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5fs03w\福井支部（各課）\求職者支援課\006 ◆ＨＰ掲載用データ＜個人情報なし＞\R4年度\R4年度第4四半期ＨＰ掲載用データ【認定ｺｰｽ周知・募集説明会案内】\再々追加募集用\"/>
    </mc:Choice>
  </mc:AlternateContent>
  <workbookProtection workbookAlgorithmName="SHA-512" workbookHashValue="pKqbFmBsOGC6md2Vhz6/+1OLj9cJoVqD4kGnZkvVTpGC0HQF+ZAUgKT96XXJHGDZy+2BTw/hODMZ468wAsQSVw==" workbookSaltValue="ds8O6TrNUTC3W9RdyWPINQ==" workbookSpinCount="100000" lockStructure="1"/>
  <bookViews>
    <workbookView xWindow="-15" yWindow="5970" windowWidth="19260" windowHeight="6015" tabRatio="778" activeTab="1"/>
  </bookViews>
  <sheets>
    <sheet name="受付期間" sheetId="1" r:id="rId1"/>
    <sheet name="日程確認" sheetId="8" r:id="rId2"/>
    <sheet name="申請枠の確認" sheetId="7" r:id="rId3"/>
    <sheet name="経歴（年数）確認" sheetId="9" state="hidden" r:id="rId4"/>
    <sheet name="祝日" sheetId="16" state="hidden" r:id="rId5"/>
    <sheet name="カレンダー" sheetId="22" state="hidden" r:id="rId6"/>
    <sheet name="年間申請スケジュール " sheetId="21" state="hidden" r:id="rId7"/>
  </sheets>
  <externalReferences>
    <externalReference r:id="rId8"/>
    <externalReference r:id="rId9"/>
  </externalReferences>
  <definedNames>
    <definedName name="_xlnm.Print_Area" localSheetId="5">カレンダー!$A$1:$AF$139</definedName>
    <definedName name="_xlnm.Print_Area" localSheetId="0">受付期間!$A$1:$D$17</definedName>
    <definedName name="_xlnm.Print_Area" localSheetId="4">祝日!$A$2:$B$76</definedName>
    <definedName name="_xlnm.Print_Area" localSheetId="2">申請枠の確認!$A$1:$V$24</definedName>
    <definedName name="_xlnm.Print_Area" localSheetId="1">日程確認!$A$1:$G$234</definedName>
    <definedName name="祝日" localSheetId="5">[1]祝日!$A$1:$A$74</definedName>
    <definedName name="祝日" localSheetId="6">[2]祝日!$A$1:$A$76</definedName>
    <definedName name="祝日">祝日!$A$1:$A$76</definedName>
  </definedNames>
  <calcPr calcId="162913"/>
</workbook>
</file>

<file path=xl/calcChain.xml><?xml version="1.0" encoding="utf-8"?>
<calcChain xmlns="http://schemas.openxmlformats.org/spreadsheetml/2006/main">
  <c r="I471" i="8" l="1"/>
  <c r="J471" i="8" s="1"/>
  <c r="I472" i="8"/>
  <c r="J472" i="8"/>
  <c r="I473" i="8"/>
  <c r="J473" i="8" s="1"/>
  <c r="I474" i="8"/>
  <c r="J474" i="8"/>
  <c r="I475" i="8"/>
  <c r="J475" i="8" s="1"/>
  <c r="I476" i="8"/>
  <c r="J476" i="8"/>
  <c r="I477" i="8"/>
  <c r="J477" i="8" s="1"/>
  <c r="I478" i="8"/>
  <c r="J478" i="8"/>
  <c r="I479" i="8"/>
  <c r="J479" i="8" s="1"/>
  <c r="I480" i="8"/>
  <c r="J480" i="8"/>
  <c r="I481" i="8"/>
  <c r="J481" i="8" s="1"/>
  <c r="I482" i="8"/>
  <c r="J482" i="8"/>
  <c r="I483" i="8"/>
  <c r="J483" i="8" s="1"/>
  <c r="I484" i="8"/>
  <c r="J484" i="8"/>
  <c r="I485" i="8"/>
  <c r="J485" i="8" s="1"/>
  <c r="I486" i="8"/>
  <c r="J486" i="8"/>
  <c r="B3" i="1"/>
  <c r="B137" i="22" l="1"/>
  <c r="AF134" i="22"/>
  <c r="AF135" i="22" s="1"/>
  <c r="B134" i="22"/>
  <c r="B131" i="22"/>
  <c r="AF128" i="22"/>
  <c r="AF129" i="22" s="1"/>
  <c r="B128" i="22"/>
  <c r="B125" i="22"/>
  <c r="B123" i="22"/>
  <c r="C122" i="22"/>
  <c r="B122" i="22"/>
  <c r="AF120" i="22"/>
  <c r="B120" i="22"/>
  <c r="AF119" i="22"/>
  <c r="C119" i="22"/>
  <c r="B119" i="22"/>
  <c r="B117" i="22"/>
  <c r="C116" i="22"/>
  <c r="B116" i="22"/>
  <c r="B114" i="22"/>
  <c r="AF113" i="22"/>
  <c r="AF114" i="22" s="1"/>
  <c r="D113" i="22"/>
  <c r="C113" i="22"/>
  <c r="C114" i="22" s="1"/>
  <c r="B113" i="22"/>
  <c r="B111" i="22"/>
  <c r="C110" i="22"/>
  <c r="B110" i="22"/>
  <c r="AD108" i="22"/>
  <c r="B108" i="22"/>
  <c r="AF107" i="22"/>
  <c r="AF108" i="22" s="1"/>
  <c r="AE107" i="22"/>
  <c r="AE108" i="22" s="1"/>
  <c r="AD107" i="22"/>
  <c r="C107" i="22"/>
  <c r="B107" i="22"/>
  <c r="C105" i="22"/>
  <c r="B105" i="22"/>
  <c r="F104" i="22"/>
  <c r="E104" i="22"/>
  <c r="E105" i="22" s="1"/>
  <c r="B104" i="22"/>
  <c r="C104" i="22" s="1"/>
  <c r="D104" i="22" s="1"/>
  <c r="D105" i="22" s="1"/>
  <c r="B101" i="22"/>
  <c r="D100" i="22"/>
  <c r="C100" i="22"/>
  <c r="C101" i="22" s="1"/>
  <c r="B100" i="22"/>
  <c r="AF98" i="22"/>
  <c r="D98" i="22"/>
  <c r="C98" i="22"/>
  <c r="AF97" i="22"/>
  <c r="F97" i="22"/>
  <c r="E97" i="22"/>
  <c r="E98" i="22" s="1"/>
  <c r="C97" i="22"/>
  <c r="D97" i="22" s="1"/>
  <c r="B97" i="22"/>
  <c r="B98" i="22" s="1"/>
  <c r="B95" i="22"/>
  <c r="C94" i="22"/>
  <c r="B94" i="22"/>
  <c r="AF92" i="22"/>
  <c r="AF91" i="22"/>
  <c r="C91" i="22"/>
  <c r="D91" i="22" s="1"/>
  <c r="D92" i="22" s="1"/>
  <c r="B91" i="22"/>
  <c r="B92" i="22" s="1"/>
  <c r="B89" i="22"/>
  <c r="C88" i="22"/>
  <c r="B88" i="22"/>
  <c r="B86" i="22"/>
  <c r="E85" i="22"/>
  <c r="B85" i="22"/>
  <c r="C85" i="22" s="1"/>
  <c r="D85" i="22" s="1"/>
  <c r="D86" i="22" s="1"/>
  <c r="AF83" i="22"/>
  <c r="AF82" i="22"/>
  <c r="B82" i="22"/>
  <c r="B83" i="22" s="1"/>
  <c r="B80" i="22"/>
  <c r="C79" i="22"/>
  <c r="B79" i="22"/>
  <c r="AF77" i="22"/>
  <c r="AF76" i="22"/>
  <c r="C76" i="22"/>
  <c r="D76" i="22" s="1"/>
  <c r="B76" i="22"/>
  <c r="B77" i="22" s="1"/>
  <c r="B74" i="22"/>
  <c r="D73" i="22"/>
  <c r="C73" i="22"/>
  <c r="C74" i="22" s="1"/>
  <c r="B73" i="22"/>
  <c r="AF71" i="22"/>
  <c r="AE71" i="22"/>
  <c r="AF70" i="22"/>
  <c r="AE70" i="22"/>
  <c r="AD70" i="22"/>
  <c r="AD71" i="22" s="1"/>
  <c r="B70" i="22"/>
  <c r="C70" i="22" s="1"/>
  <c r="B68" i="22"/>
  <c r="C67" i="22"/>
  <c r="B67" i="22"/>
  <c r="B63" i="22"/>
  <c r="AF60" i="22"/>
  <c r="AF61" i="22" s="1"/>
  <c r="B60" i="22"/>
  <c r="B57" i="22"/>
  <c r="AF54" i="22"/>
  <c r="AF55" i="22" s="1"/>
  <c r="C54" i="22"/>
  <c r="D54" i="22" s="1"/>
  <c r="B54" i="22"/>
  <c r="B55" i="22" s="1"/>
  <c r="B52" i="22"/>
  <c r="D51" i="22"/>
  <c r="B51" i="22"/>
  <c r="C51" i="22" s="1"/>
  <c r="C52" i="22" s="1"/>
  <c r="B48" i="22"/>
  <c r="AF45" i="22"/>
  <c r="AF46" i="22" s="1"/>
  <c r="B45" i="22"/>
  <c r="C45" i="22" s="1"/>
  <c r="D45" i="22" s="1"/>
  <c r="D46" i="22" s="1"/>
  <c r="C42" i="22"/>
  <c r="B42" i="22"/>
  <c r="B43" i="22" s="1"/>
  <c r="B40" i="22"/>
  <c r="AF39" i="22"/>
  <c r="AF40" i="22" s="1"/>
  <c r="D39" i="22"/>
  <c r="D40" i="22" s="1"/>
  <c r="B39" i="22"/>
  <c r="C39" i="22" s="1"/>
  <c r="C40" i="22" s="1"/>
  <c r="B36" i="22"/>
  <c r="B37" i="22" s="1"/>
  <c r="AE34" i="22"/>
  <c r="E34" i="22"/>
  <c r="C34" i="22"/>
  <c r="AF33" i="22"/>
  <c r="AF34" i="22" s="1"/>
  <c r="AE33" i="22"/>
  <c r="E33" i="22"/>
  <c r="F33" i="22" s="1"/>
  <c r="D33" i="22"/>
  <c r="D34" i="22" s="1"/>
  <c r="B33" i="22"/>
  <c r="C33" i="22" s="1"/>
  <c r="C30" i="22"/>
  <c r="D30" i="22" s="1"/>
  <c r="E30" i="22" s="1"/>
  <c r="E31" i="22" s="1"/>
  <c r="B30" i="22"/>
  <c r="B31" i="22" s="1"/>
  <c r="D26" i="22"/>
  <c r="D27" i="22" s="1"/>
  <c r="B26" i="22"/>
  <c r="C26" i="22" s="1"/>
  <c r="C27" i="22" s="1"/>
  <c r="B24" i="22"/>
  <c r="AF23" i="22"/>
  <c r="AF24" i="22" s="1"/>
  <c r="D23" i="22"/>
  <c r="D24" i="22" s="1"/>
  <c r="C23" i="22"/>
  <c r="C24" i="22" s="1"/>
  <c r="B23" i="22"/>
  <c r="B20" i="22"/>
  <c r="B21" i="22" s="1"/>
  <c r="B18" i="22"/>
  <c r="AF17" i="22"/>
  <c r="AF18" i="22" s="1"/>
  <c r="D17" i="22"/>
  <c r="D18" i="22" s="1"/>
  <c r="C17" i="22"/>
  <c r="C18" i="22" s="1"/>
  <c r="B17" i="22"/>
  <c r="B14" i="22"/>
  <c r="B15" i="22" s="1"/>
  <c r="B12" i="22"/>
  <c r="D11" i="22"/>
  <c r="C11" i="22"/>
  <c r="C12" i="22" s="1"/>
  <c r="B11" i="22"/>
  <c r="AF9" i="22"/>
  <c r="AF8" i="22"/>
  <c r="B8" i="22"/>
  <c r="B6" i="22"/>
  <c r="D5" i="22"/>
  <c r="C5" i="22"/>
  <c r="C6" i="22" s="1"/>
  <c r="B5" i="22"/>
  <c r="AF3" i="22"/>
  <c r="AF2" i="22"/>
  <c r="B2" i="22"/>
  <c r="B3" i="22" l="1"/>
  <c r="C2" i="22"/>
  <c r="D6" i="22"/>
  <c r="E5" i="22"/>
  <c r="B9" i="22"/>
  <c r="C8" i="22"/>
  <c r="D12" i="22"/>
  <c r="E11" i="22"/>
  <c r="D55" i="22"/>
  <c r="E54" i="22"/>
  <c r="D101" i="22"/>
  <c r="E100" i="22"/>
  <c r="C20" i="22"/>
  <c r="E26" i="22"/>
  <c r="F30" i="22"/>
  <c r="C43" i="22"/>
  <c r="D42" i="22"/>
  <c r="B27" i="22"/>
  <c r="E45" i="22"/>
  <c r="D52" i="22"/>
  <c r="E51" i="22"/>
  <c r="E73" i="22"/>
  <c r="D74" i="22"/>
  <c r="D77" i="22"/>
  <c r="E76" i="22"/>
  <c r="C77" i="22"/>
  <c r="C95" i="22"/>
  <c r="D94" i="22"/>
  <c r="D31" i="22"/>
  <c r="C14" i="22"/>
  <c r="E17" i="22"/>
  <c r="E23" i="22"/>
  <c r="B49" i="22"/>
  <c r="C48" i="22"/>
  <c r="C31" i="22"/>
  <c r="G33" i="22"/>
  <c r="F34" i="22"/>
  <c r="C60" i="22"/>
  <c r="B61" i="22"/>
  <c r="E86" i="22"/>
  <c r="F85" i="22"/>
  <c r="B46" i="22"/>
  <c r="B58" i="22"/>
  <c r="C57" i="22"/>
  <c r="B71" i="22"/>
  <c r="C80" i="22"/>
  <c r="D79" i="22"/>
  <c r="C46" i="22"/>
  <c r="C55" i="22"/>
  <c r="B34" i="22"/>
  <c r="C36" i="22"/>
  <c r="E39" i="22"/>
  <c r="B64" i="22"/>
  <c r="C63" i="22"/>
  <c r="C68" i="22"/>
  <c r="D67" i="22"/>
  <c r="D70" i="22"/>
  <c r="C71" i="22"/>
  <c r="E113" i="22"/>
  <c r="D114" i="22"/>
  <c r="C86" i="22"/>
  <c r="D110" i="22"/>
  <c r="C111" i="22"/>
  <c r="C92" i="22"/>
  <c r="C82" i="22"/>
  <c r="C89" i="22"/>
  <c r="D88" i="22"/>
  <c r="E91" i="22"/>
  <c r="G97" i="22"/>
  <c r="F98" i="22"/>
  <c r="F105" i="22"/>
  <c r="G104" i="22"/>
  <c r="C108" i="22"/>
  <c r="D107" i="22"/>
  <c r="C117" i="22"/>
  <c r="D116" i="22"/>
  <c r="D119" i="22"/>
  <c r="C120" i="22"/>
  <c r="C123" i="22"/>
  <c r="D122" i="22"/>
  <c r="B129" i="22"/>
  <c r="C128" i="22"/>
  <c r="C125" i="22"/>
  <c r="B126" i="22"/>
  <c r="C137" i="22"/>
  <c r="B138" i="22"/>
  <c r="B135" i="22"/>
  <c r="C134" i="22"/>
  <c r="C131" i="22"/>
  <c r="B132" i="22"/>
  <c r="C126" i="22" l="1"/>
  <c r="D125" i="22"/>
  <c r="D89" i="22"/>
  <c r="E88" i="22"/>
  <c r="E114" i="22"/>
  <c r="F113" i="22"/>
  <c r="C37" i="22"/>
  <c r="D36" i="22"/>
  <c r="E79" i="22"/>
  <c r="D80" i="22"/>
  <c r="E18" i="22"/>
  <c r="F17" i="22"/>
  <c r="E46" i="22"/>
  <c r="F45" i="22"/>
  <c r="F31" i="22"/>
  <c r="G30" i="22"/>
  <c r="C132" i="22"/>
  <c r="D131" i="22"/>
  <c r="D137" i="22"/>
  <c r="C138" i="22"/>
  <c r="D120" i="22"/>
  <c r="E119" i="22"/>
  <c r="H97" i="22"/>
  <c r="G98" i="22"/>
  <c r="C83" i="22"/>
  <c r="D82" i="22"/>
  <c r="D71" i="22"/>
  <c r="E70" i="22"/>
  <c r="F86" i="22"/>
  <c r="G85" i="22"/>
  <c r="E77" i="22"/>
  <c r="F76" i="22"/>
  <c r="F51" i="22"/>
  <c r="E52" i="22"/>
  <c r="E42" i="22"/>
  <c r="D43" i="22"/>
  <c r="C21" i="22"/>
  <c r="D20" i="22"/>
  <c r="D134" i="22"/>
  <c r="C135" i="22"/>
  <c r="D123" i="22"/>
  <c r="E122" i="22"/>
  <c r="E116" i="22"/>
  <c r="D117" i="22"/>
  <c r="H104" i="22"/>
  <c r="G105" i="22"/>
  <c r="E92" i="22"/>
  <c r="F91" i="22"/>
  <c r="D68" i="22"/>
  <c r="E67" i="22"/>
  <c r="E40" i="22"/>
  <c r="F39" i="22"/>
  <c r="D57" i="22"/>
  <c r="C58" i="22"/>
  <c r="G34" i="22"/>
  <c r="H33" i="22"/>
  <c r="E24" i="22"/>
  <c r="F23" i="22"/>
  <c r="E94" i="22"/>
  <c r="D95" i="22"/>
  <c r="F100" i="22"/>
  <c r="E101" i="22"/>
  <c r="E12" i="22"/>
  <c r="F11" i="22"/>
  <c r="F5" i="22"/>
  <c r="E6" i="22"/>
  <c r="D128" i="22"/>
  <c r="C129" i="22"/>
  <c r="D108" i="22"/>
  <c r="E107" i="22"/>
  <c r="E110" i="22"/>
  <c r="D111" i="22"/>
  <c r="C64" i="22"/>
  <c r="D63" i="22"/>
  <c r="D60" i="22"/>
  <c r="C61" i="22"/>
  <c r="D48" i="22"/>
  <c r="C49" i="22"/>
  <c r="C15" i="22"/>
  <c r="D14" i="22"/>
  <c r="F73" i="22"/>
  <c r="E74" i="22"/>
  <c r="E27" i="22"/>
  <c r="F26" i="22"/>
  <c r="E55" i="22"/>
  <c r="F54" i="22"/>
  <c r="D8" i="22"/>
  <c r="C9" i="22"/>
  <c r="D2" i="22"/>
  <c r="C3" i="22"/>
  <c r="F107" i="22" l="1"/>
  <c r="E108" i="22"/>
  <c r="G23" i="22"/>
  <c r="F24" i="22"/>
  <c r="F67" i="22"/>
  <c r="E68" i="22"/>
  <c r="F122" i="22"/>
  <c r="E123" i="22"/>
  <c r="E20" i="22"/>
  <c r="D21" i="22"/>
  <c r="H85" i="22"/>
  <c r="G86" i="22"/>
  <c r="D83" i="22"/>
  <c r="E82" i="22"/>
  <c r="E120" i="22"/>
  <c r="F119" i="22"/>
  <c r="D132" i="22"/>
  <c r="E131" i="22"/>
  <c r="G45" i="22"/>
  <c r="F46" i="22"/>
  <c r="F114" i="22"/>
  <c r="G113" i="22"/>
  <c r="D126" i="22"/>
  <c r="E125" i="22"/>
  <c r="G26" i="22"/>
  <c r="F27" i="22"/>
  <c r="E14" i="22"/>
  <c r="D15" i="22"/>
  <c r="G11" i="22"/>
  <c r="F12" i="22"/>
  <c r="H34" i="22"/>
  <c r="I33" i="22"/>
  <c r="G39" i="22"/>
  <c r="F40" i="22"/>
  <c r="F92" i="22"/>
  <c r="G91" i="22"/>
  <c r="G76" i="22"/>
  <c r="F77" i="22"/>
  <c r="E71" i="22"/>
  <c r="F70" i="22"/>
  <c r="H30" i="22"/>
  <c r="G31" i="22"/>
  <c r="G17" i="22"/>
  <c r="F18" i="22"/>
  <c r="E36" i="22"/>
  <c r="D37" i="22"/>
  <c r="F88" i="22"/>
  <c r="E89" i="22"/>
  <c r="E8" i="22"/>
  <c r="D9" i="22"/>
  <c r="D61" i="22"/>
  <c r="E60" i="22"/>
  <c r="E111" i="22"/>
  <c r="F110" i="22"/>
  <c r="E128" i="22"/>
  <c r="D129" i="22"/>
  <c r="F94" i="22"/>
  <c r="E95" i="22"/>
  <c r="F116" i="22"/>
  <c r="E117" i="22"/>
  <c r="E134" i="22"/>
  <c r="D135" i="22"/>
  <c r="F42" i="22"/>
  <c r="E43" i="22"/>
  <c r="H98" i="22"/>
  <c r="I97" i="22"/>
  <c r="D138" i="22"/>
  <c r="E137" i="22"/>
  <c r="F55" i="22"/>
  <c r="G54" i="22"/>
  <c r="D64" i="22"/>
  <c r="E63" i="22"/>
  <c r="E2" i="22"/>
  <c r="D3" i="22"/>
  <c r="F74" i="22"/>
  <c r="G73" i="22"/>
  <c r="E48" i="22"/>
  <c r="D49" i="22"/>
  <c r="G5" i="22"/>
  <c r="F6" i="22"/>
  <c r="G100" i="22"/>
  <c r="F101" i="22"/>
  <c r="E57" i="22"/>
  <c r="D58" i="22"/>
  <c r="I104" i="22"/>
  <c r="H105" i="22"/>
  <c r="G51" i="22"/>
  <c r="F52" i="22"/>
  <c r="F79" i="22"/>
  <c r="E80" i="22"/>
  <c r="G74" i="22" l="1"/>
  <c r="H73" i="22"/>
  <c r="E64" i="22"/>
  <c r="F63" i="22"/>
  <c r="F137" i="22"/>
  <c r="E138" i="22"/>
  <c r="F60" i="22"/>
  <c r="E61" i="22"/>
  <c r="F71" i="22"/>
  <c r="G70" i="22"/>
  <c r="H91" i="22"/>
  <c r="G92" i="22"/>
  <c r="I34" i="22"/>
  <c r="J33" i="22"/>
  <c r="F125" i="22"/>
  <c r="E126" i="22"/>
  <c r="F120" i="22"/>
  <c r="G119" i="22"/>
  <c r="H51" i="22"/>
  <c r="G52" i="22"/>
  <c r="F57" i="22"/>
  <c r="E58" i="22"/>
  <c r="G6" i="22"/>
  <c r="H5" i="22"/>
  <c r="F43" i="22"/>
  <c r="G42" i="22"/>
  <c r="G116" i="22"/>
  <c r="F117" i="22"/>
  <c r="E129" i="22"/>
  <c r="F128" i="22"/>
  <c r="F89" i="22"/>
  <c r="G88" i="22"/>
  <c r="H17" i="22"/>
  <c r="G18" i="22"/>
  <c r="F14" i="22"/>
  <c r="E15" i="22"/>
  <c r="H45" i="22"/>
  <c r="G46" i="22"/>
  <c r="I85" i="22"/>
  <c r="H86" i="22"/>
  <c r="F123" i="22"/>
  <c r="G122" i="22"/>
  <c r="H23" i="22"/>
  <c r="G24" i="22"/>
  <c r="H54" i="22"/>
  <c r="G55" i="22"/>
  <c r="I98" i="22"/>
  <c r="J97" i="22"/>
  <c r="F111" i="22"/>
  <c r="G110" i="22"/>
  <c r="G114" i="22"/>
  <c r="H113" i="22"/>
  <c r="F131" i="22"/>
  <c r="E132" i="22"/>
  <c r="E83" i="22"/>
  <c r="F82" i="22"/>
  <c r="G79" i="22"/>
  <c r="F80" i="22"/>
  <c r="I105" i="22"/>
  <c r="J104" i="22"/>
  <c r="G101" i="22"/>
  <c r="H100" i="22"/>
  <c r="F48" i="22"/>
  <c r="E49" i="22"/>
  <c r="E3" i="22"/>
  <c r="F2" i="22"/>
  <c r="E135" i="22"/>
  <c r="F134" i="22"/>
  <c r="G94" i="22"/>
  <c r="F95" i="22"/>
  <c r="E9" i="22"/>
  <c r="F8" i="22"/>
  <c r="F36" i="22"/>
  <c r="E37" i="22"/>
  <c r="I30" i="22"/>
  <c r="H31" i="22"/>
  <c r="H76" i="22"/>
  <c r="G77" i="22"/>
  <c r="H39" i="22"/>
  <c r="G40" i="22"/>
  <c r="G12" i="22"/>
  <c r="H11" i="22"/>
  <c r="H26" i="22"/>
  <c r="G27" i="22"/>
  <c r="F20" i="22"/>
  <c r="E21" i="22"/>
  <c r="G67" i="22"/>
  <c r="F68" i="22"/>
  <c r="F108" i="22"/>
  <c r="G107" i="22"/>
  <c r="F9" i="22" l="1"/>
  <c r="G8" i="22"/>
  <c r="G82" i="22"/>
  <c r="F83" i="22"/>
  <c r="K97" i="22"/>
  <c r="J98" i="22"/>
  <c r="G89" i="22"/>
  <c r="H88" i="22"/>
  <c r="H6" i="22"/>
  <c r="I5" i="22"/>
  <c r="H27" i="22"/>
  <c r="I26" i="22"/>
  <c r="H40" i="22"/>
  <c r="I39" i="22"/>
  <c r="F49" i="22"/>
  <c r="G48" i="22"/>
  <c r="I86" i="22"/>
  <c r="J85" i="22"/>
  <c r="G60" i="22"/>
  <c r="F61" i="22"/>
  <c r="G108" i="22"/>
  <c r="H107" i="22"/>
  <c r="H12" i="22"/>
  <c r="I11" i="22"/>
  <c r="F3" i="22"/>
  <c r="G2" i="22"/>
  <c r="H101" i="22"/>
  <c r="I100" i="22"/>
  <c r="H110" i="22"/>
  <c r="G111" i="22"/>
  <c r="H122" i="22"/>
  <c r="G123" i="22"/>
  <c r="F129" i="22"/>
  <c r="G128" i="22"/>
  <c r="G43" i="22"/>
  <c r="H42" i="22"/>
  <c r="H119" i="22"/>
  <c r="G120" i="22"/>
  <c r="K33" i="22"/>
  <c r="J34" i="22"/>
  <c r="H70" i="22"/>
  <c r="G71" i="22"/>
  <c r="I73" i="22"/>
  <c r="H74" i="22"/>
  <c r="F135" i="22"/>
  <c r="G134" i="22"/>
  <c r="J105" i="22"/>
  <c r="K104" i="22"/>
  <c r="H114" i="22"/>
  <c r="I113" i="22"/>
  <c r="G63" i="22"/>
  <c r="F64" i="22"/>
  <c r="G68" i="22"/>
  <c r="H67" i="22"/>
  <c r="I31" i="22"/>
  <c r="J30" i="22"/>
  <c r="H24" i="22"/>
  <c r="I23" i="22"/>
  <c r="F15" i="22"/>
  <c r="G14" i="22"/>
  <c r="G117" i="22"/>
  <c r="H116" i="22"/>
  <c r="H52" i="22"/>
  <c r="I51" i="22"/>
  <c r="G125" i="22"/>
  <c r="F126" i="22"/>
  <c r="I91" i="22"/>
  <c r="H92" i="22"/>
  <c r="F21" i="22"/>
  <c r="G20" i="22"/>
  <c r="H77" i="22"/>
  <c r="I76" i="22"/>
  <c r="F37" i="22"/>
  <c r="G36" i="22"/>
  <c r="G95" i="22"/>
  <c r="H94" i="22"/>
  <c r="G80" i="22"/>
  <c r="H79" i="22"/>
  <c r="G131" i="22"/>
  <c r="F132" i="22"/>
  <c r="H55" i="22"/>
  <c r="I54" i="22"/>
  <c r="H46" i="22"/>
  <c r="I45" i="22"/>
  <c r="H18" i="22"/>
  <c r="I17" i="22"/>
  <c r="F58" i="22"/>
  <c r="G57" i="22"/>
  <c r="G137" i="22"/>
  <c r="F138" i="22"/>
  <c r="G138" i="22" l="1"/>
  <c r="H137" i="22"/>
  <c r="H71" i="22"/>
  <c r="I70" i="22"/>
  <c r="I46" i="22"/>
  <c r="J45" i="22"/>
  <c r="I77" i="22"/>
  <c r="J76" i="22"/>
  <c r="I52" i="22"/>
  <c r="J51" i="22"/>
  <c r="G15" i="22"/>
  <c r="H14" i="22"/>
  <c r="J100" i="22"/>
  <c r="I101" i="22"/>
  <c r="G49" i="22"/>
  <c r="H48" i="22"/>
  <c r="I27" i="22"/>
  <c r="J26" i="22"/>
  <c r="I88" i="22"/>
  <c r="H89" i="22"/>
  <c r="G132" i="22"/>
  <c r="H131" i="22"/>
  <c r="I92" i="22"/>
  <c r="J91" i="22"/>
  <c r="G64" i="22"/>
  <c r="H63" i="22"/>
  <c r="J73" i="22"/>
  <c r="I74" i="22"/>
  <c r="K34" i="22"/>
  <c r="L33" i="22"/>
  <c r="H123" i="22"/>
  <c r="I122" i="22"/>
  <c r="H60" i="22"/>
  <c r="G61" i="22"/>
  <c r="G83" i="22"/>
  <c r="H82" i="22"/>
  <c r="G126" i="22"/>
  <c r="H125" i="22"/>
  <c r="H120" i="22"/>
  <c r="I119" i="22"/>
  <c r="I110" i="22"/>
  <c r="H111" i="22"/>
  <c r="G58" i="22"/>
  <c r="H57" i="22"/>
  <c r="H95" i="22"/>
  <c r="I94" i="22"/>
  <c r="J31" i="22"/>
  <c r="K30" i="22"/>
  <c r="L104" i="22"/>
  <c r="K105" i="22"/>
  <c r="I42" i="22"/>
  <c r="H43" i="22"/>
  <c r="I12" i="22"/>
  <c r="J11" i="22"/>
  <c r="I18" i="22"/>
  <c r="J17" i="22"/>
  <c r="J54" i="22"/>
  <c r="I55" i="22"/>
  <c r="H80" i="22"/>
  <c r="I79" i="22"/>
  <c r="H36" i="22"/>
  <c r="G37" i="22"/>
  <c r="G21" i="22"/>
  <c r="H20" i="22"/>
  <c r="H117" i="22"/>
  <c r="I116" i="22"/>
  <c r="I24" i="22"/>
  <c r="J23" i="22"/>
  <c r="I67" i="22"/>
  <c r="H68" i="22"/>
  <c r="I114" i="22"/>
  <c r="J113" i="22"/>
  <c r="H134" i="22"/>
  <c r="G135" i="22"/>
  <c r="H128" i="22"/>
  <c r="G129" i="22"/>
  <c r="H2" i="22"/>
  <c r="G3" i="22"/>
  <c r="I107" i="22"/>
  <c r="H108" i="22"/>
  <c r="J86" i="22"/>
  <c r="K85" i="22"/>
  <c r="J39" i="22"/>
  <c r="I40" i="22"/>
  <c r="J5" i="22"/>
  <c r="I6" i="22"/>
  <c r="H8" i="22"/>
  <c r="G9" i="22"/>
  <c r="L97" i="22"/>
  <c r="K98" i="22"/>
  <c r="K113" i="22" l="1"/>
  <c r="J114" i="22"/>
  <c r="I20" i="22"/>
  <c r="H21" i="22"/>
  <c r="K17" i="22"/>
  <c r="J18" i="22"/>
  <c r="L30" i="22"/>
  <c r="K31" i="22"/>
  <c r="I120" i="22"/>
  <c r="J119" i="22"/>
  <c r="H83" i="22"/>
  <c r="I82" i="22"/>
  <c r="J77" i="22"/>
  <c r="K76" i="22"/>
  <c r="I8" i="22"/>
  <c r="H9" i="22"/>
  <c r="J107" i="22"/>
  <c r="I108" i="22"/>
  <c r="J42" i="22"/>
  <c r="I43" i="22"/>
  <c r="K73" i="22"/>
  <c r="J74" i="22"/>
  <c r="J88" i="22"/>
  <c r="I89" i="22"/>
  <c r="L85" i="22"/>
  <c r="K86" i="22"/>
  <c r="J116" i="22"/>
  <c r="I117" i="22"/>
  <c r="K11" i="22"/>
  <c r="J12" i="22"/>
  <c r="J94" i="22"/>
  <c r="I95" i="22"/>
  <c r="H126" i="22"/>
  <c r="I125" i="22"/>
  <c r="L34" i="22"/>
  <c r="M33" i="22"/>
  <c r="I63" i="22"/>
  <c r="H64" i="22"/>
  <c r="H132" i="22"/>
  <c r="I131" i="22"/>
  <c r="K26" i="22"/>
  <c r="J27" i="22"/>
  <c r="K51" i="22"/>
  <c r="J52" i="22"/>
  <c r="K45" i="22"/>
  <c r="J46" i="22"/>
  <c r="H138" i="22"/>
  <c r="I137" i="22"/>
  <c r="K23" i="22"/>
  <c r="J24" i="22"/>
  <c r="J79" i="22"/>
  <c r="I80" i="22"/>
  <c r="I57" i="22"/>
  <c r="H58" i="22"/>
  <c r="I123" i="22"/>
  <c r="J122" i="22"/>
  <c r="K91" i="22"/>
  <c r="J92" i="22"/>
  <c r="I48" i="22"/>
  <c r="H49" i="22"/>
  <c r="I14" i="22"/>
  <c r="H15" i="22"/>
  <c r="I71" i="22"/>
  <c r="J70" i="22"/>
  <c r="K39" i="22"/>
  <c r="J40" i="22"/>
  <c r="I128" i="22"/>
  <c r="H129" i="22"/>
  <c r="L98" i="22"/>
  <c r="M97" i="22"/>
  <c r="K5" i="22"/>
  <c r="J6" i="22"/>
  <c r="I2" i="22"/>
  <c r="H3" i="22"/>
  <c r="I134" i="22"/>
  <c r="H135" i="22"/>
  <c r="J67" i="22"/>
  <c r="I68" i="22"/>
  <c r="I36" i="22"/>
  <c r="H37" i="22"/>
  <c r="J55" i="22"/>
  <c r="K54" i="22"/>
  <c r="L105" i="22"/>
  <c r="M104" i="22"/>
  <c r="I111" i="22"/>
  <c r="J110" i="22"/>
  <c r="H61" i="22"/>
  <c r="I60" i="22"/>
  <c r="J101" i="22"/>
  <c r="K100" i="22"/>
  <c r="M34" i="22" l="1"/>
  <c r="N33" i="22"/>
  <c r="I83" i="22"/>
  <c r="J82" i="22"/>
  <c r="I37" i="22"/>
  <c r="J36" i="22"/>
  <c r="J134" i="22"/>
  <c r="I135" i="22"/>
  <c r="K6" i="22"/>
  <c r="L5" i="22"/>
  <c r="I129" i="22"/>
  <c r="J128" i="22"/>
  <c r="J48" i="22"/>
  <c r="I49" i="22"/>
  <c r="J80" i="22"/>
  <c r="K79" i="22"/>
  <c r="L51" i="22"/>
  <c r="K52" i="22"/>
  <c r="K94" i="22"/>
  <c r="J95" i="22"/>
  <c r="K116" i="22"/>
  <c r="J117" i="22"/>
  <c r="J89" i="22"/>
  <c r="K88" i="22"/>
  <c r="J43" i="22"/>
  <c r="K42" i="22"/>
  <c r="I9" i="22"/>
  <c r="J8" i="22"/>
  <c r="M30" i="22"/>
  <c r="L31" i="22"/>
  <c r="J20" i="22"/>
  <c r="I21" i="22"/>
  <c r="I61" i="22"/>
  <c r="J60" i="22"/>
  <c r="K101" i="22"/>
  <c r="L100" i="22"/>
  <c r="J120" i="22"/>
  <c r="K119" i="22"/>
  <c r="M105" i="22"/>
  <c r="N104" i="22"/>
  <c r="K70" i="22"/>
  <c r="J71" i="22"/>
  <c r="K122" i="22"/>
  <c r="J123" i="22"/>
  <c r="J137" i="22"/>
  <c r="I138" i="22"/>
  <c r="J131" i="22"/>
  <c r="I132" i="22"/>
  <c r="J111" i="22"/>
  <c r="K110" i="22"/>
  <c r="K55" i="22"/>
  <c r="L54" i="22"/>
  <c r="M98" i="22"/>
  <c r="N97" i="22"/>
  <c r="J125" i="22"/>
  <c r="I126" i="22"/>
  <c r="L76" i="22"/>
  <c r="K77" i="22"/>
  <c r="J68" i="22"/>
  <c r="K67" i="22"/>
  <c r="I3" i="22"/>
  <c r="J2" i="22"/>
  <c r="K40" i="22"/>
  <c r="L39" i="22"/>
  <c r="J14" i="22"/>
  <c r="I15" i="22"/>
  <c r="L91" i="22"/>
  <c r="K92" i="22"/>
  <c r="J57" i="22"/>
  <c r="I58" i="22"/>
  <c r="L23" i="22"/>
  <c r="K24" i="22"/>
  <c r="L45" i="22"/>
  <c r="K46" i="22"/>
  <c r="K27" i="22"/>
  <c r="L26" i="22"/>
  <c r="I64" i="22"/>
  <c r="J63" i="22"/>
  <c r="K12" i="22"/>
  <c r="L11" i="22"/>
  <c r="L86" i="22"/>
  <c r="M85" i="22"/>
  <c r="K74" i="22"/>
  <c r="L73" i="22"/>
  <c r="K107" i="22"/>
  <c r="J108" i="22"/>
  <c r="L17" i="22"/>
  <c r="K18" i="22"/>
  <c r="K114" i="22"/>
  <c r="L113" i="22"/>
  <c r="L74" i="22" l="1"/>
  <c r="M73" i="22"/>
  <c r="L12" i="22"/>
  <c r="M11" i="22"/>
  <c r="L27" i="22"/>
  <c r="M26" i="22"/>
  <c r="L40" i="22"/>
  <c r="M39" i="22"/>
  <c r="K68" i="22"/>
  <c r="L67" i="22"/>
  <c r="L55" i="22"/>
  <c r="M54" i="22"/>
  <c r="N105" i="22"/>
  <c r="O104" i="22"/>
  <c r="L101" i="22"/>
  <c r="M100" i="22"/>
  <c r="J9" i="22"/>
  <c r="K8" i="22"/>
  <c r="K89" i="22"/>
  <c r="L88" i="22"/>
  <c r="K80" i="22"/>
  <c r="L79" i="22"/>
  <c r="J129" i="22"/>
  <c r="K128" i="22"/>
  <c r="J83" i="22"/>
  <c r="K82" i="22"/>
  <c r="L18" i="22"/>
  <c r="M17" i="22"/>
  <c r="L24" i="22"/>
  <c r="M23" i="22"/>
  <c r="L92" i="22"/>
  <c r="M91" i="22"/>
  <c r="K125" i="22"/>
  <c r="J126" i="22"/>
  <c r="K131" i="22"/>
  <c r="J132" i="22"/>
  <c r="K123" i="22"/>
  <c r="L122" i="22"/>
  <c r="J21" i="22"/>
  <c r="K20" i="22"/>
  <c r="K95" i="22"/>
  <c r="L94" i="22"/>
  <c r="J135" i="22"/>
  <c r="K134" i="22"/>
  <c r="O33" i="22"/>
  <c r="N34" i="22"/>
  <c r="L114" i="22"/>
  <c r="M113" i="22"/>
  <c r="M86" i="22"/>
  <c r="N85" i="22"/>
  <c r="J64" i="22"/>
  <c r="K63" i="22"/>
  <c r="J3" i="22"/>
  <c r="K2" i="22"/>
  <c r="N98" i="22"/>
  <c r="O97" i="22"/>
  <c r="L110" i="22"/>
  <c r="K111" i="22"/>
  <c r="L119" i="22"/>
  <c r="K120" i="22"/>
  <c r="K60" i="22"/>
  <c r="J61" i="22"/>
  <c r="L42" i="22"/>
  <c r="K43" i="22"/>
  <c r="L6" i="22"/>
  <c r="M5" i="22"/>
  <c r="J37" i="22"/>
  <c r="K36" i="22"/>
  <c r="K108" i="22"/>
  <c r="L107" i="22"/>
  <c r="L46" i="22"/>
  <c r="M45" i="22"/>
  <c r="J58" i="22"/>
  <c r="K57" i="22"/>
  <c r="J15" i="22"/>
  <c r="K14" i="22"/>
  <c r="L77" i="22"/>
  <c r="M76" i="22"/>
  <c r="K137" i="22"/>
  <c r="J138" i="22"/>
  <c r="L70" i="22"/>
  <c r="K71" i="22"/>
  <c r="M31" i="22"/>
  <c r="N30" i="22"/>
  <c r="K117" i="22"/>
  <c r="L116" i="22"/>
  <c r="L52" i="22"/>
  <c r="M51" i="22"/>
  <c r="J49" i="22"/>
  <c r="K48" i="22"/>
  <c r="N31" i="22" l="1"/>
  <c r="O30" i="22"/>
  <c r="K15" i="22"/>
  <c r="L14" i="22"/>
  <c r="L36" i="22"/>
  <c r="K37" i="22"/>
  <c r="P97" i="22"/>
  <c r="O98" i="22"/>
  <c r="K64" i="22"/>
  <c r="L63" i="22"/>
  <c r="L134" i="22"/>
  <c r="K135" i="22"/>
  <c r="K21" i="22"/>
  <c r="L20" i="22"/>
  <c r="M92" i="22"/>
  <c r="N91" i="22"/>
  <c r="M18" i="22"/>
  <c r="N17" i="22"/>
  <c r="L128" i="22"/>
  <c r="K129" i="22"/>
  <c r="L89" i="22"/>
  <c r="M88" i="22"/>
  <c r="N100" i="22"/>
  <c r="M101" i="22"/>
  <c r="M55" i="22"/>
  <c r="N54" i="22"/>
  <c r="M12" i="22"/>
  <c r="N11" i="22"/>
  <c r="L137" i="22"/>
  <c r="K138" i="22"/>
  <c r="M42" i="22"/>
  <c r="L43" i="22"/>
  <c r="L120" i="22"/>
  <c r="M119" i="22"/>
  <c r="K132" i="22"/>
  <c r="L131" i="22"/>
  <c r="K49" i="22"/>
  <c r="L48" i="22"/>
  <c r="M116" i="22"/>
  <c r="L117" i="22"/>
  <c r="M77" i="22"/>
  <c r="N76" i="22"/>
  <c r="L57" i="22"/>
  <c r="K58" i="22"/>
  <c r="L108" i="22"/>
  <c r="M107" i="22"/>
  <c r="N5" i="22"/>
  <c r="M6" i="22"/>
  <c r="L2" i="22"/>
  <c r="K3" i="22"/>
  <c r="N86" i="22"/>
  <c r="O85" i="22"/>
  <c r="L95" i="22"/>
  <c r="M94" i="22"/>
  <c r="L123" i="22"/>
  <c r="M122" i="22"/>
  <c r="N23" i="22"/>
  <c r="M24" i="22"/>
  <c r="K83" i="22"/>
  <c r="L82" i="22"/>
  <c r="L80" i="22"/>
  <c r="M79" i="22"/>
  <c r="L8" i="22"/>
  <c r="K9" i="22"/>
  <c r="P104" i="22"/>
  <c r="O105" i="22"/>
  <c r="L68" i="22"/>
  <c r="M67" i="22"/>
  <c r="N26" i="22"/>
  <c r="M27" i="22"/>
  <c r="N73" i="22"/>
  <c r="M74" i="22"/>
  <c r="M52" i="22"/>
  <c r="N51" i="22"/>
  <c r="N45" i="22"/>
  <c r="M46" i="22"/>
  <c r="M114" i="22"/>
  <c r="N113" i="22"/>
  <c r="N39" i="22"/>
  <c r="M40" i="22"/>
  <c r="M70" i="22"/>
  <c r="L71" i="22"/>
  <c r="L60" i="22"/>
  <c r="K61" i="22"/>
  <c r="L111" i="22"/>
  <c r="M110" i="22"/>
  <c r="P33" i="22"/>
  <c r="O34" i="22"/>
  <c r="K126" i="22"/>
  <c r="L125" i="22"/>
  <c r="L126" i="22" l="1"/>
  <c r="M125" i="22"/>
  <c r="M111" i="22"/>
  <c r="N110" i="22"/>
  <c r="N114" i="22"/>
  <c r="O113" i="22"/>
  <c r="O51" i="22"/>
  <c r="N52" i="22"/>
  <c r="N79" i="22"/>
  <c r="M80" i="22"/>
  <c r="N94" i="22"/>
  <c r="M95" i="22"/>
  <c r="N107" i="22"/>
  <c r="M108" i="22"/>
  <c r="O76" i="22"/>
  <c r="N77" i="22"/>
  <c r="M48" i="22"/>
  <c r="L49" i="22"/>
  <c r="M120" i="22"/>
  <c r="N119" i="22"/>
  <c r="N55" i="22"/>
  <c r="O54" i="22"/>
  <c r="N88" i="22"/>
  <c r="M89" i="22"/>
  <c r="O17" i="22"/>
  <c r="N18" i="22"/>
  <c r="M63" i="22"/>
  <c r="L64" i="22"/>
  <c r="M71" i="22"/>
  <c r="N70" i="22"/>
  <c r="O26" i="22"/>
  <c r="N27" i="22"/>
  <c r="P105" i="22"/>
  <c r="Q104" i="22"/>
  <c r="N24" i="22"/>
  <c r="O23" i="22"/>
  <c r="M2" i="22"/>
  <c r="L3" i="22"/>
  <c r="L138" i="22"/>
  <c r="M137" i="22"/>
  <c r="M36" i="22"/>
  <c r="L37" i="22"/>
  <c r="N67" i="22"/>
  <c r="M68" i="22"/>
  <c r="L83" i="22"/>
  <c r="M82" i="22"/>
  <c r="N122" i="22"/>
  <c r="M123" i="22"/>
  <c r="P85" i="22"/>
  <c r="O86" i="22"/>
  <c r="L132" i="22"/>
  <c r="M131" i="22"/>
  <c r="O11" i="22"/>
  <c r="N12" i="22"/>
  <c r="N92" i="22"/>
  <c r="O91" i="22"/>
  <c r="M14" i="22"/>
  <c r="L15" i="22"/>
  <c r="P34" i="22"/>
  <c r="Q33" i="22"/>
  <c r="L61" i="22"/>
  <c r="M60" i="22"/>
  <c r="O39" i="22"/>
  <c r="N40" i="22"/>
  <c r="O45" i="22"/>
  <c r="N46" i="22"/>
  <c r="N74" i="22"/>
  <c r="O73" i="22"/>
  <c r="M8" i="22"/>
  <c r="L9" i="22"/>
  <c r="O5" i="22"/>
  <c r="N6" i="22"/>
  <c r="M57" i="22"/>
  <c r="L58" i="22"/>
  <c r="N116" i="22"/>
  <c r="M117" i="22"/>
  <c r="M43" i="22"/>
  <c r="N42" i="22"/>
  <c r="N101" i="22"/>
  <c r="O100" i="22"/>
  <c r="M128" i="22"/>
  <c r="L129" i="22"/>
  <c r="M134" i="22"/>
  <c r="L135" i="22"/>
  <c r="Q97" i="22"/>
  <c r="P98" i="22"/>
  <c r="M20" i="22"/>
  <c r="L21" i="22"/>
  <c r="P30" i="22"/>
  <c r="O31" i="22"/>
  <c r="O101" i="22" l="1"/>
  <c r="P100" i="22"/>
  <c r="N20" i="22"/>
  <c r="M21" i="22"/>
  <c r="M135" i="22"/>
  <c r="N134" i="22"/>
  <c r="O116" i="22"/>
  <c r="N117" i="22"/>
  <c r="O6" i="22"/>
  <c r="P5" i="22"/>
  <c r="P39" i="22"/>
  <c r="O40" i="22"/>
  <c r="N123" i="22"/>
  <c r="O122" i="22"/>
  <c r="O67" i="22"/>
  <c r="N68" i="22"/>
  <c r="O27" i="22"/>
  <c r="P26" i="22"/>
  <c r="M64" i="22"/>
  <c r="N63" i="22"/>
  <c r="O88" i="22"/>
  <c r="N89" i="22"/>
  <c r="P76" i="22"/>
  <c r="O77" i="22"/>
  <c r="N95" i="22"/>
  <c r="O94" i="22"/>
  <c r="P51" i="22"/>
  <c r="O52" i="22"/>
  <c r="O74" i="22"/>
  <c r="P73" i="22"/>
  <c r="R33" i="22"/>
  <c r="Q34" i="22"/>
  <c r="P91" i="22"/>
  <c r="O92" i="22"/>
  <c r="N131" i="22"/>
  <c r="M132" i="22"/>
  <c r="N137" i="22"/>
  <c r="M138" i="22"/>
  <c r="O24" i="22"/>
  <c r="P23" i="22"/>
  <c r="N120" i="22"/>
  <c r="O119" i="22"/>
  <c r="O110" i="22"/>
  <c r="N111" i="22"/>
  <c r="N43" i="22"/>
  <c r="O42" i="22"/>
  <c r="N60" i="22"/>
  <c r="M61" i="22"/>
  <c r="N82" i="22"/>
  <c r="M83" i="22"/>
  <c r="Q105" i="22"/>
  <c r="R104" i="22"/>
  <c r="N71" i="22"/>
  <c r="O70" i="22"/>
  <c r="P54" i="22"/>
  <c r="O55" i="22"/>
  <c r="O114" i="22"/>
  <c r="P113" i="22"/>
  <c r="N125" i="22"/>
  <c r="M126" i="22"/>
  <c r="Q30" i="22"/>
  <c r="P31" i="22"/>
  <c r="Q98" i="22"/>
  <c r="R97" i="22"/>
  <c r="M129" i="22"/>
  <c r="N128" i="22"/>
  <c r="N57" i="22"/>
  <c r="M58" i="22"/>
  <c r="M9" i="22"/>
  <c r="N8" i="22"/>
  <c r="O46" i="22"/>
  <c r="P45" i="22"/>
  <c r="N14" i="22"/>
  <c r="M15" i="22"/>
  <c r="O12" i="22"/>
  <c r="P11" i="22"/>
  <c r="Q85" i="22"/>
  <c r="P86" i="22"/>
  <c r="N36" i="22"/>
  <c r="M37" i="22"/>
  <c r="M3" i="22"/>
  <c r="N2" i="22"/>
  <c r="P17" i="22"/>
  <c r="O18" i="22"/>
  <c r="N48" i="22"/>
  <c r="M49" i="22"/>
  <c r="N108" i="22"/>
  <c r="O107" i="22"/>
  <c r="O79" i="22"/>
  <c r="N80" i="22"/>
  <c r="O108" i="22" l="1"/>
  <c r="P107" i="22"/>
  <c r="P12" i="22"/>
  <c r="Q11" i="22"/>
  <c r="P46" i="22"/>
  <c r="Q45" i="22"/>
  <c r="R98" i="22"/>
  <c r="S97" i="22"/>
  <c r="S104" i="22"/>
  <c r="R105" i="22"/>
  <c r="Q23" i="22"/>
  <c r="P24" i="22"/>
  <c r="O63" i="22"/>
  <c r="N64" i="22"/>
  <c r="P18" i="22"/>
  <c r="Q17" i="22"/>
  <c r="N37" i="22"/>
  <c r="O36" i="22"/>
  <c r="N58" i="22"/>
  <c r="O57" i="22"/>
  <c r="O125" i="22"/>
  <c r="N126" i="22"/>
  <c r="P55" i="22"/>
  <c r="Q54" i="22"/>
  <c r="O60" i="22"/>
  <c r="N61" i="22"/>
  <c r="P110" i="22"/>
  <c r="O111" i="22"/>
  <c r="O131" i="22"/>
  <c r="N132" i="22"/>
  <c r="S33" i="22"/>
  <c r="R34" i="22"/>
  <c r="P52" i="22"/>
  <c r="Q51" i="22"/>
  <c r="P77" i="22"/>
  <c r="Q76" i="22"/>
  <c r="O68" i="22"/>
  <c r="P67" i="22"/>
  <c r="P40" i="22"/>
  <c r="Q39" i="22"/>
  <c r="O117" i="22"/>
  <c r="P116" i="22"/>
  <c r="N21" i="22"/>
  <c r="O20" i="22"/>
  <c r="N3" i="22"/>
  <c r="O2" i="22"/>
  <c r="N9" i="22"/>
  <c r="O8" i="22"/>
  <c r="N129" i="22"/>
  <c r="O128" i="22"/>
  <c r="P114" i="22"/>
  <c r="Q113" i="22"/>
  <c r="P70" i="22"/>
  <c r="O71" i="22"/>
  <c r="P42" i="22"/>
  <c r="O43" i="22"/>
  <c r="P119" i="22"/>
  <c r="O120" i="22"/>
  <c r="Q73" i="22"/>
  <c r="P74" i="22"/>
  <c r="O95" i="22"/>
  <c r="P94" i="22"/>
  <c r="P27" i="22"/>
  <c r="Q26" i="22"/>
  <c r="P122" i="22"/>
  <c r="O123" i="22"/>
  <c r="P6" i="22"/>
  <c r="Q5" i="22"/>
  <c r="N135" i="22"/>
  <c r="O134" i="22"/>
  <c r="Q100" i="22"/>
  <c r="P101" i="22"/>
  <c r="O80" i="22"/>
  <c r="P79" i="22"/>
  <c r="N49" i="22"/>
  <c r="O48" i="22"/>
  <c r="Q86" i="22"/>
  <c r="R85" i="22"/>
  <c r="N15" i="22"/>
  <c r="O14" i="22"/>
  <c r="Q31" i="22"/>
  <c r="R30" i="22"/>
  <c r="O82" i="22"/>
  <c r="N83" i="22"/>
  <c r="O137" i="22"/>
  <c r="N138" i="22"/>
  <c r="P92" i="22"/>
  <c r="Q91" i="22"/>
  <c r="O89" i="22"/>
  <c r="P88" i="22"/>
  <c r="O138" i="22" l="1"/>
  <c r="P137" i="22"/>
  <c r="P123" i="22"/>
  <c r="Q122" i="22"/>
  <c r="P120" i="22"/>
  <c r="Q119" i="22"/>
  <c r="P71" i="22"/>
  <c r="Q70" i="22"/>
  <c r="O132" i="22"/>
  <c r="P131" i="22"/>
  <c r="P60" i="22"/>
  <c r="O61" i="22"/>
  <c r="O126" i="22"/>
  <c r="P125" i="22"/>
  <c r="O64" i="22"/>
  <c r="P63" i="22"/>
  <c r="T104" i="22"/>
  <c r="S105" i="22"/>
  <c r="Q92" i="22"/>
  <c r="R91" i="22"/>
  <c r="O15" i="22"/>
  <c r="P14" i="22"/>
  <c r="P48" i="22"/>
  <c r="O49" i="22"/>
  <c r="R5" i="22"/>
  <c r="Q6" i="22"/>
  <c r="Q27" i="22"/>
  <c r="R26" i="22"/>
  <c r="Q114" i="22"/>
  <c r="R113" i="22"/>
  <c r="P8" i="22"/>
  <c r="O9" i="22"/>
  <c r="O21" i="22"/>
  <c r="P20" i="22"/>
  <c r="Q40" i="22"/>
  <c r="R39" i="22"/>
  <c r="Q77" i="22"/>
  <c r="R76" i="22"/>
  <c r="Q55" i="22"/>
  <c r="R54" i="22"/>
  <c r="O58" i="22"/>
  <c r="P57" i="22"/>
  <c r="Q18" i="22"/>
  <c r="R17" i="22"/>
  <c r="T97" i="22"/>
  <c r="S98" i="22"/>
  <c r="Q12" i="22"/>
  <c r="R11" i="22"/>
  <c r="O83" i="22"/>
  <c r="P82" i="22"/>
  <c r="R100" i="22"/>
  <c r="Q101" i="22"/>
  <c r="R73" i="22"/>
  <c r="Q74" i="22"/>
  <c r="Q42" i="22"/>
  <c r="P43" i="22"/>
  <c r="T33" i="22"/>
  <c r="S34" i="22"/>
  <c r="P111" i="22"/>
  <c r="Q110" i="22"/>
  <c r="Q24" i="22"/>
  <c r="R23" i="22"/>
  <c r="P89" i="22"/>
  <c r="Q88" i="22"/>
  <c r="R31" i="22"/>
  <c r="S30" i="22"/>
  <c r="S85" i="22"/>
  <c r="R86" i="22"/>
  <c r="Q79" i="22"/>
  <c r="P80" i="22"/>
  <c r="P134" i="22"/>
  <c r="O135" i="22"/>
  <c r="Q94" i="22"/>
  <c r="P95" i="22"/>
  <c r="P128" i="22"/>
  <c r="O129" i="22"/>
  <c r="P2" i="22"/>
  <c r="O3" i="22"/>
  <c r="P117" i="22"/>
  <c r="Q116" i="22"/>
  <c r="P68" i="22"/>
  <c r="Q67" i="22"/>
  <c r="R51" i="22"/>
  <c r="Q52" i="22"/>
  <c r="O37" i="22"/>
  <c r="P36" i="22"/>
  <c r="R45" i="22"/>
  <c r="Q46" i="22"/>
  <c r="Q107" i="22"/>
  <c r="P108" i="22"/>
  <c r="S17" i="22" l="1"/>
  <c r="R18" i="22"/>
  <c r="Q63" i="22"/>
  <c r="P64" i="22"/>
  <c r="R122" i="22"/>
  <c r="Q123" i="22"/>
  <c r="S45" i="22"/>
  <c r="R46" i="22"/>
  <c r="S51" i="22"/>
  <c r="R52" i="22"/>
  <c r="Q128" i="22"/>
  <c r="P129" i="22"/>
  <c r="Q134" i="22"/>
  <c r="P135" i="22"/>
  <c r="T85" i="22"/>
  <c r="S86" i="22"/>
  <c r="R42" i="22"/>
  <c r="Q43" i="22"/>
  <c r="R101" i="22"/>
  <c r="S100" i="22"/>
  <c r="Q8" i="22"/>
  <c r="P9" i="22"/>
  <c r="Q48" i="22"/>
  <c r="P49" i="22"/>
  <c r="P61" i="22"/>
  <c r="Q60" i="22"/>
  <c r="R116" i="22"/>
  <c r="Q117" i="22"/>
  <c r="Q111" i="22"/>
  <c r="R110" i="22"/>
  <c r="S11" i="22"/>
  <c r="R12" i="22"/>
  <c r="S39" i="22"/>
  <c r="R40" i="22"/>
  <c r="R92" i="22"/>
  <c r="S91" i="22"/>
  <c r="Q71" i="22"/>
  <c r="R70" i="22"/>
  <c r="Q36" i="22"/>
  <c r="P37" i="22"/>
  <c r="R67" i="22"/>
  <c r="Q68" i="22"/>
  <c r="T30" i="22"/>
  <c r="S31" i="22"/>
  <c r="R24" i="22"/>
  <c r="S23" i="22"/>
  <c r="Q82" i="22"/>
  <c r="P83" i="22"/>
  <c r="Q57" i="22"/>
  <c r="P58" i="22"/>
  <c r="R77" i="22"/>
  <c r="S76" i="22"/>
  <c r="Q20" i="22"/>
  <c r="P21" i="22"/>
  <c r="R114" i="22"/>
  <c r="S113" i="22"/>
  <c r="Q14" i="22"/>
  <c r="P15" i="22"/>
  <c r="P126" i="22"/>
  <c r="Q125" i="22"/>
  <c r="P132" i="22"/>
  <c r="Q131" i="22"/>
  <c r="Q120" i="22"/>
  <c r="R119" i="22"/>
  <c r="P138" i="22"/>
  <c r="Q137" i="22"/>
  <c r="R88" i="22"/>
  <c r="Q89" i="22"/>
  <c r="R55" i="22"/>
  <c r="S54" i="22"/>
  <c r="S26" i="22"/>
  <c r="R27" i="22"/>
  <c r="R107" i="22"/>
  <c r="Q108" i="22"/>
  <c r="Q2" i="22"/>
  <c r="P3" i="22"/>
  <c r="R94" i="22"/>
  <c r="Q95" i="22"/>
  <c r="R79" i="22"/>
  <c r="Q80" i="22"/>
  <c r="T34" i="22"/>
  <c r="U33" i="22"/>
  <c r="S73" i="22"/>
  <c r="R74" i="22"/>
  <c r="T98" i="22"/>
  <c r="U97" i="22"/>
  <c r="S5" i="22"/>
  <c r="R6" i="22"/>
  <c r="T105" i="22"/>
  <c r="U104" i="22"/>
  <c r="Q9" i="22" l="1"/>
  <c r="R8" i="22"/>
  <c r="R36" i="22"/>
  <c r="Q37" i="22"/>
  <c r="T86" i="22"/>
  <c r="U85" i="22"/>
  <c r="Q64" i="22"/>
  <c r="R63" i="22"/>
  <c r="R95" i="22"/>
  <c r="S94" i="22"/>
  <c r="S107" i="22"/>
  <c r="R108" i="22"/>
  <c r="R14" i="22"/>
  <c r="Q15" i="22"/>
  <c r="R20" i="22"/>
  <c r="Q21" i="22"/>
  <c r="R57" i="22"/>
  <c r="Q58" i="22"/>
  <c r="R68" i="22"/>
  <c r="S67" i="22"/>
  <c r="T39" i="22"/>
  <c r="S40" i="22"/>
  <c r="R43" i="22"/>
  <c r="S42" i="22"/>
  <c r="R134" i="22"/>
  <c r="Q135" i="22"/>
  <c r="S52" i="22"/>
  <c r="T51" i="22"/>
  <c r="R123" i="22"/>
  <c r="S122" i="22"/>
  <c r="T17" i="22"/>
  <c r="S18" i="22"/>
  <c r="R120" i="22"/>
  <c r="S119" i="22"/>
  <c r="R125" i="22"/>
  <c r="Q126" i="22"/>
  <c r="S114" i="22"/>
  <c r="T113" i="22"/>
  <c r="T76" i="22"/>
  <c r="S77" i="22"/>
  <c r="T91" i="22"/>
  <c r="S92" i="22"/>
  <c r="S101" i="22"/>
  <c r="T100" i="22"/>
  <c r="S6" i="22"/>
  <c r="T5" i="22"/>
  <c r="S74" i="22"/>
  <c r="T73" i="22"/>
  <c r="R80" i="22"/>
  <c r="S79" i="22"/>
  <c r="Q3" i="22"/>
  <c r="R2" i="22"/>
  <c r="S27" i="22"/>
  <c r="T26" i="22"/>
  <c r="R89" i="22"/>
  <c r="S88" i="22"/>
  <c r="R82" i="22"/>
  <c r="Q83" i="22"/>
  <c r="U30" i="22"/>
  <c r="T31" i="22"/>
  <c r="T11" i="22"/>
  <c r="S12" i="22"/>
  <c r="R117" i="22"/>
  <c r="S116" i="22"/>
  <c r="Q49" i="22"/>
  <c r="R48" i="22"/>
  <c r="Q129" i="22"/>
  <c r="R128" i="22"/>
  <c r="T45" i="22"/>
  <c r="S46" i="22"/>
  <c r="U105" i="22"/>
  <c r="V104" i="22"/>
  <c r="U98" i="22"/>
  <c r="V97" i="22"/>
  <c r="V33" i="22"/>
  <c r="U34" i="22"/>
  <c r="T54" i="22"/>
  <c r="S55" i="22"/>
  <c r="R137" i="22"/>
  <c r="Q138" i="22"/>
  <c r="R131" i="22"/>
  <c r="Q132" i="22"/>
  <c r="S24" i="22"/>
  <c r="T23" i="22"/>
  <c r="S70" i="22"/>
  <c r="R71" i="22"/>
  <c r="R111" i="22"/>
  <c r="S110" i="22"/>
  <c r="Q61" i="22"/>
  <c r="R60" i="22"/>
  <c r="T70" i="22" l="1"/>
  <c r="S71" i="22"/>
  <c r="S131" i="22"/>
  <c r="R132" i="22"/>
  <c r="T55" i="22"/>
  <c r="U54" i="22"/>
  <c r="T46" i="22"/>
  <c r="U45" i="22"/>
  <c r="T110" i="22"/>
  <c r="S111" i="22"/>
  <c r="U23" i="22"/>
  <c r="T24" i="22"/>
  <c r="V105" i="22"/>
  <c r="W104" i="22"/>
  <c r="R129" i="22"/>
  <c r="S128" i="22"/>
  <c r="S117" i="22"/>
  <c r="T116" i="22"/>
  <c r="S89" i="22"/>
  <c r="T88" i="22"/>
  <c r="R3" i="22"/>
  <c r="S2" i="22"/>
  <c r="U73" i="22"/>
  <c r="T74" i="22"/>
  <c r="T101" i="22"/>
  <c r="U100" i="22"/>
  <c r="T52" i="22"/>
  <c r="U51" i="22"/>
  <c r="S43" i="22"/>
  <c r="T42" i="22"/>
  <c r="S68" i="22"/>
  <c r="T67" i="22"/>
  <c r="R64" i="22"/>
  <c r="S63" i="22"/>
  <c r="S137" i="22"/>
  <c r="R138" i="22"/>
  <c r="W33" i="22"/>
  <c r="V34" i="22"/>
  <c r="U31" i="22"/>
  <c r="V30" i="22"/>
  <c r="T77" i="22"/>
  <c r="U76" i="22"/>
  <c r="S125" i="22"/>
  <c r="R126" i="22"/>
  <c r="T18" i="22"/>
  <c r="U17" i="22"/>
  <c r="R21" i="22"/>
  <c r="S20" i="22"/>
  <c r="S108" i="22"/>
  <c r="T107" i="22"/>
  <c r="R37" i="22"/>
  <c r="S36" i="22"/>
  <c r="S60" i="22"/>
  <c r="R61" i="22"/>
  <c r="W97" i="22"/>
  <c r="V98" i="22"/>
  <c r="R49" i="22"/>
  <c r="S48" i="22"/>
  <c r="T27" i="22"/>
  <c r="U26" i="22"/>
  <c r="S80" i="22"/>
  <c r="T79" i="22"/>
  <c r="T6" i="22"/>
  <c r="U5" i="22"/>
  <c r="U113" i="22"/>
  <c r="T114" i="22"/>
  <c r="T119" i="22"/>
  <c r="S120" i="22"/>
  <c r="T122" i="22"/>
  <c r="S123" i="22"/>
  <c r="S95" i="22"/>
  <c r="T94" i="22"/>
  <c r="U86" i="22"/>
  <c r="V85" i="22"/>
  <c r="R9" i="22"/>
  <c r="S8" i="22"/>
  <c r="T12" i="22"/>
  <c r="U11" i="22"/>
  <c r="R83" i="22"/>
  <c r="S82" i="22"/>
  <c r="T92" i="22"/>
  <c r="U91" i="22"/>
  <c r="R135" i="22"/>
  <c r="S134" i="22"/>
  <c r="T40" i="22"/>
  <c r="U39" i="22"/>
  <c r="R58" i="22"/>
  <c r="S57" i="22"/>
  <c r="R15" i="22"/>
  <c r="S14" i="22"/>
  <c r="T57" i="22" l="1"/>
  <c r="S58" i="22"/>
  <c r="S83" i="22"/>
  <c r="T82" i="22"/>
  <c r="V26" i="22"/>
  <c r="U27" i="22"/>
  <c r="S37" i="22"/>
  <c r="T36" i="22"/>
  <c r="V51" i="22"/>
  <c r="U52" i="22"/>
  <c r="T89" i="22"/>
  <c r="U88" i="22"/>
  <c r="U46" i="22"/>
  <c r="V45" i="22"/>
  <c r="X97" i="22"/>
  <c r="W98" i="22"/>
  <c r="T137" i="22"/>
  <c r="S138" i="22"/>
  <c r="V73" i="22"/>
  <c r="U74" i="22"/>
  <c r="S15" i="22"/>
  <c r="T14" i="22"/>
  <c r="U40" i="22"/>
  <c r="V39" i="22"/>
  <c r="U92" i="22"/>
  <c r="V91" i="22"/>
  <c r="U12" i="22"/>
  <c r="V11" i="22"/>
  <c r="V86" i="22"/>
  <c r="W85" i="22"/>
  <c r="T80" i="22"/>
  <c r="U79" i="22"/>
  <c r="T48" i="22"/>
  <c r="S49" i="22"/>
  <c r="T108" i="22"/>
  <c r="U107" i="22"/>
  <c r="U18" i="22"/>
  <c r="V17" i="22"/>
  <c r="U77" i="22"/>
  <c r="V76" i="22"/>
  <c r="T63" i="22"/>
  <c r="S64" i="22"/>
  <c r="U42" i="22"/>
  <c r="T43" i="22"/>
  <c r="V100" i="22"/>
  <c r="U101" i="22"/>
  <c r="T2" i="22"/>
  <c r="S3" i="22"/>
  <c r="U116" i="22"/>
  <c r="T117" i="22"/>
  <c r="X104" i="22"/>
  <c r="W105" i="22"/>
  <c r="U55" i="22"/>
  <c r="V54" i="22"/>
  <c r="T134" i="22"/>
  <c r="S135" i="22"/>
  <c r="T8" i="22"/>
  <c r="S9" i="22"/>
  <c r="U94" i="22"/>
  <c r="T95" i="22"/>
  <c r="V5" i="22"/>
  <c r="U6" i="22"/>
  <c r="S21" i="22"/>
  <c r="T20" i="22"/>
  <c r="V31" i="22"/>
  <c r="W30" i="22"/>
  <c r="T68" i="22"/>
  <c r="U67" i="22"/>
  <c r="T128" i="22"/>
  <c r="S129" i="22"/>
  <c r="T120" i="22"/>
  <c r="U119" i="22"/>
  <c r="S126" i="22"/>
  <c r="T125" i="22"/>
  <c r="U24" i="22"/>
  <c r="V23" i="22"/>
  <c r="S132" i="22"/>
  <c r="T131" i="22"/>
  <c r="T123" i="22"/>
  <c r="U122" i="22"/>
  <c r="U114" i="22"/>
  <c r="V113" i="22"/>
  <c r="T60" i="22"/>
  <c r="S61" i="22"/>
  <c r="W34" i="22"/>
  <c r="X33" i="22"/>
  <c r="U110" i="22"/>
  <c r="T111" i="22"/>
  <c r="U70" i="22"/>
  <c r="T71" i="22"/>
  <c r="X34" i="22" l="1"/>
  <c r="Y33" i="22"/>
  <c r="W113" i="22"/>
  <c r="V114" i="22"/>
  <c r="T132" i="22"/>
  <c r="U131" i="22"/>
  <c r="T126" i="22"/>
  <c r="U125" i="22"/>
  <c r="W31" i="22"/>
  <c r="X30" i="22"/>
  <c r="W54" i="22"/>
  <c r="V55" i="22"/>
  <c r="W17" i="22"/>
  <c r="V18" i="22"/>
  <c r="X85" i="22"/>
  <c r="W86" i="22"/>
  <c r="U71" i="22"/>
  <c r="V70" i="22"/>
  <c r="U128" i="22"/>
  <c r="T129" i="22"/>
  <c r="W5" i="22"/>
  <c r="V6" i="22"/>
  <c r="U8" i="22"/>
  <c r="T9" i="22"/>
  <c r="V116" i="22"/>
  <c r="U117" i="22"/>
  <c r="W100" i="22"/>
  <c r="V101" i="22"/>
  <c r="T64" i="22"/>
  <c r="U63" i="22"/>
  <c r="U48" i="22"/>
  <c r="T49" i="22"/>
  <c r="T138" i="22"/>
  <c r="U137" i="22"/>
  <c r="W51" i="22"/>
  <c r="V52" i="22"/>
  <c r="W26" i="22"/>
  <c r="V27" i="22"/>
  <c r="U57" i="22"/>
  <c r="T58" i="22"/>
  <c r="U123" i="22"/>
  <c r="V122" i="22"/>
  <c r="V24" i="22"/>
  <c r="W23" i="22"/>
  <c r="U120" i="22"/>
  <c r="V119" i="22"/>
  <c r="V67" i="22"/>
  <c r="U68" i="22"/>
  <c r="U20" i="22"/>
  <c r="T21" i="22"/>
  <c r="W76" i="22"/>
  <c r="V77" i="22"/>
  <c r="V107" i="22"/>
  <c r="U108" i="22"/>
  <c r="V79" i="22"/>
  <c r="U80" i="22"/>
  <c r="W11" i="22"/>
  <c r="V12" i="22"/>
  <c r="W39" i="22"/>
  <c r="V40" i="22"/>
  <c r="V88" i="22"/>
  <c r="U89" i="22"/>
  <c r="U36" i="22"/>
  <c r="T37" i="22"/>
  <c r="T83" i="22"/>
  <c r="U82" i="22"/>
  <c r="U111" i="22"/>
  <c r="V110" i="22"/>
  <c r="T61" i="22"/>
  <c r="U60" i="22"/>
  <c r="V94" i="22"/>
  <c r="U95" i="22"/>
  <c r="U134" i="22"/>
  <c r="T135" i="22"/>
  <c r="Y104" i="22"/>
  <c r="X105" i="22"/>
  <c r="U2" i="22"/>
  <c r="T3" i="22"/>
  <c r="V42" i="22"/>
  <c r="U43" i="22"/>
  <c r="V74" i="22"/>
  <c r="W73" i="22"/>
  <c r="Y97" i="22"/>
  <c r="X98" i="22"/>
  <c r="W91" i="22"/>
  <c r="V92" i="22"/>
  <c r="U14" i="22"/>
  <c r="T15" i="22"/>
  <c r="W45" i="22"/>
  <c r="V46" i="22"/>
  <c r="V111" i="22" l="1"/>
  <c r="W110" i="22"/>
  <c r="W24" i="22"/>
  <c r="X23" i="22"/>
  <c r="V125" i="22"/>
  <c r="U126" i="22"/>
  <c r="V14" i="22"/>
  <c r="U15" i="22"/>
  <c r="Y98" i="22"/>
  <c r="Z97" i="22"/>
  <c r="V43" i="22"/>
  <c r="W42" i="22"/>
  <c r="Y105" i="22"/>
  <c r="Z104" i="22"/>
  <c r="W94" i="22"/>
  <c r="V95" i="22"/>
  <c r="U37" i="22"/>
  <c r="V36" i="22"/>
  <c r="X39" i="22"/>
  <c r="W40" i="22"/>
  <c r="W79" i="22"/>
  <c r="V80" i="22"/>
  <c r="X76" i="22"/>
  <c r="W77" i="22"/>
  <c r="W67" i="22"/>
  <c r="V68" i="22"/>
  <c r="V57" i="22"/>
  <c r="U58" i="22"/>
  <c r="X51" i="22"/>
  <c r="W52" i="22"/>
  <c r="V48" i="22"/>
  <c r="U49" i="22"/>
  <c r="W101" i="22"/>
  <c r="X100" i="22"/>
  <c r="U9" i="22"/>
  <c r="V8" i="22"/>
  <c r="U129" i="22"/>
  <c r="V128" i="22"/>
  <c r="Y85" i="22"/>
  <c r="X86" i="22"/>
  <c r="X54" i="22"/>
  <c r="W55" i="22"/>
  <c r="W114" i="22"/>
  <c r="X113" i="22"/>
  <c r="W74" i="22"/>
  <c r="X73" i="22"/>
  <c r="V60" i="22"/>
  <c r="U61" i="22"/>
  <c r="V82" i="22"/>
  <c r="U83" i="22"/>
  <c r="V120" i="22"/>
  <c r="W119" i="22"/>
  <c r="V123" i="22"/>
  <c r="W122" i="22"/>
  <c r="V137" i="22"/>
  <c r="U138" i="22"/>
  <c r="U64" i="22"/>
  <c r="V63" i="22"/>
  <c r="V71" i="22"/>
  <c r="W70" i="22"/>
  <c r="Y30" i="22"/>
  <c r="X31" i="22"/>
  <c r="V131" i="22"/>
  <c r="U132" i="22"/>
  <c r="Y34" i="22"/>
  <c r="Z33" i="22"/>
  <c r="X45" i="22"/>
  <c r="W46" i="22"/>
  <c r="X91" i="22"/>
  <c r="W92" i="22"/>
  <c r="U3" i="22"/>
  <c r="V2" i="22"/>
  <c r="U135" i="22"/>
  <c r="V134" i="22"/>
  <c r="V89" i="22"/>
  <c r="W88" i="22"/>
  <c r="X11" i="22"/>
  <c r="W12" i="22"/>
  <c r="W107" i="22"/>
  <c r="V108" i="22"/>
  <c r="V20" i="22"/>
  <c r="U21" i="22"/>
  <c r="W27" i="22"/>
  <c r="X26" i="22"/>
  <c r="W116" i="22"/>
  <c r="V117" i="22"/>
  <c r="W6" i="22"/>
  <c r="X5" i="22"/>
  <c r="X17" i="22"/>
  <c r="W18" i="22"/>
  <c r="X6" i="22" l="1"/>
  <c r="Y5" i="22"/>
  <c r="X27" i="22"/>
  <c r="Y26" i="22"/>
  <c r="W89" i="22"/>
  <c r="X88" i="22"/>
  <c r="V3" i="22"/>
  <c r="W2" i="22"/>
  <c r="X70" i="22"/>
  <c r="W71" i="22"/>
  <c r="X119" i="22"/>
  <c r="W120" i="22"/>
  <c r="X114" i="22"/>
  <c r="Y113" i="22"/>
  <c r="V9" i="22"/>
  <c r="W8" i="22"/>
  <c r="W43" i="22"/>
  <c r="X42" i="22"/>
  <c r="Y23" i="22"/>
  <c r="X24" i="22"/>
  <c r="W108" i="22"/>
  <c r="X107" i="22"/>
  <c r="X46" i="22"/>
  <c r="Y45" i="22"/>
  <c r="W131" i="22"/>
  <c r="V132" i="22"/>
  <c r="W137" i="22"/>
  <c r="V138" i="22"/>
  <c r="W60" i="22"/>
  <c r="V61" i="22"/>
  <c r="Y86" i="22"/>
  <c r="Z85" i="22"/>
  <c r="V49" i="22"/>
  <c r="W48" i="22"/>
  <c r="V58" i="22"/>
  <c r="W57" i="22"/>
  <c r="X77" i="22"/>
  <c r="Y76" i="22"/>
  <c r="X40" i="22"/>
  <c r="Y39" i="22"/>
  <c r="W95" i="22"/>
  <c r="X94" i="22"/>
  <c r="V15" i="22"/>
  <c r="W14" i="22"/>
  <c r="V135" i="22"/>
  <c r="W134" i="22"/>
  <c r="AA33" i="22"/>
  <c r="Z34" i="22"/>
  <c r="W63" i="22"/>
  <c r="V64" i="22"/>
  <c r="X122" i="22"/>
  <c r="W123" i="22"/>
  <c r="X74" i="22"/>
  <c r="Y73" i="22"/>
  <c r="V129" i="22"/>
  <c r="W128" i="22"/>
  <c r="X101" i="22"/>
  <c r="Y100" i="22"/>
  <c r="V37" i="22"/>
  <c r="W36" i="22"/>
  <c r="Z105" i="22"/>
  <c r="AA104" i="22"/>
  <c r="Z98" i="22"/>
  <c r="AA97" i="22"/>
  <c r="X110" i="22"/>
  <c r="W111" i="22"/>
  <c r="X18" i="22"/>
  <c r="Y17" i="22"/>
  <c r="W117" i="22"/>
  <c r="X116" i="22"/>
  <c r="V21" i="22"/>
  <c r="W20" i="22"/>
  <c r="X12" i="22"/>
  <c r="Y11" i="22"/>
  <c r="X92" i="22"/>
  <c r="Y91" i="22"/>
  <c r="Z30" i="22"/>
  <c r="Y31" i="22"/>
  <c r="W82" i="22"/>
  <c r="V83" i="22"/>
  <c r="X55" i="22"/>
  <c r="Y54" i="22"/>
  <c r="X52" i="22"/>
  <c r="Y51" i="22"/>
  <c r="W68" i="22"/>
  <c r="X67" i="22"/>
  <c r="W80" i="22"/>
  <c r="X79" i="22"/>
  <c r="W125" i="22"/>
  <c r="V126" i="22"/>
  <c r="X80" i="22" l="1"/>
  <c r="Y79" i="22"/>
  <c r="Y52" i="22"/>
  <c r="Z51" i="22"/>
  <c r="Y92" i="22"/>
  <c r="Z91" i="22"/>
  <c r="W21" i="22"/>
  <c r="X20" i="22"/>
  <c r="Y18" i="22"/>
  <c r="Z17" i="22"/>
  <c r="AB97" i="22"/>
  <c r="AA98" i="22"/>
  <c r="X36" i="22"/>
  <c r="W37" i="22"/>
  <c r="X128" i="22"/>
  <c r="W129" i="22"/>
  <c r="W15" i="22"/>
  <c r="X14" i="22"/>
  <c r="Z39" i="22"/>
  <c r="Y40" i="22"/>
  <c r="W58" i="22"/>
  <c r="X57" i="22"/>
  <c r="Z86" i="22"/>
  <c r="AA85" i="22"/>
  <c r="Y46" i="22"/>
  <c r="Z45" i="22"/>
  <c r="X8" i="22"/>
  <c r="W9" i="22"/>
  <c r="X2" i="22"/>
  <c r="W3" i="22"/>
  <c r="Y27" i="22"/>
  <c r="Z26" i="22"/>
  <c r="Y67" i="22"/>
  <c r="X68" i="22"/>
  <c r="Y12" i="22"/>
  <c r="Z11" i="22"/>
  <c r="X95" i="22"/>
  <c r="Y94" i="22"/>
  <c r="W83" i="22"/>
  <c r="X82" i="22"/>
  <c r="X123" i="22"/>
  <c r="Y122" i="22"/>
  <c r="AA34" i="22"/>
  <c r="AB33" i="22"/>
  <c r="W138" i="22"/>
  <c r="X137" i="22"/>
  <c r="Y24" i="22"/>
  <c r="Z23" i="22"/>
  <c r="X120" i="22"/>
  <c r="Y119" i="22"/>
  <c r="Z54" i="22"/>
  <c r="Y55" i="22"/>
  <c r="X117" i="22"/>
  <c r="Y116" i="22"/>
  <c r="AB104" i="22"/>
  <c r="AA105" i="22"/>
  <c r="Z100" i="22"/>
  <c r="Y101" i="22"/>
  <c r="Z73" i="22"/>
  <c r="Y74" i="22"/>
  <c r="X134" i="22"/>
  <c r="W135" i="22"/>
  <c r="Y77" i="22"/>
  <c r="Z76" i="22"/>
  <c r="W49" i="22"/>
  <c r="X48" i="22"/>
  <c r="Y107" i="22"/>
  <c r="X108" i="22"/>
  <c r="Y42" i="22"/>
  <c r="X43" i="22"/>
  <c r="Y114" i="22"/>
  <c r="Z113" i="22"/>
  <c r="Y88" i="22"/>
  <c r="X89" i="22"/>
  <c r="Z5" i="22"/>
  <c r="Y6" i="22"/>
  <c r="W126" i="22"/>
  <c r="X125" i="22"/>
  <c r="Z31" i="22"/>
  <c r="AA30" i="22"/>
  <c r="X111" i="22"/>
  <c r="Y110" i="22"/>
  <c r="W64" i="22"/>
  <c r="X63" i="22"/>
  <c r="X60" i="22"/>
  <c r="W61" i="22"/>
  <c r="W132" i="22"/>
  <c r="X131" i="22"/>
  <c r="X71" i="22"/>
  <c r="Y70" i="22"/>
  <c r="X126" i="22" l="1"/>
  <c r="Y125" i="22"/>
  <c r="X138" i="22"/>
  <c r="Y137" i="22"/>
  <c r="X132" i="22"/>
  <c r="Y131" i="22"/>
  <c r="Y63" i="22"/>
  <c r="X64" i="22"/>
  <c r="AA31" i="22"/>
  <c r="AB30" i="22"/>
  <c r="AA113" i="22"/>
  <c r="Z114" i="22"/>
  <c r="Z77" i="22"/>
  <c r="AA76" i="22"/>
  <c r="Z24" i="22"/>
  <c r="AA23" i="22"/>
  <c r="AB34" i="22"/>
  <c r="AC33" i="22"/>
  <c r="X83" i="22"/>
  <c r="Y82" i="22"/>
  <c r="AA11" i="22"/>
  <c r="Z12" i="22"/>
  <c r="AA26" i="22"/>
  <c r="Z27" i="22"/>
  <c r="AB85" i="22"/>
  <c r="AA86" i="22"/>
  <c r="Y20" i="22"/>
  <c r="X21" i="22"/>
  <c r="AA51" i="22"/>
  <c r="Z52" i="22"/>
  <c r="Y57" i="22"/>
  <c r="X58" i="22"/>
  <c r="AA5" i="22"/>
  <c r="Z6" i="22"/>
  <c r="Z107" i="22"/>
  <c r="Y108" i="22"/>
  <c r="AA73" i="22"/>
  <c r="Z74" i="22"/>
  <c r="AB105" i="22"/>
  <c r="AC104" i="22"/>
  <c r="AA54" i="22"/>
  <c r="Z55" i="22"/>
  <c r="Y8" i="22"/>
  <c r="X9" i="22"/>
  <c r="AA39" i="22"/>
  <c r="Z40" i="22"/>
  <c r="Y128" i="22"/>
  <c r="X129" i="22"/>
  <c r="AB98" i="22"/>
  <c r="AC97" i="22"/>
  <c r="Y71" i="22"/>
  <c r="Z70" i="22"/>
  <c r="Y111" i="22"/>
  <c r="Z110" i="22"/>
  <c r="Y48" i="22"/>
  <c r="X49" i="22"/>
  <c r="Z116" i="22"/>
  <c r="Y117" i="22"/>
  <c r="Y120" i="22"/>
  <c r="Z119" i="22"/>
  <c r="Z122" i="22"/>
  <c r="Y123" i="22"/>
  <c r="Z94" i="22"/>
  <c r="Y95" i="22"/>
  <c r="AA45" i="22"/>
  <c r="Z46" i="22"/>
  <c r="Y14" i="22"/>
  <c r="X15" i="22"/>
  <c r="AA17" i="22"/>
  <c r="Z18" i="22"/>
  <c r="AA91" i="22"/>
  <c r="Z92" i="22"/>
  <c r="Z79" i="22"/>
  <c r="Y80" i="22"/>
  <c r="X61" i="22"/>
  <c r="Y60" i="22"/>
  <c r="Z88" i="22"/>
  <c r="Y89" i="22"/>
  <c r="Z42" i="22"/>
  <c r="Y43" i="22"/>
  <c r="Y134" i="22"/>
  <c r="X135" i="22"/>
  <c r="Z101" i="22"/>
  <c r="AA100" i="22"/>
  <c r="Z67" i="22"/>
  <c r="Y68" i="22"/>
  <c r="Y2" i="22"/>
  <c r="X3" i="22"/>
  <c r="Y36" i="22"/>
  <c r="X37" i="22"/>
  <c r="AA101" i="22" l="1"/>
  <c r="AB100" i="22"/>
  <c r="Y61" i="22"/>
  <c r="Z60" i="22"/>
  <c r="Z120" i="22"/>
  <c r="AA119" i="22"/>
  <c r="AA70" i="22"/>
  <c r="Z71" i="22"/>
  <c r="AC105" i="22"/>
  <c r="AD104" i="22"/>
  <c r="Z82" i="22"/>
  <c r="Y83" i="22"/>
  <c r="AB23" i="22"/>
  <c r="AA24" i="22"/>
  <c r="Z137" i="22"/>
  <c r="Y138" i="22"/>
  <c r="Y3" i="22"/>
  <c r="Z2" i="22"/>
  <c r="Z43" i="22"/>
  <c r="AA42" i="22"/>
  <c r="AB91" i="22"/>
  <c r="AA92" i="22"/>
  <c r="Z14" i="22"/>
  <c r="Y15" i="22"/>
  <c r="AA94" i="22"/>
  <c r="Z95" i="22"/>
  <c r="Z48" i="22"/>
  <c r="Y49" i="22"/>
  <c r="Y129" i="22"/>
  <c r="Z128" i="22"/>
  <c r="Y9" i="22"/>
  <c r="Z8" i="22"/>
  <c r="AA107" i="22"/>
  <c r="Z108" i="22"/>
  <c r="Z57" i="22"/>
  <c r="Y58" i="22"/>
  <c r="Z20" i="22"/>
  <c r="Y21" i="22"/>
  <c r="AA27" i="22"/>
  <c r="AB26" i="22"/>
  <c r="AA114" i="22"/>
  <c r="AB113" i="22"/>
  <c r="Y64" i="22"/>
  <c r="Z63" i="22"/>
  <c r="Z111" i="22"/>
  <c r="AA110" i="22"/>
  <c r="AC98" i="22"/>
  <c r="AD97" i="22"/>
  <c r="AC34" i="22"/>
  <c r="AD33" i="22"/>
  <c r="AD34" i="22" s="1"/>
  <c r="AB76" i="22"/>
  <c r="AA77" i="22"/>
  <c r="AB31" i="22"/>
  <c r="AC30" i="22"/>
  <c r="Z131" i="22"/>
  <c r="Y132" i="22"/>
  <c r="Z125" i="22"/>
  <c r="Y126" i="22"/>
  <c r="Y37" i="22"/>
  <c r="Z36" i="22"/>
  <c r="Z68" i="22"/>
  <c r="AA67" i="22"/>
  <c r="Z134" i="22"/>
  <c r="Y135" i="22"/>
  <c r="Z89" i="22"/>
  <c r="AA88" i="22"/>
  <c r="Z80" i="22"/>
  <c r="AA79" i="22"/>
  <c r="AB17" i="22"/>
  <c r="AA18" i="22"/>
  <c r="AB45" i="22"/>
  <c r="AA46" i="22"/>
  <c r="Z123" i="22"/>
  <c r="AA122" i="22"/>
  <c r="AA116" i="22"/>
  <c r="Z117" i="22"/>
  <c r="AA40" i="22"/>
  <c r="AB39" i="22"/>
  <c r="AB54" i="22"/>
  <c r="AA55" i="22"/>
  <c r="AA74" i="22"/>
  <c r="AB73" i="22"/>
  <c r="AA6" i="22"/>
  <c r="AB5" i="22"/>
  <c r="AB51" i="22"/>
  <c r="AA52" i="22"/>
  <c r="AB86" i="22"/>
  <c r="AC85" i="22"/>
  <c r="AB11" i="22"/>
  <c r="AA12" i="22"/>
  <c r="AB74" i="22" l="1"/>
  <c r="AC73" i="22"/>
  <c r="AB122" i="22"/>
  <c r="AA123" i="22"/>
  <c r="AA89" i="22"/>
  <c r="AB88" i="22"/>
  <c r="AB114" i="22"/>
  <c r="AC113" i="22"/>
  <c r="AD105" i="22"/>
  <c r="AE104" i="22"/>
  <c r="AC86" i="22"/>
  <c r="AD85" i="22"/>
  <c r="AB6" i="22"/>
  <c r="AC5" i="22"/>
  <c r="AA80" i="22"/>
  <c r="AB79" i="22"/>
  <c r="Z37" i="22"/>
  <c r="AA36" i="22"/>
  <c r="AD98" i="22"/>
  <c r="AE97" i="22"/>
  <c r="AE98" i="22" s="1"/>
  <c r="Z64" i="22"/>
  <c r="AA63" i="22"/>
  <c r="AB27" i="22"/>
  <c r="AC26" i="22"/>
  <c r="Z9" i="22"/>
  <c r="AA8" i="22"/>
  <c r="AB42" i="22"/>
  <c r="AA43" i="22"/>
  <c r="AA60" i="22"/>
  <c r="Z61" i="22"/>
  <c r="AB40" i="22"/>
  <c r="AC39" i="22"/>
  <c r="AA68" i="22"/>
  <c r="AB67" i="22"/>
  <c r="AC31" i="22"/>
  <c r="AD30" i="22"/>
  <c r="AB110" i="22"/>
  <c r="AA111" i="22"/>
  <c r="AB119" i="22"/>
  <c r="AA120" i="22"/>
  <c r="AB55" i="22"/>
  <c r="AC54" i="22"/>
  <c r="AA117" i="22"/>
  <c r="AB116" i="22"/>
  <c r="AB46" i="22"/>
  <c r="AC45" i="22"/>
  <c r="Z135" i="22"/>
  <c r="AA134" i="22"/>
  <c r="AA131" i="22"/>
  <c r="Z132" i="22"/>
  <c r="AB77" i="22"/>
  <c r="AC76" i="22"/>
  <c r="Z58" i="22"/>
  <c r="AA57" i="22"/>
  <c r="Z49" i="22"/>
  <c r="AA48" i="22"/>
  <c r="Z15" i="22"/>
  <c r="AA14" i="22"/>
  <c r="AA137" i="22"/>
  <c r="Z138" i="22"/>
  <c r="Z83" i="22"/>
  <c r="AA82" i="22"/>
  <c r="AB70" i="22"/>
  <c r="AA71" i="22"/>
  <c r="Z129" i="22"/>
  <c r="AA128" i="22"/>
  <c r="Z3" i="22"/>
  <c r="AA2" i="22"/>
  <c r="AB101" i="22"/>
  <c r="AC100" i="22"/>
  <c r="AB12" i="22"/>
  <c r="AC11" i="22"/>
  <c r="AB52" i="22"/>
  <c r="AC51" i="22"/>
  <c r="AB18" i="22"/>
  <c r="AC17" i="22"/>
  <c r="AA125" i="22"/>
  <c r="Z126" i="22"/>
  <c r="Z21" i="22"/>
  <c r="AA20" i="22"/>
  <c r="AA108" i="22"/>
  <c r="AB107" i="22"/>
  <c r="AA95" i="22"/>
  <c r="AB94" i="22"/>
  <c r="AB92" i="22"/>
  <c r="AC91" i="22"/>
  <c r="AB24" i="22"/>
  <c r="AC23" i="22"/>
  <c r="AC24" i="22" l="1"/>
  <c r="AD23" i="22"/>
  <c r="AB95" i="22"/>
  <c r="AC94" i="22"/>
  <c r="AA21" i="22"/>
  <c r="AB20" i="22"/>
  <c r="AC18" i="22"/>
  <c r="AD17" i="22"/>
  <c r="AC12" i="22"/>
  <c r="AD11" i="22"/>
  <c r="AB2" i="22"/>
  <c r="AA3" i="22"/>
  <c r="AA49" i="22"/>
  <c r="AB48" i="22"/>
  <c r="AC77" i="22"/>
  <c r="AD76" i="22"/>
  <c r="AB134" i="22"/>
  <c r="AA135" i="22"/>
  <c r="AB117" i="22"/>
  <c r="AC116" i="22"/>
  <c r="AD31" i="22"/>
  <c r="AE30" i="22"/>
  <c r="AD39" i="22"/>
  <c r="AC40" i="22"/>
  <c r="AC27" i="22"/>
  <c r="AD26" i="22"/>
  <c r="AB80" i="22"/>
  <c r="AC79" i="22"/>
  <c r="AE85" i="22"/>
  <c r="AD86" i="22"/>
  <c r="AC114" i="22"/>
  <c r="AD113" i="22"/>
  <c r="AB71" i="22"/>
  <c r="AC70" i="22"/>
  <c r="AC71" i="22" s="1"/>
  <c r="AB137" i="22"/>
  <c r="AA138" i="22"/>
  <c r="AB120" i="22"/>
  <c r="AC119" i="22"/>
  <c r="AC42" i="22"/>
  <c r="AB43" i="22"/>
  <c r="AB123" i="22"/>
  <c r="AC122" i="22"/>
  <c r="AC92" i="22"/>
  <c r="AD91" i="22"/>
  <c r="AB108" i="22"/>
  <c r="AC107" i="22"/>
  <c r="AC108" i="22" s="1"/>
  <c r="AC52" i="22"/>
  <c r="AD51" i="22"/>
  <c r="AD100" i="22"/>
  <c r="AC101" i="22"/>
  <c r="AB128" i="22"/>
  <c r="AA129" i="22"/>
  <c r="AA83" i="22"/>
  <c r="AB82" i="22"/>
  <c r="AA15" i="22"/>
  <c r="AB14" i="22"/>
  <c r="AB57" i="22"/>
  <c r="AA58" i="22"/>
  <c r="AD45" i="22"/>
  <c r="AC46" i="22"/>
  <c r="AC55" i="22"/>
  <c r="AD54" i="22"/>
  <c r="AB68" i="22"/>
  <c r="AC67" i="22"/>
  <c r="AB8" i="22"/>
  <c r="AA9" i="22"/>
  <c r="AB63" i="22"/>
  <c r="AA64" i="22"/>
  <c r="AB36" i="22"/>
  <c r="AA37" i="22"/>
  <c r="AD5" i="22"/>
  <c r="AC6" i="22"/>
  <c r="AF104" i="22"/>
  <c r="AF105" i="22" s="1"/>
  <c r="AE105" i="22"/>
  <c r="AB89" i="22"/>
  <c r="AC88" i="22"/>
  <c r="AD73" i="22"/>
  <c r="AC74" i="22"/>
  <c r="AA126" i="22"/>
  <c r="AB125" i="22"/>
  <c r="AA132" i="22"/>
  <c r="AB131" i="22"/>
  <c r="AB111" i="22"/>
  <c r="AC110" i="22"/>
  <c r="AB60" i="22"/>
  <c r="AA61" i="22"/>
  <c r="AE5" i="22" l="1"/>
  <c r="AD6" i="22"/>
  <c r="AC43" i="22"/>
  <c r="AD42" i="22"/>
  <c r="AE39" i="22"/>
  <c r="AE40" i="22" s="1"/>
  <c r="AD40" i="22"/>
  <c r="AB61" i="22"/>
  <c r="AC60" i="22"/>
  <c r="AD74" i="22"/>
  <c r="AE73" i="22"/>
  <c r="AC111" i="22"/>
  <c r="AD110" i="22"/>
  <c r="AB126" i="22"/>
  <c r="AC125" i="22"/>
  <c r="AD88" i="22"/>
  <c r="AC89" i="22"/>
  <c r="AD67" i="22"/>
  <c r="AC68" i="22"/>
  <c r="AC14" i="22"/>
  <c r="AB15" i="22"/>
  <c r="AE51" i="22"/>
  <c r="AD52" i="22"/>
  <c r="AD92" i="22"/>
  <c r="AE91" i="22"/>
  <c r="AE92" i="22" s="1"/>
  <c r="AE113" i="22"/>
  <c r="AE114" i="22" s="1"/>
  <c r="AD114" i="22"/>
  <c r="AD79" i="22"/>
  <c r="AC80" i="22"/>
  <c r="AD116" i="22"/>
  <c r="AC117" i="22"/>
  <c r="AE76" i="22"/>
  <c r="AE77" i="22" s="1"/>
  <c r="AD77" i="22"/>
  <c r="AE17" i="22"/>
  <c r="AE18" i="22" s="1"/>
  <c r="AD18" i="22"/>
  <c r="AD94" i="22"/>
  <c r="AC95" i="22"/>
  <c r="AB64" i="22"/>
  <c r="AC63" i="22"/>
  <c r="AE45" i="22"/>
  <c r="AE46" i="22" s="1"/>
  <c r="AD46" i="22"/>
  <c r="AC128" i="22"/>
  <c r="AB129" i="22"/>
  <c r="AC2" i="22"/>
  <c r="AB3" i="22"/>
  <c r="AB132" i="22"/>
  <c r="AC131" i="22"/>
  <c r="AE54" i="22"/>
  <c r="AE55" i="22" s="1"/>
  <c r="AD55" i="22"/>
  <c r="AC82" i="22"/>
  <c r="AB83" i="22"/>
  <c r="AC123" i="22"/>
  <c r="AD122" i="22"/>
  <c r="AC120" i="22"/>
  <c r="AD119" i="22"/>
  <c r="AE26" i="22"/>
  <c r="AD27" i="22"/>
  <c r="AF30" i="22"/>
  <c r="AF31" i="22" s="1"/>
  <c r="AE31" i="22"/>
  <c r="AC48" i="22"/>
  <c r="AB49" i="22"/>
  <c r="AE11" i="22"/>
  <c r="AD12" i="22"/>
  <c r="AC20" i="22"/>
  <c r="AB21" i="22"/>
  <c r="AD24" i="22"/>
  <c r="AE23" i="22"/>
  <c r="AE24" i="22" s="1"/>
  <c r="AB138" i="22"/>
  <c r="AC137" i="22"/>
  <c r="AC36" i="22"/>
  <c r="AB37" i="22"/>
  <c r="AC8" i="22"/>
  <c r="AB9" i="22"/>
  <c r="AC57" i="22"/>
  <c r="AB58" i="22"/>
  <c r="AE100" i="22"/>
  <c r="AD101" i="22"/>
  <c r="AF85" i="22"/>
  <c r="AF86" i="22" s="1"/>
  <c r="AE86" i="22"/>
  <c r="AC134" i="22"/>
  <c r="AB135" i="22"/>
  <c r="AE101" i="22" l="1"/>
  <c r="AF100" i="22"/>
  <c r="AF101" i="22" s="1"/>
  <c r="AD48" i="22"/>
  <c r="AC49" i="22"/>
  <c r="AD137" i="22"/>
  <c r="AC138" i="22"/>
  <c r="AD123" i="22"/>
  <c r="AE122" i="22"/>
  <c r="AE110" i="22"/>
  <c r="AD111" i="22"/>
  <c r="AD60" i="22"/>
  <c r="AC61" i="22"/>
  <c r="AD43" i="22"/>
  <c r="AE42" i="22"/>
  <c r="AC9" i="22"/>
  <c r="AD8" i="22"/>
  <c r="AD20" i="22"/>
  <c r="AC21" i="22"/>
  <c r="AC3" i="22"/>
  <c r="AD2" i="22"/>
  <c r="AD95" i="22"/>
  <c r="AE94" i="22"/>
  <c r="AE79" i="22"/>
  <c r="AD80" i="22"/>
  <c r="AD14" i="22"/>
  <c r="AC15" i="22"/>
  <c r="AE88" i="22"/>
  <c r="AD89" i="22"/>
  <c r="AD120" i="22"/>
  <c r="AE119" i="22"/>
  <c r="AE120" i="22" s="1"/>
  <c r="AD131" i="22"/>
  <c r="AC132" i="22"/>
  <c r="AC64" i="22"/>
  <c r="AD63" i="22"/>
  <c r="AD125" i="22"/>
  <c r="AC126" i="22"/>
  <c r="AE74" i="22"/>
  <c r="AF73" i="22"/>
  <c r="AF74" i="22" s="1"/>
  <c r="AC135" i="22"/>
  <c r="AD134" i="22"/>
  <c r="AE27" i="22"/>
  <c r="AF26" i="22"/>
  <c r="AF27" i="22" s="1"/>
  <c r="AD57" i="22"/>
  <c r="AC58" i="22"/>
  <c r="AD36" i="22"/>
  <c r="AC37" i="22"/>
  <c r="AF11" i="22"/>
  <c r="AF12" i="22" s="1"/>
  <c r="AE12" i="22"/>
  <c r="AD82" i="22"/>
  <c r="AC83" i="22"/>
  <c r="AC129" i="22"/>
  <c r="AD128" i="22"/>
  <c r="AE116" i="22"/>
  <c r="AD117" i="22"/>
  <c r="AF51" i="22"/>
  <c r="AF52" i="22" s="1"/>
  <c r="AE52" i="22"/>
  <c r="AE67" i="22"/>
  <c r="AD68" i="22"/>
  <c r="AE6" i="22"/>
  <c r="AF5" i="22"/>
  <c r="AF6" i="22" s="1"/>
  <c r="AD129" i="22" l="1"/>
  <c r="AE128" i="22"/>
  <c r="AE129" i="22" s="1"/>
  <c r="AD135" i="22"/>
  <c r="AE134" i="22"/>
  <c r="AE135" i="22" s="1"/>
  <c r="AD3" i="22"/>
  <c r="AE2" i="22"/>
  <c r="AE3" i="22" s="1"/>
  <c r="AD9" i="22"/>
  <c r="AE8" i="22"/>
  <c r="AE9" i="22" s="1"/>
  <c r="AF122" i="22"/>
  <c r="AF123" i="22" s="1"/>
  <c r="AE123" i="22"/>
  <c r="AD58" i="22"/>
  <c r="AE57" i="22"/>
  <c r="AE125" i="22"/>
  <c r="AD126" i="22"/>
  <c r="AE131" i="22"/>
  <c r="AD132" i="22"/>
  <c r="AE89" i="22"/>
  <c r="AF88" i="22"/>
  <c r="AF89" i="22" s="1"/>
  <c r="AE80" i="22"/>
  <c r="AF79" i="22"/>
  <c r="AF80" i="22" s="1"/>
  <c r="AE60" i="22"/>
  <c r="AE61" i="22" s="1"/>
  <c r="AD61" i="22"/>
  <c r="AD49" i="22"/>
  <c r="AE48" i="22"/>
  <c r="AE63" i="22"/>
  <c r="AD64" i="22"/>
  <c r="AE95" i="22"/>
  <c r="AF94" i="22"/>
  <c r="AF95" i="22" s="1"/>
  <c r="AF42" i="22"/>
  <c r="AF43" i="22" s="1"/>
  <c r="AE43" i="22"/>
  <c r="AE68" i="22"/>
  <c r="AF67" i="22"/>
  <c r="AF68" i="22" s="1"/>
  <c r="AE117" i="22"/>
  <c r="AF116" i="22"/>
  <c r="AF117" i="22" s="1"/>
  <c r="AD83" i="22"/>
  <c r="AE82" i="22"/>
  <c r="AE83" i="22" s="1"/>
  <c r="AD37" i="22"/>
  <c r="AE36" i="22"/>
  <c r="AD15" i="22"/>
  <c r="AE14" i="22"/>
  <c r="AD21" i="22"/>
  <c r="AE20" i="22"/>
  <c r="AF110" i="22"/>
  <c r="AF111" i="22" s="1"/>
  <c r="AE111" i="22"/>
  <c r="AE137" i="22"/>
  <c r="AD138" i="22"/>
  <c r="AF48" i="22" l="1"/>
  <c r="AF49" i="22" s="1"/>
  <c r="AE49" i="22"/>
  <c r="AE58" i="22"/>
  <c r="AF57" i="22"/>
  <c r="AF58" i="22" s="1"/>
  <c r="AE15" i="22"/>
  <c r="AF14" i="22"/>
  <c r="AF15" i="22" s="1"/>
  <c r="AF131" i="22"/>
  <c r="AF132" i="22" s="1"/>
  <c r="AE132" i="22"/>
  <c r="AE21" i="22"/>
  <c r="AF20" i="22"/>
  <c r="AF21" i="22" s="1"/>
  <c r="AE37" i="22"/>
  <c r="AF36" i="22"/>
  <c r="AF37" i="22" s="1"/>
  <c r="AE138" i="22"/>
  <c r="AF137" i="22"/>
  <c r="AF138" i="22" s="1"/>
  <c r="AF63" i="22"/>
  <c r="AF64" i="22" s="1"/>
  <c r="AE64" i="22"/>
  <c r="AE126" i="22"/>
  <c r="AF125" i="22"/>
  <c r="AF126" i="22" s="1"/>
  <c r="R11" i="21" l="1"/>
  <c r="R10" i="21" l="1"/>
  <c r="R13" i="21" l="1"/>
  <c r="R16" i="21" l="1"/>
  <c r="R14" i="21" l="1"/>
  <c r="R8" i="21"/>
  <c r="R7" i="21"/>
  <c r="R6" i="21"/>
  <c r="C225" i="8" l="1"/>
  <c r="D225" i="8" s="1"/>
  <c r="E225" i="8" s="1"/>
  <c r="F225" i="8" s="1"/>
  <c r="G225" i="8" l="1"/>
  <c r="B224" i="8"/>
  <c r="C224" i="8" l="1"/>
  <c r="D224" i="8" s="1"/>
  <c r="E224" i="8" s="1"/>
  <c r="F224" i="8" s="1"/>
  <c r="B223" i="8"/>
  <c r="C223" i="8" s="1"/>
  <c r="D223" i="8" s="1"/>
  <c r="E223" i="8" s="1"/>
  <c r="F223" i="8" s="1"/>
  <c r="B222" i="8" l="1"/>
  <c r="C222" i="8" s="1"/>
  <c r="D222" i="8" s="1"/>
  <c r="E222" i="8" s="1"/>
  <c r="F222" i="8" s="1"/>
  <c r="B2" i="1"/>
  <c r="D3" i="1"/>
  <c r="D2" i="1"/>
  <c r="B221" i="8" l="1"/>
  <c r="C221" i="8" s="1"/>
  <c r="D221" i="8" s="1"/>
  <c r="E221" i="8" s="1"/>
  <c r="F221" i="8" s="1"/>
  <c r="S12" i="7"/>
  <c r="N12" i="7" s="1"/>
  <c r="C2" i="8"/>
  <c r="A4" i="9"/>
  <c r="J3" i="7"/>
  <c r="S3" i="7" s="1"/>
  <c r="N3" i="7" s="1"/>
  <c r="H1" i="7"/>
  <c r="B7" i="1"/>
  <c r="X12" i="7"/>
  <c r="AB12" i="7" s="1"/>
  <c r="AB10" i="7" s="1"/>
  <c r="C8" i="8"/>
  <c r="B220" i="8" l="1"/>
  <c r="C220" i="8" s="1"/>
  <c r="D220" i="8" s="1"/>
  <c r="E220" i="8" s="1"/>
  <c r="F220" i="8" s="1"/>
  <c r="G221" i="8"/>
  <c r="G223" i="8"/>
  <c r="G222" i="8"/>
  <c r="G224" i="8"/>
  <c r="B219" i="8" l="1"/>
  <c r="C219" i="8" s="1"/>
  <c r="D219" i="8" s="1"/>
  <c r="E219" i="8" s="1"/>
  <c r="F219" i="8" s="1"/>
  <c r="G220" i="8"/>
  <c r="B218" i="8" l="1"/>
  <c r="C218" i="8" s="1"/>
  <c r="D218" i="8" s="1"/>
  <c r="E218" i="8" s="1"/>
  <c r="F218" i="8" s="1"/>
  <c r="G219" i="8"/>
  <c r="B217" i="8" l="1"/>
  <c r="C217" i="8" s="1"/>
  <c r="D217" i="8" s="1"/>
  <c r="E217" i="8" s="1"/>
  <c r="F217" i="8" s="1"/>
  <c r="G218" i="8"/>
  <c r="B216" i="8" l="1"/>
  <c r="C216" i="8" s="1"/>
  <c r="D216" i="8" s="1"/>
  <c r="E216" i="8" s="1"/>
  <c r="F216" i="8" s="1"/>
  <c r="G217" i="8"/>
  <c r="B215" i="8" l="1"/>
  <c r="C215" i="8" s="1"/>
  <c r="D215" i="8" s="1"/>
  <c r="E215" i="8" s="1"/>
  <c r="F215" i="8" s="1"/>
  <c r="G216" i="8"/>
  <c r="B214" i="8" l="1"/>
  <c r="C214" i="8" s="1"/>
  <c r="D214" i="8" s="1"/>
  <c r="E214" i="8" s="1"/>
  <c r="F214" i="8" s="1"/>
  <c r="G215" i="8"/>
  <c r="B213" i="8" l="1"/>
  <c r="C213" i="8" s="1"/>
  <c r="D213" i="8" s="1"/>
  <c r="E213" i="8" s="1"/>
  <c r="F213" i="8" s="1"/>
  <c r="G214" i="8"/>
  <c r="B212" i="8" l="1"/>
  <c r="C212" i="8" s="1"/>
  <c r="D212" i="8" s="1"/>
  <c r="E212" i="8" s="1"/>
  <c r="F212" i="8" s="1"/>
  <c r="G213" i="8"/>
  <c r="B211" i="8" l="1"/>
  <c r="C211" i="8" s="1"/>
  <c r="D211" i="8" s="1"/>
  <c r="E211" i="8" s="1"/>
  <c r="F211" i="8" s="1"/>
  <c r="G212" i="8"/>
  <c r="B210" i="8" l="1"/>
  <c r="C210" i="8" s="1"/>
  <c r="D210" i="8" s="1"/>
  <c r="E210" i="8" s="1"/>
  <c r="F210" i="8" s="1"/>
  <c r="G211" i="8"/>
  <c r="B209" i="8" l="1"/>
  <c r="G210" i="8"/>
  <c r="B208" i="8" l="1"/>
  <c r="B207" i="8" l="1"/>
  <c r="B206" i="8" l="1"/>
  <c r="B205" i="8" l="1"/>
  <c r="B204" i="8" l="1"/>
  <c r="B203" i="8" l="1"/>
  <c r="B202" i="8" l="1"/>
  <c r="B201" i="8" l="1"/>
  <c r="B200" i="8" l="1"/>
  <c r="B199" i="8" l="1"/>
  <c r="B198" i="8" l="1"/>
  <c r="B197" i="8" l="1"/>
  <c r="B196" i="8" l="1"/>
  <c r="B195" i="8" l="1"/>
  <c r="B194" i="8" l="1"/>
  <c r="B193" i="8" l="1"/>
  <c r="B192" i="8" l="1"/>
  <c r="B191" i="8" l="1"/>
  <c r="B190" i="8" l="1"/>
  <c r="B189" i="8" l="1"/>
  <c r="B188" i="8" l="1"/>
  <c r="B187" i="8" l="1"/>
  <c r="B186" i="8" l="1"/>
  <c r="B185" i="8" l="1"/>
  <c r="B184" i="8" l="1"/>
  <c r="B183" i="8" l="1"/>
  <c r="B182" i="8" l="1"/>
  <c r="B181" i="8" l="1"/>
  <c r="B180" i="8" l="1"/>
  <c r="B179" i="8" l="1"/>
  <c r="B178" i="8" l="1"/>
  <c r="B177" i="8" l="1"/>
  <c r="B176" i="8" l="1"/>
  <c r="B175" i="8" l="1"/>
  <c r="B174" i="8" l="1"/>
  <c r="B173" i="8" l="1"/>
  <c r="B172" i="8" l="1"/>
  <c r="B171" i="8" l="1"/>
  <c r="B170" i="8" l="1"/>
  <c r="B169" i="8" l="1"/>
  <c r="B168" i="8" l="1"/>
  <c r="B167" i="8" l="1"/>
  <c r="B166" i="8" l="1"/>
  <c r="B165" i="8" l="1"/>
  <c r="B164" i="8" l="1"/>
  <c r="B163" i="8" l="1"/>
  <c r="B162" i="8" l="1"/>
  <c r="B161" i="8" l="1"/>
  <c r="B160" i="8" l="1"/>
  <c r="B159" i="8" l="1"/>
  <c r="B158" i="8" l="1"/>
  <c r="B157" i="8" l="1"/>
  <c r="B156" i="8" l="1"/>
  <c r="B155" i="8" l="1"/>
  <c r="B154" i="8" l="1"/>
  <c r="B153" i="8" l="1"/>
  <c r="B152" i="8" l="1"/>
  <c r="B151" i="8" l="1"/>
  <c r="B150" i="8" l="1"/>
  <c r="B149" i="8" l="1"/>
  <c r="B148" i="8" l="1"/>
  <c r="B147" i="8" l="1"/>
  <c r="B146" i="8" l="1"/>
  <c r="B145" i="8" l="1"/>
  <c r="B144" i="8" l="1"/>
  <c r="B143" i="8" l="1"/>
  <c r="B142" i="8" l="1"/>
  <c r="B141" i="8" l="1"/>
  <c r="B140" i="8" l="1"/>
  <c r="B139" i="8" l="1"/>
  <c r="B138" i="8" l="1"/>
  <c r="B137" i="8" l="1"/>
  <c r="B136" i="8" l="1"/>
  <c r="B135" i="8" l="1"/>
  <c r="B134" i="8" l="1"/>
  <c r="B133" i="8" l="1"/>
  <c r="B132" i="8" l="1"/>
  <c r="B131" i="8" s="1"/>
  <c r="B130" i="8" s="1"/>
  <c r="B129" i="8" s="1"/>
  <c r="B128" i="8" s="1"/>
  <c r="B127" i="8" s="1"/>
  <c r="B126" i="8" s="1"/>
  <c r="B125" i="8" s="1"/>
  <c r="B124" i="8" s="1"/>
  <c r="B123" i="8" l="1"/>
  <c r="B122" i="8" s="1"/>
  <c r="B121" i="8" s="1"/>
  <c r="B120" i="8" s="1"/>
  <c r="B119" i="8" s="1"/>
  <c r="B118" i="8" s="1"/>
  <c r="B117" i="8" s="1"/>
  <c r="B116" i="8" s="1"/>
  <c r="B115" i="8" s="1"/>
  <c r="B114" i="8" s="1"/>
  <c r="B113" i="8" s="1"/>
  <c r="B112" i="8" s="1"/>
  <c r="B111" i="8" s="1"/>
  <c r="B110" i="8" s="1"/>
  <c r="B109" i="8" s="1"/>
  <c r="B108" i="8" s="1"/>
  <c r="B107" i="8" s="1"/>
  <c r="B106" i="8" s="1"/>
  <c r="B105" i="8" s="1"/>
  <c r="B104" i="8" s="1"/>
  <c r="B103" i="8" s="1"/>
  <c r="B102" i="8" s="1"/>
  <c r="B101" i="8" s="1"/>
  <c r="B100" i="8" s="1"/>
  <c r="B99" i="8" s="1"/>
  <c r="B98" i="8" s="1"/>
  <c r="B97" i="8" s="1"/>
  <c r="B96" i="8" s="1"/>
  <c r="B95" i="8" s="1"/>
  <c r="B94" i="8" s="1"/>
  <c r="B93" i="8" s="1"/>
  <c r="B92" i="8" s="1"/>
  <c r="B91" i="8" s="1"/>
  <c r="B90" i="8" s="1"/>
  <c r="B89" i="8" s="1"/>
  <c r="B88" i="8" s="1"/>
  <c r="B87" i="8" s="1"/>
  <c r="B86" i="8" s="1"/>
  <c r="B85" i="8" s="1"/>
  <c r="B84" i="8" s="1"/>
  <c r="B83" i="8" s="1"/>
  <c r="B82" i="8" s="1"/>
  <c r="B81" i="8" s="1"/>
  <c r="B80" i="8" s="1"/>
  <c r="B79" i="8" s="1"/>
  <c r="B78" i="8" s="1"/>
  <c r="B77" i="8" s="1"/>
  <c r="B76" i="8" s="1"/>
  <c r="B75" i="8" s="1"/>
  <c r="B74" i="8" s="1"/>
  <c r="B73" i="8" s="1"/>
  <c r="B72" i="8" s="1"/>
  <c r="B71" i="8" s="1"/>
  <c r="B70" i="8" s="1"/>
  <c r="B69" i="8" s="1"/>
  <c r="B68" i="8" s="1"/>
  <c r="B67" i="8" s="1"/>
  <c r="B66" i="8" s="1"/>
  <c r="B65" i="8" s="1"/>
  <c r="B64" i="8" s="1"/>
  <c r="B63" i="8" s="1"/>
  <c r="B62" i="8" s="1"/>
  <c r="B61" i="8" s="1"/>
  <c r="B60" i="8" s="1"/>
  <c r="B59" i="8" s="1"/>
  <c r="B58" i="8" s="1"/>
  <c r="B57" i="8" s="1"/>
  <c r="B56" i="8" s="1"/>
  <c r="B55" i="8" s="1"/>
  <c r="B54" i="8" s="1"/>
  <c r="B53" i="8" s="1"/>
  <c r="B52" i="8" s="1"/>
  <c r="B51" i="8" s="1"/>
  <c r="B50" i="8" s="1"/>
  <c r="B49" i="8" s="1"/>
  <c r="B48" i="8" s="1"/>
  <c r="B47" i="8" s="1"/>
  <c r="B46" i="8" s="1"/>
  <c r="B45" i="8" s="1"/>
  <c r="B44" i="8" s="1"/>
  <c r="B43" i="8" s="1"/>
  <c r="B42" i="8" s="1"/>
  <c r="B41" i="8" s="1"/>
  <c r="B40" i="8" s="1"/>
  <c r="B39" i="8" s="1"/>
  <c r="B38" i="8" s="1"/>
  <c r="B37" i="8" s="1"/>
  <c r="B36" i="8" s="1"/>
  <c r="B35" i="8" s="1"/>
  <c r="B34" i="8" s="1"/>
  <c r="B33" i="8" s="1"/>
  <c r="B32" i="8" s="1"/>
  <c r="B31" i="8" s="1"/>
  <c r="B30" i="8" s="1"/>
  <c r="B29" i="8" s="1"/>
  <c r="B28" i="8" s="1"/>
  <c r="B27" i="8" s="1"/>
  <c r="B26" i="8" s="1"/>
  <c r="B25" i="8" s="1"/>
  <c r="B24" i="8" s="1"/>
  <c r="B23" i="8" s="1"/>
  <c r="C5" i="8" l="1"/>
  <c r="B10" i="1" s="1"/>
  <c r="B22" i="8"/>
  <c r="B21" i="8" s="1"/>
  <c r="B20" i="8" s="1"/>
  <c r="B19" i="8" s="1"/>
  <c r="B18" i="8" s="1"/>
  <c r="B17" i="8" s="1"/>
  <c r="B16" i="8" s="1"/>
  <c r="B15" i="8" s="1"/>
  <c r="B14" i="8" s="1"/>
  <c r="B13" i="8" s="1"/>
  <c r="B12" i="8" s="1"/>
  <c r="B11" i="8" s="1"/>
  <c r="B10" i="8" s="1"/>
  <c r="C4" i="8"/>
  <c r="B9" i="1" s="1"/>
  <c r="C3" i="8"/>
  <c r="B8" i="1" s="1"/>
  <c r="C7" i="8"/>
  <c r="B12" i="1" s="1"/>
  <c r="C6" i="8"/>
  <c r="B11" i="1" s="1"/>
</calcChain>
</file>

<file path=xl/sharedStrings.xml><?xml version="1.0" encoding="utf-8"?>
<sst xmlns="http://schemas.openxmlformats.org/spreadsheetml/2006/main" count="362" uniqueCount="197">
  <si>
    <t>～</t>
    <phoneticPr fontId="2"/>
  </si>
  <si>
    <t>①募集開始日（表示日以降）</t>
    <phoneticPr fontId="2"/>
  </si>
  <si>
    <t>③選考日</t>
    <phoneticPr fontId="2"/>
  </si>
  <si>
    <t>確認内容</t>
    <rPh sb="0" eb="2">
      <t>カクニン</t>
    </rPh>
    <rPh sb="2" eb="4">
      <t>ナイヨウ</t>
    </rPh>
    <phoneticPr fontId="1"/>
  </si>
  <si>
    <t>備考</t>
    <rPh sb="0" eb="2">
      <t>ビコウ</t>
    </rPh>
    <phoneticPr fontId="1"/>
  </si>
  <si>
    <t>訓練計画策定に当たってのスケジュール確認（概算用)</t>
    <rPh sb="0" eb="1">
      <t>クン</t>
    </rPh>
    <rPh sb="1" eb="2">
      <t>レン</t>
    </rPh>
    <rPh sb="2" eb="4">
      <t>ケイカク</t>
    </rPh>
    <rPh sb="4" eb="6">
      <t>サクテイ</t>
    </rPh>
    <rPh sb="7" eb="8">
      <t>ア</t>
    </rPh>
    <rPh sb="18" eb="20">
      <t>カクニン</t>
    </rPh>
    <rPh sb="21" eb="23">
      <t>ガイサン</t>
    </rPh>
    <rPh sb="23" eb="24">
      <t>ヨウ</t>
    </rPh>
    <phoneticPr fontId="1"/>
  </si>
  <si>
    <t>セルに訓練開始日入力</t>
    <rPh sb="3" eb="5">
      <t>クンレン</t>
    </rPh>
    <rPh sb="5" eb="8">
      <t>カイシビ</t>
    </rPh>
    <rPh sb="8" eb="10">
      <t>ニュウリョク</t>
    </rPh>
    <phoneticPr fontId="1"/>
  </si>
  <si>
    <t>認定申請書の受付期間</t>
    <rPh sb="0" eb="2">
      <t>ニンテイ</t>
    </rPh>
    <rPh sb="2" eb="4">
      <t>シンセイ</t>
    </rPh>
    <rPh sb="4" eb="5">
      <t>ショ</t>
    </rPh>
    <rPh sb="6" eb="8">
      <t>ウケツケ</t>
    </rPh>
    <rPh sb="8" eb="10">
      <t>キカン</t>
    </rPh>
    <phoneticPr fontId="1"/>
  </si>
  <si>
    <t>施設審査及び補正期間</t>
    <rPh sb="0" eb="2">
      <t>シセツ</t>
    </rPh>
    <rPh sb="2" eb="4">
      <t>シンサ</t>
    </rPh>
    <rPh sb="4" eb="5">
      <t>オヨ</t>
    </rPh>
    <rPh sb="6" eb="8">
      <t>ホセイ</t>
    </rPh>
    <rPh sb="8" eb="10">
      <t>キカン</t>
    </rPh>
    <phoneticPr fontId="1"/>
  </si>
  <si>
    <t>訓練開始日</t>
    <rPh sb="0" eb="2">
      <t>クンレン</t>
    </rPh>
    <rPh sb="2" eb="4">
      <t>カイシ</t>
    </rPh>
    <rPh sb="4" eb="5">
      <t>ビ</t>
    </rPh>
    <phoneticPr fontId="1"/>
  </si>
  <si>
    <t>１　対象期間（※訓練開始日が左記の場合）</t>
    <rPh sb="2" eb="4">
      <t>タイショウ</t>
    </rPh>
    <rPh sb="4" eb="6">
      <t>キカン</t>
    </rPh>
    <rPh sb="8" eb="10">
      <t>クンレン</t>
    </rPh>
    <rPh sb="10" eb="13">
      <t>カイシビ</t>
    </rPh>
    <rPh sb="14" eb="16">
      <t>サキ</t>
    </rPh>
    <rPh sb="17" eb="19">
      <t>バアイ</t>
    </rPh>
    <phoneticPr fontId="1"/>
  </si>
  <si>
    <t>～</t>
    <phoneticPr fontId="1"/>
  </si>
  <si>
    <t>申請できません。</t>
  </si>
  <si>
    <t>３ 「実績枠」での選定　に進む</t>
    <rPh sb="5" eb="6">
      <t>ワク</t>
    </rPh>
    <rPh sb="9" eb="11">
      <t>センテイ</t>
    </rPh>
    <phoneticPr fontId="1"/>
  </si>
  <si>
    <t>新規枠</t>
    <rPh sb="0" eb="2">
      <t>シンキ</t>
    </rPh>
    <rPh sb="2" eb="3">
      <t>ワク</t>
    </rPh>
    <phoneticPr fontId="1"/>
  </si>
  <si>
    <t>３　「実績枠」での選定</t>
    <rPh sb="5" eb="6">
      <t>ワク</t>
    </rPh>
    <rPh sb="9" eb="11">
      <t>センテイ</t>
    </rPh>
    <phoneticPr fontId="1"/>
  </si>
  <si>
    <t>認定申請受付締切日</t>
    <rPh sb="0" eb="2">
      <t>ニンテイ</t>
    </rPh>
    <rPh sb="2" eb="4">
      <t>シンセイ</t>
    </rPh>
    <rPh sb="4" eb="6">
      <t>ウケツケ</t>
    </rPh>
    <rPh sb="6" eb="8">
      <t>シメキリ</t>
    </rPh>
    <rPh sb="8" eb="9">
      <t>ビ</t>
    </rPh>
    <phoneticPr fontId="1"/>
  </si>
  <si>
    <t>左記月の末日</t>
    <rPh sb="0" eb="2">
      <t>サキ</t>
    </rPh>
    <rPh sb="2" eb="3">
      <t>ツキ</t>
    </rPh>
    <rPh sb="4" eb="6">
      <t>マツジツ</t>
    </rPh>
    <phoneticPr fontId="1"/>
  </si>
  <si>
    <t>求職者支援訓練</t>
    <rPh sb="0" eb="2">
      <t>キュウショク</t>
    </rPh>
    <rPh sb="2" eb="3">
      <t>シャ</t>
    </rPh>
    <rPh sb="3" eb="5">
      <t>シエン</t>
    </rPh>
    <rPh sb="5" eb="7">
      <t>クンレン</t>
    </rPh>
    <phoneticPr fontId="1"/>
  </si>
  <si>
    <t>※求職者支援訓練の就職状況報告（報告期限前のものを含む）は、回収率が80%以上でなければなりません。</t>
    <phoneticPr fontId="1"/>
  </si>
  <si>
    <t>申請日までの年月数</t>
    <rPh sb="0" eb="2">
      <t>シンセイ</t>
    </rPh>
    <rPh sb="2" eb="3">
      <t>ビ</t>
    </rPh>
    <rPh sb="6" eb="7">
      <t>ネン</t>
    </rPh>
    <rPh sb="7" eb="8">
      <t>ツキ</t>
    </rPh>
    <rPh sb="8" eb="9">
      <t>スウ</t>
    </rPh>
    <phoneticPr fontId="9"/>
  </si>
  <si>
    <t>業務開始日から</t>
    <rPh sb="0" eb="2">
      <t>ギョウム</t>
    </rPh>
    <rPh sb="2" eb="5">
      <t>カイシビ</t>
    </rPh>
    <phoneticPr fontId="9"/>
  </si>
  <si>
    <t>講師名簿（様式第7号）の経歴確認用</t>
    <rPh sb="0" eb="2">
      <t>コウシ</t>
    </rPh>
    <rPh sb="2" eb="4">
      <t>メイボ</t>
    </rPh>
    <rPh sb="5" eb="7">
      <t>ヨウシキ</t>
    </rPh>
    <rPh sb="7" eb="8">
      <t>ダイ</t>
    </rPh>
    <rPh sb="9" eb="10">
      <t>ゴウ</t>
    </rPh>
    <rPh sb="12" eb="14">
      <t>ケイレキ</t>
    </rPh>
    <rPh sb="14" eb="16">
      <t>カクニン</t>
    </rPh>
    <rPh sb="16" eb="17">
      <t>ヨウ</t>
    </rPh>
    <phoneticPr fontId="8"/>
  </si>
  <si>
    <t>福井県内における</t>
    <phoneticPr fontId="1"/>
  </si>
  <si>
    <t>①募集開始日</t>
    <phoneticPr fontId="2"/>
  </si>
  <si>
    <t>④ＨＷへの結果発送日</t>
    <rPh sb="5" eb="7">
      <t>ケッカ</t>
    </rPh>
    <rPh sb="7" eb="9">
      <t>ハッソウ</t>
    </rPh>
    <rPh sb="9" eb="10">
      <t>ビ</t>
    </rPh>
    <phoneticPr fontId="1"/>
  </si>
  <si>
    <t>⑤申込者へ結果発送日</t>
    <rPh sb="1" eb="3">
      <t>モウシコミ</t>
    </rPh>
    <rPh sb="3" eb="4">
      <t>シャ</t>
    </rPh>
    <rPh sb="5" eb="7">
      <t>ケッカ</t>
    </rPh>
    <rPh sb="7" eb="9">
      <t>ハッソウ</t>
    </rPh>
    <rPh sb="9" eb="10">
      <t>ビ</t>
    </rPh>
    <phoneticPr fontId="1"/>
  </si>
  <si>
    <t>⑥訓練開始日</t>
    <phoneticPr fontId="2"/>
  </si>
  <si>
    <t>⑤申込者への選考結果発送日</t>
    <rPh sb="1" eb="3">
      <t>モウシコミ</t>
    </rPh>
    <rPh sb="3" eb="4">
      <t>シャ</t>
    </rPh>
    <rPh sb="6" eb="8">
      <t>センコウ</t>
    </rPh>
    <rPh sb="10" eb="12">
      <t>ハッソウ</t>
    </rPh>
    <phoneticPr fontId="2"/>
  </si>
  <si>
    <t>②募集終了日</t>
    <rPh sb="3" eb="5">
      <t>シュウリョウ</t>
    </rPh>
    <phoneticPr fontId="2"/>
  </si>
  <si>
    <t>申請期間</t>
    <rPh sb="0" eb="2">
      <t>シンセイ</t>
    </rPh>
    <rPh sb="2" eb="4">
      <t>キカン</t>
    </rPh>
    <phoneticPr fontId="5"/>
  </si>
  <si>
    <t>補正期間</t>
    <rPh sb="0" eb="2">
      <t>ホセイ</t>
    </rPh>
    <rPh sb="2" eb="4">
      <t>キカン</t>
    </rPh>
    <phoneticPr fontId="5"/>
  </si>
  <si>
    <t>開始日</t>
    <rPh sb="0" eb="3">
      <t>カイシビ</t>
    </rPh>
    <phoneticPr fontId="5"/>
  </si>
  <si>
    <t>終了日</t>
    <rPh sb="0" eb="3">
      <t>シュウリョウビ</t>
    </rPh>
    <phoneticPr fontId="5"/>
  </si>
  <si>
    <t>HW通知④=⑤-中1開庁日</t>
    <rPh sb="2" eb="4">
      <t>ツウチ</t>
    </rPh>
    <rPh sb="8" eb="9">
      <t>ナカ</t>
    </rPh>
    <rPh sb="10" eb="12">
      <t>カイチョウ</t>
    </rPh>
    <rPh sb="12" eb="13">
      <t>ヒ</t>
    </rPh>
    <phoneticPr fontId="1"/>
  </si>
  <si>
    <t>選考③=④の1開庁日前の日</t>
    <rPh sb="0" eb="2">
      <t>センコウ</t>
    </rPh>
    <rPh sb="7" eb="9">
      <t>カイチョウ</t>
    </rPh>
    <rPh sb="9" eb="10">
      <t>ヒ</t>
    </rPh>
    <rPh sb="10" eb="11">
      <t>マエ</t>
    </rPh>
    <rPh sb="12" eb="13">
      <t>ヒ</t>
    </rPh>
    <phoneticPr fontId="1"/>
  </si>
  <si>
    <t>募集締切②=③-中4開庁日</t>
    <rPh sb="0" eb="2">
      <t>ボシュウ</t>
    </rPh>
    <rPh sb="2" eb="4">
      <t>シメキリ</t>
    </rPh>
    <rPh sb="8" eb="9">
      <t>ナカ</t>
    </rPh>
    <rPh sb="10" eb="12">
      <t>カイチョウ</t>
    </rPh>
    <rPh sb="12" eb="13">
      <t>ヒ</t>
    </rPh>
    <phoneticPr fontId="1"/>
  </si>
  <si>
    <t>申込者通知⑤=⑥-中5開庁日</t>
    <rPh sb="0" eb="2">
      <t>モウシコミ</t>
    </rPh>
    <rPh sb="2" eb="3">
      <t>シャ</t>
    </rPh>
    <rPh sb="3" eb="5">
      <t>ツウチ</t>
    </rPh>
    <rPh sb="9" eb="10">
      <t>ナカ</t>
    </rPh>
    <rPh sb="11" eb="13">
      <t>カイチョウ</t>
    </rPh>
    <rPh sb="13" eb="14">
      <t>ヒ</t>
    </rPh>
    <phoneticPr fontId="1"/>
  </si>
  <si>
    <t>④ＨＷへの選考結果発送日</t>
    <rPh sb="5" eb="7">
      <t>センコウ</t>
    </rPh>
    <rPh sb="9" eb="11">
      <t>ハッソウ</t>
    </rPh>
    <phoneticPr fontId="2"/>
  </si>
  <si>
    <t>１　職業訓練の実績</t>
    <rPh sb="2" eb="4">
      <t>ショクギョウ</t>
    </rPh>
    <rPh sb="4" eb="6">
      <t>クンレン</t>
    </rPh>
    <rPh sb="7" eb="9">
      <t>ジッセキ</t>
    </rPh>
    <phoneticPr fontId="1"/>
  </si>
  <si>
    <r>
      <rPr>
        <sz val="11"/>
        <rFont val="ＭＳ Ｐゴシック"/>
        <family val="3"/>
        <charset val="128"/>
      </rPr>
      <t>原則、左記の日で設定願います。</t>
    </r>
    <r>
      <rPr>
        <sz val="11"/>
        <color indexed="10"/>
        <rFont val="ＭＳ Ｐゴシック"/>
        <family val="3"/>
        <charset val="128"/>
      </rPr>
      <t xml:space="preserve">
※原則、募集延長はできません。</t>
    </r>
    <rPh sb="0" eb="2">
      <t>ゲンソク</t>
    </rPh>
    <rPh sb="3" eb="5">
      <t>サキ</t>
    </rPh>
    <rPh sb="6" eb="7">
      <t>ヒ</t>
    </rPh>
    <rPh sb="8" eb="10">
      <t>セッテイ</t>
    </rPh>
    <rPh sb="10" eb="11">
      <t>ネガ</t>
    </rPh>
    <rPh sb="17" eb="19">
      <t>ゲンソク</t>
    </rPh>
    <rPh sb="20" eb="22">
      <t>ボシュウ</t>
    </rPh>
    <rPh sb="22" eb="24">
      <t>エンチョウ</t>
    </rPh>
    <phoneticPr fontId="2"/>
  </si>
  <si>
    <t>２ 　実施（就職）実績の有無の判別　に進む</t>
    <rPh sb="3" eb="5">
      <t>ジッシ</t>
    </rPh>
    <rPh sb="6" eb="8">
      <t>シュウショク</t>
    </rPh>
    <phoneticPr fontId="3"/>
  </si>
  <si>
    <t xml:space="preserve">２　実施（就職）実績の有無の判別 </t>
    <rPh sb="2" eb="4">
      <t>ジッシ</t>
    </rPh>
    <rPh sb="5" eb="7">
      <t>シュウショク</t>
    </rPh>
    <phoneticPr fontId="1"/>
  </si>
  <si>
    <t>２　対象期間</t>
    <rPh sb="2" eb="4">
      <t>タイショウ</t>
    </rPh>
    <rPh sb="4" eb="6">
      <t>キカン</t>
    </rPh>
    <phoneticPr fontId="1"/>
  </si>
  <si>
    <r>
      <t>申請する職業訓練を開始しようとする日から遡って</t>
    </r>
    <r>
      <rPr>
        <u/>
        <sz val="10.5"/>
        <color indexed="8"/>
        <rFont val="ＭＳ Ｐゴシック"/>
        <family val="3"/>
        <charset val="128"/>
      </rPr>
      <t>３年間（１　対象期間）において、申請する職業訓練と同程度の訓練期間及び訓練時間の職業訓練</t>
    </r>
    <r>
      <rPr>
        <sz val="10.5"/>
        <color indexed="8"/>
        <rFont val="ＭＳ Ｐゴシック"/>
        <family val="3"/>
        <charset val="128"/>
      </rPr>
      <t>を適切に行ったことがあること。※福井県委託訓練等も含む。（</t>
    </r>
    <r>
      <rPr>
        <sz val="10.5"/>
        <rFont val="ＭＳ Ｐゴシック"/>
        <family val="3"/>
        <charset val="128"/>
      </rPr>
      <t>対象期間内に</t>
    </r>
    <r>
      <rPr>
        <sz val="10.5"/>
        <color indexed="10"/>
        <rFont val="ＭＳ Ｐゴシック"/>
        <family val="3"/>
        <charset val="128"/>
      </rPr>
      <t>開講日を含まなくても良いが、①申請日において訓練が開始されていること、及び②対象期間内に終了日があることが必要です。</t>
    </r>
    <r>
      <rPr>
        <sz val="10.5"/>
        <color indexed="8"/>
        <rFont val="ＭＳ Ｐゴシック"/>
        <family val="3"/>
        <charset val="128"/>
      </rPr>
      <t>）</t>
    </r>
    <rPh sb="29" eb="31">
      <t>タイショウ</t>
    </rPh>
    <rPh sb="31" eb="33">
      <t>キカン</t>
    </rPh>
    <rPh sb="39" eb="41">
      <t>シンセイ</t>
    </rPh>
    <rPh sb="43" eb="45">
      <t>ショクギョウ</t>
    </rPh>
    <rPh sb="45" eb="47">
      <t>クンレン</t>
    </rPh>
    <rPh sb="83" eb="86">
      <t>フクイケン</t>
    </rPh>
    <rPh sb="90" eb="91">
      <t>トウ</t>
    </rPh>
    <rPh sb="96" eb="98">
      <t>タイショウ</t>
    </rPh>
    <rPh sb="98" eb="100">
      <t>キカン</t>
    </rPh>
    <rPh sb="100" eb="101">
      <t>ナイ</t>
    </rPh>
    <rPh sb="112" eb="113">
      <t>ヨ</t>
    </rPh>
    <rPh sb="117" eb="119">
      <t>シンセイ</t>
    </rPh>
    <rPh sb="119" eb="120">
      <t>ビ</t>
    </rPh>
    <rPh sb="124" eb="126">
      <t>クンレン</t>
    </rPh>
    <rPh sb="127" eb="129">
      <t>カイシ</t>
    </rPh>
    <rPh sb="137" eb="138">
      <t>オヨ</t>
    </rPh>
    <rPh sb="140" eb="142">
      <t>タイショウ</t>
    </rPh>
    <rPh sb="142" eb="144">
      <t>キカン</t>
    </rPh>
    <rPh sb="144" eb="145">
      <t>ナイ</t>
    </rPh>
    <rPh sb="146" eb="148">
      <t>シュウリョウ</t>
    </rPh>
    <rPh sb="148" eb="149">
      <t>ビ</t>
    </rPh>
    <rPh sb="155" eb="157">
      <t>ヒツヨウ</t>
    </rPh>
    <phoneticPr fontId="1"/>
  </si>
  <si>
    <t>福井県内において、申請する訓練科と同一分野の求職者支援訓練を実施したことがあり、雇用保険適用就職率の適用日が対象期間内に含まれている。</t>
    <rPh sb="40" eb="42">
      <t>コヨウ</t>
    </rPh>
    <rPh sb="42" eb="44">
      <t>ホケン</t>
    </rPh>
    <rPh sb="44" eb="46">
      <t>テキヨウ</t>
    </rPh>
    <rPh sb="50" eb="52">
      <t>テキヨウ</t>
    </rPh>
    <rPh sb="52" eb="53">
      <t>ビ</t>
    </rPh>
    <rPh sb="54" eb="56">
      <t>タイショウ</t>
    </rPh>
    <rPh sb="56" eb="58">
      <t>キカン</t>
    </rPh>
    <rPh sb="58" eb="59">
      <t>ナイ</t>
    </rPh>
    <rPh sb="60" eb="61">
      <t>フク</t>
    </rPh>
    <phoneticPr fontId="1"/>
  </si>
  <si>
    <t>福井支部に就職状況報告書を提出した同一分野の求職者支援訓練のうち、雇用保険適用就職率の適用日が上記２の対象期間内にあり、適用日が直近のものから順に３訓練科分（３科以下であれば全ての訓練科分）の就職率（認定様式第14号）を提出いただき、それを基に選定点数を算出し、その点数の高い訓練科から順に選定します。</t>
    <rPh sb="0" eb="2">
      <t>フクイ</t>
    </rPh>
    <rPh sb="2" eb="4">
      <t>シブ</t>
    </rPh>
    <rPh sb="5" eb="7">
      <t>シュウショク</t>
    </rPh>
    <rPh sb="7" eb="9">
      <t>ジョウキョウ</t>
    </rPh>
    <rPh sb="9" eb="12">
      <t>ホウコクショ</t>
    </rPh>
    <rPh sb="13" eb="15">
      <t>テイシュツ</t>
    </rPh>
    <rPh sb="17" eb="19">
      <t>ドウイツ</t>
    </rPh>
    <rPh sb="19" eb="21">
      <t>ブンヤ</t>
    </rPh>
    <rPh sb="22" eb="24">
      <t>キュウショク</t>
    </rPh>
    <rPh sb="24" eb="25">
      <t>シャ</t>
    </rPh>
    <rPh sb="25" eb="27">
      <t>シエン</t>
    </rPh>
    <rPh sb="27" eb="29">
      <t>クンレン</t>
    </rPh>
    <rPh sb="64" eb="66">
      <t>チョッキン</t>
    </rPh>
    <rPh sb="71" eb="72">
      <t>ジュン</t>
    </rPh>
    <rPh sb="74" eb="77">
      <t>クンレンカ</t>
    </rPh>
    <rPh sb="77" eb="78">
      <t>ブン</t>
    </rPh>
    <rPh sb="80" eb="81">
      <t>カ</t>
    </rPh>
    <rPh sb="81" eb="83">
      <t>イカ</t>
    </rPh>
    <rPh sb="87" eb="88">
      <t>スベ</t>
    </rPh>
    <rPh sb="90" eb="92">
      <t>クンレン</t>
    </rPh>
    <rPh sb="92" eb="93">
      <t>カ</t>
    </rPh>
    <rPh sb="93" eb="94">
      <t>ブン</t>
    </rPh>
    <rPh sb="100" eb="102">
      <t>ニンテイ</t>
    </rPh>
    <rPh sb="102" eb="104">
      <t>ヨウシキ</t>
    </rPh>
    <rPh sb="104" eb="105">
      <t>ダイ</t>
    </rPh>
    <rPh sb="107" eb="108">
      <t>ゴウ</t>
    </rPh>
    <rPh sb="110" eb="112">
      <t>テイシュツ</t>
    </rPh>
    <rPh sb="120" eb="121">
      <t>モト</t>
    </rPh>
    <rPh sb="122" eb="124">
      <t>センテイ</t>
    </rPh>
    <rPh sb="124" eb="126">
      <t>テンスウ</t>
    </rPh>
    <rPh sb="127" eb="129">
      <t>サンシュツ</t>
    </rPh>
    <rPh sb="133" eb="135">
      <t>テンスウ</t>
    </rPh>
    <rPh sb="136" eb="137">
      <t>タカ</t>
    </rPh>
    <rPh sb="138" eb="141">
      <t>クンレンカ</t>
    </rPh>
    <rPh sb="143" eb="144">
      <t>ジュン</t>
    </rPh>
    <rPh sb="145" eb="147">
      <t>センテイ</t>
    </rPh>
    <phoneticPr fontId="1"/>
  </si>
  <si>
    <t>※計画定員内での認定のため、複数の申請があった場合は、認定されない場合があります。</t>
    <phoneticPr fontId="1"/>
  </si>
  <si>
    <t>※受付時間帯は、平日9：00～16：00。</t>
    <phoneticPr fontId="1"/>
  </si>
  <si>
    <t>成人の日</t>
    <rPh sb="0" eb="2">
      <t>セイジン</t>
    </rPh>
    <rPh sb="3" eb="4">
      <t>ヒ</t>
    </rPh>
    <phoneticPr fontId="1"/>
  </si>
  <si>
    <t>振替休日</t>
    <rPh sb="0" eb="2">
      <t>フリカエ</t>
    </rPh>
    <rPh sb="2" eb="3">
      <t>ヤス</t>
    </rPh>
    <rPh sb="3" eb="4">
      <t>ヒ</t>
    </rPh>
    <phoneticPr fontId="1"/>
  </si>
  <si>
    <t>春分の日</t>
    <rPh sb="0" eb="2">
      <t>シュンブン</t>
    </rPh>
    <rPh sb="3" eb="4">
      <t>ヒ</t>
    </rPh>
    <phoneticPr fontId="1"/>
  </si>
  <si>
    <t>募集開始①の計算式</t>
    <rPh sb="0" eb="2">
      <t>ボシュウ</t>
    </rPh>
    <rPh sb="2" eb="4">
      <t>カイシ</t>
    </rPh>
    <rPh sb="6" eb="8">
      <t>ケイサン</t>
    </rPh>
    <rPh sb="8" eb="9">
      <t>シキ</t>
    </rPh>
    <phoneticPr fontId="5"/>
  </si>
  <si>
    <t>認定申請受付期間</t>
    <phoneticPr fontId="1"/>
  </si>
  <si>
    <t>体育の日</t>
    <rPh sb="0" eb="2">
      <t>タイイク</t>
    </rPh>
    <rPh sb="3" eb="4">
      <t>ヒ</t>
    </rPh>
    <phoneticPr fontId="1"/>
  </si>
  <si>
    <t>元日</t>
    <rPh sb="0" eb="2">
      <t>ガンジツ</t>
    </rPh>
    <phoneticPr fontId="1"/>
  </si>
  <si>
    <t>建国記念の日</t>
    <rPh sb="0" eb="2">
      <t>ケンコク</t>
    </rPh>
    <rPh sb="2" eb="4">
      <t>キネン</t>
    </rPh>
    <rPh sb="5" eb="6">
      <t>ヒ</t>
    </rPh>
    <phoneticPr fontId="1"/>
  </si>
  <si>
    <t>体育の日（第2月曜日）</t>
    <rPh sb="0" eb="2">
      <t>タイイク</t>
    </rPh>
    <rPh sb="3" eb="4">
      <t>ヒ</t>
    </rPh>
    <rPh sb="5" eb="6">
      <t>ダイ</t>
    </rPh>
    <rPh sb="7" eb="10">
      <t>ゲツヨウビ</t>
    </rPh>
    <phoneticPr fontId="1"/>
  </si>
  <si>
    <t>文化の日</t>
    <rPh sb="0" eb="2">
      <t>ブンカ</t>
    </rPh>
    <rPh sb="3" eb="4">
      <t>ヒ</t>
    </rPh>
    <phoneticPr fontId="1"/>
  </si>
  <si>
    <t>勤労感謝の日</t>
    <rPh sb="0" eb="2">
      <t>キンロウ</t>
    </rPh>
    <rPh sb="2" eb="4">
      <t>カンシャ</t>
    </rPh>
    <rPh sb="5" eb="6">
      <t>ヒ</t>
    </rPh>
    <phoneticPr fontId="1"/>
  </si>
  <si>
    <t>天皇誕生日(12/23)の振替休日</t>
    <rPh sb="0" eb="2">
      <t>テンノウ</t>
    </rPh>
    <rPh sb="2" eb="5">
      <t>タンジョウビ</t>
    </rPh>
    <rPh sb="13" eb="15">
      <t>フリカエ</t>
    </rPh>
    <rPh sb="15" eb="17">
      <t>キュウジツ</t>
    </rPh>
    <phoneticPr fontId="1"/>
  </si>
  <si>
    <t>閉庁</t>
    <rPh sb="0" eb="2">
      <t>ヘイチョウ</t>
    </rPh>
    <phoneticPr fontId="1"/>
  </si>
  <si>
    <t>元旦</t>
    <rPh sb="0" eb="2">
      <t>ガンタン</t>
    </rPh>
    <phoneticPr fontId="1"/>
  </si>
  <si>
    <t>成人の日（第２月曜日）</t>
    <rPh sb="0" eb="2">
      <t>セイジン</t>
    </rPh>
    <rPh sb="3" eb="4">
      <t>ヒ</t>
    </rPh>
    <rPh sb="5" eb="6">
      <t>ダイ</t>
    </rPh>
    <rPh sb="7" eb="10">
      <t>ゲツヨウビ</t>
    </rPh>
    <phoneticPr fontId="1"/>
  </si>
  <si>
    <t>春分の日（19～22のいづれか）</t>
    <rPh sb="0" eb="2">
      <t>シュンブン</t>
    </rPh>
    <rPh sb="3" eb="4">
      <t>ヒ</t>
    </rPh>
    <phoneticPr fontId="1"/>
  </si>
  <si>
    <t>◇</t>
    <phoneticPr fontId="5"/>
  </si>
  <si>
    <t>昭和の日(4/29)の振替休日</t>
    <rPh sb="0" eb="2">
      <t>ショウワ</t>
    </rPh>
    <rPh sb="3" eb="4">
      <t>ヒ</t>
    </rPh>
    <rPh sb="11" eb="13">
      <t>フリカエ</t>
    </rPh>
    <rPh sb="13" eb="15">
      <t>キュウジツ</t>
    </rPh>
    <phoneticPr fontId="1"/>
  </si>
  <si>
    <t>憲法記念日</t>
    <rPh sb="0" eb="2">
      <t>ケンポウ</t>
    </rPh>
    <rPh sb="2" eb="5">
      <t>キネンビ</t>
    </rPh>
    <phoneticPr fontId="1"/>
  </si>
  <si>
    <t>みどりの日</t>
    <rPh sb="4" eb="5">
      <t>ヒ</t>
    </rPh>
    <phoneticPr fontId="1"/>
  </si>
  <si>
    <t>こどもの日</t>
    <rPh sb="4" eb="5">
      <t>ヒ</t>
    </rPh>
    <phoneticPr fontId="1"/>
  </si>
  <si>
    <t>/　分振替休日</t>
    <rPh sb="2" eb="3">
      <t>ブン</t>
    </rPh>
    <rPh sb="3" eb="5">
      <t>フリカエ</t>
    </rPh>
    <rPh sb="5" eb="7">
      <t>キュウジツ</t>
    </rPh>
    <phoneticPr fontId="1"/>
  </si>
  <si>
    <t>海の日（第3月曜日）</t>
    <rPh sb="0" eb="1">
      <t>ウミ</t>
    </rPh>
    <rPh sb="2" eb="3">
      <t>ヒ</t>
    </rPh>
    <rPh sb="4" eb="5">
      <t>ダイ</t>
    </rPh>
    <rPh sb="6" eb="9">
      <t>ゲツヨウビ</t>
    </rPh>
    <phoneticPr fontId="1"/>
  </si>
  <si>
    <t>山の日</t>
    <rPh sb="0" eb="1">
      <t>ヤマ</t>
    </rPh>
    <rPh sb="2" eb="3">
      <t>ヒ</t>
    </rPh>
    <phoneticPr fontId="1"/>
  </si>
  <si>
    <t>敬老の日（第3月曜日）</t>
    <rPh sb="0" eb="2">
      <t>ケイロウ</t>
    </rPh>
    <rPh sb="3" eb="4">
      <t>ヒ</t>
    </rPh>
    <rPh sb="5" eb="6">
      <t>ダイ</t>
    </rPh>
    <rPh sb="7" eb="10">
      <t>ゲツヨウビ</t>
    </rPh>
    <phoneticPr fontId="1"/>
  </si>
  <si>
    <t>国民の日（シルバーウィーク）</t>
    <rPh sb="0" eb="2">
      <t>コクミン</t>
    </rPh>
    <rPh sb="3" eb="4">
      <t>ヒ</t>
    </rPh>
    <phoneticPr fontId="1"/>
  </si>
  <si>
    <t>秋分の日（22～24のいづれか）</t>
    <rPh sb="0" eb="2">
      <t>シュウブン</t>
    </rPh>
    <rPh sb="3" eb="4">
      <t>ヒ</t>
    </rPh>
    <phoneticPr fontId="1"/>
  </si>
  <si>
    <t>昭和の日</t>
    <rPh sb="0" eb="2">
      <t>ショウワ</t>
    </rPh>
    <rPh sb="3" eb="4">
      <t>ヒ</t>
    </rPh>
    <phoneticPr fontId="1"/>
  </si>
  <si>
    <t>こどもの日(5/5)の振替休日</t>
    <rPh sb="11" eb="13">
      <t>フリカエ</t>
    </rPh>
    <rPh sb="13" eb="15">
      <t>キュウジツ</t>
    </rPh>
    <phoneticPr fontId="1"/>
  </si>
  <si>
    <t>山の日(8/11)の振替休日</t>
    <rPh sb="0" eb="1">
      <t>ヤマ</t>
    </rPh>
    <rPh sb="2" eb="3">
      <t>ヒ</t>
    </rPh>
    <rPh sb="10" eb="12">
      <t>フリカエ</t>
    </rPh>
    <rPh sb="12" eb="14">
      <t>キュウジツ</t>
    </rPh>
    <phoneticPr fontId="1"/>
  </si>
  <si>
    <t>HP告知</t>
    <rPh sb="2" eb="4">
      <t>コクチ</t>
    </rPh>
    <phoneticPr fontId="37"/>
  </si>
  <si>
    <t>認定申請説明会</t>
    <rPh sb="0" eb="2">
      <t>ニンテイ</t>
    </rPh>
    <rPh sb="2" eb="4">
      <t>シンセイ</t>
    </rPh>
    <rPh sb="4" eb="7">
      <t>セツメイカイ</t>
    </rPh>
    <phoneticPr fontId="37"/>
  </si>
  <si>
    <t>申請期間</t>
    <rPh sb="0" eb="2">
      <t>シンセイ</t>
    </rPh>
    <rPh sb="2" eb="4">
      <t>キカン</t>
    </rPh>
    <phoneticPr fontId="37"/>
  </si>
  <si>
    <t>補正期間</t>
    <rPh sb="0" eb="2">
      <t>ホセイ</t>
    </rPh>
    <rPh sb="2" eb="4">
      <t>キカン</t>
    </rPh>
    <phoneticPr fontId="37"/>
  </si>
  <si>
    <t>ケース会議</t>
    <rPh sb="3" eb="5">
      <t>カイギ</t>
    </rPh>
    <phoneticPr fontId="37"/>
  </si>
  <si>
    <t>本部報告</t>
    <rPh sb="0" eb="2">
      <t>ホンブ</t>
    </rPh>
    <rPh sb="2" eb="4">
      <t>ホウコク</t>
    </rPh>
    <phoneticPr fontId="37"/>
  </si>
  <si>
    <t>本部審査期間</t>
    <rPh sb="0" eb="2">
      <t>ホンブ</t>
    </rPh>
    <rPh sb="2" eb="4">
      <t>シンサ</t>
    </rPh>
    <rPh sb="4" eb="6">
      <t>キカン</t>
    </rPh>
    <phoneticPr fontId="37"/>
  </si>
  <si>
    <t>認定予定日</t>
    <rPh sb="0" eb="2">
      <t>ニンテイ</t>
    </rPh>
    <rPh sb="2" eb="5">
      <t>ヨテイビ</t>
    </rPh>
    <phoneticPr fontId="37"/>
  </si>
  <si>
    <t>認定日</t>
    <rPh sb="0" eb="2">
      <t>ニンテイ</t>
    </rPh>
    <rPh sb="2" eb="3">
      <t>ビ</t>
    </rPh>
    <phoneticPr fontId="37"/>
  </si>
  <si>
    <t>第1四半期</t>
    <rPh sb="0" eb="1">
      <t>ダイ</t>
    </rPh>
    <rPh sb="2" eb="5">
      <t>シハンキ</t>
    </rPh>
    <phoneticPr fontId="37"/>
  </si>
  <si>
    <t>追加募集</t>
    <rPh sb="0" eb="2">
      <t>ツイカ</t>
    </rPh>
    <rPh sb="2" eb="4">
      <t>ボシュウ</t>
    </rPh>
    <phoneticPr fontId="37"/>
  </si>
  <si>
    <t>第2四半期</t>
    <rPh sb="0" eb="1">
      <t>ダイ</t>
    </rPh>
    <rPh sb="2" eb="5">
      <t>シハンキ</t>
    </rPh>
    <phoneticPr fontId="37"/>
  </si>
  <si>
    <t>第3四半期</t>
  </si>
  <si>
    <t>第4四半期</t>
  </si>
  <si>
    <t>※追加募集の場合は、ケース会議を開催せず持回る場合もあること。</t>
    <rPh sb="1" eb="3">
      <t>ツイカ</t>
    </rPh>
    <rPh sb="3" eb="5">
      <t>ボシュウ</t>
    </rPh>
    <rPh sb="6" eb="8">
      <t>バアイ</t>
    </rPh>
    <rPh sb="13" eb="15">
      <t>カイギ</t>
    </rPh>
    <rPh sb="16" eb="18">
      <t>カイサイ</t>
    </rPh>
    <rPh sb="20" eb="22">
      <t>モチマワ</t>
    </rPh>
    <rPh sb="23" eb="25">
      <t>バアイ</t>
    </rPh>
    <phoneticPr fontId="37"/>
  </si>
  <si>
    <t>文化の日(11/3)の振替休日</t>
    <rPh sb="0" eb="2">
      <t>ブンカ</t>
    </rPh>
    <rPh sb="3" eb="4">
      <t>ヒ</t>
    </rPh>
    <phoneticPr fontId="1"/>
  </si>
  <si>
    <t>天皇誕生日</t>
    <rPh sb="0" eb="2">
      <t>テンノウ</t>
    </rPh>
    <rPh sb="2" eb="5">
      <t>タンジョウビ</t>
    </rPh>
    <phoneticPr fontId="1"/>
  </si>
  <si>
    <t>◇</t>
  </si>
  <si>
    <t>第1四半期</t>
    <rPh sb="0" eb="1">
      <t>ダイ</t>
    </rPh>
    <rPh sb="2" eb="5">
      <t>シハンキ</t>
    </rPh>
    <phoneticPr fontId="5"/>
  </si>
  <si>
    <t>訓練開始日の最終日</t>
    <rPh sb="0" eb="2">
      <t>クンレン</t>
    </rPh>
    <rPh sb="2" eb="4">
      <t>カイシ</t>
    </rPh>
    <rPh sb="4" eb="5">
      <t>ビ</t>
    </rPh>
    <rPh sb="6" eb="9">
      <t>サイシュウビ</t>
    </rPh>
    <phoneticPr fontId="5"/>
  </si>
  <si>
    <t>第2四半期</t>
    <rPh sb="0" eb="1">
      <t>ダイ</t>
    </rPh>
    <rPh sb="2" eb="5">
      <t>シハンキ</t>
    </rPh>
    <phoneticPr fontId="5"/>
  </si>
  <si>
    <t>第3四半期</t>
    <rPh sb="0" eb="1">
      <t>ダイ</t>
    </rPh>
    <rPh sb="2" eb="5">
      <t>シハンキ</t>
    </rPh>
    <phoneticPr fontId="5"/>
  </si>
  <si>
    <t>第4四半期</t>
    <rPh sb="0" eb="1">
      <t>ダイ</t>
    </rPh>
    <rPh sb="2" eb="5">
      <t>シハンキ</t>
    </rPh>
    <phoneticPr fontId="5"/>
  </si>
  <si>
    <t>募集開始最短日</t>
    <rPh sb="0" eb="2">
      <t>ボシュウ</t>
    </rPh>
    <rPh sb="2" eb="4">
      <t>カイシ</t>
    </rPh>
    <rPh sb="4" eb="6">
      <t>サイタン</t>
    </rPh>
    <rPh sb="6" eb="7">
      <t>ビ</t>
    </rPh>
    <phoneticPr fontId="37"/>
  </si>
  <si>
    <t>募集開始最短日確認</t>
    <rPh sb="0" eb="2">
      <t>ボシュウ</t>
    </rPh>
    <rPh sb="2" eb="4">
      <t>カイシ</t>
    </rPh>
    <rPh sb="4" eb="6">
      <t>サイタン</t>
    </rPh>
    <rPh sb="6" eb="7">
      <t>ビ</t>
    </rPh>
    <rPh sb="7" eb="9">
      <t>カクニン</t>
    </rPh>
    <phoneticPr fontId="37"/>
  </si>
  <si>
    <t>※第一四半期の追加募集は、委託訓練の説明会を考慮しているため、5、6月又は6月の追加募集となること。</t>
    <rPh sb="1" eb="2">
      <t>ダイ</t>
    </rPh>
    <rPh sb="2" eb="3">
      <t>イチ</t>
    </rPh>
    <rPh sb="3" eb="6">
      <t>シハンキ</t>
    </rPh>
    <rPh sb="7" eb="9">
      <t>ツイカ</t>
    </rPh>
    <rPh sb="9" eb="11">
      <t>ボシュウ</t>
    </rPh>
    <rPh sb="13" eb="15">
      <t>イタク</t>
    </rPh>
    <rPh sb="15" eb="17">
      <t>クンレン</t>
    </rPh>
    <rPh sb="18" eb="21">
      <t>セツメイカイ</t>
    </rPh>
    <rPh sb="22" eb="24">
      <t>コウリョ</t>
    </rPh>
    <rPh sb="34" eb="35">
      <t>ガツ</t>
    </rPh>
    <rPh sb="35" eb="36">
      <t>マタ</t>
    </rPh>
    <rPh sb="38" eb="39">
      <t>ガツ</t>
    </rPh>
    <rPh sb="40" eb="42">
      <t>ツイカ</t>
    </rPh>
    <rPh sb="42" eb="44">
      <t>ボシュウ</t>
    </rPh>
    <phoneticPr fontId="37"/>
  </si>
  <si>
    <t>※追加募集は、委託訓練と求職者訓練の申請状況を見ながら、開始月と分野を決定すること。</t>
    <rPh sb="1" eb="3">
      <t>ツイカ</t>
    </rPh>
    <rPh sb="3" eb="5">
      <t>ボシュウ</t>
    </rPh>
    <rPh sb="7" eb="9">
      <t>イタク</t>
    </rPh>
    <rPh sb="9" eb="11">
      <t>クンレン</t>
    </rPh>
    <rPh sb="12" eb="14">
      <t>キュウショク</t>
    </rPh>
    <rPh sb="14" eb="15">
      <t>シャ</t>
    </rPh>
    <rPh sb="15" eb="17">
      <t>クンレン</t>
    </rPh>
    <rPh sb="18" eb="20">
      <t>シンセイ</t>
    </rPh>
    <rPh sb="20" eb="22">
      <t>ジョウキョウ</t>
    </rPh>
    <rPh sb="23" eb="24">
      <t>ミ</t>
    </rPh>
    <rPh sb="28" eb="31">
      <t>カイシヅキ</t>
    </rPh>
    <rPh sb="32" eb="34">
      <t>ブンヤ</t>
    </rPh>
    <rPh sb="35" eb="37">
      <t>ケッテイ</t>
    </rPh>
    <phoneticPr fontId="37"/>
  </si>
  <si>
    <t>募集開始①=②から31日以内</t>
    <rPh sb="0" eb="2">
      <t>ボシュウ</t>
    </rPh>
    <rPh sb="2" eb="4">
      <t>カイシ</t>
    </rPh>
    <rPh sb="11" eb="12">
      <t>ヒ</t>
    </rPh>
    <rPh sb="12" eb="14">
      <t>イナイ</t>
    </rPh>
    <phoneticPr fontId="5"/>
  </si>
  <si>
    <t>憲法記念日</t>
    <rPh sb="0" eb="2">
      <t>ケンポウ</t>
    </rPh>
    <rPh sb="2" eb="5">
      <t>キネンビ</t>
    </rPh>
    <rPh sb="4" eb="5">
      <t>ヒ</t>
    </rPh>
    <phoneticPr fontId="1"/>
  </si>
  <si>
    <t>海の日</t>
    <rPh sb="0" eb="1">
      <t>ウミ</t>
    </rPh>
    <rPh sb="2" eb="3">
      <t>ヒ</t>
    </rPh>
    <phoneticPr fontId="1"/>
  </si>
  <si>
    <t>敬老の日</t>
    <rPh sb="0" eb="2">
      <t>ケイロウ</t>
    </rPh>
    <rPh sb="3" eb="4">
      <t>ヒ</t>
    </rPh>
    <phoneticPr fontId="1"/>
  </si>
  <si>
    <t>秋分の日</t>
    <rPh sb="0" eb="2">
      <t>シュウブン</t>
    </rPh>
    <rPh sb="3" eb="4">
      <t>ヒ</t>
    </rPh>
    <phoneticPr fontId="1"/>
  </si>
  <si>
    <t>即位礼正殿の儀</t>
    <rPh sb="0" eb="2">
      <t>ソクイ</t>
    </rPh>
    <rPh sb="2" eb="3">
      <t>レイ</t>
    </rPh>
    <rPh sb="3" eb="4">
      <t>セイ</t>
    </rPh>
    <rPh sb="4" eb="5">
      <t>デン</t>
    </rPh>
    <rPh sb="6" eb="7">
      <t>ギ</t>
    </rPh>
    <phoneticPr fontId="1"/>
  </si>
  <si>
    <t>祝日法第３条第３項による祝日</t>
  </si>
  <si>
    <t>祝日法第３条第３項による祝日</t>
    <rPh sb="0" eb="3">
      <t>シュクジツホウ</t>
    </rPh>
    <rPh sb="3" eb="4">
      <t>ダイ</t>
    </rPh>
    <rPh sb="4" eb="6">
      <t>サンジョウ</t>
    </rPh>
    <rPh sb="6" eb="7">
      <t>ダイ</t>
    </rPh>
    <rPh sb="7" eb="9">
      <t>サンコウ</t>
    </rPh>
    <rPh sb="12" eb="14">
      <t>シュクジツ</t>
    </rPh>
    <phoneticPr fontId="1"/>
  </si>
  <si>
    <t>天皇即位の日</t>
    <rPh sb="0" eb="2">
      <t>テンノウ</t>
    </rPh>
    <rPh sb="2" eb="4">
      <t>ソクイ</t>
    </rPh>
    <rPh sb="5" eb="6">
      <t>ヒ</t>
    </rPh>
    <phoneticPr fontId="1"/>
  </si>
  <si>
    <t>即位礼正殿の儀の行われる日</t>
    <rPh sb="0" eb="2">
      <t>ソクイ</t>
    </rPh>
    <rPh sb="2" eb="3">
      <t>レイ</t>
    </rPh>
    <rPh sb="3" eb="4">
      <t>セイ</t>
    </rPh>
    <rPh sb="4" eb="5">
      <t>デン</t>
    </rPh>
    <rPh sb="6" eb="7">
      <t>ギ</t>
    </rPh>
    <rPh sb="8" eb="9">
      <t>オコナ</t>
    </rPh>
    <rPh sb="12" eb="13">
      <t>ヒ</t>
    </rPh>
    <phoneticPr fontId="1"/>
  </si>
  <si>
    <t>スポーツの日</t>
    <rPh sb="5" eb="6">
      <t>ヒ</t>
    </rPh>
    <phoneticPr fontId="1"/>
  </si>
  <si>
    <t>敬老の日</t>
  </si>
  <si>
    <t>海の日</t>
  </si>
  <si>
    <t>年始休暇</t>
    <rPh sb="0" eb="2">
      <t>ネンシ</t>
    </rPh>
    <rPh sb="2" eb="4">
      <t>キュウカ</t>
    </rPh>
    <phoneticPr fontId="1"/>
  </si>
  <si>
    <t>年末休暇</t>
    <rPh sb="0" eb="2">
      <t>ネンマツ</t>
    </rPh>
    <rPh sb="2" eb="4">
      <t>キュウカ</t>
    </rPh>
    <phoneticPr fontId="1"/>
  </si>
  <si>
    <t>年末休暇</t>
  </si>
  <si>
    <t>山の日</t>
  </si>
  <si>
    <t>祝日</t>
    <rPh sb="0" eb="2">
      <t>シュクジツ</t>
    </rPh>
    <phoneticPr fontId="1"/>
  </si>
  <si>
    <t>令和元年（2019）</t>
    <rPh sb="1" eb="2">
      <t>ワ</t>
    </rPh>
    <rPh sb="2" eb="3">
      <t>ガン</t>
    </rPh>
    <rPh sb="3" eb="4">
      <t>ネン</t>
    </rPh>
    <phoneticPr fontId="1"/>
  </si>
  <si>
    <t>令和2年（2020）</t>
    <rPh sb="0" eb="1">
      <t>レイ</t>
    </rPh>
    <rPh sb="1" eb="2">
      <t>ワ</t>
    </rPh>
    <rPh sb="3" eb="4">
      <t>ネン</t>
    </rPh>
    <phoneticPr fontId="1"/>
  </si>
  <si>
    <t>①募集開始が①募集開始最短日となるように数字を入れる調整すること</t>
    <rPh sb="1" eb="3">
      <t>ボシュウ</t>
    </rPh>
    <rPh sb="3" eb="5">
      <t>カイシ</t>
    </rPh>
    <rPh sb="20" eb="22">
      <t>スウジ</t>
    </rPh>
    <rPh sb="23" eb="24">
      <t>イ</t>
    </rPh>
    <rPh sb="26" eb="28">
      <t>チョウセイ</t>
    </rPh>
    <phoneticPr fontId="5"/>
  </si>
  <si>
    <t>⑤申込者通知=⑥-中5開庁日</t>
    <rPh sb="1" eb="3">
      <t>モウシコミ</t>
    </rPh>
    <rPh sb="3" eb="4">
      <t>シャ</t>
    </rPh>
    <rPh sb="4" eb="6">
      <t>ツウチ</t>
    </rPh>
    <rPh sb="9" eb="10">
      <t>ナカ</t>
    </rPh>
    <rPh sb="11" eb="13">
      <t>カイチョウ</t>
    </rPh>
    <rPh sb="13" eb="14">
      <t>ヒ</t>
    </rPh>
    <phoneticPr fontId="1"/>
  </si>
  <si>
    <t>④HW通知=⑤-中1開庁日</t>
    <rPh sb="3" eb="5">
      <t>ツウチ</t>
    </rPh>
    <rPh sb="8" eb="9">
      <t>ナカ</t>
    </rPh>
    <rPh sb="10" eb="12">
      <t>カイチョウ</t>
    </rPh>
    <rPh sb="12" eb="13">
      <t>ヒ</t>
    </rPh>
    <phoneticPr fontId="1"/>
  </si>
  <si>
    <t>③選考=④の1開庁日前の日</t>
    <rPh sb="1" eb="3">
      <t>センコウ</t>
    </rPh>
    <rPh sb="7" eb="9">
      <t>カイチョウ</t>
    </rPh>
    <rPh sb="9" eb="10">
      <t>ヒ</t>
    </rPh>
    <rPh sb="10" eb="11">
      <t>マエ</t>
    </rPh>
    <rPh sb="12" eb="13">
      <t>ヒ</t>
    </rPh>
    <phoneticPr fontId="1"/>
  </si>
  <si>
    <t>②募集締切=③-中4開庁日</t>
    <rPh sb="1" eb="3">
      <t>ボシュウ</t>
    </rPh>
    <rPh sb="3" eb="5">
      <t>シメキリ</t>
    </rPh>
    <rPh sb="8" eb="9">
      <t>ナカ</t>
    </rPh>
    <rPh sb="10" eb="12">
      <t>カイチョウ</t>
    </rPh>
    <rPh sb="12" eb="13">
      <t>ヒ</t>
    </rPh>
    <phoneticPr fontId="1"/>
  </si>
  <si>
    <t>①募集開始=②から31日以内の平日</t>
    <rPh sb="1" eb="3">
      <t>ボシュウ</t>
    </rPh>
    <rPh sb="3" eb="5">
      <t>カイシ</t>
    </rPh>
    <rPh sb="11" eb="12">
      <t>ヒ</t>
    </rPh>
    <rPh sb="12" eb="14">
      <t>イナイ</t>
    </rPh>
    <rPh sb="15" eb="17">
      <t>ヘイジツ</t>
    </rPh>
    <phoneticPr fontId="5"/>
  </si>
  <si>
    <t>A=②募集締切-30日</t>
    <rPh sb="3" eb="5">
      <t>ボシュウ</t>
    </rPh>
    <rPh sb="5" eb="7">
      <t>シメキリ</t>
    </rPh>
    <rPh sb="10" eb="11">
      <t>ニチ</t>
    </rPh>
    <phoneticPr fontId="5"/>
  </si>
  <si>
    <t>①募集開始=Aが土日なら次の平日を出す</t>
    <rPh sb="1" eb="3">
      <t>ボシュウ</t>
    </rPh>
    <rPh sb="3" eb="5">
      <t>カイシ</t>
    </rPh>
    <rPh sb="8" eb="10">
      <t>ドニチ</t>
    </rPh>
    <rPh sb="12" eb="13">
      <t>ツギ</t>
    </rPh>
    <rPh sb="14" eb="16">
      <t>ヘイジツ</t>
    </rPh>
    <rPh sb="17" eb="18">
      <t>ダ</t>
    </rPh>
    <phoneticPr fontId="5"/>
  </si>
  <si>
    <t>※訓練開始日が、4/1～4/14で設定すると募集期間が短くなりますので、ご検討ください。</t>
    <phoneticPr fontId="1"/>
  </si>
  <si>
    <t>スポーツの日</t>
    <rPh sb="5" eb="6">
      <t>ヒ</t>
    </rPh>
    <phoneticPr fontId="37"/>
  </si>
  <si>
    <t>追加募集5・6月開講分</t>
  </si>
  <si>
    <t>求職者支援訓練の選定方法【</t>
    <phoneticPr fontId="1"/>
  </si>
  <si>
    <t>開講コース】（事前確認）</t>
    <rPh sb="7" eb="9">
      <t>ジゼン</t>
    </rPh>
    <rPh sb="9" eb="11">
      <t>カクニン</t>
    </rPh>
    <phoneticPr fontId="1"/>
  </si>
  <si>
    <t>※令和2年度予算成立前であり、今後の情勢次第では変更があり得る可能性があります。</t>
    <phoneticPr fontId="1"/>
  </si>
  <si>
    <t>※訓練開始日については、各月の16日以降を推奨します。</t>
    <phoneticPr fontId="1"/>
  </si>
  <si>
    <t>認定申請受付期間：２週間（土日祝日を含む）　例　月から金までの12日間、又は火から月までの14日間</t>
    <rPh sb="10" eb="12">
      <t>シュウカン</t>
    </rPh>
    <rPh sb="13" eb="15">
      <t>ドニチ</t>
    </rPh>
    <rPh sb="15" eb="17">
      <t>シュクジツ</t>
    </rPh>
    <rPh sb="18" eb="19">
      <t>フク</t>
    </rPh>
    <rPh sb="22" eb="23">
      <t>レイ</t>
    </rPh>
    <rPh sb="24" eb="25">
      <t>ゲツ</t>
    </rPh>
    <rPh sb="27" eb="28">
      <t>キン</t>
    </rPh>
    <rPh sb="33" eb="35">
      <t>ニチカン</t>
    </rPh>
    <rPh sb="36" eb="37">
      <t>マタ</t>
    </rPh>
    <rPh sb="38" eb="39">
      <t>カ</t>
    </rPh>
    <rPh sb="41" eb="42">
      <t>ゲツ</t>
    </rPh>
    <rPh sb="47" eb="49">
      <t>ニチカン</t>
    </rPh>
    <phoneticPr fontId="44"/>
  </si>
  <si>
    <t>施設審査・補正期間：認定申請受付期間終了日の翌日から７営業日（土日祝日を除く）</t>
    <rPh sb="18" eb="20">
      <t>シュウリョウ</t>
    </rPh>
    <rPh sb="20" eb="21">
      <t>ビ</t>
    </rPh>
    <rPh sb="22" eb="24">
      <t>ヨクジツ</t>
    </rPh>
    <rPh sb="27" eb="30">
      <t>エイギョウビ</t>
    </rPh>
    <rPh sb="31" eb="33">
      <t>ドニチ</t>
    </rPh>
    <rPh sb="33" eb="35">
      <t>シュクジツ</t>
    </rPh>
    <rPh sb="36" eb="37">
      <t>ノゾ</t>
    </rPh>
    <phoneticPr fontId="44"/>
  </si>
  <si>
    <t>　　　求職者支援訓練課ケース会議：本部回付予定前日の平日</t>
    <rPh sb="3" eb="5">
      <t>キュウショク</t>
    </rPh>
    <rPh sb="5" eb="6">
      <t>シャ</t>
    </rPh>
    <rPh sb="6" eb="8">
      <t>シエン</t>
    </rPh>
    <rPh sb="8" eb="10">
      <t>クンレン</t>
    </rPh>
    <rPh sb="10" eb="11">
      <t>カ</t>
    </rPh>
    <rPh sb="14" eb="16">
      <t>カイギ</t>
    </rPh>
    <rPh sb="17" eb="19">
      <t>ホンブ</t>
    </rPh>
    <rPh sb="19" eb="21">
      <t>カイフ</t>
    </rPh>
    <rPh sb="21" eb="23">
      <t>ヨテイ</t>
    </rPh>
    <rPh sb="23" eb="25">
      <t>ゼンジツ</t>
    </rPh>
    <rPh sb="26" eb="28">
      <t>ヘイジツ</t>
    </rPh>
    <phoneticPr fontId="44"/>
  </si>
  <si>
    <t>募集の締切日：選考日の４営業日前（土日祝日を含めない）</t>
    <rPh sb="0" eb="2">
      <t>ボシュウ</t>
    </rPh>
    <rPh sb="3" eb="5">
      <t>シメキリ</t>
    </rPh>
    <rPh sb="5" eb="6">
      <t>ビ</t>
    </rPh>
    <rPh sb="7" eb="9">
      <t>センコウ</t>
    </rPh>
    <rPh sb="9" eb="10">
      <t>ビ</t>
    </rPh>
    <rPh sb="12" eb="15">
      <t>エイギョウビ</t>
    </rPh>
    <rPh sb="15" eb="16">
      <t>マエ</t>
    </rPh>
    <phoneticPr fontId="44"/>
  </si>
  <si>
    <t>選考日：選考結果通知日の前日（平日）</t>
    <rPh sb="0" eb="2">
      <t>センコウ</t>
    </rPh>
    <rPh sb="2" eb="3">
      <t>ビ</t>
    </rPh>
    <rPh sb="4" eb="6">
      <t>センコウ</t>
    </rPh>
    <rPh sb="6" eb="8">
      <t>ケッカ</t>
    </rPh>
    <rPh sb="8" eb="11">
      <t>ツウチビ</t>
    </rPh>
    <rPh sb="12" eb="14">
      <t>ゼンジツ</t>
    </rPh>
    <rPh sb="15" eb="17">
      <t>ヘイジツ</t>
    </rPh>
    <phoneticPr fontId="44"/>
  </si>
  <si>
    <t>選考結果通知日（ＨＷと機構）：支援計画作成日の前日（平日）前３日（土日祝日を含めない）</t>
    <rPh sb="0" eb="2">
      <t>センコウ</t>
    </rPh>
    <rPh sb="2" eb="4">
      <t>ケッカ</t>
    </rPh>
    <rPh sb="4" eb="7">
      <t>ツウチビ</t>
    </rPh>
    <rPh sb="11" eb="13">
      <t>キコウ</t>
    </rPh>
    <rPh sb="29" eb="30">
      <t>マエ</t>
    </rPh>
    <rPh sb="31" eb="32">
      <t>カ</t>
    </rPh>
    <phoneticPr fontId="44"/>
  </si>
  <si>
    <t>※第3四半期は、母子家庭の方に対して市役所が８月上旬の現況届の提出を促す手紙に託児コースを同封できるように認定日を7/25～29以前設定すること</t>
    <rPh sb="1" eb="2">
      <t>ダイ</t>
    </rPh>
    <rPh sb="3" eb="6">
      <t>シハンキ</t>
    </rPh>
    <rPh sb="8" eb="10">
      <t>ボシ</t>
    </rPh>
    <rPh sb="10" eb="12">
      <t>カテイ</t>
    </rPh>
    <rPh sb="13" eb="14">
      <t>カタ</t>
    </rPh>
    <rPh sb="15" eb="16">
      <t>タイ</t>
    </rPh>
    <rPh sb="23" eb="24">
      <t>ガツ</t>
    </rPh>
    <rPh sb="24" eb="26">
      <t>ジョウジュン</t>
    </rPh>
    <rPh sb="27" eb="29">
      <t>ゲンキョウ</t>
    </rPh>
    <rPh sb="29" eb="30">
      <t>トドケ</t>
    </rPh>
    <rPh sb="31" eb="33">
      <t>テイシュツ</t>
    </rPh>
    <rPh sb="34" eb="35">
      <t>ウナガ</t>
    </rPh>
    <rPh sb="36" eb="38">
      <t>テガミ</t>
    </rPh>
    <rPh sb="39" eb="41">
      <t>タクジ</t>
    </rPh>
    <rPh sb="45" eb="47">
      <t>ドウフウ</t>
    </rPh>
    <rPh sb="53" eb="55">
      <t>ニンテイ</t>
    </rPh>
    <rPh sb="55" eb="56">
      <t>ビ</t>
    </rPh>
    <rPh sb="64" eb="66">
      <t>イゼン</t>
    </rPh>
    <rPh sb="66" eb="68">
      <t>セッテイ</t>
    </rPh>
    <phoneticPr fontId="37"/>
  </si>
  <si>
    <t>事務連絡</t>
    <rPh sb="0" eb="2">
      <t>ジム</t>
    </rPh>
    <rPh sb="2" eb="4">
      <t>レンラク</t>
    </rPh>
    <phoneticPr fontId="37"/>
  </si>
  <si>
    <t>本部ＨＰアップ</t>
    <rPh sb="0" eb="2">
      <t>ホンブ</t>
    </rPh>
    <phoneticPr fontId="37"/>
  </si>
  <si>
    <t>本部回付予定及び本部回付予定（追加募集）：認定日の中平日10前</t>
    <rPh sb="6" eb="7">
      <t>オヨ</t>
    </rPh>
    <rPh sb="15" eb="17">
      <t>ツイカ</t>
    </rPh>
    <rPh sb="21" eb="23">
      <t>ニンテイ</t>
    </rPh>
    <rPh sb="23" eb="24">
      <t>ビ</t>
    </rPh>
    <rPh sb="25" eb="26">
      <t>ナカ</t>
    </rPh>
    <rPh sb="26" eb="28">
      <t>ヘイジツ</t>
    </rPh>
    <rPh sb="30" eb="31">
      <t>マエ</t>
    </rPh>
    <phoneticPr fontId="44"/>
  </si>
  <si>
    <t>施設審査・補正期間（追加募集）：認定申請受付期間（追加募集）終了日の翌日から３営業日（土日祝日を除く）</t>
    <rPh sb="10" eb="12">
      <t>ツイカ</t>
    </rPh>
    <rPh sb="12" eb="14">
      <t>ボシュウ</t>
    </rPh>
    <rPh sb="25" eb="27">
      <t>ツイカ</t>
    </rPh>
    <phoneticPr fontId="44"/>
  </si>
  <si>
    <t>認定申請受付期間（追加募集）：認定申請受付期間終了日の翌日から１週間（土日祝日を含む）</t>
    <rPh sb="9" eb="11">
      <t>ツイカ</t>
    </rPh>
    <rPh sb="11" eb="13">
      <t>ボシュウ</t>
    </rPh>
    <rPh sb="23" eb="25">
      <t>シュウリョウ</t>
    </rPh>
    <rPh sb="25" eb="26">
      <t>ビ</t>
    </rPh>
    <rPh sb="27" eb="29">
      <t>ヨクジツ</t>
    </rPh>
    <rPh sb="32" eb="34">
      <t>シュウカン</t>
    </rPh>
    <rPh sb="35" eb="37">
      <t>ドニチ</t>
    </rPh>
    <rPh sb="37" eb="39">
      <t>シュクジツ</t>
    </rPh>
    <rPh sb="40" eb="41">
      <t>フク</t>
    </rPh>
    <phoneticPr fontId="44"/>
  </si>
  <si>
    <t>本部審査期間及び本部審査期間（追加募集）：平日１０日間、追加募集は５日とするが、本部と協議し短くする場合もあること</t>
    <rPh sb="6" eb="7">
      <t>オヨ</t>
    </rPh>
    <rPh sb="15" eb="17">
      <t>ツイカ</t>
    </rPh>
    <rPh sb="17" eb="19">
      <t>ボシュウ</t>
    </rPh>
    <rPh sb="21" eb="23">
      <t>ヘイジツ</t>
    </rPh>
    <rPh sb="25" eb="27">
      <t>ニチカン</t>
    </rPh>
    <rPh sb="28" eb="30">
      <t>ツイカ</t>
    </rPh>
    <rPh sb="30" eb="32">
      <t>ボシュウ</t>
    </rPh>
    <rPh sb="34" eb="35">
      <t>ニチ</t>
    </rPh>
    <rPh sb="40" eb="42">
      <t>ホンブ</t>
    </rPh>
    <rPh sb="43" eb="45">
      <t>キョウギ</t>
    </rPh>
    <rPh sb="46" eb="47">
      <t>ミジカ</t>
    </rPh>
    <rPh sb="50" eb="52">
      <t>バアイ</t>
    </rPh>
    <phoneticPr fontId="44"/>
  </si>
  <si>
    <t>認定予定日及び認定予定日（追加募集）：募集の締切日から３１日を超えない平日（土日祝日を含む）が募集開始日となり、募集開始日の前日平日１日をあけて前日平日１日をあけた前日。</t>
    <rPh sb="5" eb="6">
      <t>オヨ</t>
    </rPh>
    <rPh sb="13" eb="15">
      <t>ツイカ</t>
    </rPh>
    <rPh sb="15" eb="17">
      <t>ボシュウ</t>
    </rPh>
    <rPh sb="19" eb="21">
      <t>ボシュウ</t>
    </rPh>
    <rPh sb="22" eb="24">
      <t>シメキリ</t>
    </rPh>
    <rPh sb="24" eb="25">
      <t>ビ</t>
    </rPh>
    <rPh sb="29" eb="30">
      <t>ニチ</t>
    </rPh>
    <rPh sb="31" eb="32">
      <t>コ</t>
    </rPh>
    <rPh sb="35" eb="37">
      <t>ヘイジツ</t>
    </rPh>
    <rPh sb="38" eb="40">
      <t>ドニチ</t>
    </rPh>
    <rPh sb="40" eb="42">
      <t>シュクジツ</t>
    </rPh>
    <rPh sb="43" eb="44">
      <t>フク</t>
    </rPh>
    <rPh sb="47" eb="49">
      <t>ボシュウ</t>
    </rPh>
    <rPh sb="49" eb="52">
      <t>カイシビ</t>
    </rPh>
    <rPh sb="56" eb="58">
      <t>ボシュウ</t>
    </rPh>
    <rPh sb="58" eb="60">
      <t>カイシ</t>
    </rPh>
    <rPh sb="60" eb="61">
      <t>ビ</t>
    </rPh>
    <rPh sb="62" eb="64">
      <t>ゼンジツ</t>
    </rPh>
    <rPh sb="64" eb="66">
      <t>ヘイジツ</t>
    </rPh>
    <rPh sb="67" eb="68">
      <t>ニチ</t>
    </rPh>
    <rPh sb="82" eb="84">
      <t>ゼンジツ</t>
    </rPh>
    <phoneticPr fontId="44"/>
  </si>
  <si>
    <t>第１四半期は、例外のため、スケジュールが変則的になること。</t>
    <rPh sb="0" eb="1">
      <t>ダイ</t>
    </rPh>
    <rPh sb="2" eb="5">
      <t>シハンキ</t>
    </rPh>
    <rPh sb="7" eb="9">
      <t>レイガイ</t>
    </rPh>
    <rPh sb="20" eb="23">
      <t>ヘンソクテキ</t>
    </rPh>
    <phoneticPr fontId="37"/>
  </si>
  <si>
    <t>令和4年（2022）</t>
    <rPh sb="0" eb="1">
      <t>レイ</t>
    </rPh>
    <rPh sb="1" eb="2">
      <t>ワ</t>
    </rPh>
    <rPh sb="3" eb="4">
      <t>ネン</t>
    </rPh>
    <phoneticPr fontId="1"/>
  </si>
  <si>
    <r>
      <t>認定申請説明会：第２、第４木曜日（ＨＷ武生・ＨＷ福井・敦賀(第４木曜日)スキルアップセミナー）及び金曜日（建築資料研究社休み）以外で設定する。</t>
    </r>
    <r>
      <rPr>
        <sz val="9"/>
        <color theme="1"/>
        <rFont val="ＭＳ Ｐゴシック"/>
        <family val="3"/>
        <charset val="128"/>
        <scheme val="minor"/>
      </rPr>
      <t>【第２、第４水曜日（小浜スキルアップセミナーＲ2年度からは実施機関が小浜にないため考慮しない）】</t>
    </r>
    <phoneticPr fontId="37"/>
  </si>
  <si>
    <t>申請期間（2週間）2</t>
  </si>
  <si>
    <t>申請期間（2週間）3</t>
  </si>
  <si>
    <t>申請期間（2週間）4</t>
  </si>
  <si>
    <t>申請期間（2週間）5</t>
  </si>
  <si>
    <t>申請期間（2週間）6</t>
  </si>
  <si>
    <t>申請期間（2週間）7</t>
  </si>
  <si>
    <t>追加募集2・3月開講分</t>
  </si>
  <si>
    <t>⑤申込者への選考結果発送最短日</t>
    <phoneticPr fontId="5"/>
  </si>
  <si>
    <t>支援計画策定　支援指示　中1日</t>
    <phoneticPr fontId="5"/>
  </si>
  <si>
    <t>支援計画策定　支援指示　中2日</t>
  </si>
  <si>
    <t>支援計画策定　支援指示　中3日</t>
  </si>
  <si>
    <t>支援計画策定　支援指示　中4日</t>
  </si>
  <si>
    <t>支援計画策定　支援指示　中5日</t>
    <phoneticPr fontId="5"/>
  </si>
  <si>
    <t>④ＨＷへの選考結果発送最短日　中1日</t>
    <phoneticPr fontId="5"/>
  </si>
  <si>
    <t>中2日</t>
    <phoneticPr fontId="5"/>
  </si>
  <si>
    <t>③選考最短日</t>
    <phoneticPr fontId="5"/>
  </si>
  <si>
    <t>中1日</t>
    <phoneticPr fontId="5"/>
  </si>
  <si>
    <t>②募集締切最短日</t>
    <phoneticPr fontId="5"/>
  </si>
  <si>
    <t>①募集開始最短日</t>
    <phoneticPr fontId="5"/>
  </si>
  <si>
    <t>認定日（最長日）</t>
    <phoneticPr fontId="5"/>
  </si>
  <si>
    <t>機構本部報告</t>
    <phoneticPr fontId="5"/>
  </si>
  <si>
    <t>ケース会議</t>
    <phoneticPr fontId="5"/>
  </si>
  <si>
    <t>補正期間（3営業日）1</t>
    <phoneticPr fontId="5"/>
  </si>
  <si>
    <t>補正期間（3営業日）2</t>
  </si>
  <si>
    <t>補正期間（3営業日）3</t>
    <phoneticPr fontId="5"/>
  </si>
  <si>
    <t>申請期間（2週間）1</t>
    <phoneticPr fontId="5"/>
  </si>
  <si>
    <t>ホームページによる告知</t>
    <phoneticPr fontId="5"/>
  </si>
  <si>
    <t>追加募集11・12月開講分</t>
  </si>
  <si>
    <t>追加募集8・9月開講分</t>
  </si>
  <si>
    <t>追加募集</t>
  </si>
  <si>
    <t>成人の日（第2月曜日）</t>
    <rPh sb="0" eb="2">
      <t>セイジン</t>
    </rPh>
    <rPh sb="3" eb="4">
      <t>ヒ</t>
    </rPh>
    <rPh sb="5" eb="6">
      <t>ダイ</t>
    </rPh>
    <rPh sb="7" eb="10">
      <t>ゲツヨウビ</t>
    </rPh>
    <phoneticPr fontId="1"/>
  </si>
  <si>
    <t>春分の日（19～22のいずれか）</t>
    <rPh sb="0" eb="2">
      <t>シュンブン</t>
    </rPh>
    <rPh sb="3" eb="4">
      <t>ヒ</t>
    </rPh>
    <phoneticPr fontId="1"/>
  </si>
  <si>
    <t>秋分の日（22～24のいずれか）</t>
    <rPh sb="0" eb="2">
      <t>シュウブン</t>
    </rPh>
    <rPh sb="3" eb="4">
      <t>ヒ</t>
    </rPh>
    <phoneticPr fontId="1"/>
  </si>
  <si>
    <t>スポーツの日</t>
    <phoneticPr fontId="1"/>
  </si>
  <si>
    <t>令和5年（2023）</t>
    <rPh sb="0" eb="1">
      <t>レイ</t>
    </rPh>
    <rPh sb="1" eb="2">
      <t>ワ</t>
    </rPh>
    <rPh sb="3" eb="4">
      <t>ネン</t>
    </rPh>
    <phoneticPr fontId="1"/>
  </si>
  <si>
    <t>令和４年度第４四半期</t>
    <rPh sb="0" eb="1">
      <t>レイ</t>
    </rPh>
    <rPh sb="1" eb="2">
      <t>ワ</t>
    </rPh>
    <rPh sb="5" eb="6">
      <t>ダイ</t>
    </rPh>
    <rPh sb="7" eb="8">
      <t>シ</t>
    </rPh>
    <rPh sb="8" eb="10">
      <t>ハンキ</t>
    </rPh>
    <phoneticPr fontId="1"/>
  </si>
  <si>
    <t>中2日</t>
    <rPh sb="0" eb="1">
      <t>ナカ</t>
    </rPh>
    <rPh sb="2" eb="3">
      <t>ニチ</t>
    </rPh>
    <phoneticPr fontId="5"/>
  </si>
  <si>
    <t>中3日</t>
    <rPh sb="0" eb="1">
      <t>ナカ</t>
    </rPh>
    <rPh sb="2" eb="3">
      <t>ニチ</t>
    </rPh>
    <phoneticPr fontId="5"/>
  </si>
  <si>
    <t>中4日</t>
    <rPh sb="0" eb="1">
      <t>ナカ</t>
    </rPh>
    <rPh sb="2" eb="3">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</si>
</sst>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aaa\)"/>
    <numFmt numFmtId="177" formatCode="[$-411]ggge&quot;年&quot;m&quot;月&quot;d&quot;日&quot;;@"/>
    <numFmt numFmtId="178" formatCode="0_ "/>
    <numFmt numFmtId="179" formatCode="0_);[Red]\(0\)"/>
    <numFmt numFmtId="180" formatCode="m&quot;月&quot;"/>
    <numFmt numFmtId="181" formatCode="d"/>
    <numFmt numFmtId="182" formatCode="aaa"/>
    <numFmt numFmtId="183" formatCode="[$-411]ggge&quot;年度&quot;"/>
  </numFmts>
  <fonts count="4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5"/>
      <name val="ＭＳ Ｐゴシック"/>
      <family val="3"/>
      <charset val="128"/>
    </font>
    <font>
      <sz val="6"/>
      <name val="ＭＳ Ｐゴシック"/>
      <family val="3"/>
      <charset val="128"/>
    </font>
    <font>
      <sz val="10.5"/>
      <color indexed="8"/>
      <name val="ＭＳ Ｐゴシック"/>
      <family val="3"/>
      <charset val="128"/>
    </font>
    <font>
      <sz val="10.5"/>
      <color indexed="10"/>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sz val="11"/>
      <name val="ＭＳ Ｐゴシック"/>
      <family val="3"/>
      <charset val="128"/>
    </font>
    <font>
      <u/>
      <sz val="10.5"/>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ajor"/>
    </font>
    <font>
      <sz val="10.5"/>
      <color theme="1"/>
      <name val="ＭＳ Ｐゴシック"/>
      <family val="3"/>
      <charset val="128"/>
    </font>
    <font>
      <sz val="10.5"/>
      <color rgb="FF000000"/>
      <name val="ＭＳ Ｐゴシック"/>
      <family val="3"/>
      <charset val="128"/>
    </font>
    <font>
      <b/>
      <sz val="10.5"/>
      <color theme="1"/>
      <name val="ＭＳ Ｐゴシック"/>
      <family val="3"/>
      <charset val="128"/>
    </font>
    <font>
      <sz val="14"/>
      <color theme="1"/>
      <name val="ＭＳ Ｐゴシック"/>
      <family val="3"/>
      <charset val="128"/>
      <scheme val="minor"/>
    </font>
    <font>
      <b/>
      <sz val="11"/>
      <color theme="1"/>
      <name val="ＭＳ Ｐゴシック"/>
      <family val="3"/>
      <charset val="128"/>
      <scheme val="major"/>
    </font>
    <font>
      <sz val="11"/>
      <name val="ＭＳ Ｐゴシック"/>
      <family val="3"/>
      <charset val="128"/>
      <scheme val="minor"/>
    </font>
    <font>
      <b/>
      <sz val="10"/>
      <color rgb="FF808080"/>
      <name val="ＭＳ Ｐゴシック"/>
      <family val="3"/>
      <charset val="128"/>
      <scheme val="minor"/>
    </font>
    <font>
      <b/>
      <sz val="10"/>
      <color rgb="FF0000FF"/>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font>
    <font>
      <sz val="11"/>
      <color rgb="FFFF0000"/>
      <name val="ＭＳ Ｐゴシック"/>
      <family val="3"/>
      <charset val="128"/>
      <scheme val="major"/>
    </font>
    <font>
      <b/>
      <sz val="11"/>
      <color theme="1"/>
      <name val="ＭＳ Ｐゴシック"/>
      <family val="3"/>
      <charset val="128"/>
    </font>
    <font>
      <b/>
      <sz val="10.5"/>
      <color rgb="FF000000"/>
      <name val="ＭＳ Ｐゴシック"/>
      <family val="3"/>
      <charset val="128"/>
    </font>
    <font>
      <b/>
      <sz val="14"/>
      <color theme="1"/>
      <name val="ＭＳ Ｐゴシック"/>
      <family val="3"/>
      <charset val="128"/>
      <scheme val="minor"/>
    </font>
    <font>
      <b/>
      <sz val="8"/>
      <color rgb="FF808080"/>
      <name val="ＭＳ Ｐゴシック"/>
      <family val="3"/>
      <charset val="128"/>
      <scheme val="minor"/>
    </font>
    <font>
      <b/>
      <sz val="9"/>
      <color rgb="FF808080"/>
      <name val="ＭＳ Ｐゴシック"/>
      <family val="3"/>
      <charset val="128"/>
      <scheme val="minor"/>
    </font>
    <font>
      <b/>
      <sz val="9"/>
      <color theme="0" tint="-0.499984740745262"/>
      <name val="ＭＳ Ｐゴシック"/>
      <family val="3"/>
      <charset val="128"/>
      <scheme val="minor"/>
    </font>
    <font>
      <sz val="10.5"/>
      <color theme="1"/>
      <name val="ＭＳ Ｐゴシック"/>
      <family val="3"/>
      <charset val="128"/>
      <scheme val="major"/>
    </font>
    <font>
      <sz val="11"/>
      <color theme="0"/>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b/>
      <sz val="10"/>
      <color theme="0" tint="-0.249977111117893"/>
      <name val="ＭＳ Ｐゴシック"/>
      <family val="3"/>
      <charset val="128"/>
      <scheme val="minor"/>
    </font>
    <font>
      <b/>
      <sz val="10"/>
      <color theme="0" tint="-0.24994659260841701"/>
      <name val="ＭＳ Ｐゴシック"/>
      <family val="3"/>
      <charset val="128"/>
      <scheme val="minor"/>
    </font>
    <font>
      <b/>
      <sz val="10"/>
      <color theme="1" tint="0.499984740745262"/>
      <name val="ＭＳ Ｐゴシック"/>
      <family val="3"/>
      <charset val="128"/>
      <scheme val="minor"/>
    </font>
    <font>
      <b/>
      <sz val="6"/>
      <color rgb="FF808080"/>
      <name val="ＭＳ Ｐゴシック"/>
      <family val="3"/>
      <charset val="128"/>
      <scheme val="minor"/>
    </font>
    <font>
      <b/>
      <sz val="7"/>
      <color rgb="FF808080"/>
      <name val="ＭＳ Ｐゴシック"/>
      <family val="3"/>
      <charset val="128"/>
      <scheme val="minor"/>
    </font>
    <font>
      <sz val="6"/>
      <name val="ＭＳ Ｐゴシック"/>
      <family val="2"/>
      <charset val="128"/>
    </font>
    <font>
      <sz val="7.5"/>
      <color theme="1"/>
      <name val="ＭＳ Ｐゴシック"/>
      <family val="2"/>
      <charset val="128"/>
    </font>
    <font>
      <sz val="11"/>
      <color theme="0" tint="-0.34998626667073579"/>
      <name val="ＭＳ Ｐゴシック"/>
      <family val="3"/>
      <charset val="128"/>
      <scheme val="minor"/>
    </font>
    <font>
      <b/>
      <sz val="11"/>
      <color theme="0" tint="-0.34998626667073579"/>
      <name val="ＭＳ Ｐゴシック"/>
      <family val="3"/>
      <charset val="128"/>
      <scheme val="minor"/>
    </font>
    <font>
      <sz val="11"/>
      <color rgb="FF777777"/>
      <name val="ＭＳ Ｐゴシック"/>
      <family val="3"/>
      <charset val="128"/>
      <scheme val="minor"/>
    </font>
  </fonts>
  <fills count="9">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rgb="FFFFCCFF"/>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indexed="64"/>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4" fillId="0" borderId="0">
      <alignment vertical="center"/>
    </xf>
  </cellStyleXfs>
  <cellXfs count="344">
    <xf numFmtId="0" fontId="0" fillId="0" borderId="0" xfId="0">
      <alignment vertical="center"/>
    </xf>
    <xf numFmtId="0" fontId="16" fillId="0" borderId="0" xfId="0" applyFont="1" applyProtection="1">
      <alignment vertical="center"/>
    </xf>
    <xf numFmtId="0" fontId="16" fillId="0" borderId="1" xfId="0" applyFont="1" applyBorder="1" applyAlignment="1" applyProtection="1">
      <alignment horizontal="left" vertical="center" indent="1" shrinkToFit="1"/>
    </xf>
    <xf numFmtId="176" fontId="16" fillId="0" borderId="1" xfId="0" applyNumberFormat="1" applyFont="1" applyBorder="1" applyAlignment="1" applyProtection="1">
      <alignment horizontal="center" vertical="center" shrinkToFit="1"/>
    </xf>
    <xf numFmtId="0" fontId="16" fillId="0" borderId="1" xfId="0" applyFont="1" applyBorder="1" applyAlignment="1" applyProtection="1">
      <alignment horizontal="center" vertical="center"/>
    </xf>
    <xf numFmtId="176" fontId="16" fillId="0" borderId="2" xfId="0" applyNumberFormat="1" applyFont="1" applyBorder="1" applyAlignment="1" applyProtection="1">
      <alignment horizontal="left" vertical="center" indent="1" shrinkToFit="1"/>
    </xf>
    <xf numFmtId="0" fontId="16" fillId="0" borderId="3" xfId="0" applyFont="1" applyBorder="1" applyAlignment="1" applyProtection="1">
      <alignment horizontal="center" vertical="center" shrinkToFit="1"/>
    </xf>
    <xf numFmtId="176" fontId="16" fillId="0" borderId="2" xfId="0" applyNumberFormat="1" applyFont="1" applyBorder="1" applyAlignment="1" applyProtection="1">
      <alignment horizontal="center" vertical="center" shrinkToFit="1"/>
    </xf>
    <xf numFmtId="176" fontId="16" fillId="0" borderId="4" xfId="0" applyNumberFormat="1" applyFont="1" applyBorder="1" applyAlignment="1" applyProtection="1">
      <alignment horizontal="left" vertical="center" indent="1" shrinkToFit="1"/>
    </xf>
    <xf numFmtId="176" fontId="16" fillId="0" borderId="5" xfId="0" applyNumberFormat="1" applyFont="1" applyBorder="1" applyAlignment="1" applyProtection="1">
      <alignment horizontal="left" vertical="center" indent="1" shrinkToFit="1"/>
    </xf>
    <xf numFmtId="0" fontId="17" fillId="0" borderId="0" xfId="1" applyFont="1" applyAlignment="1" applyProtection="1">
      <alignment vertical="center" shrinkToFit="1"/>
    </xf>
    <xf numFmtId="0" fontId="17" fillId="0" borderId="7" xfId="1" applyFont="1" applyBorder="1" applyAlignment="1" applyProtection="1">
      <alignment horizontal="center" vertical="center" shrinkToFit="1"/>
    </xf>
    <xf numFmtId="0" fontId="18" fillId="0" borderId="0" xfId="0" applyFont="1" applyBorder="1" applyAlignment="1">
      <alignment vertical="center" wrapText="1"/>
    </xf>
    <xf numFmtId="0" fontId="17" fillId="0" borderId="0" xfId="1" applyFont="1" applyBorder="1" applyAlignment="1" applyProtection="1">
      <alignment vertical="center" shrinkToFit="1"/>
    </xf>
    <xf numFmtId="0" fontId="19" fillId="0" borderId="0" xfId="1" applyFont="1" applyBorder="1" applyAlignment="1" applyProtection="1">
      <alignment vertical="center" shrinkToFit="1"/>
    </xf>
    <xf numFmtId="0" fontId="20" fillId="0" borderId="0" xfId="0" applyFont="1">
      <alignment vertical="center"/>
    </xf>
    <xf numFmtId="0" fontId="20" fillId="0" borderId="0" xfId="0" applyFont="1" applyAlignment="1">
      <alignment horizontal="center" vertical="center"/>
    </xf>
    <xf numFmtId="58" fontId="20" fillId="3" borderId="8" xfId="0" applyNumberFormat="1" applyFont="1" applyFill="1" applyBorder="1" applyProtection="1">
      <alignment vertical="center"/>
      <protection locked="0"/>
    </xf>
    <xf numFmtId="177" fontId="20" fillId="3" borderId="9" xfId="0" applyNumberFormat="1" applyFont="1" applyFill="1" applyBorder="1" applyProtection="1">
      <alignment vertical="center"/>
      <protection locked="0"/>
    </xf>
    <xf numFmtId="0" fontId="0" fillId="0" borderId="0" xfId="0" applyAlignment="1">
      <alignment horizontal="right" vertical="center"/>
    </xf>
    <xf numFmtId="0" fontId="21" fillId="0" borderId="10" xfId="0" applyFont="1" applyBorder="1" applyAlignment="1" applyProtection="1">
      <alignment horizontal="right" vertical="center"/>
    </xf>
    <xf numFmtId="0" fontId="16" fillId="0" borderId="0" xfId="0" applyNumberFormat="1" applyFont="1" applyProtection="1">
      <alignment vertical="center"/>
    </xf>
    <xf numFmtId="176" fontId="0" fillId="0" borderId="1" xfId="0" applyNumberFormat="1" applyFont="1" applyBorder="1" applyAlignment="1" applyProtection="1">
      <alignment horizontal="right" vertical="center" shrinkToFit="1"/>
    </xf>
    <xf numFmtId="176" fontId="0" fillId="0" borderId="0" xfId="0" applyNumberFormat="1" applyFont="1" applyBorder="1" applyAlignment="1" applyProtection="1">
      <alignment horizontal="right" vertical="center" shrinkToFit="1"/>
    </xf>
    <xf numFmtId="0" fontId="0" fillId="0" borderId="1" xfId="0" applyBorder="1" applyAlignment="1" applyProtection="1">
      <alignment horizontal="center" vertical="center" shrinkToFit="1"/>
    </xf>
    <xf numFmtId="0" fontId="0" fillId="0" borderId="0" xfId="0" applyFont="1" applyAlignment="1" applyProtection="1">
      <alignment horizontal="center" vertical="center"/>
    </xf>
    <xf numFmtId="0" fontId="0" fillId="0" borderId="1" xfId="0" applyFont="1" applyBorder="1" applyProtection="1">
      <alignment vertical="center"/>
    </xf>
    <xf numFmtId="0" fontId="0" fillId="0" borderId="0" xfId="0" applyFont="1" applyProtection="1">
      <alignment vertical="center"/>
    </xf>
    <xf numFmtId="0" fontId="0" fillId="0" borderId="0" xfId="0" applyFont="1" applyFill="1" applyProtection="1">
      <alignment vertical="center"/>
    </xf>
    <xf numFmtId="176" fontId="22" fillId="0" borderId="1" xfId="0" applyNumberFormat="1" applyFont="1" applyFill="1" applyBorder="1" applyAlignment="1" applyProtection="1">
      <alignment horizontal="right" vertical="center" wrapText="1"/>
    </xf>
    <xf numFmtId="0" fontId="0" fillId="0" borderId="0" xfId="0" applyFont="1" applyAlignment="1" applyProtection="1">
      <alignment horizontal="right" vertical="center"/>
    </xf>
    <xf numFmtId="176" fontId="0" fillId="0" borderId="11" xfId="0" applyNumberFormat="1" applyFont="1" applyFill="1" applyBorder="1" applyAlignment="1" applyProtection="1">
      <alignment horizontal="right" vertical="center" shrinkToFit="1"/>
    </xf>
    <xf numFmtId="176" fontId="16" fillId="4" borderId="1" xfId="0" applyNumberFormat="1" applyFont="1" applyFill="1" applyBorder="1" applyAlignment="1" applyProtection="1">
      <alignment horizontal="center" vertical="center" shrinkToFit="1"/>
    </xf>
    <xf numFmtId="0" fontId="16" fillId="0" borderId="1" xfId="0" applyFont="1" applyFill="1" applyBorder="1" applyAlignment="1" applyProtection="1">
      <alignment horizontal="left" vertical="center" indent="1" shrinkToFit="1"/>
    </xf>
    <xf numFmtId="0" fontId="17" fillId="0" borderId="10" xfId="1" applyFont="1" applyBorder="1" applyAlignment="1" applyProtection="1">
      <alignment horizontal="center" vertical="center" shrinkToFit="1"/>
    </xf>
    <xf numFmtId="0" fontId="16" fillId="0" borderId="14" xfId="0" applyFont="1" applyBorder="1" applyAlignment="1" applyProtection="1">
      <alignment horizontal="center" vertical="center" shrinkToFit="1"/>
    </xf>
    <xf numFmtId="176" fontId="16" fillId="0" borderId="15" xfId="0" applyNumberFormat="1" applyFont="1" applyBorder="1" applyAlignment="1" applyProtection="1">
      <alignment horizontal="left" vertical="center" indent="1" shrinkToFit="1"/>
    </xf>
    <xf numFmtId="176" fontId="16" fillId="0" borderId="16" xfId="0" applyNumberFormat="1" applyFont="1" applyBorder="1" applyAlignment="1" applyProtection="1">
      <alignment horizontal="center" vertical="center" shrinkToFit="1"/>
    </xf>
    <xf numFmtId="176" fontId="16" fillId="0" borderId="17" xfId="0" applyNumberFormat="1" applyFont="1" applyBorder="1" applyAlignment="1" applyProtection="1">
      <alignment horizontal="left" vertical="center" indent="1" shrinkToFit="1"/>
    </xf>
    <xf numFmtId="176" fontId="0" fillId="0" borderId="0" xfId="0" applyNumberFormat="1">
      <alignment vertical="center"/>
    </xf>
    <xf numFmtId="176" fontId="0" fillId="0" borderId="0" xfId="0" applyNumberFormat="1" applyFont="1" applyProtection="1">
      <alignment vertical="center"/>
    </xf>
    <xf numFmtId="176" fontId="0" fillId="0" borderId="13" xfId="0" applyNumberFormat="1" applyBorder="1">
      <alignment vertical="center"/>
    </xf>
    <xf numFmtId="0" fontId="0" fillId="0" borderId="1" xfId="0" applyFill="1" applyBorder="1" applyAlignment="1">
      <alignment vertical="center"/>
    </xf>
    <xf numFmtId="176" fontId="0" fillId="0" borderId="1" xfId="0" applyNumberFormat="1" applyFont="1" applyFill="1" applyBorder="1" applyAlignment="1" applyProtection="1">
      <alignment vertical="center"/>
    </xf>
    <xf numFmtId="0" fontId="0" fillId="0" borderId="1" xfId="0" applyFill="1" applyBorder="1" applyAlignment="1">
      <alignment horizontal="left" vertical="center"/>
    </xf>
    <xf numFmtId="176" fontId="22" fillId="0" borderId="13" xfId="0" applyNumberFormat="1" applyFont="1" applyFill="1" applyBorder="1" applyAlignment="1" applyProtection="1">
      <alignment horizontal="right" vertical="center" wrapText="1"/>
    </xf>
    <xf numFmtId="0" fontId="0" fillId="0" borderId="1" xfId="0" applyFont="1" applyBorder="1" applyAlignment="1" applyProtection="1">
      <alignment horizontal="center" vertical="center"/>
    </xf>
    <xf numFmtId="0" fontId="0" fillId="0" borderId="1" xfId="0" applyFont="1" applyFill="1" applyBorder="1" applyAlignment="1" applyProtection="1">
      <alignment horizontal="right" vertical="center"/>
    </xf>
    <xf numFmtId="178" fontId="0" fillId="0" borderId="1" xfId="0" applyNumberFormat="1" applyFont="1" applyBorder="1" applyAlignment="1" applyProtection="1">
      <alignment horizontal="right" vertical="center"/>
    </xf>
    <xf numFmtId="0" fontId="0" fillId="0" borderId="0" xfId="0" applyBorder="1" applyAlignment="1" applyProtection="1">
      <alignment horizontal="left" vertical="center" shrinkToFit="1"/>
    </xf>
    <xf numFmtId="0" fontId="23" fillId="0" borderId="0" xfId="0" applyFont="1" applyFill="1" applyBorder="1" applyAlignment="1">
      <alignment horizontal="right" vertical="center" wrapText="1"/>
    </xf>
    <xf numFmtId="0" fontId="23" fillId="0" borderId="24" xfId="0" applyFont="1" applyFill="1" applyBorder="1" applyAlignment="1">
      <alignment horizontal="right" vertical="center" wrapText="1"/>
    </xf>
    <xf numFmtId="0" fontId="23" fillId="0" borderId="59" xfId="0" applyFont="1" applyFill="1" applyBorder="1" applyAlignment="1">
      <alignment horizontal="right" vertical="center" wrapText="1"/>
    </xf>
    <xf numFmtId="0" fontId="23" fillId="0" borderId="0" xfId="0" applyFont="1" applyBorder="1" applyAlignment="1">
      <alignment horizontal="right" vertical="center" wrapText="1"/>
    </xf>
    <xf numFmtId="0" fontId="23" fillId="0" borderId="60" xfId="0" applyFont="1" applyBorder="1" applyAlignment="1">
      <alignment horizontal="right" vertical="center" wrapText="1"/>
    </xf>
    <xf numFmtId="0" fontId="23" fillId="5" borderId="30" xfId="0" applyFont="1" applyFill="1" applyBorder="1" applyAlignment="1">
      <alignment horizontal="center" vertical="center" textRotation="255" wrapText="1"/>
    </xf>
    <xf numFmtId="0" fontId="23" fillId="0" borderId="61" xfId="0" applyFont="1" applyBorder="1" applyAlignment="1">
      <alignment horizontal="right" vertical="center" wrapText="1"/>
    </xf>
    <xf numFmtId="0" fontId="33" fillId="5" borderId="60" xfId="0" applyFont="1" applyFill="1" applyBorder="1" applyAlignment="1">
      <alignment horizontal="right" vertical="center" wrapText="1"/>
    </xf>
    <xf numFmtId="176" fontId="0" fillId="0" borderId="0" xfId="0" applyNumberFormat="1" applyFont="1" applyAlignment="1" applyProtection="1">
      <alignment horizontal="center" vertical="center"/>
    </xf>
    <xf numFmtId="0" fontId="26" fillId="5" borderId="1" xfId="0" applyFont="1" applyFill="1" applyBorder="1" applyAlignment="1" applyProtection="1">
      <alignment horizontal="center" vertical="center" wrapText="1" shrinkToFit="1"/>
    </xf>
    <xf numFmtId="0" fontId="23" fillId="0" borderId="62" xfId="0" applyFont="1" applyBorder="1" applyAlignment="1">
      <alignment horizontal="right" vertical="center" wrapText="1"/>
    </xf>
    <xf numFmtId="0" fontId="23" fillId="0" borderId="62" xfId="0" applyFont="1" applyFill="1" applyBorder="1" applyAlignment="1">
      <alignment horizontal="right" vertical="center" wrapText="1"/>
    </xf>
    <xf numFmtId="0" fontId="23" fillId="0" borderId="63" xfId="0" applyFont="1" applyFill="1" applyBorder="1" applyAlignment="1">
      <alignment horizontal="right" vertical="center" wrapText="1"/>
    </xf>
    <xf numFmtId="0" fontId="23" fillId="0" borderId="46" xfId="0" applyFont="1" applyFill="1" applyBorder="1" applyAlignment="1">
      <alignment horizontal="right" vertical="center" wrapText="1"/>
    </xf>
    <xf numFmtId="0" fontId="23" fillId="0" borderId="25" xfId="0" applyFont="1" applyBorder="1" applyAlignment="1">
      <alignment horizontal="right" vertical="center" wrapText="1"/>
    </xf>
    <xf numFmtId="0" fontId="23" fillId="0" borderId="25" xfId="0" applyFont="1" applyFill="1" applyBorder="1" applyAlignment="1">
      <alignment horizontal="right" vertical="center" wrapText="1"/>
    </xf>
    <xf numFmtId="0" fontId="23" fillId="0" borderId="47" xfId="0" applyFont="1" applyFill="1" applyBorder="1" applyAlignment="1">
      <alignment horizontal="right" vertical="center" wrapText="1"/>
    </xf>
    <xf numFmtId="0" fontId="23" fillId="0" borderId="59" xfId="0" applyFont="1" applyBorder="1" applyAlignment="1">
      <alignment horizontal="right" vertical="center" wrapText="1"/>
    </xf>
    <xf numFmtId="0" fontId="23" fillId="0" borderId="64" xfId="0" applyFont="1" applyFill="1" applyBorder="1" applyAlignment="1">
      <alignment horizontal="right" vertical="center" wrapText="1"/>
    </xf>
    <xf numFmtId="0" fontId="23" fillId="0" borderId="65" xfId="0" applyFont="1" applyFill="1" applyBorder="1" applyAlignment="1">
      <alignment horizontal="right" vertical="center" wrapText="1"/>
    </xf>
    <xf numFmtId="0" fontId="23" fillId="0" borderId="66" xfId="0" applyFont="1" applyFill="1" applyBorder="1" applyAlignment="1">
      <alignment horizontal="right" vertical="center" wrapText="1"/>
    </xf>
    <xf numFmtId="176" fontId="0" fillId="0" borderId="1" xfId="0" applyNumberFormat="1" applyBorder="1">
      <alignment vertical="center"/>
    </xf>
    <xf numFmtId="0" fontId="0" fillId="0" borderId="1" xfId="0" applyFont="1" applyBorder="1" applyAlignment="1" applyProtection="1">
      <alignment horizontal="center" vertical="center"/>
    </xf>
    <xf numFmtId="0" fontId="0" fillId="0" borderId="1" xfId="0" applyNumberFormat="1" applyFill="1" applyBorder="1" applyAlignment="1" applyProtection="1">
      <alignment vertical="center" wrapText="1"/>
    </xf>
    <xf numFmtId="176" fontId="0" fillId="0" borderId="1" xfId="0" applyNumberFormat="1" applyFill="1" applyBorder="1" applyAlignment="1" applyProtection="1">
      <alignment vertical="center"/>
    </xf>
    <xf numFmtId="0" fontId="0" fillId="0" borderId="1" xfId="0" applyFill="1" applyBorder="1" applyAlignment="1" applyProtection="1">
      <alignment vertical="center" wrapText="1"/>
    </xf>
    <xf numFmtId="176" fontId="0" fillId="0" borderId="1" xfId="0" applyNumberFormat="1" applyFill="1" applyBorder="1" applyAlignment="1" applyProtection="1">
      <alignment vertical="center" shrinkToFit="1"/>
    </xf>
    <xf numFmtId="0" fontId="0" fillId="0" borderId="1" xfId="0" applyFont="1" applyBorder="1" applyAlignment="1" applyProtection="1">
      <alignment horizontal="center" vertical="center"/>
    </xf>
    <xf numFmtId="0" fontId="23" fillId="0" borderId="8" xfId="0" applyFont="1" applyFill="1" applyBorder="1" applyAlignment="1">
      <alignment horizontal="right" vertical="center" wrapText="1"/>
    </xf>
    <xf numFmtId="0" fontId="26" fillId="0" borderId="1" xfId="0" applyFont="1" applyFill="1" applyBorder="1" applyAlignment="1" applyProtection="1">
      <alignment horizontal="center" vertical="center" wrapText="1" shrinkToFit="1"/>
    </xf>
    <xf numFmtId="0" fontId="33" fillId="5" borderId="63" xfId="0" applyFont="1" applyFill="1" applyBorder="1" applyAlignment="1">
      <alignment horizontal="right" vertical="center" wrapText="1"/>
    </xf>
    <xf numFmtId="0" fontId="33" fillId="5" borderId="64" xfId="0" applyFont="1" applyFill="1" applyBorder="1" applyAlignment="1">
      <alignment horizontal="right" vertical="center" wrapText="1"/>
    </xf>
    <xf numFmtId="0" fontId="33" fillId="5" borderId="62" xfId="0" applyFont="1" applyFill="1" applyBorder="1" applyAlignment="1">
      <alignment horizontal="right" vertical="center" wrapText="1"/>
    </xf>
    <xf numFmtId="0" fontId="32" fillId="5" borderId="63" xfId="0" applyFont="1" applyFill="1" applyBorder="1" applyAlignment="1">
      <alignment horizontal="center" vertical="center" wrapText="1"/>
    </xf>
    <xf numFmtId="0" fontId="33" fillId="5" borderId="60" xfId="0" applyFont="1" applyFill="1" applyBorder="1" applyAlignment="1">
      <alignment horizontal="center" vertical="center" wrapText="1"/>
    </xf>
    <xf numFmtId="0" fontId="33" fillId="5" borderId="63" xfId="0" applyFont="1" applyFill="1" applyBorder="1" applyAlignment="1">
      <alignment horizontal="center" vertical="center" wrapText="1"/>
    </xf>
    <xf numFmtId="0" fontId="0" fillId="0" borderId="1" xfId="0" applyFont="1" applyBorder="1" applyAlignment="1" applyProtection="1">
      <alignment horizontal="center" vertical="center"/>
    </xf>
    <xf numFmtId="0" fontId="0" fillId="0" borderId="1" xfId="0" applyFill="1" applyBorder="1" applyAlignment="1">
      <alignment vertical="center" wrapText="1"/>
    </xf>
    <xf numFmtId="0" fontId="0" fillId="0" borderId="1" xfId="0" applyFill="1" applyBorder="1" applyAlignment="1" applyProtection="1">
      <alignment horizontal="center" vertical="center" shrinkToFit="1"/>
    </xf>
    <xf numFmtId="0" fontId="0" fillId="0" borderId="1" xfId="0" applyBorder="1" applyAlignment="1" applyProtection="1">
      <alignment horizontal="left" vertical="center" shrinkToFit="1"/>
    </xf>
    <xf numFmtId="0" fontId="0" fillId="0" borderId="0" xfId="0" applyBorder="1" applyAlignment="1">
      <alignment horizontal="right" vertical="center"/>
    </xf>
    <xf numFmtId="0" fontId="32" fillId="0" borderId="9" xfId="0" applyFont="1" applyFill="1" applyBorder="1" applyAlignment="1">
      <alignment horizontal="center" vertical="center" wrapText="1"/>
    </xf>
    <xf numFmtId="0" fontId="23" fillId="0" borderId="27" xfId="0" applyFont="1" applyBorder="1" applyAlignment="1">
      <alignment horizontal="right" vertical="center" wrapText="1"/>
    </xf>
    <xf numFmtId="0" fontId="23" fillId="0" borderId="63" xfId="0" applyFont="1" applyBorder="1" applyAlignment="1">
      <alignment horizontal="right" vertical="center" wrapText="1"/>
    </xf>
    <xf numFmtId="0" fontId="23" fillId="0" borderId="66" xfId="0" applyFont="1" applyBorder="1" applyAlignment="1">
      <alignment horizontal="right" vertical="center" wrapText="1"/>
    </xf>
    <xf numFmtId="0" fontId="23" fillId="0" borderId="47" xfId="0" applyFont="1" applyBorder="1" applyAlignment="1">
      <alignment horizontal="right" vertical="center" wrapText="1"/>
    </xf>
    <xf numFmtId="0" fontId="0" fillId="0" borderId="1" xfId="0" applyNumberFormat="1" applyFont="1" applyFill="1" applyBorder="1" applyAlignment="1" applyProtection="1">
      <alignment vertical="center"/>
    </xf>
    <xf numFmtId="0" fontId="0" fillId="0" borderId="13" xfId="0" applyFill="1" applyBorder="1" applyAlignment="1" applyProtection="1">
      <alignment horizontal="center" vertical="center" shrinkToFit="1"/>
    </xf>
    <xf numFmtId="176" fontId="0" fillId="0" borderId="1" xfId="0" applyNumberFormat="1" applyFill="1" applyBorder="1" applyAlignment="1" applyProtection="1">
      <alignment horizontal="center" vertical="center" wrapText="1"/>
    </xf>
    <xf numFmtId="176" fontId="0" fillId="0" borderId="1" xfId="0" applyNumberFormat="1" applyFill="1" applyBorder="1" applyAlignment="1" applyProtection="1">
      <alignment vertical="center" wrapText="1"/>
    </xf>
    <xf numFmtId="0" fontId="15" fillId="0" borderId="1" xfId="0" applyFont="1" applyBorder="1" applyAlignment="1">
      <alignment horizontal="left" vertical="center"/>
    </xf>
    <xf numFmtId="0" fontId="0" fillId="0" borderId="0" xfId="0" applyAlignment="1">
      <alignment horizontal="left" vertical="center"/>
    </xf>
    <xf numFmtId="0" fontId="16" fillId="0" borderId="1" xfId="0" applyFont="1" applyBorder="1" applyAlignment="1" applyProtection="1">
      <alignment horizontal="center" vertical="center" shrinkToFit="1"/>
    </xf>
    <xf numFmtId="0" fontId="0" fillId="0" borderId="1" xfId="0" applyFont="1" applyBorder="1" applyAlignment="1" applyProtection="1">
      <alignment horizontal="center" vertical="center"/>
    </xf>
    <xf numFmtId="0" fontId="0" fillId="0" borderId="2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22" xfId="0" applyFont="1" applyBorder="1" applyAlignment="1" applyProtection="1">
      <alignment horizontal="center" vertical="center"/>
    </xf>
    <xf numFmtId="176" fontId="0" fillId="0" borderId="1" xfId="0" applyNumberFormat="1" applyFont="1" applyFill="1" applyBorder="1" applyAlignment="1" applyProtection="1">
      <alignment horizontal="right" vertical="center" wrapText="1"/>
    </xf>
    <xf numFmtId="0" fontId="0" fillId="0" borderId="1" xfId="0" applyFont="1" applyFill="1" applyBorder="1" applyAlignment="1" applyProtection="1">
      <alignment horizontal="left" vertical="center"/>
    </xf>
    <xf numFmtId="0" fontId="0" fillId="0" borderId="11" xfId="0" applyFont="1" applyFill="1" applyBorder="1" applyAlignment="1" applyProtection="1">
      <alignment horizontal="left" vertical="center" shrinkToFit="1"/>
    </xf>
    <xf numFmtId="179" fontId="0" fillId="0" borderId="0" xfId="0" applyNumberFormat="1" applyFont="1" applyAlignment="1" applyProtection="1">
      <alignment horizontal="right" vertical="center" shrinkToFit="1"/>
    </xf>
    <xf numFmtId="179" fontId="0" fillId="0" borderId="0" xfId="0" applyNumberFormat="1" applyFont="1" applyAlignment="1" applyProtection="1">
      <alignment horizontal="right" vertical="center"/>
    </xf>
    <xf numFmtId="0" fontId="36" fillId="0" borderId="0" xfId="0" applyFont="1" applyAlignment="1" applyProtection="1">
      <alignment horizontal="left" vertical="center"/>
    </xf>
    <xf numFmtId="0" fontId="36" fillId="0" borderId="0" xfId="0" applyFont="1" applyFill="1" applyAlignment="1" applyProtection="1">
      <alignment horizontal="left" vertical="center"/>
    </xf>
    <xf numFmtId="0" fontId="22" fillId="0" borderId="1" xfId="0" applyNumberFormat="1" applyFont="1" applyFill="1" applyBorder="1" applyAlignment="1" applyProtection="1">
      <alignment vertical="center" wrapText="1"/>
    </xf>
    <xf numFmtId="176" fontId="22" fillId="0" borderId="11" xfId="0" applyNumberFormat="1" applyFont="1" applyFill="1" applyBorder="1" applyAlignment="1" applyProtection="1">
      <alignment horizontal="right" vertical="center" wrapText="1"/>
    </xf>
    <xf numFmtId="0" fontId="0" fillId="0" borderId="12" xfId="0" applyFont="1" applyFill="1" applyBorder="1" applyAlignment="1" applyProtection="1">
      <alignment horizontal="center" vertical="center" shrinkToFit="1"/>
    </xf>
    <xf numFmtId="0" fontId="16" fillId="0" borderId="13" xfId="0" applyFont="1" applyBorder="1" applyAlignment="1" applyProtection="1">
      <alignment horizontal="left" vertical="center" indent="1" shrinkToFit="1"/>
    </xf>
    <xf numFmtId="176" fontId="16" fillId="0" borderId="11" xfId="0" applyNumberFormat="1" applyFont="1" applyBorder="1" applyAlignment="1" applyProtection="1">
      <alignment horizontal="center" vertical="center" shrinkToFit="1"/>
    </xf>
    <xf numFmtId="176" fontId="16" fillId="2" borderId="67"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shrinkToFit="1"/>
    </xf>
    <xf numFmtId="0" fontId="0" fillId="0" borderId="1" xfId="0" applyFont="1" applyFill="1" applyBorder="1" applyAlignment="1" applyProtection="1">
      <alignment horizontal="left" vertical="center" shrinkToFit="1"/>
    </xf>
    <xf numFmtId="176" fontId="15" fillId="0" borderId="67" xfId="0" applyNumberFormat="1" applyFont="1" applyFill="1" applyBorder="1" applyAlignment="1" applyProtection="1">
      <alignment horizontal="right" vertical="center" wrapText="1"/>
    </xf>
    <xf numFmtId="0" fontId="21" fillId="0" borderId="10" xfId="0" applyFont="1" applyBorder="1" applyAlignment="1" applyProtection="1">
      <alignment horizontal="center" vertical="center" shrinkToFit="1"/>
    </xf>
    <xf numFmtId="0" fontId="0" fillId="0" borderId="13" xfId="0" applyBorder="1" applyAlignment="1" applyProtection="1">
      <alignment horizontal="center" vertical="center" shrinkToFit="1"/>
    </xf>
    <xf numFmtId="176" fontId="0" fillId="0" borderId="13" xfId="0" applyNumberFormat="1" applyBorder="1" applyAlignment="1" applyProtection="1">
      <alignment horizontal="center" vertical="center" shrinkToFit="1"/>
    </xf>
    <xf numFmtId="0" fontId="0" fillId="0" borderId="11" xfId="0" applyBorder="1" applyAlignment="1" applyProtection="1">
      <alignment horizontal="center" vertical="center" shrinkToFit="1"/>
    </xf>
    <xf numFmtId="176" fontId="0" fillId="7" borderId="67" xfId="0" applyNumberFormat="1" applyFont="1" applyFill="1" applyBorder="1" applyAlignment="1" applyProtection="1">
      <alignment horizontal="right" vertical="center" shrinkToFit="1"/>
    </xf>
    <xf numFmtId="0" fontId="0" fillId="0" borderId="1" xfId="0" applyNumberFormat="1" applyFill="1" applyBorder="1" applyAlignment="1" applyProtection="1">
      <alignment vertical="center"/>
    </xf>
    <xf numFmtId="0" fontId="22" fillId="0" borderId="1" xfId="0" applyNumberFormat="1" applyFont="1" applyFill="1" applyBorder="1" applyAlignment="1" applyProtection="1">
      <alignment horizontal="left" vertical="center"/>
    </xf>
    <xf numFmtId="0" fontId="22" fillId="0" borderId="1" xfId="0" applyNumberFormat="1" applyFont="1" applyFill="1" applyBorder="1" applyAlignment="1" applyProtection="1">
      <alignment vertical="center"/>
    </xf>
    <xf numFmtId="0" fontId="0" fillId="0" borderId="1" xfId="0" applyFont="1" applyFill="1" applyBorder="1" applyAlignment="1" applyProtection="1">
      <alignment vertical="center"/>
    </xf>
    <xf numFmtId="176" fontId="22" fillId="0" borderId="1" xfId="0" applyNumberFormat="1" applyFont="1" applyFill="1" applyBorder="1" applyAlignment="1" applyProtection="1">
      <alignment horizontal="right" vertical="center"/>
    </xf>
    <xf numFmtId="176" fontId="22" fillId="0" borderId="13" xfId="0" applyNumberFormat="1" applyFont="1" applyFill="1" applyBorder="1" applyAlignment="1" applyProtection="1">
      <alignment horizontal="right" vertical="center"/>
    </xf>
    <xf numFmtId="176" fontId="22" fillId="0" borderId="16" xfId="0" applyNumberFormat="1" applyFont="1" applyFill="1" applyBorder="1" applyAlignment="1" applyProtection="1">
      <alignment horizontal="right" vertical="center"/>
    </xf>
    <xf numFmtId="176" fontId="0" fillId="0" borderId="1" xfId="0" applyNumberFormat="1" applyFill="1" applyBorder="1" applyAlignment="1">
      <alignment vertical="center"/>
    </xf>
    <xf numFmtId="0" fontId="0" fillId="0" borderId="1" xfId="0" applyBorder="1">
      <alignment vertical="center"/>
    </xf>
    <xf numFmtId="176" fontId="0" fillId="0" borderId="1" xfId="0" applyNumberFormat="1" applyBorder="1" applyAlignment="1">
      <alignment vertical="center" shrinkToFit="1"/>
    </xf>
    <xf numFmtId="176" fontId="0" fillId="4" borderId="1" xfId="0" applyNumberFormat="1" applyFill="1" applyBorder="1" applyAlignment="1">
      <alignment vertical="center" shrinkToFit="1"/>
    </xf>
    <xf numFmtId="0" fontId="0" fillId="0" borderId="0" xfId="0" applyAlignment="1">
      <alignment vertical="center" shrinkToFit="1"/>
    </xf>
    <xf numFmtId="0" fontId="0" fillId="0" borderId="0" xfId="0" applyAlignment="1">
      <alignment vertical="center" wrapText="1"/>
    </xf>
    <xf numFmtId="0" fontId="26" fillId="0" borderId="1" xfId="0" applyFont="1" applyBorder="1">
      <alignment vertical="center"/>
    </xf>
    <xf numFmtId="0" fontId="26" fillId="0" borderId="1" xfId="0" applyFont="1" applyBorder="1" applyAlignment="1">
      <alignment vertical="center" wrapText="1"/>
    </xf>
    <xf numFmtId="0" fontId="36" fillId="0" borderId="0" xfId="0" applyFont="1" applyAlignment="1" applyProtection="1">
      <alignment horizontal="right" vertical="center"/>
    </xf>
    <xf numFmtId="0" fontId="0" fillId="0" borderId="1" xfId="0" applyNumberFormat="1" applyFont="1" applyFill="1" applyBorder="1" applyAlignment="1" applyProtection="1">
      <alignment horizontal="left" vertical="center"/>
    </xf>
    <xf numFmtId="0" fontId="38" fillId="0" borderId="1" xfId="0" applyFont="1" applyFill="1" applyBorder="1" applyAlignment="1">
      <alignment vertical="center" wrapText="1"/>
    </xf>
    <xf numFmtId="0" fontId="15" fillId="0" borderId="0" xfId="0" applyFont="1" applyAlignment="1" applyProtection="1">
      <alignment horizontal="left" vertical="center"/>
    </xf>
    <xf numFmtId="176" fontId="0" fillId="5" borderId="1" xfId="0" applyNumberFormat="1" applyFill="1" applyBorder="1">
      <alignment vertical="center"/>
    </xf>
    <xf numFmtId="181" fontId="25" fillId="0" borderId="55" xfId="0" applyNumberFormat="1" applyFont="1" applyFill="1" applyBorder="1" applyAlignment="1">
      <alignment horizontal="right" vertical="center" wrapText="1"/>
    </xf>
    <xf numFmtId="181" fontId="25" fillId="0" borderId="56" xfId="0" applyNumberFormat="1" applyFont="1" applyFill="1" applyBorder="1" applyAlignment="1">
      <alignment horizontal="right" vertical="center" wrapText="1"/>
    </xf>
    <xf numFmtId="181" fontId="25" fillId="0" borderId="57" xfId="0" applyNumberFormat="1" applyFont="1" applyFill="1" applyBorder="1" applyAlignment="1">
      <alignment horizontal="right" vertical="center" wrapText="1"/>
    </xf>
    <xf numFmtId="182" fontId="23" fillId="0" borderId="51" xfId="0" applyNumberFormat="1" applyFont="1" applyBorder="1" applyAlignment="1">
      <alignment horizontal="right" vertical="center" wrapText="1"/>
    </xf>
    <xf numFmtId="182" fontId="23" fillId="0" borderId="53" xfId="0" applyNumberFormat="1" applyFont="1" applyBorder="1" applyAlignment="1">
      <alignment horizontal="right" vertical="center" wrapText="1"/>
    </xf>
    <xf numFmtId="182" fontId="23" fillId="0" borderId="50" xfId="0" applyNumberFormat="1" applyFont="1" applyBorder="1" applyAlignment="1">
      <alignment horizontal="right" vertical="center" wrapText="1"/>
    </xf>
    <xf numFmtId="182" fontId="23" fillId="0" borderId="52" xfId="0" applyNumberFormat="1" applyFont="1" applyBorder="1" applyAlignment="1">
      <alignment horizontal="right" vertical="center" wrapText="1"/>
    </xf>
    <xf numFmtId="182" fontId="23" fillId="0" borderId="54" xfId="0" applyNumberFormat="1" applyFont="1" applyBorder="1" applyAlignment="1">
      <alignment horizontal="right" vertical="center" wrapText="1"/>
    </xf>
    <xf numFmtId="0" fontId="39" fillId="4" borderId="60" xfId="0" applyFont="1" applyFill="1" applyBorder="1" applyAlignment="1">
      <alignment horizontal="right" vertical="center" wrapText="1"/>
    </xf>
    <xf numFmtId="0" fontId="39" fillId="4" borderId="31" xfId="0" applyFont="1" applyFill="1" applyBorder="1" applyAlignment="1">
      <alignment horizontal="right" vertical="center" wrapText="1"/>
    </xf>
    <xf numFmtId="181" fontId="25" fillId="0" borderId="68" xfId="0" applyNumberFormat="1" applyFont="1" applyFill="1" applyBorder="1" applyAlignment="1">
      <alignment horizontal="right" vertical="center" wrapText="1"/>
    </xf>
    <xf numFmtId="181" fontId="25" fillId="0" borderId="69" xfId="0" applyNumberFormat="1" applyFont="1" applyFill="1" applyBorder="1" applyAlignment="1">
      <alignment horizontal="right" vertical="center" wrapText="1"/>
    </xf>
    <xf numFmtId="181" fontId="40" fillId="4" borderId="56" xfId="0" applyNumberFormat="1" applyFont="1" applyFill="1" applyBorder="1" applyAlignment="1">
      <alignment horizontal="right" vertical="center" wrapText="1"/>
    </xf>
    <xf numFmtId="182" fontId="40" fillId="4" borderId="51" xfId="0" applyNumberFormat="1" applyFont="1" applyFill="1" applyBorder="1" applyAlignment="1">
      <alignment horizontal="right" vertical="center" wrapText="1"/>
    </xf>
    <xf numFmtId="0" fontId="32" fillId="5" borderId="60"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23" fillId="5" borderId="63" xfId="0" applyFont="1" applyFill="1" applyBorder="1" applyAlignment="1">
      <alignment horizontal="right" vertical="center" wrapText="1"/>
    </xf>
    <xf numFmtId="0" fontId="0" fillId="0" borderId="0" xfId="0" quotePrefix="1" applyAlignment="1">
      <alignment horizontal="right" vertical="center"/>
    </xf>
    <xf numFmtId="0" fontId="42" fillId="5" borderId="60" xfId="0" applyFont="1" applyFill="1" applyBorder="1" applyAlignment="1">
      <alignment horizontal="center" vertical="center" wrapText="1"/>
    </xf>
    <xf numFmtId="0" fontId="32" fillId="5" borderId="27" xfId="0" applyFont="1" applyFill="1" applyBorder="1" applyAlignment="1">
      <alignment horizontal="right" vertical="center" wrapText="1"/>
    </xf>
    <xf numFmtId="0" fontId="0" fillId="0" borderId="1" xfId="0" applyBorder="1" applyAlignment="1">
      <alignment vertical="center" shrinkToFit="1"/>
    </xf>
    <xf numFmtId="0" fontId="42" fillId="5" borderId="60" xfId="0" applyFont="1" applyFill="1" applyBorder="1" applyAlignment="1">
      <alignment horizontal="right" vertical="center" wrapText="1"/>
    </xf>
    <xf numFmtId="0" fontId="23" fillId="5" borderId="25" xfId="0" applyFont="1" applyFill="1" applyBorder="1" applyAlignment="1">
      <alignment horizontal="right" vertical="center" wrapText="1"/>
    </xf>
    <xf numFmtId="0" fontId="23" fillId="5" borderId="66" xfId="0" applyFont="1" applyFill="1" applyBorder="1" applyAlignment="1">
      <alignment horizontal="right" vertical="center" wrapText="1"/>
    </xf>
    <xf numFmtId="0" fontId="32" fillId="0" borderId="27" xfId="0" applyFont="1" applyFill="1" applyBorder="1" applyAlignment="1">
      <alignment horizontal="right" vertical="center" wrapText="1"/>
    </xf>
    <xf numFmtId="0" fontId="33" fillId="0" borderId="47" xfId="0" applyFont="1" applyFill="1" applyBorder="1" applyAlignment="1">
      <alignment horizontal="right" vertical="center" wrapText="1"/>
    </xf>
    <xf numFmtId="0" fontId="33" fillId="5" borderId="9" xfId="0" applyFont="1" applyFill="1" applyBorder="1" applyAlignment="1">
      <alignment horizontal="right" vertical="center" wrapText="1"/>
    </xf>
    <xf numFmtId="0" fontId="39" fillId="0" borderId="60" xfId="0" applyFont="1" applyFill="1" applyBorder="1" applyAlignment="1">
      <alignment horizontal="right" vertical="center" wrapText="1"/>
    </xf>
    <xf numFmtId="0" fontId="32" fillId="5" borderId="60" xfId="0" applyFont="1" applyFill="1" applyBorder="1" applyAlignment="1">
      <alignment horizontal="right" vertical="center" wrapText="1"/>
    </xf>
    <xf numFmtId="182" fontId="41" fillId="0" borderId="51" xfId="0" applyNumberFormat="1" applyFont="1" applyFill="1" applyBorder="1" applyAlignment="1">
      <alignment horizontal="right" vertical="center" wrapText="1"/>
    </xf>
    <xf numFmtId="181" fontId="25" fillId="4" borderId="69" xfId="0" applyNumberFormat="1" applyFont="1" applyFill="1" applyBorder="1" applyAlignment="1">
      <alignment horizontal="right" vertical="center" wrapText="1"/>
    </xf>
    <xf numFmtId="182" fontId="41" fillId="4" borderId="52" xfId="0" applyNumberFormat="1" applyFont="1" applyFill="1" applyBorder="1" applyAlignment="1">
      <alignment horizontal="right" vertical="center" wrapText="1"/>
    </xf>
    <xf numFmtId="0" fontId="23" fillId="4" borderId="5" xfId="0" applyFont="1" applyFill="1" applyBorder="1" applyAlignment="1">
      <alignment horizontal="right" vertical="center" wrapText="1"/>
    </xf>
    <xf numFmtId="0" fontId="23" fillId="0" borderId="5" xfId="0" applyFont="1" applyBorder="1" applyAlignment="1">
      <alignment horizontal="right" vertical="center" wrapText="1"/>
    </xf>
    <xf numFmtId="181" fontId="39" fillId="4" borderId="69" xfId="0" applyNumberFormat="1" applyFont="1" applyFill="1" applyBorder="1" applyAlignment="1">
      <alignment horizontal="right" vertical="center" wrapText="1"/>
    </xf>
    <xf numFmtId="182" fontId="39" fillId="4" borderId="52" xfId="0" applyNumberFormat="1"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4" borderId="9" xfId="0" applyFont="1" applyFill="1" applyBorder="1" applyAlignment="1">
      <alignment horizontal="right" vertical="center" wrapText="1"/>
    </xf>
    <xf numFmtId="0" fontId="24" fillId="0" borderId="9" xfId="0" applyFont="1" applyFill="1" applyBorder="1" applyAlignment="1">
      <alignment horizontal="right" vertical="center" wrapText="1"/>
    </xf>
    <xf numFmtId="0" fontId="34" fillId="5" borderId="9" xfId="0" applyFont="1" applyFill="1" applyBorder="1" applyAlignment="1">
      <alignment horizontal="right" vertical="center" wrapText="1"/>
    </xf>
    <xf numFmtId="0" fontId="23" fillId="0" borderId="34" xfId="0" applyFont="1" applyBorder="1" applyAlignment="1">
      <alignment horizontal="right" vertical="center" wrapText="1"/>
    </xf>
    <xf numFmtId="181" fontId="40" fillId="4" borderId="69" xfId="0" applyNumberFormat="1" applyFont="1" applyFill="1" applyBorder="1" applyAlignment="1">
      <alignment horizontal="right" vertical="center" wrapText="1"/>
    </xf>
    <xf numFmtId="182" fontId="40" fillId="4" borderId="52" xfId="0" applyNumberFormat="1" applyFont="1" applyFill="1" applyBorder="1" applyAlignment="1">
      <alignment horizontal="right" vertical="center" wrapText="1"/>
    </xf>
    <xf numFmtId="0" fontId="42" fillId="0" borderId="60" xfId="0" applyFont="1" applyFill="1" applyBorder="1" applyAlignment="1">
      <alignment horizontal="right" vertical="center" wrapText="1"/>
    </xf>
    <xf numFmtId="0" fontId="33" fillId="0" borderId="60" xfId="0" applyFont="1" applyFill="1" applyBorder="1" applyAlignment="1">
      <alignment horizontal="right" vertical="center" wrapText="1"/>
    </xf>
    <xf numFmtId="0" fontId="33" fillId="0" borderId="60" xfId="0" applyFont="1" applyFill="1" applyBorder="1" applyAlignment="1">
      <alignment horizontal="center" vertical="center" wrapText="1"/>
    </xf>
    <xf numFmtId="183" fontId="0" fillId="0" borderId="0" xfId="0" applyNumberFormat="1">
      <alignment vertical="center"/>
    </xf>
    <xf numFmtId="0" fontId="43" fillId="5" borderId="63" xfId="0" applyFont="1" applyFill="1" applyBorder="1" applyAlignment="1">
      <alignment horizontal="center" vertical="center" wrapText="1"/>
    </xf>
    <xf numFmtId="0" fontId="32" fillId="0" borderId="60" xfId="0" applyFont="1" applyFill="1" applyBorder="1" applyAlignment="1">
      <alignment horizontal="right" vertical="center" wrapText="1"/>
    </xf>
    <xf numFmtId="181" fontId="25" fillId="4" borderId="56" xfId="0" applyNumberFormat="1" applyFont="1" applyFill="1" applyBorder="1" applyAlignment="1">
      <alignment horizontal="right" vertical="center" wrapText="1"/>
    </xf>
    <xf numFmtId="182" fontId="41" fillId="4" borderId="51" xfId="0" applyNumberFormat="1" applyFont="1" applyFill="1" applyBorder="1" applyAlignment="1">
      <alignment horizontal="right" vertical="center" wrapText="1"/>
    </xf>
    <xf numFmtId="0" fontId="23" fillId="5" borderId="46" xfId="0" applyFont="1" applyFill="1" applyBorder="1" applyAlignment="1">
      <alignment horizontal="right" vertical="center" wrapText="1"/>
    </xf>
    <xf numFmtId="0" fontId="0" fillId="0" borderId="0" xfId="0" applyNumberFormat="1">
      <alignment vertical="center"/>
    </xf>
    <xf numFmtId="0" fontId="0" fillId="0" borderId="0" xfId="0" applyNumberFormat="1" applyAlignment="1">
      <alignment vertical="center"/>
    </xf>
    <xf numFmtId="0" fontId="45" fillId="0" borderId="0" xfId="0" applyNumberFormat="1" applyFont="1" applyAlignment="1">
      <alignment vertical="center"/>
    </xf>
    <xf numFmtId="0" fontId="0" fillId="0" borderId="1" xfId="0" applyBorder="1" applyAlignment="1">
      <alignment horizontal="center" vertical="center" shrinkToFit="1"/>
    </xf>
    <xf numFmtId="0" fontId="0" fillId="0" borderId="1" xfId="0" applyBorder="1" applyAlignment="1">
      <alignment vertical="center" wrapText="1"/>
    </xf>
    <xf numFmtId="176" fontId="0" fillId="0" borderId="1" xfId="0" applyNumberFormat="1" applyBorder="1" applyAlignment="1">
      <alignment vertical="center"/>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vertical="center"/>
    </xf>
    <xf numFmtId="0" fontId="15" fillId="0" borderId="0" xfId="0" applyFont="1" applyAlignment="1">
      <alignment horizontal="left" vertical="center"/>
    </xf>
    <xf numFmtId="0" fontId="23" fillId="5" borderId="0" xfId="0" applyFont="1" applyFill="1" applyBorder="1" applyAlignment="1">
      <alignment horizontal="right" vertical="center" wrapText="1"/>
    </xf>
    <xf numFmtId="0" fontId="0" fillId="0" borderId="1" xfId="0" applyFont="1" applyBorder="1" applyAlignment="1" applyProtection="1">
      <alignment horizontal="center" vertical="center"/>
    </xf>
    <xf numFmtId="176" fontId="0" fillId="0" borderId="1" xfId="0" applyNumberFormat="1" applyBorder="1" applyAlignment="1">
      <alignment horizontal="center" vertical="center" shrinkToFit="1"/>
    </xf>
    <xf numFmtId="176" fontId="22" fillId="0" borderId="1" xfId="0" applyNumberFormat="1" applyFont="1" applyFill="1" applyBorder="1" applyAlignment="1" applyProtection="1">
      <alignment horizontal="left" vertical="center"/>
    </xf>
    <xf numFmtId="0" fontId="0" fillId="0" borderId="62" xfId="0" applyFont="1" applyFill="1" applyBorder="1" applyAlignment="1" applyProtection="1">
      <alignment horizontal="center" vertical="center"/>
    </xf>
    <xf numFmtId="0" fontId="0" fillId="0" borderId="1" xfId="0" applyNumberFormat="1" applyFill="1" applyBorder="1" applyAlignment="1" applyProtection="1">
      <alignment horizontal="left" vertical="center"/>
    </xf>
    <xf numFmtId="0" fontId="0" fillId="0" borderId="1" xfId="0" applyNumberFormat="1" applyFill="1" applyBorder="1" applyAlignment="1" applyProtection="1">
      <alignment horizontal="right" vertical="center"/>
    </xf>
    <xf numFmtId="176" fontId="0" fillId="0" borderId="1" xfId="0" applyNumberFormat="1" applyBorder="1" applyAlignment="1">
      <alignment horizontal="center" vertical="center" shrinkToFit="1"/>
    </xf>
    <xf numFmtId="0" fontId="26" fillId="0" borderId="12" xfId="0" applyFont="1" applyBorder="1" applyAlignment="1">
      <alignment vertical="center" wrapText="1"/>
    </xf>
    <xf numFmtId="176" fontId="0" fillId="4" borderId="12" xfId="0" applyNumberFormat="1" applyFill="1" applyBorder="1" applyAlignment="1">
      <alignment vertical="center" shrinkToFit="1"/>
    </xf>
    <xf numFmtId="176" fontId="0" fillId="0" borderId="12" xfId="0" applyNumberFormat="1" applyBorder="1" applyAlignment="1">
      <alignment vertical="center" shrinkToFit="1"/>
    </xf>
    <xf numFmtId="0" fontId="26" fillId="0" borderId="1" xfId="0" applyFont="1" applyFill="1" applyBorder="1">
      <alignment vertical="center"/>
    </xf>
    <xf numFmtId="0" fontId="26" fillId="0" borderId="1" xfId="0" applyFont="1" applyFill="1" applyBorder="1" applyAlignment="1">
      <alignment vertical="center" wrapText="1"/>
    </xf>
    <xf numFmtId="176" fontId="0" fillId="0" borderId="1" xfId="0" applyNumberFormat="1" applyFill="1" applyBorder="1" applyAlignment="1">
      <alignment vertical="center" shrinkToFit="1"/>
    </xf>
    <xf numFmtId="0" fontId="0" fillId="0" borderId="1" xfId="0" applyFill="1" applyBorder="1">
      <alignment vertical="center"/>
    </xf>
    <xf numFmtId="0" fontId="23" fillId="0" borderId="8" xfId="0" applyFont="1" applyBorder="1" applyAlignment="1">
      <alignment horizontal="right" vertical="center" wrapText="1"/>
    </xf>
    <xf numFmtId="0" fontId="23" fillId="0" borderId="46" xfId="0" applyFont="1" applyBorder="1" applyAlignment="1">
      <alignment horizontal="right" vertical="center" wrapText="1"/>
    </xf>
    <xf numFmtId="0" fontId="33" fillId="5" borderId="70" xfId="0" applyFont="1" applyFill="1" applyBorder="1" applyAlignment="1">
      <alignment horizontal="right" vertical="center" wrapText="1"/>
    </xf>
    <xf numFmtId="0" fontId="0" fillId="0" borderId="61" xfId="0" applyBorder="1" applyAlignment="1">
      <alignment horizontal="right" vertical="center"/>
    </xf>
    <xf numFmtId="0" fontId="23" fillId="5" borderId="8" xfId="0" applyFont="1" applyFill="1" applyBorder="1" applyAlignment="1">
      <alignment horizontal="right" vertical="center" wrapText="1"/>
    </xf>
    <xf numFmtId="0" fontId="42" fillId="5" borderId="61" xfId="0" applyFont="1" applyFill="1" applyBorder="1" applyAlignment="1">
      <alignment horizontal="right" vertical="center" wrapText="1"/>
    </xf>
    <xf numFmtId="0" fontId="42" fillId="0" borderId="8" xfId="0" applyFont="1" applyFill="1" applyBorder="1" applyAlignment="1">
      <alignment horizontal="right" vertical="center" wrapText="1"/>
    </xf>
    <xf numFmtId="0" fontId="23" fillId="6" borderId="25" xfId="0" applyFont="1" applyFill="1" applyBorder="1" applyAlignment="1">
      <alignment horizontal="right" vertical="center" wrapText="1"/>
    </xf>
    <xf numFmtId="0" fontId="33" fillId="5" borderId="32" xfId="0" applyFont="1" applyFill="1" applyBorder="1" applyAlignment="1">
      <alignment horizontal="right" vertical="center" wrapText="1"/>
    </xf>
    <xf numFmtId="176" fontId="0" fillId="0" borderId="1" xfId="0" applyNumberFormat="1" applyBorder="1" applyAlignment="1">
      <alignment horizontal="center" vertical="center" shrinkToFit="1"/>
    </xf>
    <xf numFmtId="0" fontId="0" fillId="8" borderId="0" xfId="0" applyFont="1" applyFill="1" applyAlignment="1" applyProtection="1">
      <alignment horizontal="left" vertical="center"/>
    </xf>
    <xf numFmtId="176" fontId="22" fillId="8" borderId="1" xfId="0" applyNumberFormat="1" applyFont="1" applyFill="1" applyBorder="1" applyAlignment="1" applyProtection="1">
      <alignment horizontal="right" vertical="center" wrapText="1"/>
    </xf>
    <xf numFmtId="0" fontId="22" fillId="0" borderId="1" xfId="0" applyNumberFormat="1" applyFont="1" applyFill="1" applyBorder="1" applyAlignment="1" applyProtection="1">
      <alignment horizontal="right" vertical="center"/>
    </xf>
    <xf numFmtId="0" fontId="0" fillId="4" borderId="0" xfId="0" applyFont="1" applyFill="1" applyAlignment="1" applyProtection="1">
      <alignment horizontal="right" vertical="center"/>
    </xf>
    <xf numFmtId="0" fontId="35" fillId="0" borderId="0" xfId="0" applyFont="1" applyBorder="1" applyAlignment="1" applyProtection="1">
      <alignment horizontal="left" vertical="center"/>
    </xf>
    <xf numFmtId="0" fontId="35" fillId="0" borderId="20" xfId="0" applyFont="1" applyBorder="1" applyAlignment="1" applyProtection="1">
      <alignment horizontal="left" vertical="center"/>
    </xf>
    <xf numFmtId="0" fontId="21" fillId="0" borderId="10" xfId="0" applyFont="1" applyBorder="1" applyAlignment="1" applyProtection="1">
      <alignment horizontal="left" vertical="center"/>
    </xf>
    <xf numFmtId="0" fontId="16" fillId="0" borderId="0" xfId="0" applyFont="1" applyBorder="1" applyAlignment="1" applyProtection="1">
      <alignment horizontal="left" vertical="center" shrinkToFit="1"/>
    </xf>
    <xf numFmtId="0" fontId="21" fillId="0" borderId="0" xfId="0" applyFont="1" applyBorder="1" applyAlignment="1" applyProtection="1">
      <alignment horizontal="center" vertical="center" shrinkToFit="1"/>
    </xf>
    <xf numFmtId="0" fontId="16" fillId="0" borderId="16" xfId="0" applyFont="1" applyBorder="1" applyAlignment="1" applyProtection="1">
      <alignment horizontal="center" vertical="center" shrinkToFit="1"/>
    </xf>
    <xf numFmtId="0" fontId="16" fillId="0" borderId="26" xfId="0" applyFont="1" applyBorder="1" applyAlignment="1" applyProtection="1">
      <alignment horizontal="center" vertical="center" shrinkToFit="1"/>
    </xf>
    <xf numFmtId="0" fontId="16" fillId="0" borderId="13" xfId="0" applyFont="1" applyBorder="1" applyAlignment="1" applyProtection="1">
      <alignment horizontal="center" vertical="center"/>
    </xf>
    <xf numFmtId="0" fontId="16" fillId="0" borderId="26" xfId="0" applyFont="1" applyBorder="1" applyAlignment="1" applyProtection="1">
      <alignment horizontal="center" vertical="center"/>
    </xf>
    <xf numFmtId="176" fontId="27" fillId="0" borderId="18" xfId="0" applyNumberFormat="1" applyFont="1" applyBorder="1" applyAlignment="1" applyProtection="1">
      <alignment horizontal="center" vertical="center" wrapText="1" shrinkToFit="1"/>
    </xf>
    <xf numFmtId="176" fontId="28" fillId="0" borderId="19" xfId="0" applyNumberFormat="1" applyFont="1" applyBorder="1" applyAlignment="1" applyProtection="1">
      <alignment horizontal="center" vertical="center" shrinkToFit="1"/>
    </xf>
    <xf numFmtId="176" fontId="28" fillId="0" borderId="24" xfId="0" applyNumberFormat="1" applyFont="1" applyBorder="1" applyAlignment="1" applyProtection="1">
      <alignment horizontal="center" vertical="center" shrinkToFit="1"/>
    </xf>
    <xf numFmtId="176" fontId="28" fillId="0" borderId="25" xfId="0" applyNumberFormat="1" applyFont="1" applyBorder="1" applyAlignment="1" applyProtection="1">
      <alignment horizontal="center" vertical="center" shrinkToFit="1"/>
    </xf>
    <xf numFmtId="176" fontId="28" fillId="0" borderId="21" xfId="0" applyNumberFormat="1" applyFont="1" applyBorder="1" applyAlignment="1" applyProtection="1">
      <alignment horizontal="center" vertical="center" shrinkToFit="1"/>
    </xf>
    <xf numFmtId="176" fontId="28" fillId="0" borderId="23" xfId="0" applyNumberFormat="1" applyFont="1" applyBorder="1" applyAlignment="1" applyProtection="1">
      <alignment horizontal="center" vertical="center" shrinkToFit="1"/>
    </xf>
    <xf numFmtId="0" fontId="28" fillId="0" borderId="28" xfId="0" applyFont="1" applyBorder="1" applyAlignment="1" applyProtection="1">
      <alignment horizontal="center" vertical="center" shrinkToFit="1"/>
    </xf>
    <xf numFmtId="0" fontId="28" fillId="0" borderId="29" xfId="0" applyFont="1" applyBorder="1" applyAlignment="1" applyProtection="1">
      <alignment horizontal="center" vertical="center" shrinkToFit="1"/>
    </xf>
    <xf numFmtId="0" fontId="0" fillId="0" borderId="1" xfId="0" applyFont="1" applyBorder="1" applyAlignment="1" applyProtection="1">
      <alignment horizontal="center" vertical="center"/>
    </xf>
    <xf numFmtId="0" fontId="17" fillId="0" borderId="0" xfId="1" applyFont="1" applyBorder="1" applyAlignment="1" applyProtection="1">
      <alignment horizontal="center" vertical="center" shrinkToFit="1"/>
    </xf>
    <xf numFmtId="0" fontId="18" fillId="0" borderId="0" xfId="0" applyFont="1" applyBorder="1" applyAlignment="1">
      <alignment horizontal="center" vertical="center" wrapText="1"/>
    </xf>
    <xf numFmtId="0" fontId="29" fillId="6" borderId="41" xfId="1" applyFont="1" applyFill="1" applyBorder="1" applyAlignment="1" applyProtection="1">
      <alignment horizontal="left" vertical="center" wrapText="1" shrinkToFit="1"/>
    </xf>
    <xf numFmtId="0" fontId="29" fillId="6" borderId="42" xfId="1" applyFont="1" applyFill="1" applyBorder="1" applyAlignment="1" applyProtection="1">
      <alignment horizontal="left" vertical="center" wrapText="1" shrinkToFit="1"/>
    </xf>
    <xf numFmtId="0" fontId="29" fillId="6" borderId="43" xfId="1" applyFont="1" applyFill="1" applyBorder="1" applyAlignment="1" applyProtection="1">
      <alignment horizontal="left" vertical="center" wrapText="1" shrinkToFit="1"/>
    </xf>
    <xf numFmtId="0" fontId="29" fillId="6" borderId="27" xfId="1" applyFont="1" applyFill="1" applyBorder="1" applyAlignment="1" applyProtection="1">
      <alignment horizontal="left" vertical="center" wrapText="1" shrinkToFit="1"/>
    </xf>
    <xf numFmtId="0" fontId="29" fillId="6" borderId="10" xfId="1" applyFont="1" applyFill="1" applyBorder="1" applyAlignment="1" applyProtection="1">
      <alignment horizontal="left" vertical="center" wrapText="1" shrinkToFit="1"/>
    </xf>
    <xf numFmtId="0" fontId="29" fillId="6" borderId="5" xfId="1" applyFont="1" applyFill="1" applyBorder="1" applyAlignment="1" applyProtection="1">
      <alignment horizontal="left" vertical="center" wrapText="1" shrinkToFit="1"/>
    </xf>
    <xf numFmtId="0" fontId="17" fillId="0" borderId="44" xfId="1" applyFont="1" applyBorder="1" applyAlignment="1" applyProtection="1">
      <alignment horizontal="center" vertical="center" shrinkToFit="1"/>
    </xf>
    <xf numFmtId="0" fontId="17" fillId="0" borderId="36" xfId="1" applyFont="1" applyBorder="1" applyAlignment="1" applyProtection="1">
      <alignment horizontal="center" vertical="center" shrinkToFit="1"/>
    </xf>
    <xf numFmtId="0" fontId="17" fillId="0" borderId="45" xfId="1" applyFont="1" applyBorder="1" applyAlignment="1" applyProtection="1">
      <alignment horizontal="center" vertical="center" shrinkToFit="1"/>
    </xf>
    <xf numFmtId="0" fontId="29" fillId="0" borderId="0" xfId="1" applyFont="1" applyAlignment="1" applyProtection="1">
      <alignment horizontal="right" vertical="center" shrinkToFit="1"/>
    </xf>
    <xf numFmtId="0" fontId="29" fillId="0" borderId="0" xfId="1" applyFont="1" applyAlignment="1" applyProtection="1">
      <alignment horizontal="center" vertical="center" shrinkToFit="1"/>
    </xf>
    <xf numFmtId="0" fontId="17" fillId="0" borderId="30" xfId="1" applyFont="1" applyBorder="1" applyAlignment="1" applyProtection="1">
      <alignment horizontal="left" vertical="center" wrapText="1" shrinkToFit="1"/>
    </xf>
    <xf numFmtId="0" fontId="17" fillId="0" borderId="0" xfId="1" applyFont="1" applyBorder="1" applyAlignment="1" applyProtection="1">
      <alignment horizontal="left" vertical="center" shrinkToFit="1"/>
    </xf>
    <xf numFmtId="0" fontId="17" fillId="0" borderId="31" xfId="1" applyFont="1" applyBorder="1" applyAlignment="1" applyProtection="1">
      <alignment horizontal="left" vertical="center" shrinkToFit="1"/>
    </xf>
    <xf numFmtId="0" fontId="17" fillId="0" borderId="27" xfId="1" applyFont="1" applyBorder="1" applyAlignment="1" applyProtection="1">
      <alignment horizontal="left" vertical="center" shrinkToFit="1"/>
    </xf>
    <xf numFmtId="0" fontId="17" fillId="0" borderId="10" xfId="1" applyFont="1" applyBorder="1" applyAlignment="1" applyProtection="1">
      <alignment horizontal="left" vertical="center" shrinkToFit="1"/>
    </xf>
    <xf numFmtId="0" fontId="17" fillId="0" borderId="5" xfId="1" applyFont="1" applyBorder="1" applyAlignment="1" applyProtection="1">
      <alignment horizontal="left" vertical="center" shrinkToFit="1"/>
    </xf>
    <xf numFmtId="0" fontId="29" fillId="0" borderId="0" xfId="1" applyFont="1" applyAlignment="1" applyProtection="1">
      <alignment horizontal="left" vertical="center" shrinkToFit="1"/>
    </xf>
    <xf numFmtId="0" fontId="17" fillId="0" borderId="35" xfId="1" applyFont="1" applyBorder="1" applyAlignment="1" applyProtection="1">
      <alignment horizontal="center" vertical="center" shrinkToFit="1"/>
    </xf>
    <xf numFmtId="0" fontId="17" fillId="0" borderId="37" xfId="1" applyFont="1" applyBorder="1" applyAlignment="1" applyProtection="1">
      <alignment horizontal="center" vertical="center" shrinkToFit="1"/>
    </xf>
    <xf numFmtId="176" fontId="17" fillId="3" borderId="38" xfId="1" applyNumberFormat="1" applyFont="1" applyFill="1" applyBorder="1" applyAlignment="1" applyProtection="1">
      <alignment horizontal="center" vertical="center" shrinkToFit="1"/>
      <protection locked="0"/>
    </xf>
    <xf numFmtId="176" fontId="17" fillId="3" borderId="7" xfId="1" applyNumberFormat="1" applyFont="1" applyFill="1" applyBorder="1" applyAlignment="1" applyProtection="1">
      <alignment horizontal="center" vertical="center" shrinkToFit="1"/>
      <protection locked="0"/>
    </xf>
    <xf numFmtId="176" fontId="17" fillId="3" borderId="39" xfId="1" applyNumberFormat="1" applyFont="1" applyFill="1" applyBorder="1" applyAlignment="1" applyProtection="1">
      <alignment horizontal="center" vertical="center" shrinkToFit="1"/>
      <protection locked="0"/>
    </xf>
    <xf numFmtId="176" fontId="17" fillId="0" borderId="7" xfId="1" quotePrefix="1" applyNumberFormat="1" applyFont="1" applyBorder="1" applyAlignment="1" applyProtection="1">
      <alignment horizontal="center" vertical="center" shrinkToFit="1"/>
    </xf>
    <xf numFmtId="176" fontId="17" fillId="0" borderId="7" xfId="1" applyNumberFormat="1" applyFont="1" applyBorder="1" applyAlignment="1" applyProtection="1">
      <alignment horizontal="center" vertical="center" shrinkToFit="1"/>
    </xf>
    <xf numFmtId="176" fontId="17" fillId="0" borderId="40" xfId="1" applyNumberFormat="1" applyFont="1" applyBorder="1" applyAlignment="1" applyProtection="1">
      <alignment horizontal="center" vertical="center" shrinkToFit="1"/>
    </xf>
    <xf numFmtId="176" fontId="17" fillId="0" borderId="1" xfId="1" applyNumberFormat="1" applyFont="1" applyBorder="1" applyAlignment="1" applyProtection="1">
      <alignment horizontal="center" vertical="center" shrinkToFit="1"/>
    </xf>
    <xf numFmtId="0" fontId="17" fillId="0" borderId="12" xfId="1" applyFont="1" applyBorder="1" applyAlignment="1" applyProtection="1">
      <alignment horizontal="center" vertical="center" shrinkToFit="1"/>
    </xf>
    <xf numFmtId="0" fontId="17" fillId="0" borderId="10" xfId="1" applyFont="1" applyBorder="1" applyAlignment="1" applyProtection="1">
      <alignment horizontal="center" vertical="center" shrinkToFi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4" fillId="0" borderId="0" xfId="0" applyFont="1" applyAlignment="1">
      <alignment horizontal="left" vertical="center"/>
    </xf>
    <xf numFmtId="0" fontId="17" fillId="0" borderId="42" xfId="1" applyFont="1" applyBorder="1" applyAlignment="1" applyProtection="1">
      <alignment horizontal="center" vertical="center" shrinkToFit="1"/>
    </xf>
    <xf numFmtId="0" fontId="29" fillId="6" borderId="6" xfId="1" applyFont="1" applyFill="1" applyBorder="1" applyAlignment="1" applyProtection="1">
      <alignment horizontal="left" vertical="center" wrapText="1" shrinkToFit="1"/>
    </xf>
    <xf numFmtId="0" fontId="29" fillId="6" borderId="2" xfId="1" applyFont="1" applyFill="1" applyBorder="1" applyAlignment="1" applyProtection="1">
      <alignment horizontal="left" vertical="center" wrapText="1" shrinkToFit="1"/>
    </xf>
    <xf numFmtId="0" fontId="29" fillId="6" borderId="4" xfId="1" applyFont="1" applyFill="1" applyBorder="1" applyAlignment="1" applyProtection="1">
      <alignment horizontal="left" vertical="center" wrapText="1" shrinkToFit="1"/>
    </xf>
    <xf numFmtId="0" fontId="17" fillId="0" borderId="0" xfId="1" applyFont="1" applyBorder="1" applyAlignment="1" applyProtection="1">
      <alignment horizontal="left" vertical="center" wrapText="1" shrinkToFit="1"/>
    </xf>
    <xf numFmtId="0" fontId="17" fillId="0" borderId="31" xfId="1" applyFont="1" applyBorder="1" applyAlignment="1" applyProtection="1">
      <alignment horizontal="left" vertical="center" wrapText="1" shrinkToFit="1"/>
    </xf>
    <xf numFmtId="0" fontId="17" fillId="0" borderId="27" xfId="1" applyFont="1" applyBorder="1" applyAlignment="1" applyProtection="1">
      <alignment horizontal="left" vertical="center" wrapText="1" shrinkToFit="1"/>
    </xf>
    <xf numFmtId="0" fontId="17" fillId="0" borderId="10" xfId="1" applyFont="1" applyBorder="1" applyAlignment="1" applyProtection="1">
      <alignment horizontal="left" vertical="center" wrapText="1" shrinkToFit="1"/>
    </xf>
    <xf numFmtId="0" fontId="17" fillId="0" borderId="5" xfId="1" applyFont="1" applyBorder="1" applyAlignment="1" applyProtection="1">
      <alignment horizontal="left" vertical="center" wrapText="1" shrinkToFit="1"/>
    </xf>
    <xf numFmtId="0" fontId="29" fillId="6" borderId="30" xfId="1" applyFont="1" applyFill="1" applyBorder="1" applyAlignment="1" applyProtection="1">
      <alignment horizontal="left" vertical="center" wrapText="1" shrinkToFit="1"/>
    </xf>
    <xf numFmtId="0" fontId="29" fillId="6" borderId="0" xfId="1" applyFont="1" applyFill="1" applyBorder="1" applyAlignment="1" applyProtection="1">
      <alignment horizontal="left" vertical="center" wrapText="1" shrinkToFit="1"/>
    </xf>
    <xf numFmtId="0" fontId="17" fillId="0" borderId="6" xfId="1" applyFont="1" applyBorder="1" applyAlignment="1" applyProtection="1">
      <alignment horizontal="center" vertical="center" shrinkToFit="1"/>
    </xf>
    <xf numFmtId="0" fontId="17" fillId="0" borderId="2" xfId="1" applyFont="1" applyBorder="1" applyAlignment="1" applyProtection="1">
      <alignment horizontal="center" vertical="center" shrinkToFit="1"/>
    </xf>
    <xf numFmtId="0" fontId="17" fillId="0" borderId="4" xfId="1" applyFont="1" applyBorder="1" applyAlignment="1" applyProtection="1">
      <alignment horizontal="center" vertical="center" shrinkToFit="1"/>
    </xf>
    <xf numFmtId="176" fontId="17" fillId="0" borderId="46" xfId="1" applyNumberFormat="1" applyFont="1" applyBorder="1" applyAlignment="1" applyProtection="1">
      <alignment horizontal="center" vertical="center" shrinkToFit="1"/>
    </xf>
    <xf numFmtId="176" fontId="17" fillId="0" borderId="10" xfId="1" applyNumberFormat="1" applyFont="1" applyBorder="1" applyAlignment="1" applyProtection="1">
      <alignment horizontal="center" vertical="center" shrinkToFit="1"/>
    </xf>
    <xf numFmtId="176" fontId="17" fillId="0" borderId="5" xfId="1" applyNumberFormat="1" applyFont="1" applyBorder="1" applyAlignment="1" applyProtection="1">
      <alignment horizontal="center" vertical="center" shrinkToFit="1"/>
    </xf>
    <xf numFmtId="0" fontId="17" fillId="0" borderId="27" xfId="1" applyFont="1" applyBorder="1" applyAlignment="1" applyProtection="1">
      <alignment horizontal="center" vertical="center" shrinkToFit="1"/>
    </xf>
    <xf numFmtId="0" fontId="17" fillId="0" borderId="47" xfId="1" applyFont="1" applyBorder="1" applyAlignment="1" applyProtection="1">
      <alignment horizontal="center" vertical="center" shrinkToFit="1"/>
    </xf>
    <xf numFmtId="0" fontId="17" fillId="0" borderId="41" xfId="1" applyFont="1" applyBorder="1" applyAlignment="1" applyProtection="1">
      <alignment horizontal="left" vertical="center" wrapText="1" shrinkToFit="1"/>
    </xf>
    <xf numFmtId="0" fontId="17" fillId="0" borderId="42" xfId="1" applyFont="1" applyBorder="1" applyAlignment="1" applyProtection="1">
      <alignment horizontal="left" vertical="center" wrapText="1" shrinkToFit="1"/>
    </xf>
    <xf numFmtId="0" fontId="17" fillId="0" borderId="43" xfId="1" applyFont="1" applyBorder="1" applyAlignment="1" applyProtection="1">
      <alignment horizontal="left" vertical="center" wrapText="1" shrinkToFit="1"/>
    </xf>
    <xf numFmtId="0" fontId="17" fillId="0" borderId="1" xfId="1" applyFont="1" applyBorder="1" applyAlignment="1" applyProtection="1">
      <alignment horizontal="center" vertical="center" shrinkToFit="1"/>
    </xf>
    <xf numFmtId="0" fontId="31" fillId="0" borderId="0" xfId="0" applyFont="1" applyAlignment="1">
      <alignment horizontal="center" vertical="center"/>
    </xf>
    <xf numFmtId="178" fontId="20" fillId="0" borderId="32" xfId="0" applyNumberFormat="1" applyFont="1" applyBorder="1" applyAlignment="1">
      <alignment horizontal="center" vertical="center"/>
    </xf>
    <xf numFmtId="178" fontId="20" fillId="0" borderId="34" xfId="0" applyNumberFormat="1" applyFont="1" applyBorder="1" applyAlignment="1">
      <alignment horizontal="center" vertical="center"/>
    </xf>
    <xf numFmtId="180" fontId="25" fillId="0" borderId="48" xfId="0" applyNumberFormat="1" applyFont="1" applyBorder="1" applyAlignment="1">
      <alignment horizontal="center" vertical="center" wrapText="1"/>
    </xf>
    <xf numFmtId="180" fontId="25" fillId="0" borderId="58" xfId="0" applyNumberFormat="1" applyFont="1" applyBorder="1" applyAlignment="1">
      <alignment horizontal="center" vertical="center" wrapText="1"/>
    </xf>
    <xf numFmtId="180" fontId="25" fillId="0" borderId="49" xfId="0" applyNumberFormat="1" applyFont="1"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23" fillId="5" borderId="60" xfId="0" applyFont="1" applyFill="1" applyBorder="1" applyAlignment="1">
      <alignment horizontal="center" vertical="center" wrapText="1"/>
    </xf>
    <xf numFmtId="0" fontId="0" fillId="0" borderId="13" xfId="0" applyBorder="1" applyAlignment="1">
      <alignment horizontal="center" vertical="center"/>
    </xf>
    <xf numFmtId="0" fontId="0" fillId="0" borderId="26" xfId="0" applyBorder="1" applyAlignment="1">
      <alignment horizontal="center" vertical="center"/>
    </xf>
    <xf numFmtId="176" fontId="0" fillId="0" borderId="1" xfId="0" applyNumberFormat="1" applyBorder="1" applyAlignment="1">
      <alignment horizontal="center" vertical="center" shrinkToFit="1"/>
    </xf>
    <xf numFmtId="176" fontId="0" fillId="0" borderId="1" xfId="0" applyNumberFormat="1" applyBorder="1" applyAlignment="1">
      <alignment horizontal="left" vertical="center"/>
    </xf>
    <xf numFmtId="179" fontId="46" fillId="0" borderId="0" xfId="0" applyNumberFormat="1" applyFont="1" applyAlignment="1" applyProtection="1">
      <alignment horizontal="right" vertical="center"/>
    </xf>
    <xf numFmtId="176" fontId="46" fillId="0" borderId="0" xfId="0" applyNumberFormat="1" applyFont="1" applyAlignment="1" applyProtection="1">
      <alignment horizontal="center" vertical="center"/>
    </xf>
    <xf numFmtId="0" fontId="46" fillId="0" borderId="0" xfId="0" applyFont="1" applyAlignment="1" applyProtection="1">
      <alignment horizontal="center" vertical="center"/>
    </xf>
    <xf numFmtId="179" fontId="46" fillId="0" borderId="0" xfId="0" applyNumberFormat="1" applyFont="1" applyAlignment="1" applyProtection="1">
      <alignment horizontal="right" vertical="center" shrinkToFit="1"/>
    </xf>
    <xf numFmtId="0" fontId="46" fillId="0" borderId="0" xfId="0" applyFont="1" applyProtection="1">
      <alignment vertical="center"/>
    </xf>
    <xf numFmtId="179" fontId="46" fillId="0" borderId="0" xfId="0" applyNumberFormat="1" applyFont="1" applyFill="1" applyAlignment="1" applyProtection="1">
      <alignment horizontal="right" vertical="center" shrinkToFit="1"/>
    </xf>
    <xf numFmtId="0" fontId="46" fillId="0" borderId="0" xfId="0" applyFont="1" applyFill="1" applyProtection="1">
      <alignment vertical="center"/>
    </xf>
    <xf numFmtId="0" fontId="46" fillId="0" borderId="0" xfId="0" applyNumberFormat="1" applyFont="1" applyAlignment="1" applyProtection="1">
      <alignment horizontal="right" vertical="center"/>
    </xf>
    <xf numFmtId="176" fontId="47" fillId="0" borderId="0" xfId="0" applyNumberFormat="1" applyFont="1" applyBorder="1" applyAlignment="1" applyProtection="1">
      <alignment horizontal="center" vertical="center"/>
    </xf>
    <xf numFmtId="176" fontId="46" fillId="5" borderId="0" xfId="0" applyNumberFormat="1" applyFont="1" applyFill="1" applyBorder="1" applyAlignment="1" applyProtection="1">
      <alignment horizontal="center" vertical="center"/>
    </xf>
    <xf numFmtId="176" fontId="46" fillId="5" borderId="0" xfId="0" applyNumberFormat="1" applyFont="1" applyFill="1" applyBorder="1" applyAlignment="1" applyProtection="1">
      <alignment horizontal="center" vertical="center" wrapText="1"/>
    </xf>
    <xf numFmtId="176" fontId="46" fillId="0" borderId="0" xfId="0" applyNumberFormat="1" applyFont="1" applyBorder="1" applyProtection="1">
      <alignment vertical="center"/>
    </xf>
    <xf numFmtId="176" fontId="46" fillId="0" borderId="0" xfId="0" applyNumberFormat="1" applyFont="1" applyFill="1" applyBorder="1" applyProtection="1">
      <alignment vertical="center"/>
    </xf>
    <xf numFmtId="176" fontId="46" fillId="0" borderId="0" xfId="0" applyNumberFormat="1" applyFont="1" applyFill="1" applyBorder="1" applyAlignment="1" applyProtection="1">
      <alignment horizontal="right" vertical="center" wrapText="1"/>
    </xf>
    <xf numFmtId="0" fontId="48" fillId="0" borderId="0" xfId="0" applyFont="1" applyProtection="1">
      <alignment vertical="center"/>
    </xf>
    <xf numFmtId="176" fontId="48" fillId="0" borderId="0" xfId="0" applyNumberFormat="1" applyFont="1" applyProtection="1">
      <alignment vertical="center"/>
    </xf>
  </cellXfs>
  <cellStyles count="2">
    <cellStyle name="標準" xfId="0" builtinId="0"/>
    <cellStyle name="標準 2" xfId="1"/>
  </cellStyles>
  <dxfs count="4825">
    <dxf>
      <font>
        <color rgb="FF0070C0"/>
      </font>
    </dxf>
    <dxf>
      <font>
        <color rgb="FFFF0000"/>
      </font>
    </dxf>
    <dxf>
      <font>
        <color rgb="FF0070C0"/>
      </font>
    </dxf>
    <dxf>
      <font>
        <color rgb="FFFF000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ont>
        <strike/>
        <color rgb="FFFF0000"/>
      </font>
    </dxf>
  </dxfs>
  <tableStyles count="0" defaultTableStyle="TableStyleMedium9" defaultPivotStyle="PivotStyleLight16"/>
  <colors>
    <mruColors>
      <color rgb="FF777777"/>
      <color rgb="FF969696"/>
      <color rgb="FFB2B2B2"/>
      <color rgb="FF808080"/>
      <color rgb="FFFFCCFF"/>
      <color rgb="FFFFFFCC"/>
      <color rgb="FF6DD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914400</xdr:colOff>
      <xdr:row>226</xdr:row>
      <xdr:rowOff>149678</xdr:rowOff>
    </xdr:from>
    <xdr:to>
      <xdr:col>6</xdr:col>
      <xdr:colOff>966107</xdr:colOff>
      <xdr:row>233</xdr:row>
      <xdr:rowOff>77939</xdr:rowOff>
    </xdr:to>
    <xdr:grpSp>
      <xdr:nvGrpSpPr>
        <xdr:cNvPr id="23" name="グループ化 22"/>
        <xdr:cNvGrpSpPr/>
      </xdr:nvGrpSpPr>
      <xdr:grpSpPr>
        <a:xfrm>
          <a:off x="1228165" y="5808649"/>
          <a:ext cx="7895824" cy="1183319"/>
          <a:chOff x="1170214" y="41379321"/>
          <a:chExt cx="7943850" cy="1204611"/>
        </a:xfrm>
      </xdr:grpSpPr>
      <xdr:grpSp>
        <xdr:nvGrpSpPr>
          <xdr:cNvPr id="2" name="グループ化 1"/>
          <xdr:cNvGrpSpPr/>
        </xdr:nvGrpSpPr>
        <xdr:grpSpPr>
          <a:xfrm>
            <a:off x="1170214" y="41379321"/>
            <a:ext cx="1095375" cy="675668"/>
            <a:chOff x="2857500" y="27610064"/>
            <a:chExt cx="1600200" cy="441061"/>
          </a:xfrm>
        </xdr:grpSpPr>
        <xdr:sp macro="" textlink="">
          <xdr:nvSpPr>
            <xdr:cNvPr id="3" name="四角形吹き出し 2"/>
            <xdr:cNvSpPr/>
          </xdr:nvSpPr>
          <xdr:spPr>
            <a:xfrm>
              <a:off x="2857500" y="27612975"/>
              <a:ext cx="1600200" cy="438150"/>
            </a:xfrm>
            <a:prstGeom prst="wedgeRectCallout">
              <a:avLst>
                <a:gd name="adj1" fmla="val -70238"/>
                <a:gd name="adj2" fmla="val -7010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4" name="四角形吹き出し 3"/>
            <xdr:cNvSpPr/>
          </xdr:nvSpPr>
          <xdr:spPr>
            <a:xfrm>
              <a:off x="2857500" y="27610064"/>
              <a:ext cx="1600200" cy="438150"/>
            </a:xfrm>
            <a:prstGeom prst="wedgeRectCallout">
              <a:avLst>
                <a:gd name="adj1" fmla="val 68453"/>
                <a:gd name="adj2" fmla="val -6793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⑥～⑤</a:t>
              </a:r>
            </a:p>
            <a:p>
              <a:pPr algn="ctr"/>
              <a:r>
                <a:rPr kumimoji="1" lang="ja-JP" altLang="en-US" sz="1100" b="1">
                  <a:solidFill>
                    <a:srgbClr val="FF0000"/>
                  </a:solidFill>
                </a:rPr>
                <a:t>中平日５日間</a:t>
              </a:r>
            </a:p>
          </xdr:txBody>
        </xdr:sp>
      </xdr:grpSp>
      <xdr:grpSp>
        <xdr:nvGrpSpPr>
          <xdr:cNvPr id="5" name="グループ化 4"/>
          <xdr:cNvGrpSpPr/>
        </xdr:nvGrpSpPr>
        <xdr:grpSpPr>
          <a:xfrm>
            <a:off x="2865664" y="41393296"/>
            <a:ext cx="1095375" cy="647700"/>
            <a:chOff x="2857500" y="27612975"/>
            <a:chExt cx="1600200" cy="441187"/>
          </a:xfrm>
        </xdr:grpSpPr>
        <xdr:sp macro="" textlink="">
          <xdr:nvSpPr>
            <xdr:cNvPr id="6" name="四角形吹き出し 5"/>
            <xdr:cNvSpPr/>
          </xdr:nvSpPr>
          <xdr:spPr>
            <a:xfrm>
              <a:off x="2857500" y="27612975"/>
              <a:ext cx="1600200" cy="438150"/>
            </a:xfrm>
            <a:prstGeom prst="wedgeRectCallout">
              <a:avLst>
                <a:gd name="adj1" fmla="val -70238"/>
                <a:gd name="adj2" fmla="val -7010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7" name="四角形吹き出し 6"/>
            <xdr:cNvSpPr/>
          </xdr:nvSpPr>
          <xdr:spPr>
            <a:xfrm>
              <a:off x="2857500" y="27616012"/>
              <a:ext cx="1600200" cy="438150"/>
            </a:xfrm>
            <a:prstGeom prst="wedgeRectCallout">
              <a:avLst>
                <a:gd name="adj1" fmla="val 68453"/>
                <a:gd name="adj2" fmla="val -6793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⑤～④</a:t>
              </a:r>
            </a:p>
            <a:p>
              <a:pPr algn="ctr"/>
              <a:r>
                <a:rPr kumimoji="1" lang="ja-JP" altLang="en-US" sz="1100" b="1">
                  <a:solidFill>
                    <a:srgbClr val="FF0000"/>
                  </a:solidFill>
                </a:rPr>
                <a:t>中平日１日間</a:t>
              </a:r>
            </a:p>
          </xdr:txBody>
        </xdr:sp>
      </xdr:grpSp>
      <xdr:grpSp>
        <xdr:nvGrpSpPr>
          <xdr:cNvPr id="8" name="グループ化 7"/>
          <xdr:cNvGrpSpPr/>
        </xdr:nvGrpSpPr>
        <xdr:grpSpPr>
          <a:xfrm>
            <a:off x="4656364" y="41440933"/>
            <a:ext cx="1095375" cy="952500"/>
            <a:chOff x="2857500" y="27612975"/>
            <a:chExt cx="1600200" cy="438897"/>
          </a:xfrm>
        </xdr:grpSpPr>
        <xdr:sp macro="" textlink="">
          <xdr:nvSpPr>
            <xdr:cNvPr id="9" name="四角形吹き出し 8"/>
            <xdr:cNvSpPr/>
          </xdr:nvSpPr>
          <xdr:spPr>
            <a:xfrm>
              <a:off x="2857500" y="27612975"/>
              <a:ext cx="1600200" cy="438150"/>
            </a:xfrm>
            <a:prstGeom prst="wedgeRectCallout">
              <a:avLst>
                <a:gd name="adj1" fmla="val -70238"/>
                <a:gd name="adj2" fmla="val -7010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10" name="四角形吹き出し 9"/>
            <xdr:cNvSpPr/>
          </xdr:nvSpPr>
          <xdr:spPr>
            <a:xfrm>
              <a:off x="2857500" y="27613722"/>
              <a:ext cx="1600200" cy="438150"/>
            </a:xfrm>
            <a:prstGeom prst="wedgeRectCallout">
              <a:avLst>
                <a:gd name="adj1" fmla="val 68453"/>
                <a:gd name="adj2" fmla="val -6793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④→③</a:t>
              </a:r>
            </a:p>
            <a:p>
              <a:pPr algn="ctr"/>
              <a:r>
                <a:rPr kumimoji="1" lang="ja-JP" altLang="en-US" sz="1100" b="1">
                  <a:solidFill>
                    <a:srgbClr val="FF0000"/>
                  </a:solidFill>
                </a:rPr>
                <a:t>１日前の平日</a:t>
              </a:r>
            </a:p>
            <a:p>
              <a:pPr algn="ctr"/>
              <a:r>
                <a:rPr kumimoji="1" lang="ja-JP" altLang="en-US" sz="1100" b="1">
                  <a:solidFill>
                    <a:srgbClr val="FF0000"/>
                  </a:solidFill>
                </a:rPr>
                <a:t>③→④</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１日</a:t>
              </a:r>
              <a:r>
                <a:rPr kumimoji="1" lang="ja-JP" altLang="en-US" sz="1100" b="1">
                  <a:solidFill>
                    <a:srgbClr val="FF0000"/>
                  </a:solidFill>
                  <a:effectLst/>
                  <a:latin typeface="+mn-lt"/>
                  <a:ea typeface="+mn-ea"/>
                  <a:cs typeface="+mn-cs"/>
                </a:rPr>
                <a:t>後</a:t>
              </a:r>
              <a:r>
                <a:rPr kumimoji="1" lang="ja-JP" altLang="ja-JP" sz="1100" b="1">
                  <a:solidFill>
                    <a:srgbClr val="FF0000"/>
                  </a:solidFill>
                  <a:effectLst/>
                  <a:latin typeface="+mn-lt"/>
                  <a:ea typeface="+mn-ea"/>
                  <a:cs typeface="+mn-cs"/>
                </a:rPr>
                <a:t>の平日</a:t>
              </a:r>
              <a:endParaRPr lang="ja-JP" altLang="ja-JP">
                <a:solidFill>
                  <a:srgbClr val="FF0000"/>
                </a:solidFill>
                <a:effectLst/>
              </a:endParaRPr>
            </a:p>
            <a:p>
              <a:pPr algn="ctr"/>
              <a:endParaRPr kumimoji="1" lang="ja-JP" altLang="en-US" sz="1100" b="1">
                <a:solidFill>
                  <a:srgbClr val="FF0000"/>
                </a:solidFill>
              </a:endParaRPr>
            </a:p>
          </xdr:txBody>
        </xdr:sp>
      </xdr:grpSp>
      <xdr:grpSp>
        <xdr:nvGrpSpPr>
          <xdr:cNvPr id="11" name="グループ化 10"/>
          <xdr:cNvGrpSpPr/>
        </xdr:nvGrpSpPr>
        <xdr:grpSpPr>
          <a:xfrm>
            <a:off x="6313714" y="41380762"/>
            <a:ext cx="1095375" cy="739506"/>
            <a:chOff x="2857500" y="27611166"/>
            <a:chExt cx="1600200" cy="439959"/>
          </a:xfrm>
        </xdr:grpSpPr>
        <xdr:sp macro="" textlink="">
          <xdr:nvSpPr>
            <xdr:cNvPr id="12" name="四角形吹き出し 11"/>
            <xdr:cNvSpPr/>
          </xdr:nvSpPr>
          <xdr:spPr>
            <a:xfrm>
              <a:off x="2857500" y="27612975"/>
              <a:ext cx="1600200" cy="438150"/>
            </a:xfrm>
            <a:prstGeom prst="wedgeRectCallout">
              <a:avLst>
                <a:gd name="adj1" fmla="val -70238"/>
                <a:gd name="adj2" fmla="val -7010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13" name="四角形吹き出し 12"/>
            <xdr:cNvSpPr/>
          </xdr:nvSpPr>
          <xdr:spPr>
            <a:xfrm>
              <a:off x="2857500" y="27611166"/>
              <a:ext cx="1600200" cy="438150"/>
            </a:xfrm>
            <a:prstGeom prst="wedgeRectCallout">
              <a:avLst>
                <a:gd name="adj1" fmla="val 68453"/>
                <a:gd name="adj2" fmla="val -6793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③～②</a:t>
              </a:r>
            </a:p>
            <a:p>
              <a:pPr algn="ctr"/>
              <a:r>
                <a:rPr kumimoji="1" lang="ja-JP" altLang="en-US" sz="1100" b="1">
                  <a:solidFill>
                    <a:srgbClr val="FF0000"/>
                  </a:solidFill>
                </a:rPr>
                <a:t>中平日４日間</a:t>
              </a:r>
            </a:p>
          </xdr:txBody>
        </xdr:sp>
      </xdr:grpSp>
      <xdr:grpSp>
        <xdr:nvGrpSpPr>
          <xdr:cNvPr id="14" name="グループ化 13"/>
          <xdr:cNvGrpSpPr/>
        </xdr:nvGrpSpPr>
        <xdr:grpSpPr>
          <a:xfrm>
            <a:off x="7885339" y="41469507"/>
            <a:ext cx="1228725" cy="1114425"/>
            <a:chOff x="2857500" y="27612975"/>
            <a:chExt cx="1600200" cy="440151"/>
          </a:xfrm>
        </xdr:grpSpPr>
        <xdr:sp macro="" textlink="">
          <xdr:nvSpPr>
            <xdr:cNvPr id="15" name="四角形吹き出し 14"/>
            <xdr:cNvSpPr/>
          </xdr:nvSpPr>
          <xdr:spPr>
            <a:xfrm>
              <a:off x="2857500" y="27612975"/>
              <a:ext cx="1600200" cy="438150"/>
            </a:xfrm>
            <a:prstGeom prst="wedgeRectCallout">
              <a:avLst>
                <a:gd name="adj1" fmla="val -70238"/>
                <a:gd name="adj2" fmla="val -7010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16" name="四角形吹き出し 15"/>
            <xdr:cNvSpPr/>
          </xdr:nvSpPr>
          <xdr:spPr>
            <a:xfrm>
              <a:off x="2857500" y="27614976"/>
              <a:ext cx="1600200" cy="438150"/>
            </a:xfrm>
            <a:prstGeom prst="wedgeRectCallout">
              <a:avLst>
                <a:gd name="adj1" fmla="val 68453"/>
                <a:gd name="adj2" fmla="val -6793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②～①</a:t>
              </a:r>
            </a:p>
            <a:p>
              <a:pPr algn="ctr"/>
              <a:r>
                <a:rPr kumimoji="1" lang="ja-JP" altLang="en-US" sz="1100" b="1">
                  <a:solidFill>
                    <a:srgbClr val="FF0000"/>
                  </a:solidFill>
                </a:rPr>
                <a:t>②から３１日以内の平日（②も含む）</a:t>
              </a:r>
            </a:p>
          </xdr:txBody>
        </xdr:sp>
      </xdr:grpSp>
    </xdr:grpSp>
    <xdr:clientData/>
  </xdr:twoCellAnchor>
  <xdr:twoCellAnchor>
    <xdr:from>
      <xdr:col>3</xdr:col>
      <xdr:colOff>79463</xdr:colOff>
      <xdr:row>157</xdr:row>
      <xdr:rowOff>107943</xdr:rowOff>
    </xdr:from>
    <xdr:to>
      <xdr:col>4</xdr:col>
      <xdr:colOff>1247183</xdr:colOff>
      <xdr:row>159</xdr:row>
      <xdr:rowOff>40183</xdr:rowOff>
    </xdr:to>
    <xdr:sp macro="" textlink="">
      <xdr:nvSpPr>
        <xdr:cNvPr id="17" name="左矢印吹き出し 16"/>
        <xdr:cNvSpPr/>
      </xdr:nvSpPr>
      <xdr:spPr>
        <a:xfrm>
          <a:off x="3530875" y="30307796"/>
          <a:ext cx="2736543" cy="313240"/>
        </a:xfrm>
        <a:prstGeom prst="leftArrowCallout">
          <a:avLst>
            <a:gd name="adj1" fmla="val 37121"/>
            <a:gd name="adj2" fmla="val 34091"/>
            <a:gd name="adj3" fmla="val 49242"/>
            <a:gd name="adj4" fmla="val 91263"/>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①募集開始最短日の１日前の平日</a:t>
          </a:r>
          <a:endParaRPr lang="ja-JP" altLang="ja-JP">
            <a:effectLst/>
          </a:endParaRPr>
        </a:p>
      </xdr:txBody>
    </xdr:sp>
    <xdr:clientData/>
  </xdr:twoCellAnchor>
  <xdr:twoCellAnchor>
    <xdr:from>
      <xdr:col>3</xdr:col>
      <xdr:colOff>72413</xdr:colOff>
      <xdr:row>151</xdr:row>
      <xdr:rowOff>48122</xdr:rowOff>
    </xdr:from>
    <xdr:to>
      <xdr:col>5</xdr:col>
      <xdr:colOff>837238</xdr:colOff>
      <xdr:row>152</xdr:row>
      <xdr:rowOff>168088</xdr:rowOff>
    </xdr:to>
    <xdr:sp macro="" textlink="">
      <xdr:nvSpPr>
        <xdr:cNvPr id="18" name="左矢印吹き出し 17"/>
        <xdr:cNvSpPr/>
      </xdr:nvSpPr>
      <xdr:spPr>
        <a:xfrm>
          <a:off x="3523825" y="29104975"/>
          <a:ext cx="3902472" cy="310466"/>
        </a:xfrm>
        <a:prstGeom prst="leftArrowCallout">
          <a:avLst>
            <a:gd name="adj1" fmla="val 37121"/>
            <a:gd name="adj2" fmla="val 34091"/>
            <a:gd name="adj3" fmla="val 49242"/>
            <a:gd name="adj4" fmla="val 93201"/>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認定日（最長日）～機構本部報告　中平日</a:t>
          </a:r>
          <a:r>
            <a:rPr kumimoji="1" lang="en-US" altLang="ja-JP" sz="1100">
              <a:solidFill>
                <a:schemeClr val="dk1"/>
              </a:solidFill>
              <a:effectLst/>
              <a:latin typeface="+mn-lt"/>
              <a:ea typeface="+mn-ea"/>
              <a:cs typeface="+mn-cs"/>
            </a:rPr>
            <a:t>10~14</a:t>
          </a:r>
          <a:r>
            <a:rPr kumimoji="1" lang="ja-JP" altLang="en-US" sz="1100">
              <a:solidFill>
                <a:schemeClr val="dk1"/>
              </a:solidFill>
              <a:effectLst/>
              <a:latin typeface="+mn-lt"/>
              <a:ea typeface="+mn-ea"/>
              <a:cs typeface="+mn-cs"/>
            </a:rPr>
            <a:t>日間</a:t>
          </a:r>
          <a:endParaRPr lang="ja-JP" altLang="ja-JP">
            <a:effectLst/>
          </a:endParaRPr>
        </a:p>
      </xdr:txBody>
    </xdr:sp>
    <xdr:clientData/>
  </xdr:twoCellAnchor>
  <xdr:twoCellAnchor>
    <xdr:from>
      <xdr:col>3</xdr:col>
      <xdr:colOff>66549</xdr:colOff>
      <xdr:row>138</xdr:row>
      <xdr:rowOff>171561</xdr:rowOff>
    </xdr:from>
    <xdr:to>
      <xdr:col>6</xdr:col>
      <xdr:colOff>499301</xdr:colOff>
      <xdr:row>140</xdr:row>
      <xdr:rowOff>94209</xdr:rowOff>
    </xdr:to>
    <xdr:sp macro="" textlink="">
      <xdr:nvSpPr>
        <xdr:cNvPr id="19" name="左矢印吹き出し 18"/>
        <xdr:cNvSpPr/>
      </xdr:nvSpPr>
      <xdr:spPr>
        <a:xfrm>
          <a:off x="3517961" y="26751914"/>
          <a:ext cx="5139222" cy="303648"/>
        </a:xfrm>
        <a:prstGeom prst="leftArrowCallout">
          <a:avLst>
            <a:gd name="adj1" fmla="val 37121"/>
            <a:gd name="adj2" fmla="val 34091"/>
            <a:gd name="adj3" fmla="val 49242"/>
            <a:gd name="adj4" fmla="val 93413"/>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ケース会議は、機構本部報告</a:t>
          </a:r>
          <a:r>
            <a:rPr kumimoji="1" lang="ja-JP" altLang="ja-JP" sz="1100">
              <a:solidFill>
                <a:schemeClr val="dk1"/>
              </a:solidFill>
              <a:effectLst/>
              <a:latin typeface="+mn-lt"/>
              <a:ea typeface="+mn-ea"/>
              <a:cs typeface="+mn-cs"/>
            </a:rPr>
            <a:t>の１日前の平日</a:t>
          </a:r>
          <a:r>
            <a:rPr kumimoji="1" lang="ja-JP" altLang="en-US" sz="1100">
              <a:solidFill>
                <a:schemeClr val="dk1"/>
              </a:solidFill>
              <a:effectLst/>
              <a:latin typeface="+mn-lt"/>
              <a:ea typeface="+mn-ea"/>
              <a:cs typeface="+mn-cs"/>
            </a:rPr>
            <a:t>又は前々日の平日</a:t>
          </a:r>
          <a:endParaRPr lang="ja-JP" altLang="ja-JP">
            <a:effectLst/>
          </a:endParaRPr>
        </a:p>
      </xdr:txBody>
    </xdr:sp>
    <xdr:clientData/>
  </xdr:twoCellAnchor>
  <xdr:twoCellAnchor>
    <xdr:from>
      <xdr:col>3</xdr:col>
      <xdr:colOff>8804</xdr:colOff>
      <xdr:row>122</xdr:row>
      <xdr:rowOff>25613</xdr:rowOff>
    </xdr:from>
    <xdr:to>
      <xdr:col>6</xdr:col>
      <xdr:colOff>1320453</xdr:colOff>
      <xdr:row>127</xdr:row>
      <xdr:rowOff>170732</xdr:rowOff>
    </xdr:to>
    <xdr:sp macro="" textlink="">
      <xdr:nvSpPr>
        <xdr:cNvPr id="26" name="左矢印吹き出し 25"/>
        <xdr:cNvSpPr/>
      </xdr:nvSpPr>
      <xdr:spPr>
        <a:xfrm>
          <a:off x="3460216" y="23557966"/>
          <a:ext cx="6018119" cy="1097619"/>
        </a:xfrm>
        <a:prstGeom prst="leftArrowCallout">
          <a:avLst>
            <a:gd name="adj1" fmla="val 37121"/>
            <a:gd name="adj2" fmla="val 34091"/>
            <a:gd name="adj3" fmla="val 17922"/>
            <a:gd name="adj4" fmla="val 93413"/>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申請期間は２週間（追加募集は１週間）、申請期間内に祝日があっても考慮しない。</a:t>
          </a: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第１四半期は、例年１月以降となること。</a:t>
          </a: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第２四半期は、例年３月１９日に以降なること。</a:t>
          </a:r>
          <a:endParaRPr lang="en-US"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3</xdr:col>
      <xdr:colOff>19760</xdr:colOff>
      <xdr:row>130</xdr:row>
      <xdr:rowOff>44423</xdr:rowOff>
    </xdr:from>
    <xdr:to>
      <xdr:col>5</xdr:col>
      <xdr:colOff>847807</xdr:colOff>
      <xdr:row>132</xdr:row>
      <xdr:rowOff>15849</xdr:rowOff>
    </xdr:to>
    <xdr:sp macro="" textlink="">
      <xdr:nvSpPr>
        <xdr:cNvPr id="27" name="左矢印吹き出し 26"/>
        <xdr:cNvSpPr/>
      </xdr:nvSpPr>
      <xdr:spPr>
        <a:xfrm>
          <a:off x="3471172" y="25100776"/>
          <a:ext cx="3965694" cy="352426"/>
        </a:xfrm>
        <a:prstGeom prst="leftArrowCallout">
          <a:avLst>
            <a:gd name="adj1" fmla="val 37121"/>
            <a:gd name="adj2" fmla="val 28686"/>
            <a:gd name="adj3" fmla="val 49242"/>
            <a:gd name="adj4" fmla="val 93413"/>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補正期間は７営業日（追加募集は３営業日）。</a:t>
          </a:r>
          <a:endParaRPr lang="en-US"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3</xdr:col>
      <xdr:colOff>22410</xdr:colOff>
      <xdr:row>165</xdr:row>
      <xdr:rowOff>57870</xdr:rowOff>
    </xdr:from>
    <xdr:to>
      <xdr:col>6</xdr:col>
      <xdr:colOff>1510392</xdr:colOff>
      <xdr:row>169</xdr:row>
      <xdr:rowOff>41621</xdr:rowOff>
    </xdr:to>
    <xdr:sp macro="" textlink="">
      <xdr:nvSpPr>
        <xdr:cNvPr id="29" name="左矢印吹き出し 28"/>
        <xdr:cNvSpPr/>
      </xdr:nvSpPr>
      <xdr:spPr>
        <a:xfrm>
          <a:off x="3473822" y="31781723"/>
          <a:ext cx="6194452" cy="745751"/>
        </a:xfrm>
        <a:prstGeom prst="leftArrowCallout">
          <a:avLst>
            <a:gd name="adj1" fmla="val 30531"/>
            <a:gd name="adj2" fmla="val 50000"/>
            <a:gd name="adj3" fmla="val 40172"/>
            <a:gd name="adj4" fmla="val 92618"/>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①募集開始最短日</a:t>
          </a:r>
          <a:r>
            <a:rPr kumimoji="1" lang="ja-JP" altLang="en-US" sz="1100">
              <a:solidFill>
                <a:schemeClr val="dk1"/>
              </a:solidFill>
              <a:effectLst/>
              <a:latin typeface="+mn-lt"/>
              <a:ea typeface="+mn-ea"/>
              <a:cs typeface="+mn-cs"/>
            </a:rPr>
            <a:t>から②募集締切最短日まで３１日間</a:t>
          </a:r>
          <a:endParaRPr kumimoji="0"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0" lang="en-US" altLang="ja-JP" sz="1100" baseline="0">
              <a:solidFill>
                <a:schemeClr val="dk1"/>
              </a:solidFill>
              <a:effectLst/>
              <a:latin typeface="+mn-lt"/>
              <a:ea typeface="+mn-ea"/>
              <a:cs typeface="+mn-cs"/>
            </a:rPr>
            <a:t>※</a:t>
          </a:r>
          <a:r>
            <a:rPr kumimoji="0" lang="ja-JP" altLang="en-US" sz="1100" baseline="0">
              <a:solidFill>
                <a:schemeClr val="dk1"/>
              </a:solidFill>
              <a:effectLst/>
              <a:latin typeface="+mn-lt"/>
              <a:ea typeface="+mn-ea"/>
              <a:cs typeface="+mn-cs"/>
            </a:rPr>
            <a:t>第</a:t>
          </a:r>
          <a:r>
            <a:rPr kumimoji="0" lang="en-US" altLang="ja-JP" sz="1100" baseline="0">
              <a:solidFill>
                <a:schemeClr val="dk1"/>
              </a:solidFill>
              <a:effectLst/>
              <a:latin typeface="+mn-lt"/>
              <a:ea typeface="+mn-ea"/>
              <a:cs typeface="+mn-cs"/>
            </a:rPr>
            <a:t>1</a:t>
          </a:r>
          <a:r>
            <a:rPr kumimoji="0" lang="ja-JP" altLang="en-US" sz="1100" baseline="0">
              <a:solidFill>
                <a:schemeClr val="dk1"/>
              </a:solidFill>
              <a:effectLst/>
              <a:latin typeface="+mn-lt"/>
              <a:ea typeface="+mn-ea"/>
              <a:cs typeface="+mn-cs"/>
            </a:rPr>
            <a:t>四半期は日数が取れないのでこの限りではない</a:t>
          </a:r>
        </a:p>
        <a:p>
          <a:pPr marL="0" marR="0" indent="0" algn="l" defTabSz="914400" eaLnBrk="1" fontAlgn="auto" latinLnBrk="0" hangingPunct="1">
            <a:lnSpc>
              <a:spcPct val="100000"/>
            </a:lnSpc>
            <a:spcBef>
              <a:spcPts val="0"/>
            </a:spcBef>
            <a:spcAft>
              <a:spcPts val="0"/>
            </a:spcAft>
            <a:buClrTx/>
            <a:buSzTx/>
            <a:buFontTx/>
            <a:buNone/>
            <a:tabLst/>
            <a:defRPr/>
          </a:pPr>
          <a:r>
            <a:rPr kumimoji="0" lang="ja-JP" altLang="en-US" sz="1100" baseline="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募集締切最短日</a:t>
          </a:r>
          <a:r>
            <a:rPr kumimoji="1" lang="ja-JP" altLang="en-US" sz="1100">
              <a:solidFill>
                <a:schemeClr val="dk1"/>
              </a:solidFill>
              <a:effectLst/>
              <a:latin typeface="+mn-lt"/>
              <a:ea typeface="+mn-ea"/>
              <a:cs typeface="+mn-cs"/>
            </a:rPr>
            <a:t>から逆算するが３１日間目が土日祝日の場合は３１日未満となること</a:t>
          </a:r>
          <a:endParaRPr kumimoji="0" lang="en-US" altLang="ja-JP" sz="1100" baseline="0">
            <a:solidFill>
              <a:schemeClr val="dk1"/>
            </a:solidFill>
            <a:effectLst/>
            <a:latin typeface="+mn-lt"/>
            <a:ea typeface="+mn-ea"/>
            <a:cs typeface="+mn-cs"/>
          </a:endParaRPr>
        </a:p>
      </xdr:txBody>
    </xdr:sp>
    <xdr:clientData/>
  </xdr:twoCellAnchor>
  <xdr:twoCellAnchor>
    <xdr:from>
      <xdr:col>10</xdr:col>
      <xdr:colOff>66675</xdr:colOff>
      <xdr:row>127</xdr:row>
      <xdr:rowOff>50346</xdr:rowOff>
    </xdr:from>
    <xdr:to>
      <xdr:col>15</xdr:col>
      <xdr:colOff>400050</xdr:colOff>
      <xdr:row>130</xdr:row>
      <xdr:rowOff>88446</xdr:rowOff>
    </xdr:to>
    <xdr:sp macro="" textlink="">
      <xdr:nvSpPr>
        <xdr:cNvPr id="31" name="角丸四角形吹き出し 30"/>
        <xdr:cNvSpPr/>
      </xdr:nvSpPr>
      <xdr:spPr>
        <a:xfrm>
          <a:off x="13769068" y="22447703"/>
          <a:ext cx="3013982" cy="609600"/>
        </a:xfrm>
        <a:prstGeom prst="wedgeRoundRectCallout">
          <a:avLst>
            <a:gd name="adj1" fmla="val -38395"/>
            <a:gd name="adj2" fmla="val 91715"/>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第一四半期は、ホームページの告知が遅くなるため、調整が必要となる。</a:t>
          </a:r>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6</xdr:row>
      <xdr:rowOff>47625</xdr:rowOff>
    </xdr:from>
    <xdr:to>
      <xdr:col>7</xdr:col>
      <xdr:colOff>161925</xdr:colOff>
      <xdr:row>7</xdr:row>
      <xdr:rowOff>171450</xdr:rowOff>
    </xdr:to>
    <xdr:sp macro="" textlink="">
      <xdr:nvSpPr>
        <xdr:cNvPr id="2" name="下矢印 1"/>
        <xdr:cNvSpPr/>
      </xdr:nvSpPr>
      <xdr:spPr>
        <a:xfrm>
          <a:off x="1524000" y="1647825"/>
          <a:ext cx="1104900" cy="352425"/>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YES</a:t>
          </a:r>
        </a:p>
      </xdr:txBody>
    </xdr:sp>
    <xdr:clientData/>
  </xdr:twoCellAnchor>
  <xdr:twoCellAnchor>
    <xdr:from>
      <xdr:col>15</xdr:col>
      <xdr:colOff>66675</xdr:colOff>
      <xdr:row>6</xdr:row>
      <xdr:rowOff>47625</xdr:rowOff>
    </xdr:from>
    <xdr:to>
      <xdr:col>18</xdr:col>
      <xdr:colOff>114300</xdr:colOff>
      <xdr:row>7</xdr:row>
      <xdr:rowOff>171450</xdr:rowOff>
    </xdr:to>
    <xdr:sp macro="" textlink="">
      <xdr:nvSpPr>
        <xdr:cNvPr id="3" name="下矢印 2"/>
        <xdr:cNvSpPr/>
      </xdr:nvSpPr>
      <xdr:spPr>
        <a:xfrm>
          <a:off x="5353050" y="1647825"/>
          <a:ext cx="1104900" cy="352425"/>
        </a:xfrm>
        <a:prstGeom prst="downArrow">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rgbClr val="FF0000"/>
              </a:solidFill>
            </a:rPr>
            <a:t>NO</a:t>
          </a:r>
        </a:p>
      </xdr:txBody>
    </xdr:sp>
    <xdr:clientData/>
  </xdr:twoCellAnchor>
  <xdr:twoCellAnchor>
    <xdr:from>
      <xdr:col>4</xdr:col>
      <xdr:colOff>114300</xdr:colOff>
      <xdr:row>15</xdr:row>
      <xdr:rowOff>47625</xdr:rowOff>
    </xdr:from>
    <xdr:to>
      <xdr:col>7</xdr:col>
      <xdr:colOff>161925</xdr:colOff>
      <xdr:row>16</xdr:row>
      <xdr:rowOff>171450</xdr:rowOff>
    </xdr:to>
    <xdr:sp macro="" textlink="">
      <xdr:nvSpPr>
        <xdr:cNvPr id="4" name="下矢印 3"/>
        <xdr:cNvSpPr/>
      </xdr:nvSpPr>
      <xdr:spPr>
        <a:xfrm>
          <a:off x="1524000" y="3248025"/>
          <a:ext cx="1104900" cy="352425"/>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YES</a:t>
          </a:r>
        </a:p>
      </xdr:txBody>
    </xdr:sp>
    <xdr:clientData/>
  </xdr:twoCellAnchor>
  <xdr:twoCellAnchor>
    <xdr:from>
      <xdr:col>15</xdr:col>
      <xdr:colOff>66675</xdr:colOff>
      <xdr:row>15</xdr:row>
      <xdr:rowOff>47625</xdr:rowOff>
    </xdr:from>
    <xdr:to>
      <xdr:col>18</xdr:col>
      <xdr:colOff>114300</xdr:colOff>
      <xdr:row>16</xdr:row>
      <xdr:rowOff>171450</xdr:rowOff>
    </xdr:to>
    <xdr:sp macro="" textlink="">
      <xdr:nvSpPr>
        <xdr:cNvPr id="5" name="下矢印 4"/>
        <xdr:cNvSpPr/>
      </xdr:nvSpPr>
      <xdr:spPr>
        <a:xfrm>
          <a:off x="5353050" y="3248025"/>
          <a:ext cx="1104900" cy="352425"/>
        </a:xfrm>
        <a:prstGeom prst="downArrow">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rgbClr val="FF0000"/>
              </a:solidFill>
            </a:rPr>
            <a:t>NO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628650</xdr:colOff>
      <xdr:row>3</xdr:row>
      <xdr:rowOff>152400</xdr:rowOff>
    </xdr:from>
    <xdr:to>
      <xdr:col>6</xdr:col>
      <xdr:colOff>514350</xdr:colOff>
      <xdr:row>10</xdr:row>
      <xdr:rowOff>152400</xdr:rowOff>
    </xdr:to>
    <xdr:sp macro="" textlink="">
      <xdr:nvSpPr>
        <xdr:cNvPr id="2" name="テキスト ボックス 1"/>
        <xdr:cNvSpPr txBox="1"/>
      </xdr:nvSpPr>
      <xdr:spPr>
        <a:xfrm>
          <a:off x="3702050" y="1009650"/>
          <a:ext cx="2628900" cy="1028700"/>
        </a:xfrm>
        <a:prstGeom prst="rect">
          <a:avLst/>
        </a:prstGeom>
        <a:solidFill>
          <a:srgbClr val="FFFFCC"/>
        </a:solidFill>
        <a:ln w="50800"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祝日を更新する場合、「数式」タブの「名前の管理」の「</a:t>
          </a:r>
          <a:r>
            <a:rPr kumimoji="1" lang="ja-JP" altLang="en-US" sz="1100" b="1">
              <a:solidFill>
                <a:srgbClr val="FF0000"/>
              </a:solidFill>
            </a:rPr>
            <a:t>祝日</a:t>
          </a:r>
          <a:r>
            <a:rPr kumimoji="1" lang="ja-JP" altLang="en-US" sz="1100"/>
            <a:t>」の参照範囲も修正する事！</a:t>
          </a:r>
          <a:endParaRPr kumimoji="1" lang="en-US" altLang="ja-JP" sz="1100"/>
        </a:p>
        <a:p>
          <a:r>
            <a:rPr kumimoji="1" lang="en-US" altLang="ja-JP" sz="1100"/>
            <a:t>※</a:t>
          </a:r>
          <a:r>
            <a:rPr kumimoji="1" lang="ja-JP" altLang="en-US" sz="1100"/>
            <a:t>受付期間のシートの⑥訓練開始日のところでデータの入力規則をしている為。</a:t>
          </a:r>
          <a:endParaRPr kumimoji="1" lang="en-US" altLang="ja-JP" sz="1100"/>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14;&#32887;&#32773;&#25903;&#25588;&#35506;/007%20&#9670;&#35347;&#32244;&#12473;&#12465;&#12472;&#12517;&#12540;&#12523;&#31574;&#23450;&#29992;/H31/05&#35347;&#32244;&#12473;&#12465;&#12472;&#12517;&#12540;&#12523;&#31574;&#23450;&#29992;&#65288;&#24179;&#25104;&#65299;&#65297;&#24180;&#24230;&#31532;3&#22235;&#21322;&#2639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35;&#37329;&#32887;&#21729;/&#27714;&#32887;&#32773;&#25903;&#25588;&#35506;&#29992;/&#22235;&#26041;&#12373;&#12435;/&#22577;&#21578;&#20316;&#25104;/&#35469;&#23450;&#23529;&#26619;&#12473;&#12465;&#12472;&#12517;&#12540;&#12523;&#22577;&#21578;/05&#35347;&#32244;&#12473;&#12465;&#12472;&#12517;&#12540;&#12523;&#31574;&#23450;&#29992;&#65288;&#20196;&#21644;3&#24180;&#24230;&#31532;4&#22235;&#21322;&#26399;&#36861;&#21152;&#21215;&#38598;&#65289;&#973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期間"/>
      <sheetName val="日程確認"/>
      <sheetName val="申請枠の確認"/>
      <sheetName val="経歴（年数）確認"/>
      <sheetName val="カレンダー"/>
      <sheetName val="祝日"/>
      <sheetName val="年間申請スケジュール"/>
    </sheetNames>
    <sheetDataSet>
      <sheetData sheetId="0" refreshError="1"/>
      <sheetData sheetId="1" refreshError="1"/>
      <sheetData sheetId="2" refreshError="1"/>
      <sheetData sheetId="3" refreshError="1"/>
      <sheetData sheetId="4" refreshError="1"/>
      <sheetData sheetId="5">
        <row r="1">
          <cell r="A1">
            <v>43220</v>
          </cell>
        </row>
        <row r="2">
          <cell r="A2">
            <v>43223</v>
          </cell>
        </row>
        <row r="3">
          <cell r="A3">
            <v>43224</v>
          </cell>
        </row>
        <row r="4">
          <cell r="A4">
            <v>43225</v>
          </cell>
        </row>
        <row r="6">
          <cell r="A6">
            <v>43297</v>
          </cell>
        </row>
        <row r="7">
          <cell r="A7">
            <v>43323</v>
          </cell>
        </row>
        <row r="8">
          <cell r="A8">
            <v>43360</v>
          </cell>
        </row>
        <row r="10">
          <cell r="A10">
            <v>43367</v>
          </cell>
        </row>
        <row r="11">
          <cell r="A11">
            <v>43381</v>
          </cell>
        </row>
        <row r="12">
          <cell r="A12">
            <v>43407</v>
          </cell>
        </row>
        <row r="13">
          <cell r="A13">
            <v>43427</v>
          </cell>
        </row>
        <row r="14">
          <cell r="A14">
            <v>43458</v>
          </cell>
        </row>
        <row r="15">
          <cell r="A15">
            <v>43463</v>
          </cell>
        </row>
        <row r="16">
          <cell r="A16">
            <v>43464</v>
          </cell>
        </row>
        <row r="17">
          <cell r="A17">
            <v>43465</v>
          </cell>
        </row>
        <row r="18">
          <cell r="A18">
            <v>43466</v>
          </cell>
        </row>
        <row r="19">
          <cell r="A19">
            <v>43467</v>
          </cell>
        </row>
        <row r="20">
          <cell r="A20">
            <v>43468</v>
          </cell>
        </row>
        <row r="21">
          <cell r="A21">
            <v>43479</v>
          </cell>
        </row>
        <row r="22">
          <cell r="A22">
            <v>43507</v>
          </cell>
        </row>
        <row r="23">
          <cell r="A23">
            <v>43545</v>
          </cell>
        </row>
        <row r="24">
          <cell r="A24">
            <v>43584</v>
          </cell>
        </row>
        <row r="25">
          <cell r="A25">
            <v>43585</v>
          </cell>
        </row>
        <row r="26">
          <cell r="A26">
            <v>43586</v>
          </cell>
        </row>
        <row r="27">
          <cell r="A27">
            <v>43587</v>
          </cell>
        </row>
        <row r="28">
          <cell r="A28">
            <v>43588</v>
          </cell>
        </row>
        <row r="29">
          <cell r="A29">
            <v>43589</v>
          </cell>
        </row>
        <row r="30">
          <cell r="A30">
            <v>43590</v>
          </cell>
        </row>
        <row r="31">
          <cell r="A31">
            <v>43591</v>
          </cell>
        </row>
        <row r="32">
          <cell r="A32">
            <v>43661</v>
          </cell>
        </row>
        <row r="33">
          <cell r="A33">
            <v>43689</v>
          </cell>
        </row>
        <row r="34">
          <cell r="A34">
            <v>43724</v>
          </cell>
        </row>
        <row r="35">
          <cell r="A35">
            <v>43731</v>
          </cell>
        </row>
        <row r="37">
          <cell r="A37">
            <v>43752</v>
          </cell>
        </row>
        <row r="38">
          <cell r="A38">
            <v>43760</v>
          </cell>
        </row>
        <row r="39">
          <cell r="A39">
            <v>43773</v>
          </cell>
        </row>
        <row r="40">
          <cell r="A40">
            <v>43792</v>
          </cell>
        </row>
        <row r="41">
          <cell r="A41">
            <v>43828</v>
          </cell>
        </row>
        <row r="42">
          <cell r="A42">
            <v>43829</v>
          </cell>
        </row>
        <row r="43">
          <cell r="A43">
            <v>43830</v>
          </cell>
        </row>
        <row r="44">
          <cell r="A44">
            <v>43831</v>
          </cell>
        </row>
        <row r="45">
          <cell r="A45">
            <v>43832</v>
          </cell>
        </row>
        <row r="46">
          <cell r="A46">
            <v>43833</v>
          </cell>
        </row>
        <row r="47">
          <cell r="A47">
            <v>43843</v>
          </cell>
        </row>
        <row r="48">
          <cell r="A48">
            <v>43872</v>
          </cell>
        </row>
        <row r="49">
          <cell r="A49">
            <v>43884</v>
          </cell>
        </row>
        <row r="50">
          <cell r="A50">
            <v>43885</v>
          </cell>
        </row>
        <row r="51">
          <cell r="A51">
            <v>43910</v>
          </cell>
        </row>
        <row r="52">
          <cell r="A52">
            <v>43950</v>
          </cell>
        </row>
        <row r="54">
          <cell r="A54">
            <v>43954</v>
          </cell>
        </row>
        <row r="55">
          <cell r="A55">
            <v>43955</v>
          </cell>
        </row>
        <row r="56">
          <cell r="A56">
            <v>43956</v>
          </cell>
        </row>
        <row r="57">
          <cell r="A57">
            <v>43957</v>
          </cell>
        </row>
        <row r="58">
          <cell r="A58">
            <v>44032</v>
          </cell>
        </row>
        <row r="59">
          <cell r="A59">
            <v>44054</v>
          </cell>
        </row>
        <row r="60">
          <cell r="A60">
            <v>44095</v>
          </cell>
        </row>
        <row r="61">
          <cell r="A61">
            <v>44096</v>
          </cell>
        </row>
        <row r="63">
          <cell r="A63">
            <v>44116</v>
          </cell>
        </row>
        <row r="64">
          <cell r="A64">
            <v>44138</v>
          </cell>
        </row>
        <row r="65">
          <cell r="A65">
            <v>44158</v>
          </cell>
        </row>
        <row r="66">
          <cell r="A66">
            <v>44194</v>
          </cell>
        </row>
        <row r="67">
          <cell r="A67">
            <v>44195</v>
          </cell>
        </row>
        <row r="68">
          <cell r="A68">
            <v>44196</v>
          </cell>
        </row>
        <row r="69">
          <cell r="A69">
            <v>44197</v>
          </cell>
        </row>
        <row r="70">
          <cell r="A70">
            <v>44198</v>
          </cell>
        </row>
        <row r="71">
          <cell r="A71">
            <v>44199</v>
          </cell>
        </row>
        <row r="72">
          <cell r="A72">
            <v>44207</v>
          </cell>
        </row>
        <row r="73">
          <cell r="A73">
            <v>44238</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期間"/>
      <sheetName val="日程確認"/>
      <sheetName val="申請枠の確認"/>
      <sheetName val="経歴（年数）確認"/>
      <sheetName val="カレンダー"/>
      <sheetName val="祝日"/>
      <sheetName val="年間申請スケジュール"/>
    </sheetNames>
    <sheetDataSet>
      <sheetData sheetId="0"/>
      <sheetData sheetId="1"/>
      <sheetData sheetId="2"/>
      <sheetData sheetId="3"/>
      <sheetData sheetId="4"/>
      <sheetData sheetId="5">
        <row r="1">
          <cell r="A1">
            <v>43220</v>
          </cell>
        </row>
        <row r="2">
          <cell r="A2">
            <v>43223</v>
          </cell>
        </row>
        <row r="3">
          <cell r="A3">
            <v>43224</v>
          </cell>
        </row>
        <row r="4">
          <cell r="A4">
            <v>43225</v>
          </cell>
        </row>
        <row r="6">
          <cell r="A6">
            <v>43297</v>
          </cell>
        </row>
        <row r="7">
          <cell r="A7">
            <v>43323</v>
          </cell>
        </row>
        <row r="8">
          <cell r="A8">
            <v>43360</v>
          </cell>
        </row>
        <row r="10">
          <cell r="A10">
            <v>43367</v>
          </cell>
        </row>
        <row r="11">
          <cell r="A11">
            <v>43381</v>
          </cell>
        </row>
        <row r="12">
          <cell r="A12">
            <v>43407</v>
          </cell>
        </row>
        <row r="13">
          <cell r="A13">
            <v>43427</v>
          </cell>
        </row>
        <row r="14">
          <cell r="A14">
            <v>43458</v>
          </cell>
        </row>
        <row r="15">
          <cell r="A15">
            <v>43463</v>
          </cell>
        </row>
        <row r="16">
          <cell r="A16">
            <v>43464</v>
          </cell>
        </row>
        <row r="17">
          <cell r="A17">
            <v>43465</v>
          </cell>
        </row>
        <row r="18">
          <cell r="A18">
            <v>43466</v>
          </cell>
        </row>
        <row r="19">
          <cell r="A19">
            <v>43467</v>
          </cell>
        </row>
        <row r="20">
          <cell r="A20">
            <v>43468</v>
          </cell>
        </row>
        <row r="21">
          <cell r="A21">
            <v>43479</v>
          </cell>
        </row>
        <row r="22">
          <cell r="A22">
            <v>43507</v>
          </cell>
        </row>
        <row r="23">
          <cell r="A23">
            <v>43545</v>
          </cell>
        </row>
        <row r="24">
          <cell r="A24">
            <v>43584</v>
          </cell>
        </row>
        <row r="25">
          <cell r="A25">
            <v>43585</v>
          </cell>
        </row>
        <row r="26">
          <cell r="A26">
            <v>43586</v>
          </cell>
        </row>
        <row r="27">
          <cell r="A27">
            <v>43587</v>
          </cell>
        </row>
        <row r="28">
          <cell r="A28">
            <v>43588</v>
          </cell>
        </row>
        <row r="29">
          <cell r="A29">
            <v>43589</v>
          </cell>
        </row>
        <row r="30">
          <cell r="A30">
            <v>43590</v>
          </cell>
        </row>
        <row r="31">
          <cell r="A31">
            <v>43591</v>
          </cell>
        </row>
        <row r="32">
          <cell r="A32">
            <v>43661</v>
          </cell>
        </row>
        <row r="33">
          <cell r="A33">
            <v>43689</v>
          </cell>
        </row>
        <row r="34">
          <cell r="A34">
            <v>43724</v>
          </cell>
        </row>
        <row r="35">
          <cell r="A35">
            <v>43731</v>
          </cell>
        </row>
        <row r="37">
          <cell r="A37">
            <v>43752</v>
          </cell>
        </row>
        <row r="38">
          <cell r="A38">
            <v>43760</v>
          </cell>
        </row>
        <row r="39">
          <cell r="A39">
            <v>43773</v>
          </cell>
        </row>
        <row r="40">
          <cell r="A40">
            <v>43792</v>
          </cell>
        </row>
        <row r="41">
          <cell r="A41">
            <v>44194</v>
          </cell>
        </row>
        <row r="42">
          <cell r="A42">
            <v>44195</v>
          </cell>
        </row>
        <row r="43">
          <cell r="A43">
            <v>44196</v>
          </cell>
        </row>
        <row r="44">
          <cell r="A44">
            <v>44197</v>
          </cell>
        </row>
        <row r="45">
          <cell r="A45">
            <v>44198</v>
          </cell>
        </row>
        <row r="46">
          <cell r="A46">
            <v>44199</v>
          </cell>
        </row>
        <row r="47">
          <cell r="A47">
            <v>44207</v>
          </cell>
        </row>
        <row r="48">
          <cell r="A48">
            <v>44238</v>
          </cell>
        </row>
        <row r="49">
          <cell r="A49">
            <v>44250</v>
          </cell>
        </row>
        <row r="51">
          <cell r="A51">
            <v>44275</v>
          </cell>
        </row>
        <row r="52">
          <cell r="A52">
            <v>44315</v>
          </cell>
        </row>
        <row r="54">
          <cell r="A54">
            <v>44319</v>
          </cell>
        </row>
        <row r="55">
          <cell r="A55">
            <v>44320</v>
          </cell>
        </row>
        <row r="56">
          <cell r="A56">
            <v>44321</v>
          </cell>
        </row>
        <row r="58">
          <cell r="A58">
            <v>44399</v>
          </cell>
        </row>
        <row r="59">
          <cell r="A59">
            <v>44417</v>
          </cell>
        </row>
        <row r="60">
          <cell r="A60">
            <v>44416</v>
          </cell>
        </row>
        <row r="61">
          <cell r="A61">
            <v>44459</v>
          </cell>
        </row>
        <row r="62">
          <cell r="A62">
            <v>44462</v>
          </cell>
        </row>
        <row r="64">
          <cell r="A64">
            <v>44400</v>
          </cell>
        </row>
        <row r="65">
          <cell r="A65">
            <v>44503</v>
          </cell>
        </row>
        <row r="66">
          <cell r="A66">
            <v>44523</v>
          </cell>
        </row>
        <row r="67">
          <cell r="A67">
            <v>44559</v>
          </cell>
        </row>
        <row r="68">
          <cell r="A68">
            <v>44560</v>
          </cell>
        </row>
        <row r="69">
          <cell r="A69">
            <v>44561</v>
          </cell>
        </row>
        <row r="70">
          <cell r="A70">
            <v>44562</v>
          </cell>
        </row>
        <row r="71">
          <cell r="A71">
            <v>44563</v>
          </cell>
        </row>
        <row r="72">
          <cell r="A72">
            <v>44564</v>
          </cell>
        </row>
        <row r="73">
          <cell r="A73">
            <v>44571</v>
          </cell>
        </row>
        <row r="74">
          <cell r="A74">
            <v>44603</v>
          </cell>
        </row>
        <row r="75">
          <cell r="A75">
            <v>44615</v>
          </cell>
        </row>
        <row r="76">
          <cell r="A76">
            <v>44641</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8"/>
  <sheetViews>
    <sheetView view="pageBreakPreview" zoomScaleNormal="100" zoomScaleSheetLayoutView="100" workbookViewId="0">
      <pane xSplit="4" ySplit="15" topLeftCell="E16" activePane="bottomRight" state="frozen"/>
      <selection pane="topRight" activeCell="E1" sqref="E1"/>
      <selection pane="bottomLeft" activeCell="A16" sqref="A16"/>
      <selection pane="bottomRight" activeCell="G7" sqref="G7"/>
    </sheetView>
  </sheetViews>
  <sheetFormatPr defaultRowHeight="24.95" customHeight="1" x14ac:dyDescent="0.15"/>
  <cols>
    <col min="1" max="1" width="30.125" style="1" bestFit="1" customWidth="1"/>
    <col min="2" max="2" width="22.5" style="1" bestFit="1" customWidth="1"/>
    <col min="3" max="3" width="7.625" style="1" customWidth="1"/>
    <col min="4" max="4" width="22.5" style="1" bestFit="1" customWidth="1"/>
    <col min="5" max="16384" width="9" style="1"/>
  </cols>
  <sheetData>
    <row r="1" spans="1:6" ht="20.100000000000001" customHeight="1" thickBot="1" x14ac:dyDescent="0.2">
      <c r="A1" s="20" t="s">
        <v>23</v>
      </c>
      <c r="B1" s="124" t="s">
        <v>193</v>
      </c>
      <c r="C1" s="241" t="s">
        <v>53</v>
      </c>
      <c r="D1" s="241"/>
    </row>
    <row r="2" spans="1:6" ht="20.100000000000001" customHeight="1" x14ac:dyDescent="0.15">
      <c r="A2" s="6" t="s">
        <v>7</v>
      </c>
      <c r="B2" s="5">
        <f>日程確認!F3</f>
        <v>44915</v>
      </c>
      <c r="C2" s="7" t="s">
        <v>0</v>
      </c>
      <c r="D2" s="8">
        <f>日程確認!G3</f>
        <v>44921</v>
      </c>
    </row>
    <row r="3" spans="1:6" ht="20.100000000000001" customHeight="1" x14ac:dyDescent="0.15">
      <c r="A3" s="35" t="s">
        <v>8</v>
      </c>
      <c r="B3" s="36">
        <f>日程確認!F4</f>
        <v>44922</v>
      </c>
      <c r="C3" s="37" t="s">
        <v>0</v>
      </c>
      <c r="D3" s="38">
        <f>日程確認!G4</f>
        <v>44930</v>
      </c>
    </row>
    <row r="4" spans="1:6" ht="20.100000000000001" customHeight="1" thickBot="1" x14ac:dyDescent="0.2">
      <c r="A4" s="254"/>
      <c r="B4" s="255"/>
      <c r="C4" s="255"/>
      <c r="D4" s="9"/>
    </row>
    <row r="5" spans="1:6" ht="20.100000000000001" customHeight="1" x14ac:dyDescent="0.15">
      <c r="A5" s="242" t="s">
        <v>48</v>
      </c>
      <c r="B5" s="242"/>
      <c r="C5" s="242"/>
      <c r="D5" s="242"/>
    </row>
    <row r="6" spans="1:6" ht="20.100000000000001" customHeight="1" x14ac:dyDescent="0.15">
      <c r="A6" s="243" t="s">
        <v>5</v>
      </c>
      <c r="B6" s="243"/>
      <c r="C6" s="243"/>
      <c r="D6" s="243"/>
    </row>
    <row r="7" spans="1:6" ht="20.100000000000001" customHeight="1" x14ac:dyDescent="0.15">
      <c r="A7" s="4" t="s">
        <v>3</v>
      </c>
      <c r="B7" s="102" t="str">
        <f>B1</f>
        <v>令和４年度第４四半期</v>
      </c>
      <c r="C7" s="246" t="s">
        <v>4</v>
      </c>
      <c r="D7" s="247"/>
    </row>
    <row r="8" spans="1:6" ht="30" customHeight="1" x14ac:dyDescent="0.15">
      <c r="A8" s="2" t="s">
        <v>1</v>
      </c>
      <c r="B8" s="3">
        <f>日程確認!C3</f>
        <v>44951</v>
      </c>
      <c r="C8" s="248" t="s">
        <v>40</v>
      </c>
      <c r="D8" s="249"/>
    </row>
    <row r="9" spans="1:6" ht="30" customHeight="1" x14ac:dyDescent="0.15">
      <c r="A9" s="2" t="s">
        <v>29</v>
      </c>
      <c r="B9" s="3">
        <f>日程確認!C4</f>
        <v>44981</v>
      </c>
      <c r="C9" s="250"/>
      <c r="D9" s="251"/>
    </row>
    <row r="10" spans="1:6" ht="30" customHeight="1" x14ac:dyDescent="0.15">
      <c r="A10" s="2" t="s">
        <v>2</v>
      </c>
      <c r="B10" s="3">
        <f>日程確認!C5</f>
        <v>44988</v>
      </c>
      <c r="C10" s="250"/>
      <c r="D10" s="251"/>
    </row>
    <row r="11" spans="1:6" ht="30" customHeight="1" x14ac:dyDescent="0.15">
      <c r="A11" s="33" t="s">
        <v>38</v>
      </c>
      <c r="B11" s="32">
        <f>日程確認!C6</f>
        <v>44991</v>
      </c>
      <c r="C11" s="250"/>
      <c r="D11" s="251"/>
    </row>
    <row r="12" spans="1:6" ht="30" customHeight="1" thickBot="1" x14ac:dyDescent="0.2">
      <c r="A12" s="2" t="s">
        <v>28</v>
      </c>
      <c r="B12" s="119">
        <f>日程確認!C7</f>
        <v>44993</v>
      </c>
      <c r="C12" s="252"/>
      <c r="D12" s="253"/>
    </row>
    <row r="13" spans="1:6" ht="30" customHeight="1" thickTop="1" thickBot="1" x14ac:dyDescent="0.2">
      <c r="A13" s="118" t="s">
        <v>27</v>
      </c>
      <c r="B13" s="120">
        <v>45001</v>
      </c>
      <c r="C13" s="244" t="s">
        <v>6</v>
      </c>
      <c r="D13" s="245"/>
      <c r="F13" s="21"/>
    </row>
    <row r="14" spans="1:6" ht="24.95" customHeight="1" thickTop="1" x14ac:dyDescent="0.15">
      <c r="A14" s="240" t="s">
        <v>47</v>
      </c>
      <c r="B14" s="239"/>
      <c r="C14" s="240"/>
      <c r="D14" s="240"/>
    </row>
    <row r="15" spans="1:6" ht="24.95" customHeight="1" x14ac:dyDescent="0.15">
      <c r="A15" s="239" t="s">
        <v>140</v>
      </c>
      <c r="B15" s="239"/>
      <c r="C15" s="239"/>
      <c r="D15" s="239"/>
    </row>
    <row r="16" spans="1:6" ht="24.95" hidden="1" customHeight="1" x14ac:dyDescent="0.15">
      <c r="A16" s="239" t="s">
        <v>139</v>
      </c>
      <c r="B16" s="239"/>
      <c r="C16" s="239"/>
      <c r="D16" s="239"/>
    </row>
    <row r="17" spans="1:4" ht="24.95" hidden="1" customHeight="1" x14ac:dyDescent="0.15">
      <c r="A17" s="239" t="s">
        <v>134</v>
      </c>
      <c r="B17" s="239"/>
      <c r="C17" s="239"/>
      <c r="D17" s="239"/>
    </row>
    <row r="18" spans="1:4" ht="24.95" customHeight="1" x14ac:dyDescent="0.15">
      <c r="B18" s="21"/>
    </row>
  </sheetData>
  <mergeCells count="11">
    <mergeCell ref="A17:D17"/>
    <mergeCell ref="A15:D15"/>
    <mergeCell ref="A14:D14"/>
    <mergeCell ref="C1:D1"/>
    <mergeCell ref="A5:D5"/>
    <mergeCell ref="A6:D6"/>
    <mergeCell ref="C13:D13"/>
    <mergeCell ref="C7:D7"/>
    <mergeCell ref="C8:D12"/>
    <mergeCell ref="A4:C4"/>
    <mergeCell ref="A16:D16"/>
  </mergeCells>
  <phoneticPr fontId="1"/>
  <conditionalFormatting sqref="B13">
    <cfRule type="cellIs" dxfId="4824" priority="1" stopIfTrue="1" operator="lessThan">
      <formula>41379</formula>
    </cfRule>
  </conditionalFormatting>
  <dataValidations count="1">
    <dataValidation type="custom" allowBlank="1" showInputMessage="1" showErrorMessage="1" error="平日を入力して下さい。" sqref="B13">
      <formula1>AND(WEEKDAY(B13,2)&lt;6,COUNTIF(祝日,B13)=0)</formula1>
    </dataValidation>
  </dataValidations>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1"/>
  <sheetViews>
    <sheetView tabSelected="1" view="pageBreakPreview" zoomScale="85" zoomScaleNormal="100" zoomScaleSheetLayoutView="85" workbookViewId="0">
      <pane ySplit="9" topLeftCell="A10" activePane="bottomLeft" state="frozen"/>
      <selection pane="bottomLeft" activeCell="K223" sqref="K223"/>
    </sheetView>
  </sheetViews>
  <sheetFormatPr defaultRowHeight="13.5" x14ac:dyDescent="0.15"/>
  <cols>
    <col min="1" max="1" width="4.125" style="27" bestFit="1" customWidth="1"/>
    <col min="2" max="6" width="20.625" style="30" customWidth="1"/>
    <col min="7" max="7" width="21.125" style="30" customWidth="1"/>
    <col min="8" max="8" width="8.875" style="111" customWidth="1"/>
    <col min="9" max="9" width="21.125" style="40" bestFit="1" customWidth="1"/>
    <col min="10" max="10" width="21.125" style="40" customWidth="1"/>
    <col min="11" max="11" width="10.25" style="27" customWidth="1"/>
    <col min="12" max="13" width="3.5" style="27" bestFit="1" customWidth="1"/>
    <col min="14" max="16384" width="9" style="27"/>
  </cols>
  <sheetData>
    <row r="1" spans="1:10" ht="70.5" customHeight="1" x14ac:dyDescent="0.15">
      <c r="B1" s="114" t="s">
        <v>65</v>
      </c>
    </row>
    <row r="2" spans="1:10" s="25" customFormat="1" ht="14.25" thickBot="1" x14ac:dyDescent="0.2">
      <c r="A2" s="256"/>
      <c r="B2" s="121" t="s">
        <v>3</v>
      </c>
      <c r="C2" s="24" t="str">
        <f>受付期間!B1</f>
        <v>令和４年度第４四半期</v>
      </c>
      <c r="D2" s="49"/>
      <c r="E2" s="103"/>
      <c r="F2" s="127" t="s">
        <v>32</v>
      </c>
      <c r="G2" s="127" t="s">
        <v>33</v>
      </c>
      <c r="H2" s="112"/>
      <c r="I2" s="58"/>
      <c r="J2" s="58"/>
    </row>
    <row r="3" spans="1:10" s="25" customFormat="1" ht="15" thickTop="1" thickBot="1" x14ac:dyDescent="0.2">
      <c r="A3" s="256"/>
      <c r="B3" s="122" t="s">
        <v>24</v>
      </c>
      <c r="C3" s="22">
        <f>IF(VLOOKUP($C$8,$B$23:$G$225,6)="","",VLOOKUP($C$8,$B$23:$G$225,6))</f>
        <v>44951</v>
      </c>
      <c r="D3" s="23"/>
      <c r="E3" s="125" t="s">
        <v>30</v>
      </c>
      <c r="F3" s="128">
        <v>44915</v>
      </c>
      <c r="G3" s="128">
        <v>44921</v>
      </c>
      <c r="H3" s="112"/>
      <c r="I3" s="58"/>
      <c r="J3" s="58"/>
    </row>
    <row r="4" spans="1:10" s="25" customFormat="1" ht="15" thickTop="1" thickBot="1" x14ac:dyDescent="0.2">
      <c r="A4" s="256"/>
      <c r="B4" s="122" t="s">
        <v>29</v>
      </c>
      <c r="C4" s="22">
        <f>IF(VLOOKUP($C$8,$B$23:$G$225,6)="","",VLOOKUP($C$8,$B$23:$G$225,5))</f>
        <v>44981</v>
      </c>
      <c r="D4" s="23"/>
      <c r="E4" s="126" t="s">
        <v>31</v>
      </c>
      <c r="F4" s="128">
        <v>44922</v>
      </c>
      <c r="G4" s="128">
        <v>44930</v>
      </c>
    </row>
    <row r="5" spans="1:10" s="25" customFormat="1" ht="13.5" customHeight="1" thickTop="1" x14ac:dyDescent="0.15">
      <c r="A5" s="256"/>
      <c r="B5" s="122" t="s">
        <v>2</v>
      </c>
      <c r="C5" s="22">
        <f>IF(VLOOKUP($C$8,$B$23:$G$225,6)="","",VLOOKUP($C$8,$B$23:$G$225,4))</f>
        <v>44988</v>
      </c>
      <c r="D5" s="104"/>
      <c r="E5" s="105"/>
      <c r="F5" s="105"/>
      <c r="G5" s="105"/>
    </row>
    <row r="6" spans="1:10" s="25" customFormat="1" ht="13.5" customHeight="1" x14ac:dyDescent="0.15">
      <c r="A6" s="256"/>
      <c r="B6" s="109" t="s">
        <v>25</v>
      </c>
      <c r="C6" s="22">
        <f>IF(VLOOKUP($C$8,$B$23:$G$225,6)="","",VLOOKUP($C$8,$B$23:$G$225,3))</f>
        <v>44991</v>
      </c>
      <c r="D6" s="104"/>
      <c r="E6" s="105"/>
      <c r="F6" s="105"/>
      <c r="G6" s="105"/>
    </row>
    <row r="7" spans="1:10" s="25" customFormat="1" x14ac:dyDescent="0.15">
      <c r="A7" s="256"/>
      <c r="B7" s="109" t="s">
        <v>26</v>
      </c>
      <c r="C7" s="22">
        <f>IF(VLOOKUP($C$8,$B$23:$G$225,6)="","",VLOOKUP($C$8,$B$23:$G$225,2))</f>
        <v>44993</v>
      </c>
      <c r="D7" s="104"/>
      <c r="E7" s="105"/>
      <c r="F7" s="105"/>
      <c r="G7" s="105"/>
    </row>
    <row r="8" spans="1:10" s="25" customFormat="1" x14ac:dyDescent="0.15">
      <c r="A8" s="256"/>
      <c r="B8" s="110" t="s">
        <v>27</v>
      </c>
      <c r="C8" s="31">
        <f>受付期間!B13</f>
        <v>45001</v>
      </c>
      <c r="D8" s="106"/>
      <c r="E8" s="107"/>
      <c r="F8" s="107"/>
      <c r="G8" s="107"/>
    </row>
    <row r="9" spans="1:10" s="25" customFormat="1" ht="22.5" x14ac:dyDescent="0.15">
      <c r="A9" s="256"/>
      <c r="B9" s="121" t="s">
        <v>27</v>
      </c>
      <c r="C9" s="24" t="s">
        <v>127</v>
      </c>
      <c r="D9" s="24" t="s">
        <v>128</v>
      </c>
      <c r="E9" s="24" t="s">
        <v>129</v>
      </c>
      <c r="F9" s="24" t="s">
        <v>130</v>
      </c>
      <c r="G9" s="59" t="s">
        <v>131</v>
      </c>
    </row>
    <row r="10" spans="1:10" s="25" customFormat="1" ht="3.75" hidden="1" customHeight="1" x14ac:dyDescent="0.15">
      <c r="A10" s="208"/>
      <c r="B10" s="29">
        <f t="shared" ref="B10:B20" si="0">+B11-1</f>
        <v>44801</v>
      </c>
      <c r="C10" s="88"/>
      <c r="D10" s="88"/>
      <c r="E10" s="88"/>
      <c r="F10" s="88"/>
      <c r="G10" s="79"/>
    </row>
    <row r="11" spans="1:10" s="25" customFormat="1" ht="13.5" hidden="1" customHeight="1" x14ac:dyDescent="0.15">
      <c r="A11" s="208"/>
      <c r="B11" s="29">
        <f t="shared" si="0"/>
        <v>44802</v>
      </c>
      <c r="C11" s="88"/>
      <c r="D11" s="88"/>
      <c r="E11" s="88"/>
      <c r="F11" s="88"/>
      <c r="G11" s="79"/>
    </row>
    <row r="12" spans="1:10" s="25" customFormat="1" ht="13.5" hidden="1" customHeight="1" x14ac:dyDescent="0.15">
      <c r="A12" s="208"/>
      <c r="B12" s="29">
        <f t="shared" si="0"/>
        <v>44803</v>
      </c>
      <c r="C12" s="88"/>
      <c r="D12" s="88"/>
      <c r="E12" s="88"/>
      <c r="F12" s="88"/>
      <c r="G12" s="79"/>
    </row>
    <row r="13" spans="1:10" s="25" customFormat="1" ht="13.5" hidden="1" customHeight="1" x14ac:dyDescent="0.15">
      <c r="A13" s="208"/>
      <c r="B13" s="29">
        <f t="shared" si="0"/>
        <v>44804</v>
      </c>
      <c r="C13" s="129"/>
      <c r="D13" s="88"/>
      <c r="E13" s="88"/>
      <c r="F13" s="88"/>
      <c r="G13" s="79"/>
    </row>
    <row r="14" spans="1:10" s="25" customFormat="1" ht="13.5" hidden="1" customHeight="1" x14ac:dyDescent="0.15">
      <c r="A14" s="208"/>
      <c r="B14" s="29">
        <f t="shared" si="0"/>
        <v>44805</v>
      </c>
      <c r="C14" s="129"/>
      <c r="D14" s="88"/>
      <c r="E14" s="88"/>
      <c r="F14" s="88"/>
      <c r="G14" s="79"/>
    </row>
    <row r="15" spans="1:10" s="25" customFormat="1" ht="13.5" hidden="1" customHeight="1" x14ac:dyDescent="0.15">
      <c r="A15" s="208"/>
      <c r="B15" s="29">
        <f t="shared" si="0"/>
        <v>44806</v>
      </c>
      <c r="C15" s="88"/>
      <c r="D15" s="88"/>
      <c r="E15" s="88"/>
      <c r="F15" s="88"/>
      <c r="G15" s="79"/>
    </row>
    <row r="16" spans="1:10" s="25" customFormat="1" ht="13.5" hidden="1" customHeight="1" x14ac:dyDescent="0.15">
      <c r="A16" s="208"/>
      <c r="B16" s="29">
        <f t="shared" si="0"/>
        <v>44807</v>
      </c>
      <c r="C16" s="88"/>
      <c r="D16" s="88"/>
      <c r="E16" s="88"/>
      <c r="F16" s="88"/>
      <c r="G16" s="79"/>
    </row>
    <row r="17" spans="1:7" s="25" customFormat="1" ht="13.5" hidden="1" customHeight="1" x14ac:dyDescent="0.15">
      <c r="A17" s="208"/>
      <c r="B17" s="29">
        <f t="shared" si="0"/>
        <v>44808</v>
      </c>
      <c r="C17" s="88"/>
      <c r="D17" s="88"/>
      <c r="E17" s="88"/>
      <c r="F17" s="88"/>
      <c r="G17" s="79"/>
    </row>
    <row r="18" spans="1:7" s="25" customFormat="1" ht="13.5" hidden="1" customHeight="1" x14ac:dyDescent="0.15">
      <c r="A18" s="208"/>
      <c r="B18" s="29">
        <f t="shared" si="0"/>
        <v>44809</v>
      </c>
      <c r="C18" s="88"/>
      <c r="D18" s="88"/>
      <c r="E18" s="88"/>
      <c r="F18" s="88"/>
      <c r="G18" s="79"/>
    </row>
    <row r="19" spans="1:7" s="25" customFormat="1" ht="13.5" hidden="1" customHeight="1" x14ac:dyDescent="0.15">
      <c r="A19" s="208"/>
      <c r="B19" s="29">
        <f t="shared" si="0"/>
        <v>44810</v>
      </c>
      <c r="C19" s="88"/>
      <c r="D19" s="88"/>
      <c r="E19" s="88"/>
      <c r="F19" s="88"/>
      <c r="G19" s="79"/>
    </row>
    <row r="20" spans="1:7" s="25" customFormat="1" ht="13.5" hidden="1" customHeight="1" x14ac:dyDescent="0.15">
      <c r="A20" s="208"/>
      <c r="B20" s="29">
        <f t="shared" si="0"/>
        <v>44811</v>
      </c>
      <c r="C20" s="129"/>
      <c r="D20" s="88"/>
      <c r="E20" s="88"/>
      <c r="F20" s="88"/>
      <c r="G20" s="79"/>
    </row>
    <row r="21" spans="1:7" s="25" customFormat="1" ht="13.5" hidden="1" customHeight="1" x14ac:dyDescent="0.15">
      <c r="A21" s="207"/>
      <c r="B21" s="29">
        <f t="shared" ref="B21:B86" si="1">+B22-1</f>
        <v>44812</v>
      </c>
      <c r="C21" s="129"/>
      <c r="D21" s="24"/>
      <c r="E21" s="24"/>
      <c r="F21" s="24"/>
      <c r="G21" s="79"/>
    </row>
    <row r="22" spans="1:7" s="25" customFormat="1" ht="13.5" hidden="1" customHeight="1" x14ac:dyDescent="0.15">
      <c r="A22" s="207"/>
      <c r="B22" s="29">
        <f t="shared" si="1"/>
        <v>44813</v>
      </c>
      <c r="C22" s="129"/>
      <c r="D22" s="24"/>
      <c r="E22" s="24"/>
      <c r="F22" s="24"/>
      <c r="G22" s="79"/>
    </row>
    <row r="23" spans="1:7" s="25" customFormat="1" ht="13.5" hidden="1" customHeight="1" x14ac:dyDescent="0.15">
      <c r="A23" s="86"/>
      <c r="B23" s="29">
        <f t="shared" si="1"/>
        <v>44814</v>
      </c>
      <c r="C23" s="76"/>
      <c r="D23" s="24"/>
      <c r="E23" s="24"/>
      <c r="F23" s="79"/>
      <c r="G23" s="79"/>
    </row>
    <row r="24" spans="1:7" s="25" customFormat="1" ht="13.5" hidden="1" customHeight="1" x14ac:dyDescent="0.15">
      <c r="A24" s="86"/>
      <c r="B24" s="29">
        <f t="shared" si="1"/>
        <v>44815</v>
      </c>
      <c r="C24" s="129"/>
      <c r="D24" s="24"/>
      <c r="E24" s="24"/>
      <c r="F24" s="79"/>
      <c r="G24" s="79"/>
    </row>
    <row r="25" spans="1:7" s="25" customFormat="1" ht="1.5" hidden="1" customHeight="1" x14ac:dyDescent="0.15">
      <c r="A25" s="86"/>
      <c r="B25" s="29">
        <f t="shared" si="1"/>
        <v>44816</v>
      </c>
      <c r="C25" s="89"/>
      <c r="D25" s="88"/>
      <c r="E25" s="88"/>
      <c r="F25" s="88"/>
      <c r="G25" s="79"/>
    </row>
    <row r="26" spans="1:7" s="25" customFormat="1" ht="13.5" hidden="1" customHeight="1" x14ac:dyDescent="0.15">
      <c r="A26" s="86"/>
      <c r="B26" s="29">
        <f t="shared" si="1"/>
        <v>44817</v>
      </c>
      <c r="C26" s="129"/>
      <c r="D26" s="24"/>
      <c r="E26" s="24"/>
      <c r="F26" s="24"/>
      <c r="G26" s="79"/>
    </row>
    <row r="27" spans="1:7" ht="15" hidden="1" customHeight="1" x14ac:dyDescent="0.15">
      <c r="A27" s="86"/>
      <c r="B27" s="29">
        <f t="shared" si="1"/>
        <v>44818</v>
      </c>
      <c r="C27" s="89"/>
      <c r="D27" s="42"/>
      <c r="E27" s="42"/>
      <c r="F27" s="42"/>
      <c r="G27" s="42"/>
    </row>
    <row r="28" spans="1:7" ht="15" hidden="1" customHeight="1" x14ac:dyDescent="0.15">
      <c r="A28" s="86"/>
      <c r="B28" s="29">
        <f t="shared" si="1"/>
        <v>44819</v>
      </c>
      <c r="C28" s="129"/>
      <c r="D28" s="42"/>
      <c r="E28" s="42"/>
      <c r="F28" s="42"/>
      <c r="G28" s="42"/>
    </row>
    <row r="29" spans="1:7" ht="15" hidden="1" customHeight="1" x14ac:dyDescent="0.15">
      <c r="A29" s="86"/>
      <c r="B29" s="29">
        <f t="shared" si="1"/>
        <v>44820</v>
      </c>
      <c r="C29" s="129"/>
      <c r="D29" s="42"/>
      <c r="E29" s="42"/>
      <c r="F29" s="42"/>
      <c r="G29" s="42"/>
    </row>
    <row r="30" spans="1:7" s="25" customFormat="1" ht="13.5" hidden="1" customHeight="1" x14ac:dyDescent="0.15">
      <c r="A30" s="77"/>
      <c r="B30" s="29">
        <f t="shared" si="1"/>
        <v>44821</v>
      </c>
      <c r="C30" s="89"/>
      <c r="D30" s="88"/>
      <c r="E30" s="88"/>
      <c r="F30" s="88"/>
      <c r="G30" s="79"/>
    </row>
    <row r="31" spans="1:7" s="25" customFormat="1" ht="13.5" hidden="1" customHeight="1" x14ac:dyDescent="0.15">
      <c r="A31" s="77"/>
      <c r="B31" s="29">
        <f t="shared" si="1"/>
        <v>44822</v>
      </c>
      <c r="C31" s="89"/>
      <c r="D31" s="88"/>
      <c r="E31" s="88"/>
      <c r="F31" s="88"/>
      <c r="G31" s="79"/>
    </row>
    <row r="32" spans="1:7" s="25" customFormat="1" ht="13.5" hidden="1" customHeight="1" x14ac:dyDescent="0.15">
      <c r="A32" s="77"/>
      <c r="B32" s="29">
        <f t="shared" si="1"/>
        <v>44823</v>
      </c>
      <c r="C32" s="89"/>
      <c r="D32" s="88"/>
      <c r="E32" s="88"/>
      <c r="F32" s="88"/>
      <c r="G32" s="79"/>
    </row>
    <row r="33" spans="1:7" s="25" customFormat="1" ht="13.5" hidden="1" customHeight="1" x14ac:dyDescent="0.15">
      <c r="A33" s="77"/>
      <c r="B33" s="29">
        <f t="shared" si="1"/>
        <v>44824</v>
      </c>
      <c r="C33" s="89"/>
      <c r="D33" s="88"/>
      <c r="E33" s="88"/>
      <c r="F33" s="88"/>
      <c r="G33" s="79"/>
    </row>
    <row r="34" spans="1:7" ht="15" hidden="1" customHeight="1" x14ac:dyDescent="0.15">
      <c r="A34" s="46"/>
      <c r="B34" s="29">
        <f t="shared" si="1"/>
        <v>44825</v>
      </c>
      <c r="C34" s="89"/>
      <c r="D34" s="88"/>
      <c r="E34" s="88"/>
      <c r="F34" s="88"/>
      <c r="G34" s="79"/>
    </row>
    <row r="35" spans="1:7" ht="15" hidden="1" customHeight="1" x14ac:dyDescent="0.15">
      <c r="A35" s="46"/>
      <c r="B35" s="29">
        <f t="shared" si="1"/>
        <v>44826</v>
      </c>
      <c r="C35" s="89"/>
      <c r="D35" s="42"/>
      <c r="E35" s="42"/>
      <c r="F35" s="42"/>
      <c r="G35" s="42"/>
    </row>
    <row r="36" spans="1:7" ht="15" hidden="1" customHeight="1" x14ac:dyDescent="0.15">
      <c r="A36" s="46"/>
      <c r="B36" s="29">
        <f t="shared" si="1"/>
        <v>44827</v>
      </c>
      <c r="C36" s="89"/>
      <c r="D36" s="42"/>
      <c r="E36" s="42"/>
      <c r="F36" s="42"/>
      <c r="G36" s="42"/>
    </row>
    <row r="37" spans="1:7" ht="15" hidden="1" customHeight="1" x14ac:dyDescent="0.15">
      <c r="A37" s="46"/>
      <c r="B37" s="29">
        <f t="shared" si="1"/>
        <v>44828</v>
      </c>
      <c r="C37" s="89"/>
      <c r="D37" s="76"/>
      <c r="E37" s="76"/>
      <c r="F37" s="76"/>
      <c r="G37" s="76"/>
    </row>
    <row r="38" spans="1:7" ht="15" hidden="1" customHeight="1" x14ac:dyDescent="0.15">
      <c r="A38" s="46"/>
      <c r="B38" s="29">
        <f t="shared" si="1"/>
        <v>44829</v>
      </c>
      <c r="C38" s="89"/>
      <c r="D38" s="76"/>
      <c r="E38" s="76"/>
      <c r="F38" s="76"/>
      <c r="G38" s="76"/>
    </row>
    <row r="39" spans="1:7" ht="15" hidden="1" customHeight="1" x14ac:dyDescent="0.15">
      <c r="A39" s="46"/>
      <c r="B39" s="29">
        <f t="shared" si="1"/>
        <v>44830</v>
      </c>
      <c r="C39" s="89"/>
      <c r="D39" s="76"/>
      <c r="E39" s="76"/>
      <c r="F39" s="76"/>
      <c r="G39" s="76"/>
    </row>
    <row r="40" spans="1:7" ht="15" hidden="1" customHeight="1" x14ac:dyDescent="0.15">
      <c r="A40" s="46"/>
      <c r="B40" s="29">
        <f t="shared" si="1"/>
        <v>44831</v>
      </c>
      <c r="C40" s="89"/>
      <c r="D40" s="76"/>
      <c r="E40" s="76"/>
      <c r="F40" s="76"/>
      <c r="G40" s="76"/>
    </row>
    <row r="41" spans="1:7" ht="15" hidden="1" customHeight="1" x14ac:dyDescent="0.15">
      <c r="A41" s="46"/>
      <c r="B41" s="29">
        <f t="shared" si="1"/>
        <v>44832</v>
      </c>
      <c r="C41" s="89"/>
      <c r="D41" s="76"/>
      <c r="E41" s="76"/>
      <c r="F41" s="76"/>
      <c r="G41" s="76"/>
    </row>
    <row r="42" spans="1:7" ht="15" hidden="1" customHeight="1" x14ac:dyDescent="0.15">
      <c r="A42" s="46"/>
      <c r="B42" s="29">
        <f t="shared" si="1"/>
        <v>44833</v>
      </c>
      <c r="C42" s="89"/>
      <c r="D42" s="99"/>
      <c r="E42" s="99"/>
      <c r="F42" s="99"/>
      <c r="G42" s="99"/>
    </row>
    <row r="43" spans="1:7" ht="15" hidden="1" customHeight="1" x14ac:dyDescent="0.15">
      <c r="A43" s="46"/>
      <c r="B43" s="29">
        <f t="shared" si="1"/>
        <v>44834</v>
      </c>
      <c r="C43" s="89"/>
      <c r="D43" s="99"/>
      <c r="E43" s="99"/>
      <c r="F43" s="99"/>
      <c r="G43" s="99"/>
    </row>
    <row r="44" spans="1:7" ht="15" hidden="1" customHeight="1" x14ac:dyDescent="0.15">
      <c r="A44" s="46"/>
      <c r="B44" s="29">
        <f t="shared" si="1"/>
        <v>44835</v>
      </c>
      <c r="C44" s="145"/>
      <c r="D44" s="76"/>
      <c r="E44" s="76"/>
      <c r="F44" s="76"/>
      <c r="G44" s="76"/>
    </row>
    <row r="45" spans="1:7" ht="14.25" hidden="1" customHeight="1" x14ac:dyDescent="0.15">
      <c r="A45" s="46"/>
      <c r="B45" s="29">
        <f t="shared" si="1"/>
        <v>44836</v>
      </c>
      <c r="C45" s="145"/>
      <c r="D45" s="76"/>
      <c r="E45" s="76"/>
      <c r="F45" s="76"/>
      <c r="G45" s="76"/>
    </row>
    <row r="46" spans="1:7" ht="15" hidden="1" customHeight="1" x14ac:dyDescent="0.15">
      <c r="A46" s="46"/>
      <c r="B46" s="29">
        <f t="shared" si="1"/>
        <v>44837</v>
      </c>
      <c r="C46" s="145"/>
      <c r="D46" s="76"/>
      <c r="E46" s="76"/>
      <c r="F46" s="76"/>
      <c r="G46" s="76"/>
    </row>
    <row r="47" spans="1:7" ht="15" hidden="1" customHeight="1" x14ac:dyDescent="0.15">
      <c r="A47" s="46"/>
      <c r="B47" s="29">
        <f t="shared" si="1"/>
        <v>44838</v>
      </c>
      <c r="C47" s="145"/>
      <c r="D47" s="76"/>
      <c r="E47" s="76"/>
      <c r="F47" s="76"/>
      <c r="G47" s="76"/>
    </row>
    <row r="48" spans="1:7" ht="15" hidden="1" customHeight="1" x14ac:dyDescent="0.15">
      <c r="A48" s="46"/>
      <c r="B48" s="29">
        <f t="shared" si="1"/>
        <v>44839</v>
      </c>
      <c r="C48" s="145"/>
      <c r="D48" s="76"/>
      <c r="E48" s="76"/>
      <c r="F48" s="76"/>
      <c r="G48" s="76"/>
    </row>
    <row r="49" spans="1:7" ht="15" hidden="1" customHeight="1" x14ac:dyDescent="0.15">
      <c r="A49" s="46"/>
      <c r="B49" s="29">
        <f t="shared" si="1"/>
        <v>44840</v>
      </c>
      <c r="C49" s="145"/>
      <c r="D49" s="73"/>
      <c r="E49" s="73"/>
      <c r="F49" s="73"/>
      <c r="G49" s="73"/>
    </row>
    <row r="50" spans="1:7" ht="15" hidden="1" customHeight="1" x14ac:dyDescent="0.15">
      <c r="A50" s="46"/>
      <c r="B50" s="29">
        <f t="shared" si="1"/>
        <v>44841</v>
      </c>
      <c r="C50" s="145"/>
      <c r="D50" s="98"/>
      <c r="E50" s="98"/>
      <c r="F50" s="98"/>
      <c r="G50" s="98"/>
    </row>
    <row r="51" spans="1:7" ht="15" hidden="1" customHeight="1" x14ac:dyDescent="0.15">
      <c r="A51" s="46"/>
      <c r="B51" s="29">
        <f t="shared" si="1"/>
        <v>44842</v>
      </c>
      <c r="C51" s="145"/>
      <c r="D51" s="42"/>
      <c r="E51" s="42"/>
      <c r="F51" s="42"/>
      <c r="G51" s="42"/>
    </row>
    <row r="52" spans="1:7" ht="15" hidden="1" customHeight="1" x14ac:dyDescent="0.15">
      <c r="A52" s="46"/>
      <c r="B52" s="29">
        <f t="shared" si="1"/>
        <v>44843</v>
      </c>
      <c r="C52" s="129"/>
      <c r="D52" s="42"/>
      <c r="E52" s="42"/>
      <c r="F52" s="42"/>
      <c r="G52" s="42"/>
    </row>
    <row r="53" spans="1:7" ht="15" hidden="1" customHeight="1" x14ac:dyDescent="0.15">
      <c r="A53" s="46"/>
      <c r="B53" s="29">
        <f t="shared" si="1"/>
        <v>44844</v>
      </c>
      <c r="C53" s="96"/>
      <c r="D53" s="42"/>
      <c r="E53" s="42"/>
      <c r="F53" s="42"/>
      <c r="G53" s="42"/>
    </row>
    <row r="54" spans="1:7" ht="15" hidden="1" customHeight="1" x14ac:dyDescent="0.15">
      <c r="A54" s="46"/>
      <c r="B54" s="29">
        <f t="shared" si="1"/>
        <v>44845</v>
      </c>
      <c r="C54" s="96"/>
      <c r="D54" s="42"/>
      <c r="E54" s="42"/>
      <c r="F54" s="42"/>
      <c r="G54" s="42"/>
    </row>
    <row r="55" spans="1:7" ht="15" hidden="1" customHeight="1" x14ac:dyDescent="0.15">
      <c r="A55" s="46"/>
      <c r="B55" s="29">
        <f t="shared" si="1"/>
        <v>44846</v>
      </c>
      <c r="C55" s="96"/>
      <c r="D55" s="42"/>
      <c r="E55" s="42"/>
      <c r="F55" s="42"/>
      <c r="G55" s="42"/>
    </row>
    <row r="56" spans="1:7" ht="15" hidden="1" customHeight="1" x14ac:dyDescent="0.15">
      <c r="A56" s="46"/>
      <c r="B56" s="29">
        <f t="shared" si="1"/>
        <v>44847</v>
      </c>
      <c r="C56" s="96"/>
      <c r="D56" s="43"/>
      <c r="E56" s="43"/>
      <c r="F56" s="43"/>
      <c r="G56" s="43"/>
    </row>
    <row r="57" spans="1:7" ht="15" hidden="1" customHeight="1" x14ac:dyDescent="0.15">
      <c r="A57" s="46"/>
      <c r="B57" s="29">
        <f t="shared" si="1"/>
        <v>44848</v>
      </c>
      <c r="C57" s="96"/>
      <c r="D57" s="43"/>
      <c r="E57" s="43"/>
      <c r="F57" s="43"/>
      <c r="G57" s="43"/>
    </row>
    <row r="58" spans="1:7" ht="15" hidden="1" customHeight="1" x14ac:dyDescent="0.15">
      <c r="A58" s="46"/>
      <c r="B58" s="29">
        <f t="shared" si="1"/>
        <v>44849</v>
      </c>
      <c r="C58" s="96"/>
      <c r="D58" s="96"/>
      <c r="E58" s="96"/>
      <c r="F58" s="96"/>
      <c r="G58" s="96"/>
    </row>
    <row r="59" spans="1:7" ht="15" hidden="1" customHeight="1" x14ac:dyDescent="0.15">
      <c r="A59" s="46"/>
      <c r="B59" s="29">
        <f t="shared" si="1"/>
        <v>44850</v>
      </c>
      <c r="C59" s="96"/>
      <c r="D59" s="96"/>
      <c r="E59" s="96"/>
      <c r="F59" s="96"/>
      <c r="G59" s="96"/>
    </row>
    <row r="60" spans="1:7" ht="15" hidden="1" customHeight="1" x14ac:dyDescent="0.15">
      <c r="A60" s="46"/>
      <c r="B60" s="29">
        <f t="shared" si="1"/>
        <v>44851</v>
      </c>
      <c r="C60" s="96"/>
      <c r="D60" s="96"/>
      <c r="E60" s="96"/>
      <c r="F60" s="96"/>
      <c r="G60" s="96"/>
    </row>
    <row r="61" spans="1:7" ht="15" hidden="1" customHeight="1" x14ac:dyDescent="0.15">
      <c r="A61" s="46"/>
      <c r="B61" s="29">
        <f t="shared" si="1"/>
        <v>44852</v>
      </c>
      <c r="C61" s="96"/>
      <c r="D61" s="87"/>
      <c r="E61" s="87"/>
      <c r="F61" s="87"/>
      <c r="G61" s="87"/>
    </row>
    <row r="62" spans="1:7" ht="15" hidden="1" customHeight="1" x14ac:dyDescent="0.15">
      <c r="A62" s="46"/>
      <c r="B62" s="29">
        <f t="shared" si="1"/>
        <v>44853</v>
      </c>
      <c r="C62" s="96"/>
      <c r="D62" s="87"/>
      <c r="E62" s="87"/>
      <c r="F62" s="87"/>
      <c r="G62" s="87"/>
    </row>
    <row r="63" spans="1:7" ht="15" hidden="1" customHeight="1" x14ac:dyDescent="0.15">
      <c r="A63" s="46"/>
      <c r="B63" s="29">
        <f t="shared" si="1"/>
        <v>44854</v>
      </c>
      <c r="C63" s="96"/>
      <c r="D63" s="43"/>
      <c r="E63" s="43"/>
      <c r="F63" s="43"/>
      <c r="G63" s="43"/>
    </row>
    <row r="64" spans="1:7" ht="15" hidden="1" customHeight="1" x14ac:dyDescent="0.15">
      <c r="A64" s="46"/>
      <c r="B64" s="29">
        <f t="shared" si="1"/>
        <v>44855</v>
      </c>
      <c r="C64" s="96"/>
      <c r="D64" s="74"/>
      <c r="E64" s="74"/>
      <c r="F64" s="74"/>
      <c r="G64" s="74"/>
    </row>
    <row r="65" spans="1:7" ht="15" hidden="1" customHeight="1" x14ac:dyDescent="0.15">
      <c r="A65" s="46"/>
      <c r="B65" s="29">
        <f t="shared" si="1"/>
        <v>44856</v>
      </c>
      <c r="C65" s="96"/>
      <c r="D65" s="87"/>
      <c r="E65" s="87"/>
      <c r="F65" s="87"/>
      <c r="G65" s="87"/>
    </row>
    <row r="66" spans="1:7" ht="13.5" hidden="1" customHeight="1" x14ac:dyDescent="0.15">
      <c r="A66" s="46"/>
      <c r="B66" s="29">
        <f t="shared" si="1"/>
        <v>44857</v>
      </c>
      <c r="C66" s="96"/>
      <c r="D66" s="87"/>
      <c r="E66" s="87"/>
      <c r="F66" s="87"/>
      <c r="G66" s="87"/>
    </row>
    <row r="67" spans="1:7" ht="15" hidden="1" customHeight="1" x14ac:dyDescent="0.15">
      <c r="A67" s="48"/>
      <c r="B67" s="29">
        <f t="shared" si="1"/>
        <v>44858</v>
      </c>
      <c r="C67" s="96"/>
      <c r="D67" s="87"/>
      <c r="E67" s="87"/>
      <c r="F67" s="87"/>
      <c r="G67" s="87"/>
    </row>
    <row r="68" spans="1:7" ht="15" hidden="1" customHeight="1" x14ac:dyDescent="0.15">
      <c r="A68" s="48"/>
      <c r="B68" s="29">
        <f t="shared" si="1"/>
        <v>44859</v>
      </c>
      <c r="C68" s="96"/>
      <c r="D68" s="87"/>
      <c r="E68" s="87"/>
      <c r="F68" s="87"/>
      <c r="G68" s="87"/>
    </row>
    <row r="69" spans="1:7" ht="15" hidden="1" customHeight="1" x14ac:dyDescent="0.15">
      <c r="A69" s="48"/>
      <c r="B69" s="29">
        <f t="shared" si="1"/>
        <v>44860</v>
      </c>
      <c r="C69" s="96"/>
      <c r="D69" s="87"/>
      <c r="E69" s="87"/>
      <c r="F69" s="87"/>
      <c r="G69" s="87"/>
    </row>
    <row r="70" spans="1:7" ht="15" hidden="1" customHeight="1" x14ac:dyDescent="0.15">
      <c r="A70" s="48"/>
      <c r="B70" s="29">
        <f t="shared" si="1"/>
        <v>44861</v>
      </c>
      <c r="C70" s="96"/>
      <c r="D70" s="42"/>
      <c r="E70" s="42"/>
      <c r="F70" s="42"/>
      <c r="G70" s="42"/>
    </row>
    <row r="71" spans="1:7" ht="15" hidden="1" customHeight="1" x14ac:dyDescent="0.15">
      <c r="A71" s="48"/>
      <c r="B71" s="29">
        <f t="shared" si="1"/>
        <v>44862</v>
      </c>
      <c r="C71" s="96"/>
      <c r="D71" s="42"/>
      <c r="E71" s="42"/>
      <c r="F71" s="42"/>
      <c r="G71" s="42"/>
    </row>
    <row r="72" spans="1:7" ht="15" hidden="1" customHeight="1" x14ac:dyDescent="0.15">
      <c r="A72" s="48"/>
      <c r="B72" s="29">
        <f t="shared" si="1"/>
        <v>44863</v>
      </c>
      <c r="C72" s="96"/>
      <c r="D72" s="42"/>
      <c r="E72" s="42"/>
      <c r="F72" s="42"/>
      <c r="G72" s="42"/>
    </row>
    <row r="73" spans="1:7" ht="15" hidden="1" customHeight="1" x14ac:dyDescent="0.15">
      <c r="A73" s="48"/>
      <c r="B73" s="29">
        <f t="shared" si="1"/>
        <v>44864</v>
      </c>
      <c r="C73" s="96"/>
      <c r="D73" s="87"/>
      <c r="E73" s="87"/>
      <c r="F73" s="87"/>
      <c r="G73" s="87"/>
    </row>
    <row r="74" spans="1:7" ht="15" hidden="1" customHeight="1" x14ac:dyDescent="0.15">
      <c r="A74" s="48"/>
      <c r="B74" s="29">
        <f t="shared" si="1"/>
        <v>44865</v>
      </c>
      <c r="C74" s="96"/>
      <c r="D74" s="87"/>
      <c r="E74" s="87"/>
      <c r="F74" s="87"/>
      <c r="G74" s="87"/>
    </row>
    <row r="75" spans="1:7" ht="15" hidden="1" customHeight="1" x14ac:dyDescent="0.15">
      <c r="A75" s="48"/>
      <c r="B75" s="29">
        <f t="shared" si="1"/>
        <v>44866</v>
      </c>
      <c r="C75" s="96"/>
      <c r="D75" s="42"/>
      <c r="E75" s="42"/>
      <c r="F75" s="42"/>
      <c r="G75" s="42"/>
    </row>
    <row r="76" spans="1:7" ht="15" hidden="1" customHeight="1" x14ac:dyDescent="0.15">
      <c r="A76" s="48"/>
      <c r="B76" s="29">
        <f t="shared" si="1"/>
        <v>44867</v>
      </c>
      <c r="C76" s="96"/>
      <c r="D76" s="42"/>
      <c r="E76" s="42"/>
      <c r="F76" s="42"/>
      <c r="G76" s="42"/>
    </row>
    <row r="77" spans="1:7" ht="15" hidden="1" customHeight="1" x14ac:dyDescent="0.15">
      <c r="A77" s="48"/>
      <c r="B77" s="29">
        <f t="shared" si="1"/>
        <v>44868</v>
      </c>
      <c r="C77" s="96"/>
      <c r="D77" s="42"/>
      <c r="E77" s="42"/>
      <c r="F77" s="42"/>
      <c r="G77" s="42"/>
    </row>
    <row r="78" spans="1:7" ht="15" hidden="1" customHeight="1" x14ac:dyDescent="0.15">
      <c r="A78" s="48"/>
      <c r="B78" s="29">
        <f t="shared" si="1"/>
        <v>44869</v>
      </c>
      <c r="D78" s="42"/>
      <c r="E78" s="42"/>
      <c r="F78" s="42"/>
      <c r="G78" s="42"/>
    </row>
    <row r="79" spans="1:7" ht="15" hidden="1" customHeight="1" x14ac:dyDescent="0.15">
      <c r="A79" s="48"/>
      <c r="B79" s="29">
        <f t="shared" si="1"/>
        <v>44870</v>
      </c>
      <c r="C79" s="96"/>
      <c r="D79" s="73"/>
      <c r="E79" s="73"/>
      <c r="F79" s="73"/>
      <c r="G79" s="73"/>
    </row>
    <row r="80" spans="1:7" ht="15" hidden="1" customHeight="1" x14ac:dyDescent="0.15">
      <c r="A80" s="48"/>
      <c r="B80" s="29">
        <f t="shared" si="1"/>
        <v>44871</v>
      </c>
      <c r="C80" s="96"/>
      <c r="D80" s="74"/>
      <c r="E80" s="74"/>
      <c r="F80" s="74"/>
      <c r="G80" s="74"/>
    </row>
    <row r="81" spans="1:7" ht="15" hidden="1" customHeight="1" x14ac:dyDescent="0.15">
      <c r="A81" s="48"/>
      <c r="B81" s="29">
        <f t="shared" si="1"/>
        <v>44872</v>
      </c>
      <c r="C81" s="96"/>
      <c r="D81" s="73"/>
      <c r="E81" s="73"/>
      <c r="F81" s="73"/>
      <c r="G81" s="73"/>
    </row>
    <row r="82" spans="1:7" ht="15" hidden="1" customHeight="1" x14ac:dyDescent="0.15">
      <c r="A82" s="48"/>
      <c r="B82" s="29">
        <f t="shared" si="1"/>
        <v>44873</v>
      </c>
      <c r="C82" s="96"/>
      <c r="D82" s="74"/>
      <c r="E82" s="74"/>
      <c r="F82" s="74"/>
      <c r="G82" s="74"/>
    </row>
    <row r="83" spans="1:7" ht="15" hidden="1" customHeight="1" x14ac:dyDescent="0.15">
      <c r="A83" s="48"/>
      <c r="B83" s="29">
        <f t="shared" si="1"/>
        <v>44874</v>
      </c>
      <c r="C83" s="96"/>
      <c r="D83" s="74"/>
      <c r="E83" s="74"/>
      <c r="F83" s="74"/>
      <c r="G83" s="74"/>
    </row>
    <row r="84" spans="1:7" ht="15" hidden="1" customHeight="1" x14ac:dyDescent="0.15">
      <c r="A84" s="48"/>
      <c r="B84" s="29">
        <f t="shared" si="1"/>
        <v>44875</v>
      </c>
      <c r="C84" s="96"/>
      <c r="D84" s="42"/>
      <c r="E84" s="42"/>
      <c r="F84" s="42"/>
      <c r="G84" s="42"/>
    </row>
    <row r="85" spans="1:7" ht="15" hidden="1" customHeight="1" x14ac:dyDescent="0.15">
      <c r="A85" s="48"/>
      <c r="B85" s="29">
        <f t="shared" si="1"/>
        <v>44876</v>
      </c>
      <c r="C85" s="96"/>
      <c r="D85" s="42"/>
      <c r="E85" s="42"/>
      <c r="F85" s="42"/>
      <c r="G85" s="42"/>
    </row>
    <row r="86" spans="1:7" ht="15" hidden="1" customHeight="1" x14ac:dyDescent="0.15">
      <c r="A86" s="48"/>
      <c r="B86" s="29">
        <f t="shared" si="1"/>
        <v>44877</v>
      </c>
      <c r="C86" s="96"/>
      <c r="D86" s="42"/>
      <c r="E86" s="42"/>
      <c r="F86" s="42"/>
      <c r="G86" s="42"/>
    </row>
    <row r="87" spans="1:7" ht="9" hidden="1" customHeight="1" x14ac:dyDescent="0.15">
      <c r="A87" s="48"/>
      <c r="B87" s="29">
        <f t="shared" ref="B87:B150" si="2">+B88-1</f>
        <v>44878</v>
      </c>
      <c r="C87" s="96"/>
      <c r="D87" s="42"/>
      <c r="E87" s="42"/>
      <c r="F87" s="42"/>
      <c r="G87" s="42"/>
    </row>
    <row r="88" spans="1:7" ht="15" hidden="1" customHeight="1" x14ac:dyDescent="0.15">
      <c r="A88" s="48"/>
      <c r="B88" s="29">
        <f t="shared" si="2"/>
        <v>44879</v>
      </c>
      <c r="D88" s="42"/>
      <c r="E88" s="42"/>
      <c r="F88" s="42"/>
      <c r="G88" s="42"/>
    </row>
    <row r="89" spans="1:7" ht="15" hidden="1" customHeight="1" x14ac:dyDescent="0.15">
      <c r="A89" s="48"/>
      <c r="B89" s="29">
        <f t="shared" si="2"/>
        <v>44880</v>
      </c>
      <c r="D89" s="44"/>
      <c r="E89" s="44"/>
      <c r="F89" s="44"/>
      <c r="G89" s="44"/>
    </row>
    <row r="90" spans="1:7" ht="15" hidden="1" customHeight="1" x14ac:dyDescent="0.15">
      <c r="A90" s="48"/>
      <c r="B90" s="29">
        <f t="shared" si="2"/>
        <v>44881</v>
      </c>
      <c r="D90" s="44"/>
      <c r="E90" s="44"/>
      <c r="F90" s="44"/>
      <c r="G90" s="44"/>
    </row>
    <row r="91" spans="1:7" ht="15" hidden="1" customHeight="1" x14ac:dyDescent="0.15">
      <c r="A91" s="48"/>
      <c r="B91" s="29">
        <f t="shared" si="2"/>
        <v>44882</v>
      </c>
      <c r="D91" s="44"/>
      <c r="E91" s="44"/>
      <c r="F91" s="44"/>
      <c r="G91" s="44"/>
    </row>
    <row r="92" spans="1:7" ht="15" hidden="1" customHeight="1" x14ac:dyDescent="0.15">
      <c r="A92" s="48"/>
      <c r="B92" s="29">
        <f t="shared" si="2"/>
        <v>44883</v>
      </c>
      <c r="D92" s="44"/>
      <c r="E92" s="44"/>
      <c r="F92" s="44"/>
      <c r="G92" s="44"/>
    </row>
    <row r="93" spans="1:7" ht="15" hidden="1" customHeight="1" x14ac:dyDescent="0.15">
      <c r="A93" s="48"/>
      <c r="B93" s="29">
        <f t="shared" si="2"/>
        <v>44884</v>
      </c>
      <c r="C93" s="96"/>
      <c r="D93" s="44"/>
      <c r="E93" s="44"/>
      <c r="F93" s="44"/>
      <c r="G93" s="44"/>
    </row>
    <row r="94" spans="1:7" ht="15" hidden="1" customHeight="1" x14ac:dyDescent="0.15">
      <c r="A94" s="48"/>
      <c r="B94" s="29">
        <f t="shared" si="2"/>
        <v>44885</v>
      </c>
      <c r="C94" s="96"/>
      <c r="D94" s="44"/>
      <c r="E94" s="44"/>
      <c r="F94" s="44"/>
      <c r="G94" s="44"/>
    </row>
    <row r="95" spans="1:7" ht="15" hidden="1" customHeight="1" x14ac:dyDescent="0.15">
      <c r="A95" s="48"/>
      <c r="B95" s="29">
        <f t="shared" si="2"/>
        <v>44886</v>
      </c>
      <c r="C95" s="96"/>
      <c r="D95" s="44"/>
      <c r="E95" s="44"/>
      <c r="F95" s="44"/>
      <c r="G95" s="44"/>
    </row>
    <row r="96" spans="1:7" ht="15" hidden="1" customHeight="1" x14ac:dyDescent="0.15">
      <c r="A96" s="48"/>
      <c r="B96" s="29">
        <f t="shared" si="2"/>
        <v>44887</v>
      </c>
      <c r="C96" s="96"/>
      <c r="D96" s="44"/>
      <c r="E96" s="44"/>
      <c r="F96" s="44"/>
      <c r="G96" s="44"/>
    </row>
    <row r="97" spans="1:7" s="28" customFormat="1" ht="15" hidden="1" customHeight="1" x14ac:dyDescent="0.15">
      <c r="A97" s="48"/>
      <c r="B97" s="29">
        <f t="shared" si="2"/>
        <v>44888</v>
      </c>
      <c r="C97" s="96"/>
      <c r="D97" s="44"/>
      <c r="E97" s="44"/>
      <c r="F97" s="44"/>
      <c r="G97" s="44"/>
    </row>
    <row r="98" spans="1:7" s="28" customFormat="1" ht="15" hidden="1" customHeight="1" x14ac:dyDescent="0.15">
      <c r="A98" s="48"/>
      <c r="B98" s="29">
        <f t="shared" si="2"/>
        <v>44889</v>
      </c>
      <c r="C98" s="216"/>
      <c r="D98" s="44"/>
      <c r="E98" s="44"/>
      <c r="F98" s="44"/>
      <c r="G98" s="44"/>
    </row>
    <row r="99" spans="1:7" ht="15" hidden="1" customHeight="1" x14ac:dyDescent="0.15">
      <c r="A99" s="48"/>
      <c r="B99" s="29">
        <f t="shared" si="2"/>
        <v>44890</v>
      </c>
      <c r="C99" s="216"/>
      <c r="D99" s="44"/>
      <c r="E99" s="44"/>
      <c r="F99" s="44"/>
      <c r="G99" s="44"/>
    </row>
    <row r="100" spans="1:7" ht="15" hidden="1" customHeight="1" x14ac:dyDescent="0.15">
      <c r="A100" s="48"/>
      <c r="B100" s="29">
        <f t="shared" si="2"/>
        <v>44891</v>
      </c>
      <c r="C100" s="216"/>
      <c r="D100" s="42"/>
      <c r="E100" s="42"/>
      <c r="F100" s="42"/>
      <c r="G100" s="42"/>
    </row>
    <row r="101" spans="1:7" ht="15" hidden="1" customHeight="1" x14ac:dyDescent="0.15">
      <c r="A101" s="48"/>
      <c r="B101" s="29">
        <f t="shared" si="2"/>
        <v>44892</v>
      </c>
      <c r="C101" s="129"/>
      <c r="D101" s="74"/>
      <c r="E101" s="74"/>
      <c r="F101" s="74"/>
      <c r="G101" s="74"/>
    </row>
    <row r="102" spans="1:7" s="28" customFormat="1" ht="15" hidden="1" customHeight="1" x14ac:dyDescent="0.15">
      <c r="A102" s="48"/>
      <c r="B102" s="29">
        <f t="shared" si="2"/>
        <v>44893</v>
      </c>
      <c r="C102" s="216"/>
      <c r="D102" s="42"/>
      <c r="E102" s="42"/>
      <c r="F102" s="42"/>
      <c r="G102" s="42"/>
    </row>
    <row r="103" spans="1:7" ht="15" hidden="1" customHeight="1" x14ac:dyDescent="0.15">
      <c r="A103" s="48"/>
      <c r="B103" s="29">
        <f t="shared" si="2"/>
        <v>44894</v>
      </c>
      <c r="C103" s="216"/>
      <c r="D103" s="44"/>
      <c r="E103" s="44"/>
      <c r="F103" s="44"/>
      <c r="G103" s="44"/>
    </row>
    <row r="104" spans="1:7" ht="15" hidden="1" customHeight="1" x14ac:dyDescent="0.15">
      <c r="A104" s="48"/>
      <c r="B104" s="29">
        <f t="shared" si="2"/>
        <v>44895</v>
      </c>
      <c r="C104" s="216"/>
      <c r="D104" s="44"/>
      <c r="E104" s="44"/>
      <c r="F104" s="44"/>
      <c r="G104" s="44"/>
    </row>
    <row r="105" spans="1:7" ht="15" hidden="1" customHeight="1" x14ac:dyDescent="0.15">
      <c r="A105" s="48"/>
      <c r="B105" s="29">
        <f t="shared" si="2"/>
        <v>44896</v>
      </c>
      <c r="C105" s="216"/>
      <c r="D105" s="44"/>
      <c r="E105" s="44"/>
      <c r="F105" s="44"/>
      <c r="G105" s="44"/>
    </row>
    <row r="106" spans="1:7" ht="2.25" hidden="1" customHeight="1" x14ac:dyDescent="0.15">
      <c r="A106" s="48"/>
      <c r="B106" s="29">
        <f t="shared" si="2"/>
        <v>44897</v>
      </c>
      <c r="C106" s="216"/>
      <c r="D106" s="44"/>
      <c r="E106" s="44"/>
      <c r="F106" s="44"/>
      <c r="G106" s="44"/>
    </row>
    <row r="107" spans="1:7" ht="15" hidden="1" customHeight="1" x14ac:dyDescent="0.15">
      <c r="A107" s="48"/>
      <c r="B107" s="29">
        <f t="shared" si="2"/>
        <v>44898</v>
      </c>
      <c r="C107" s="216"/>
      <c r="D107" s="44"/>
      <c r="E107" s="44"/>
      <c r="F107" s="44"/>
      <c r="G107" s="44"/>
    </row>
    <row r="108" spans="1:7" s="28" customFormat="1" ht="15" hidden="1" customHeight="1" x14ac:dyDescent="0.15">
      <c r="A108" s="48"/>
      <c r="B108" s="29">
        <f t="shared" si="2"/>
        <v>44899</v>
      </c>
      <c r="C108" s="215"/>
      <c r="D108" s="44"/>
      <c r="E108" s="44"/>
      <c r="F108" s="44"/>
      <c r="G108" s="44"/>
    </row>
    <row r="109" spans="1:7" s="28" customFormat="1" ht="15" hidden="1" customHeight="1" x14ac:dyDescent="0.15">
      <c r="A109" s="48"/>
      <c r="B109" s="29">
        <f t="shared" si="2"/>
        <v>44900</v>
      </c>
      <c r="C109" s="216"/>
      <c r="D109" s="44"/>
      <c r="E109" s="44"/>
      <c r="F109" s="44"/>
      <c r="G109" s="44"/>
    </row>
    <row r="110" spans="1:7" ht="15" hidden="1" customHeight="1" x14ac:dyDescent="0.15">
      <c r="A110" s="48"/>
      <c r="B110" s="29">
        <f t="shared" si="2"/>
        <v>44901</v>
      </c>
      <c r="C110" s="131"/>
      <c r="D110" s="74"/>
      <c r="E110" s="74"/>
      <c r="F110" s="74"/>
      <c r="G110" s="74"/>
    </row>
    <row r="111" spans="1:7" ht="15" hidden="1" customHeight="1" x14ac:dyDescent="0.15">
      <c r="A111" s="48"/>
      <c r="B111" s="29">
        <f t="shared" si="2"/>
        <v>44902</v>
      </c>
      <c r="C111" s="129"/>
      <c r="D111" s="44"/>
      <c r="E111" s="44"/>
      <c r="F111" s="44"/>
      <c r="G111" s="44"/>
    </row>
    <row r="112" spans="1:7" ht="15" hidden="1" customHeight="1" x14ac:dyDescent="0.15">
      <c r="A112" s="48"/>
      <c r="B112" s="29">
        <f t="shared" si="2"/>
        <v>44903</v>
      </c>
      <c r="C112" s="129"/>
      <c r="D112" s="74"/>
      <c r="E112" s="74"/>
      <c r="F112" s="74"/>
      <c r="G112" s="74"/>
    </row>
    <row r="113" spans="1:7" s="28" customFormat="1" ht="15" hidden="1" customHeight="1" x14ac:dyDescent="0.15">
      <c r="A113" s="48"/>
      <c r="B113" s="29">
        <f t="shared" si="2"/>
        <v>44904</v>
      </c>
      <c r="C113" s="129"/>
      <c r="D113" s="74"/>
      <c r="E113" s="74"/>
      <c r="F113" s="74"/>
      <c r="G113" s="74"/>
    </row>
    <row r="114" spans="1:7" ht="15" hidden="1" customHeight="1" x14ac:dyDescent="0.15">
      <c r="A114" s="48"/>
      <c r="B114" s="29">
        <f t="shared" si="2"/>
        <v>44905</v>
      </c>
      <c r="C114" s="131"/>
      <c r="D114" s="74"/>
      <c r="E114" s="74"/>
      <c r="F114" s="74"/>
      <c r="G114" s="74"/>
    </row>
    <row r="115" spans="1:7" ht="15" hidden="1" customHeight="1" x14ac:dyDescent="0.15">
      <c r="A115" s="48"/>
      <c r="B115" s="29">
        <f t="shared" si="2"/>
        <v>44906</v>
      </c>
      <c r="C115" s="131"/>
      <c r="D115" s="74"/>
      <c r="E115" s="74"/>
      <c r="F115" s="74"/>
      <c r="G115" s="74"/>
    </row>
    <row r="116" spans="1:7" s="28" customFormat="1" ht="15" hidden="1" customHeight="1" x14ac:dyDescent="0.15">
      <c r="A116" s="72"/>
      <c r="B116" s="29">
        <f t="shared" si="2"/>
        <v>44907</v>
      </c>
      <c r="C116" s="131"/>
      <c r="D116" s="47"/>
      <c r="E116" s="47"/>
      <c r="F116" s="47"/>
      <c r="G116" s="47"/>
    </row>
    <row r="117" spans="1:7" s="28" customFormat="1" ht="15" hidden="1" customHeight="1" x14ac:dyDescent="0.15">
      <c r="A117" s="207">
        <v>1</v>
      </c>
      <c r="B117" s="29">
        <f t="shared" si="2"/>
        <v>44908</v>
      </c>
      <c r="C117" s="130"/>
      <c r="D117" s="115"/>
      <c r="E117" s="115"/>
      <c r="F117" s="115"/>
      <c r="G117" s="115"/>
    </row>
    <row r="118" spans="1:7" ht="15" hidden="1" customHeight="1" x14ac:dyDescent="0.15">
      <c r="A118" s="207">
        <v>2</v>
      </c>
      <c r="B118" s="29">
        <f t="shared" si="2"/>
        <v>44909</v>
      </c>
      <c r="C118" s="130"/>
      <c r="D118" s="42"/>
      <c r="E118" s="42"/>
      <c r="F118" s="42"/>
      <c r="G118" s="42"/>
    </row>
    <row r="119" spans="1:7" ht="15" hidden="1" customHeight="1" x14ac:dyDescent="0.15">
      <c r="A119" s="211">
        <v>3</v>
      </c>
      <c r="B119" s="29">
        <f t="shared" si="2"/>
        <v>44910</v>
      </c>
      <c r="C119" s="130"/>
      <c r="D119" s="42"/>
      <c r="E119" s="42"/>
      <c r="F119" s="42"/>
      <c r="G119" s="42"/>
    </row>
    <row r="120" spans="1:7" s="28" customFormat="1" ht="15" hidden="1" customHeight="1" x14ac:dyDescent="0.15">
      <c r="A120" s="211">
        <v>4</v>
      </c>
      <c r="B120" s="29">
        <f t="shared" si="2"/>
        <v>44911</v>
      </c>
      <c r="C120" s="74"/>
      <c r="D120" s="115"/>
      <c r="E120" s="115"/>
      <c r="F120" s="115"/>
      <c r="G120" s="115"/>
    </row>
    <row r="121" spans="1:7" s="28" customFormat="1" ht="15" hidden="1" customHeight="1" x14ac:dyDescent="0.15">
      <c r="A121" s="211">
        <v>5</v>
      </c>
      <c r="B121" s="29">
        <f t="shared" si="2"/>
        <v>44912</v>
      </c>
      <c r="C121" s="74"/>
      <c r="D121" s="74"/>
      <c r="E121" s="74"/>
      <c r="F121" s="74"/>
      <c r="G121" s="74"/>
    </row>
    <row r="122" spans="1:7" ht="15" hidden="1" customHeight="1" x14ac:dyDescent="0.15">
      <c r="A122" s="211">
        <v>6</v>
      </c>
      <c r="B122" s="29">
        <f t="shared" si="2"/>
        <v>44913</v>
      </c>
      <c r="C122" s="132"/>
      <c r="D122" s="43"/>
      <c r="E122" s="43"/>
      <c r="F122" s="43"/>
      <c r="G122" s="43"/>
    </row>
    <row r="123" spans="1:7" ht="13.5" hidden="1" customHeight="1" x14ac:dyDescent="0.15">
      <c r="A123" s="211">
        <v>7</v>
      </c>
      <c r="B123" s="29">
        <f t="shared" si="2"/>
        <v>44914</v>
      </c>
      <c r="C123" s="132" t="s">
        <v>184</v>
      </c>
      <c r="D123" s="74"/>
      <c r="E123" s="74"/>
      <c r="F123" s="74"/>
      <c r="G123" s="74"/>
    </row>
    <row r="124" spans="1:7" s="28" customFormat="1" ht="15" hidden="1" customHeight="1" x14ac:dyDescent="0.15">
      <c r="A124" s="211">
        <v>8</v>
      </c>
      <c r="B124" s="29">
        <f t="shared" si="2"/>
        <v>44915</v>
      </c>
      <c r="C124" s="96" t="s">
        <v>183</v>
      </c>
      <c r="D124" s="74"/>
      <c r="E124" s="74"/>
      <c r="F124" s="74"/>
      <c r="G124" s="74"/>
    </row>
    <row r="125" spans="1:7" ht="15" hidden="1" customHeight="1" x14ac:dyDescent="0.15">
      <c r="A125" s="211">
        <v>9</v>
      </c>
      <c r="B125" s="29">
        <f t="shared" si="2"/>
        <v>44916</v>
      </c>
      <c r="C125" s="96" t="s">
        <v>158</v>
      </c>
      <c r="D125" s="74"/>
      <c r="E125" s="74"/>
      <c r="F125" s="74"/>
      <c r="G125" s="74"/>
    </row>
    <row r="126" spans="1:7" ht="15" hidden="1" customHeight="1" x14ac:dyDescent="0.15">
      <c r="A126" s="211">
        <v>10</v>
      </c>
      <c r="B126" s="29">
        <f t="shared" si="2"/>
        <v>44917</v>
      </c>
      <c r="C126" s="96" t="s">
        <v>159</v>
      </c>
      <c r="D126" s="75"/>
      <c r="E126" s="75"/>
      <c r="F126" s="75"/>
      <c r="G126" s="75"/>
    </row>
    <row r="127" spans="1:7" ht="15" hidden="1" customHeight="1" x14ac:dyDescent="0.15">
      <c r="A127" s="211">
        <v>11</v>
      </c>
      <c r="B127" s="29">
        <f t="shared" si="2"/>
        <v>44918</v>
      </c>
      <c r="C127" s="96" t="s">
        <v>160</v>
      </c>
      <c r="D127" s="75"/>
      <c r="E127" s="75"/>
      <c r="F127" s="75"/>
      <c r="G127" s="75"/>
    </row>
    <row r="128" spans="1:7" ht="15" hidden="1" customHeight="1" x14ac:dyDescent="0.15">
      <c r="A128" s="211">
        <v>12</v>
      </c>
      <c r="B128" s="29">
        <f t="shared" si="2"/>
        <v>44919</v>
      </c>
      <c r="C128" s="96" t="s">
        <v>161</v>
      </c>
      <c r="D128" s="75"/>
      <c r="E128" s="75"/>
      <c r="F128" s="75"/>
      <c r="G128" s="75"/>
    </row>
    <row r="129" spans="1:7" ht="15" hidden="1" customHeight="1" x14ac:dyDescent="0.15">
      <c r="A129" s="211">
        <v>13</v>
      </c>
      <c r="B129" s="29">
        <f t="shared" si="2"/>
        <v>44920</v>
      </c>
      <c r="C129" s="96" t="s">
        <v>162</v>
      </c>
      <c r="D129" s="75"/>
      <c r="E129" s="75"/>
      <c r="F129" s="75"/>
      <c r="G129" s="75"/>
    </row>
    <row r="130" spans="1:7" ht="15" hidden="1" customHeight="1" x14ac:dyDescent="0.15">
      <c r="A130" s="211">
        <v>14</v>
      </c>
      <c r="B130" s="29">
        <f t="shared" si="2"/>
        <v>44921</v>
      </c>
      <c r="C130" s="96" t="s">
        <v>163</v>
      </c>
      <c r="D130" s="75"/>
      <c r="E130" s="75"/>
      <c r="F130" s="75"/>
      <c r="G130" s="75"/>
    </row>
    <row r="131" spans="1:7" ht="15" hidden="1" customHeight="1" x14ac:dyDescent="0.15">
      <c r="A131" s="211">
        <v>15</v>
      </c>
      <c r="B131" s="29">
        <f t="shared" si="2"/>
        <v>44922</v>
      </c>
      <c r="C131" s="96" t="s">
        <v>180</v>
      </c>
      <c r="D131" s="75"/>
      <c r="E131" s="75"/>
      <c r="F131" s="75"/>
      <c r="G131" s="75"/>
    </row>
    <row r="132" spans="1:7" ht="15" hidden="1" customHeight="1" x14ac:dyDescent="0.15">
      <c r="A132" s="211">
        <v>16</v>
      </c>
      <c r="B132" s="29">
        <f t="shared" si="2"/>
        <v>44923</v>
      </c>
      <c r="C132" s="96" t="s">
        <v>181</v>
      </c>
      <c r="D132" s="42"/>
      <c r="E132" s="42"/>
      <c r="F132" s="42"/>
      <c r="G132" s="42"/>
    </row>
    <row r="133" spans="1:7" ht="15" hidden="1" customHeight="1" x14ac:dyDescent="0.15">
      <c r="A133" s="211">
        <v>17</v>
      </c>
      <c r="B133" s="29">
        <f t="shared" si="2"/>
        <v>44924</v>
      </c>
      <c r="C133" s="238"/>
      <c r="D133" s="136"/>
      <c r="E133" s="136"/>
      <c r="F133" s="136"/>
      <c r="G133" s="136"/>
    </row>
    <row r="134" spans="1:7" ht="15" hidden="1" customHeight="1" x14ac:dyDescent="0.15">
      <c r="A134" s="211">
        <v>18</v>
      </c>
      <c r="B134" s="29">
        <f t="shared" si="2"/>
        <v>44925</v>
      </c>
      <c r="C134" s="133"/>
      <c r="D134" s="29"/>
      <c r="E134" s="29"/>
      <c r="F134" s="29"/>
      <c r="G134" s="29"/>
    </row>
    <row r="135" spans="1:7" ht="15" hidden="1" customHeight="1" x14ac:dyDescent="0.15">
      <c r="A135" s="211">
        <v>19</v>
      </c>
      <c r="B135" s="29">
        <f t="shared" si="2"/>
        <v>44926</v>
      </c>
      <c r="C135" s="133"/>
      <c r="D135" s="29"/>
      <c r="E135" s="29"/>
      <c r="F135" s="29"/>
      <c r="G135" s="29"/>
    </row>
    <row r="136" spans="1:7" ht="15" hidden="1" customHeight="1" x14ac:dyDescent="0.15">
      <c r="A136" s="211">
        <v>20</v>
      </c>
      <c r="B136" s="29">
        <f t="shared" si="2"/>
        <v>44927</v>
      </c>
      <c r="C136" s="133"/>
      <c r="D136" s="29"/>
      <c r="E136" s="29"/>
      <c r="F136" s="29"/>
      <c r="G136" s="29"/>
    </row>
    <row r="137" spans="1:7" ht="15" hidden="1" customHeight="1" x14ac:dyDescent="0.15">
      <c r="A137" s="211">
        <v>21</v>
      </c>
      <c r="B137" s="29">
        <f t="shared" si="2"/>
        <v>44928</v>
      </c>
      <c r="C137" s="133"/>
      <c r="D137" s="29"/>
      <c r="E137" s="29"/>
      <c r="F137" s="29"/>
      <c r="G137" s="29"/>
    </row>
    <row r="138" spans="1:7" ht="15" hidden="1" customHeight="1" x14ac:dyDescent="0.15">
      <c r="A138" s="211">
        <v>22</v>
      </c>
      <c r="B138" s="29">
        <f t="shared" si="2"/>
        <v>44929</v>
      </c>
      <c r="C138" s="133"/>
      <c r="D138" s="29"/>
      <c r="E138" s="29"/>
      <c r="F138" s="29"/>
      <c r="G138" s="29"/>
    </row>
    <row r="139" spans="1:7" ht="15" hidden="1" customHeight="1" x14ac:dyDescent="0.15">
      <c r="A139" s="211">
        <v>23</v>
      </c>
      <c r="B139" s="108">
        <f t="shared" si="2"/>
        <v>44930</v>
      </c>
      <c r="C139" s="96" t="s">
        <v>182</v>
      </c>
      <c r="D139" s="108"/>
      <c r="E139" s="108"/>
      <c r="F139" s="108"/>
      <c r="G139" s="108"/>
    </row>
    <row r="140" spans="1:7" ht="15" hidden="1" customHeight="1" x14ac:dyDescent="0.15">
      <c r="A140" s="211">
        <v>24</v>
      </c>
      <c r="B140" s="108">
        <f t="shared" si="2"/>
        <v>44931</v>
      </c>
      <c r="C140" s="96" t="s">
        <v>179</v>
      </c>
      <c r="D140" s="108"/>
      <c r="E140" s="108"/>
      <c r="F140" s="108"/>
      <c r="G140" s="108"/>
    </row>
    <row r="141" spans="1:7" ht="15" hidden="1" customHeight="1" x14ac:dyDescent="0.15">
      <c r="A141" s="211">
        <v>25</v>
      </c>
      <c r="B141" s="29">
        <f t="shared" si="2"/>
        <v>44932</v>
      </c>
      <c r="C141" s="96" t="s">
        <v>178</v>
      </c>
      <c r="D141" s="29"/>
      <c r="E141" s="29"/>
      <c r="F141" s="29"/>
      <c r="G141" s="29"/>
    </row>
    <row r="142" spans="1:7" ht="15" hidden="1" customHeight="1" x14ac:dyDescent="0.15">
      <c r="A142" s="211">
        <v>26</v>
      </c>
      <c r="B142" s="29">
        <f t="shared" si="2"/>
        <v>44933</v>
      </c>
      <c r="C142" s="133"/>
      <c r="D142" s="29"/>
      <c r="E142" s="29"/>
      <c r="F142" s="29"/>
      <c r="G142" s="29"/>
    </row>
    <row r="143" spans="1:7" ht="15" hidden="1" customHeight="1" x14ac:dyDescent="0.15">
      <c r="A143" s="211">
        <v>27</v>
      </c>
      <c r="B143" s="29">
        <f t="shared" si="2"/>
        <v>44934</v>
      </c>
      <c r="C143" s="133"/>
      <c r="D143" s="29"/>
      <c r="E143" s="29"/>
      <c r="F143" s="29"/>
      <c r="G143" s="29"/>
    </row>
    <row r="144" spans="1:7" ht="15" hidden="1" customHeight="1" x14ac:dyDescent="0.15">
      <c r="A144" s="211">
        <v>28</v>
      </c>
      <c r="B144" s="29">
        <f t="shared" si="2"/>
        <v>44935</v>
      </c>
      <c r="C144" s="133"/>
      <c r="D144" s="29"/>
      <c r="E144" s="29"/>
      <c r="F144" s="29"/>
      <c r="G144" s="29"/>
    </row>
    <row r="145" spans="1:7" ht="15" hidden="1" customHeight="1" x14ac:dyDescent="0.15">
      <c r="A145" s="211">
        <v>29</v>
      </c>
      <c r="B145" s="29">
        <f t="shared" si="2"/>
        <v>44936</v>
      </c>
      <c r="C145" s="237">
        <v>1</v>
      </c>
      <c r="D145" s="29"/>
      <c r="E145" s="29"/>
      <c r="F145" s="29"/>
      <c r="G145" s="29"/>
    </row>
    <row r="146" spans="1:7" ht="15" hidden="1" customHeight="1" x14ac:dyDescent="0.15">
      <c r="A146" s="211">
        <v>30</v>
      </c>
      <c r="B146" s="29">
        <f t="shared" si="2"/>
        <v>44937</v>
      </c>
      <c r="C146" s="237">
        <v>2</v>
      </c>
      <c r="D146" s="29"/>
      <c r="E146" s="29"/>
      <c r="F146" s="29"/>
      <c r="G146" s="29"/>
    </row>
    <row r="147" spans="1:7" ht="15" hidden="1" customHeight="1" x14ac:dyDescent="0.15">
      <c r="A147" s="214">
        <v>31</v>
      </c>
      <c r="B147" s="29">
        <f t="shared" si="2"/>
        <v>44938</v>
      </c>
      <c r="C147" s="237">
        <v>3</v>
      </c>
      <c r="D147" s="29"/>
      <c r="E147" s="29"/>
      <c r="F147" s="29"/>
      <c r="G147" s="29"/>
    </row>
    <row r="148" spans="1:7" ht="15" hidden="1" customHeight="1" x14ac:dyDescent="0.15">
      <c r="B148" s="29">
        <f t="shared" si="2"/>
        <v>44939</v>
      </c>
      <c r="C148" s="30">
        <v>4</v>
      </c>
      <c r="D148" s="29"/>
      <c r="E148" s="29"/>
      <c r="F148" s="29"/>
      <c r="G148" s="29"/>
    </row>
    <row r="149" spans="1:7" ht="15" hidden="1" customHeight="1" x14ac:dyDescent="0.15">
      <c r="B149" s="29">
        <f t="shared" si="2"/>
        <v>44940</v>
      </c>
      <c r="C149" s="133"/>
      <c r="D149" s="29"/>
      <c r="E149" s="29"/>
      <c r="F149" s="29"/>
      <c r="G149" s="29"/>
    </row>
    <row r="150" spans="1:7" ht="15" hidden="1" customHeight="1" x14ac:dyDescent="0.15">
      <c r="B150" s="29">
        <f t="shared" si="2"/>
        <v>44941</v>
      </c>
      <c r="C150" s="133"/>
      <c r="D150" s="29"/>
      <c r="E150" s="29"/>
      <c r="F150" s="29"/>
      <c r="G150" s="29"/>
    </row>
    <row r="151" spans="1:7" ht="15" hidden="1" customHeight="1" x14ac:dyDescent="0.15">
      <c r="B151" s="29">
        <f t="shared" ref="B151:B214" si="3">+B152-1</f>
        <v>44942</v>
      </c>
      <c r="C151" s="237">
        <v>5</v>
      </c>
      <c r="D151" s="29"/>
      <c r="E151" s="29"/>
      <c r="F151" s="29"/>
      <c r="G151" s="29"/>
    </row>
    <row r="152" spans="1:7" s="28" customFormat="1" ht="15" hidden="1" customHeight="1" x14ac:dyDescent="0.15">
      <c r="B152" s="29">
        <f t="shared" si="3"/>
        <v>44943</v>
      </c>
      <c r="C152" s="237">
        <v>6</v>
      </c>
      <c r="D152" s="29"/>
      <c r="E152" s="29"/>
      <c r="F152" s="29"/>
      <c r="G152" s="29"/>
    </row>
    <row r="153" spans="1:7" ht="15" hidden="1" customHeight="1" x14ac:dyDescent="0.15">
      <c r="B153" s="29">
        <f t="shared" si="3"/>
        <v>44944</v>
      </c>
      <c r="C153" s="237">
        <v>7</v>
      </c>
      <c r="D153" s="29"/>
      <c r="E153" s="29"/>
      <c r="F153" s="29"/>
      <c r="G153" s="29"/>
    </row>
    <row r="154" spans="1:7" ht="15" hidden="1" customHeight="1" x14ac:dyDescent="0.15">
      <c r="B154" s="29">
        <f t="shared" si="3"/>
        <v>44945</v>
      </c>
      <c r="C154" s="237">
        <v>8</v>
      </c>
      <c r="D154" s="29"/>
      <c r="E154" s="29"/>
      <c r="F154" s="29"/>
      <c r="G154" s="29"/>
    </row>
    <row r="155" spans="1:7" ht="15" hidden="1" customHeight="1" x14ac:dyDescent="0.15">
      <c r="B155" s="29">
        <f t="shared" si="3"/>
        <v>44946</v>
      </c>
      <c r="C155" s="237">
        <v>9</v>
      </c>
      <c r="D155" s="29"/>
      <c r="E155" s="29"/>
      <c r="F155" s="29"/>
      <c r="G155" s="29"/>
    </row>
    <row r="156" spans="1:7" ht="15" hidden="1" customHeight="1" x14ac:dyDescent="0.15">
      <c r="B156" s="29">
        <f t="shared" si="3"/>
        <v>44947</v>
      </c>
      <c r="C156" s="133"/>
      <c r="D156" s="29"/>
      <c r="E156" s="29"/>
      <c r="F156" s="29"/>
      <c r="G156" s="29"/>
    </row>
    <row r="157" spans="1:7" ht="15" hidden="1" customHeight="1" x14ac:dyDescent="0.15">
      <c r="B157" s="29">
        <f t="shared" si="3"/>
        <v>44948</v>
      </c>
      <c r="C157" s="133"/>
      <c r="D157" s="29"/>
      <c r="E157" s="29"/>
      <c r="F157" s="29"/>
      <c r="G157" s="29"/>
    </row>
    <row r="158" spans="1:7" ht="15" hidden="1" customHeight="1" x14ac:dyDescent="0.15">
      <c r="B158" s="29">
        <f t="shared" si="3"/>
        <v>44949</v>
      </c>
      <c r="C158" s="30">
        <v>10</v>
      </c>
      <c r="D158" s="29"/>
      <c r="E158" s="29"/>
      <c r="F158" s="29"/>
      <c r="G158" s="29"/>
    </row>
    <row r="159" spans="1:7" ht="15" hidden="1" customHeight="1" x14ac:dyDescent="0.15">
      <c r="B159" s="29">
        <f t="shared" si="3"/>
        <v>44950</v>
      </c>
      <c r="C159" s="213" t="s">
        <v>177</v>
      </c>
      <c r="D159" s="29"/>
      <c r="E159" s="29"/>
      <c r="F159" s="29"/>
      <c r="G159" s="29"/>
    </row>
    <row r="160" spans="1:7" ht="15" hidden="1" customHeight="1" x14ac:dyDescent="0.15">
      <c r="B160" s="29">
        <f t="shared" si="3"/>
        <v>44951</v>
      </c>
      <c r="C160" s="213" t="s">
        <v>176</v>
      </c>
      <c r="D160" s="29"/>
      <c r="E160" s="29"/>
      <c r="F160" s="29"/>
      <c r="G160" s="29"/>
    </row>
    <row r="161" spans="1:7" s="28" customFormat="1" ht="15" hidden="1" customHeight="1" x14ac:dyDescent="0.15">
      <c r="B161" s="29">
        <f t="shared" si="3"/>
        <v>44952</v>
      </c>
      <c r="C161" s="213"/>
      <c r="D161" s="29"/>
      <c r="E161" s="29"/>
      <c r="F161" s="29"/>
      <c r="G161" s="29"/>
    </row>
    <row r="162" spans="1:7" ht="15" hidden="1" customHeight="1" x14ac:dyDescent="0.15">
      <c r="B162" s="29">
        <f t="shared" si="3"/>
        <v>44953</v>
      </c>
      <c r="C162" s="213"/>
      <c r="D162" s="29"/>
      <c r="E162" s="29"/>
      <c r="F162" s="29"/>
      <c r="G162" s="29"/>
    </row>
    <row r="163" spans="1:7" ht="15" hidden="1" customHeight="1" x14ac:dyDescent="0.15">
      <c r="B163" s="29">
        <f t="shared" si="3"/>
        <v>44954</v>
      </c>
      <c r="C163" s="213"/>
      <c r="D163" s="29"/>
      <c r="E163" s="29"/>
      <c r="F163" s="29"/>
      <c r="G163" s="29"/>
    </row>
    <row r="164" spans="1:7" ht="15" hidden="1" customHeight="1" x14ac:dyDescent="0.15">
      <c r="B164" s="29">
        <f t="shared" si="3"/>
        <v>44955</v>
      </c>
      <c r="C164" s="133"/>
      <c r="D164" s="29"/>
      <c r="E164" s="29"/>
      <c r="F164" s="29"/>
      <c r="G164" s="29"/>
    </row>
    <row r="165" spans="1:7" ht="13.5" hidden="1" customHeight="1" x14ac:dyDescent="0.15">
      <c r="B165" s="29">
        <f t="shared" si="3"/>
        <v>44956</v>
      </c>
      <c r="C165" s="213"/>
      <c r="D165" s="29"/>
      <c r="E165" s="29"/>
      <c r="F165" s="29"/>
      <c r="G165" s="29"/>
    </row>
    <row r="166" spans="1:7" ht="15" hidden="1" customHeight="1" x14ac:dyDescent="0.15">
      <c r="B166" s="29">
        <f t="shared" si="3"/>
        <v>44957</v>
      </c>
      <c r="C166" s="213"/>
      <c r="D166" s="29"/>
      <c r="E166" s="29"/>
      <c r="F166" s="29"/>
      <c r="G166" s="29"/>
    </row>
    <row r="167" spans="1:7" ht="15" hidden="1" customHeight="1" x14ac:dyDescent="0.15">
      <c r="B167" s="29">
        <f t="shared" si="3"/>
        <v>44958</v>
      </c>
      <c r="C167" s="133"/>
      <c r="D167" s="29"/>
      <c r="E167" s="29"/>
      <c r="F167" s="29"/>
      <c r="G167" s="29"/>
    </row>
    <row r="168" spans="1:7" s="28" customFormat="1" ht="15" hidden="1" customHeight="1" x14ac:dyDescent="0.15">
      <c r="B168" s="29">
        <f t="shared" si="3"/>
        <v>44959</v>
      </c>
      <c r="C168" s="133"/>
      <c r="D168" s="29"/>
      <c r="E168" s="29"/>
      <c r="F168" s="29"/>
      <c r="G168" s="29"/>
    </row>
    <row r="169" spans="1:7" ht="15" hidden="1" customHeight="1" x14ac:dyDescent="0.15">
      <c r="A169" s="211">
        <v>31</v>
      </c>
      <c r="B169" s="29">
        <f t="shared" si="3"/>
        <v>44960</v>
      </c>
      <c r="C169" s="133"/>
      <c r="D169" s="29"/>
      <c r="E169" s="29"/>
      <c r="F169" s="29"/>
      <c r="G169" s="29"/>
    </row>
    <row r="170" spans="1:7" ht="15" hidden="1" customHeight="1" x14ac:dyDescent="0.15">
      <c r="A170" s="211">
        <v>32</v>
      </c>
      <c r="B170" s="29">
        <f t="shared" si="3"/>
        <v>44961</v>
      </c>
      <c r="C170" s="133"/>
      <c r="D170" s="29"/>
      <c r="E170" s="29"/>
      <c r="F170" s="29"/>
      <c r="G170" s="29"/>
    </row>
    <row r="171" spans="1:7" ht="15" hidden="1" customHeight="1" x14ac:dyDescent="0.15">
      <c r="A171" s="211">
        <v>33</v>
      </c>
      <c r="B171" s="29">
        <f t="shared" si="3"/>
        <v>44962</v>
      </c>
      <c r="C171" s="133"/>
      <c r="D171" s="29"/>
      <c r="E171" s="29"/>
      <c r="F171" s="29"/>
      <c r="G171" s="29"/>
    </row>
    <row r="172" spans="1:7" ht="15" hidden="1" customHeight="1" x14ac:dyDescent="0.15">
      <c r="A172" s="211">
        <v>34</v>
      </c>
      <c r="B172" s="29">
        <f t="shared" si="3"/>
        <v>44963</v>
      </c>
      <c r="C172" s="133"/>
      <c r="D172" s="29"/>
      <c r="E172" s="29"/>
      <c r="F172" s="29"/>
      <c r="G172" s="29"/>
    </row>
    <row r="173" spans="1:7" ht="15" hidden="1" customHeight="1" x14ac:dyDescent="0.15">
      <c r="A173" s="211">
        <v>35</v>
      </c>
      <c r="B173" s="29">
        <f t="shared" si="3"/>
        <v>44964</v>
      </c>
      <c r="C173" s="133"/>
      <c r="D173" s="29"/>
      <c r="E173" s="29"/>
      <c r="F173" s="29"/>
      <c r="G173" s="29"/>
    </row>
    <row r="174" spans="1:7" ht="15" hidden="1" customHeight="1" x14ac:dyDescent="0.15">
      <c r="A174" s="211">
        <v>36</v>
      </c>
      <c r="B174" s="29">
        <f t="shared" si="3"/>
        <v>44965</v>
      </c>
      <c r="C174" s="133"/>
      <c r="D174" s="29"/>
      <c r="E174" s="29"/>
      <c r="F174" s="29"/>
      <c r="G174" s="29"/>
    </row>
    <row r="175" spans="1:7" ht="15" hidden="1" customHeight="1" x14ac:dyDescent="0.15">
      <c r="A175" s="211">
        <v>37</v>
      </c>
      <c r="B175" s="29">
        <f t="shared" si="3"/>
        <v>44966</v>
      </c>
      <c r="C175" s="133"/>
      <c r="D175" s="29"/>
      <c r="E175" s="29"/>
      <c r="F175" s="29"/>
      <c r="G175" s="29"/>
    </row>
    <row r="176" spans="1:7" ht="15" hidden="1" customHeight="1" x14ac:dyDescent="0.15">
      <c r="A176" s="211">
        <v>38</v>
      </c>
      <c r="B176" s="29">
        <f t="shared" si="3"/>
        <v>44967</v>
      </c>
      <c r="C176" s="133"/>
      <c r="D176" s="29"/>
      <c r="E176" s="29"/>
      <c r="F176" s="29"/>
      <c r="G176" s="29"/>
    </row>
    <row r="177" spans="1:7" ht="15" hidden="1" customHeight="1" x14ac:dyDescent="0.15">
      <c r="A177" s="211">
        <v>39</v>
      </c>
      <c r="B177" s="29">
        <f t="shared" si="3"/>
        <v>44968</v>
      </c>
      <c r="C177" s="133"/>
      <c r="D177" s="29"/>
      <c r="E177" s="29"/>
      <c r="F177" s="29"/>
      <c r="G177" s="29"/>
    </row>
    <row r="178" spans="1:7" ht="15" hidden="1" customHeight="1" x14ac:dyDescent="0.15">
      <c r="A178" s="211">
        <v>40</v>
      </c>
      <c r="B178" s="29">
        <f t="shared" si="3"/>
        <v>44969</v>
      </c>
      <c r="C178" s="133"/>
      <c r="D178" s="29"/>
      <c r="E178" s="29"/>
      <c r="F178" s="29"/>
      <c r="G178" s="29"/>
    </row>
    <row r="179" spans="1:7" ht="15" hidden="1" customHeight="1" x14ac:dyDescent="0.15">
      <c r="A179" s="211">
        <v>41</v>
      </c>
      <c r="B179" s="29">
        <f t="shared" si="3"/>
        <v>44970</v>
      </c>
      <c r="C179" s="133"/>
      <c r="D179" s="29"/>
      <c r="E179" s="29"/>
      <c r="F179" s="29"/>
      <c r="G179" s="29"/>
    </row>
    <row r="180" spans="1:7" ht="15" hidden="1" customHeight="1" x14ac:dyDescent="0.15">
      <c r="A180" s="211">
        <v>42</v>
      </c>
      <c r="B180" s="29">
        <f t="shared" si="3"/>
        <v>44971</v>
      </c>
      <c r="C180" s="133"/>
      <c r="D180" s="29"/>
      <c r="E180" s="29"/>
      <c r="F180" s="29"/>
      <c r="G180" s="29"/>
    </row>
    <row r="181" spans="1:7" ht="15" hidden="1" customHeight="1" x14ac:dyDescent="0.15">
      <c r="A181" s="211">
        <v>43</v>
      </c>
      <c r="B181" s="29">
        <f t="shared" si="3"/>
        <v>44972</v>
      </c>
      <c r="C181" s="133"/>
      <c r="D181" s="29"/>
      <c r="E181" s="29"/>
      <c r="F181" s="29"/>
      <c r="G181" s="29"/>
    </row>
    <row r="182" spans="1:7" ht="15" hidden="1" customHeight="1" x14ac:dyDescent="0.15">
      <c r="A182" s="211">
        <v>44</v>
      </c>
      <c r="B182" s="29">
        <f t="shared" si="3"/>
        <v>44973</v>
      </c>
      <c r="C182" s="133"/>
      <c r="D182" s="29"/>
      <c r="E182" s="29"/>
      <c r="F182" s="29"/>
      <c r="G182" s="29"/>
    </row>
    <row r="183" spans="1:7" ht="15" hidden="1" customHeight="1" x14ac:dyDescent="0.15">
      <c r="A183" s="211">
        <v>45</v>
      </c>
      <c r="B183" s="29">
        <f t="shared" si="3"/>
        <v>44974</v>
      </c>
      <c r="C183" s="133"/>
      <c r="D183" s="29"/>
      <c r="E183" s="29"/>
      <c r="F183" s="29"/>
      <c r="G183" s="29"/>
    </row>
    <row r="184" spans="1:7" ht="15" hidden="1" customHeight="1" x14ac:dyDescent="0.15">
      <c r="A184" s="211">
        <v>46</v>
      </c>
      <c r="B184" s="29">
        <f t="shared" si="3"/>
        <v>44975</v>
      </c>
      <c r="C184" s="133"/>
      <c r="D184" s="29"/>
      <c r="E184" s="29"/>
      <c r="F184" s="29"/>
      <c r="G184" s="29"/>
    </row>
    <row r="185" spans="1:7" ht="15" hidden="1" customHeight="1" x14ac:dyDescent="0.15">
      <c r="A185" s="211">
        <v>47</v>
      </c>
      <c r="B185" s="29">
        <f t="shared" si="3"/>
        <v>44976</v>
      </c>
      <c r="C185" s="133"/>
      <c r="D185" s="29"/>
      <c r="E185" s="29"/>
      <c r="F185" s="29"/>
      <c r="G185" s="29"/>
    </row>
    <row r="186" spans="1:7" ht="14.25" hidden="1" customHeight="1" x14ac:dyDescent="0.15">
      <c r="A186" s="211">
        <v>48</v>
      </c>
      <c r="B186" s="29">
        <f t="shared" si="3"/>
        <v>44977</v>
      </c>
      <c r="C186" s="133"/>
      <c r="D186" s="29"/>
      <c r="E186" s="29"/>
      <c r="F186" s="29"/>
      <c r="G186" s="29"/>
    </row>
    <row r="187" spans="1:7" ht="15" hidden="1" customHeight="1" x14ac:dyDescent="0.15">
      <c r="A187" s="211">
        <v>49</v>
      </c>
      <c r="B187" s="29">
        <f t="shared" si="3"/>
        <v>44978</v>
      </c>
      <c r="C187" s="133"/>
      <c r="D187" s="29"/>
      <c r="E187" s="29"/>
      <c r="F187" s="29"/>
      <c r="G187" s="29"/>
    </row>
    <row r="188" spans="1:7" ht="15" hidden="1" customHeight="1" x14ac:dyDescent="0.15">
      <c r="A188" s="211">
        <v>50</v>
      </c>
      <c r="B188" s="29">
        <f t="shared" si="3"/>
        <v>44979</v>
      </c>
      <c r="C188" s="133"/>
      <c r="D188" s="29"/>
      <c r="E188" s="29"/>
      <c r="F188" s="29"/>
      <c r="G188" s="29"/>
    </row>
    <row r="189" spans="1:7" ht="15" hidden="1" customHeight="1" x14ac:dyDescent="0.15">
      <c r="A189" s="211">
        <v>51</v>
      </c>
      <c r="B189" s="29">
        <f t="shared" si="3"/>
        <v>44980</v>
      </c>
      <c r="C189" s="133"/>
      <c r="D189" s="29"/>
      <c r="E189" s="29"/>
      <c r="F189" s="29"/>
      <c r="G189" s="29"/>
    </row>
    <row r="190" spans="1:7" ht="15" hidden="1" customHeight="1" x14ac:dyDescent="0.15">
      <c r="A190" s="211">
        <v>52</v>
      </c>
      <c r="B190" s="29">
        <f t="shared" si="3"/>
        <v>44981</v>
      </c>
      <c r="C190" s="213" t="s">
        <v>175</v>
      </c>
      <c r="D190" s="29"/>
      <c r="E190" s="29"/>
      <c r="F190" s="29"/>
      <c r="G190" s="29"/>
    </row>
    <row r="191" spans="1:7" ht="15" hidden="1" customHeight="1" x14ac:dyDescent="0.15">
      <c r="A191" s="211">
        <v>53</v>
      </c>
      <c r="B191" s="29">
        <f t="shared" si="3"/>
        <v>44982</v>
      </c>
      <c r="C191" s="133"/>
      <c r="D191" s="29"/>
      <c r="E191" s="29"/>
      <c r="F191" s="29"/>
      <c r="G191" s="29"/>
    </row>
    <row r="192" spans="1:7" ht="15" hidden="1" customHeight="1" x14ac:dyDescent="0.15">
      <c r="A192" s="211">
        <v>54</v>
      </c>
      <c r="B192" s="29">
        <f t="shared" si="3"/>
        <v>44983</v>
      </c>
      <c r="C192" s="133"/>
      <c r="D192" s="29"/>
      <c r="E192" s="29"/>
      <c r="F192" s="29"/>
      <c r="G192" s="29"/>
    </row>
    <row r="193" spans="1:7" ht="15" hidden="1" customHeight="1" x14ac:dyDescent="0.15">
      <c r="A193" s="211">
        <v>55</v>
      </c>
      <c r="B193" s="29">
        <f t="shared" si="3"/>
        <v>44984</v>
      </c>
      <c r="C193" s="133" t="s">
        <v>174</v>
      </c>
      <c r="D193" s="29"/>
      <c r="E193" s="29"/>
      <c r="F193" s="29"/>
      <c r="G193" s="29"/>
    </row>
    <row r="194" spans="1:7" ht="15" hidden="1" customHeight="1" x14ac:dyDescent="0.15">
      <c r="A194" s="211">
        <v>56</v>
      </c>
      <c r="B194" s="29">
        <f t="shared" si="3"/>
        <v>44985</v>
      </c>
      <c r="C194" s="133" t="s">
        <v>194</v>
      </c>
      <c r="D194" s="29"/>
      <c r="E194" s="29"/>
      <c r="F194" s="29"/>
      <c r="G194" s="29"/>
    </row>
    <row r="195" spans="1:7" ht="15" hidden="1" customHeight="1" x14ac:dyDescent="0.15">
      <c r="A195" s="211">
        <v>57</v>
      </c>
      <c r="B195" s="29">
        <f t="shared" si="3"/>
        <v>44986</v>
      </c>
      <c r="C195" s="133" t="s">
        <v>195</v>
      </c>
      <c r="D195" s="29"/>
      <c r="E195" s="29"/>
      <c r="F195" s="29"/>
      <c r="G195" s="29"/>
    </row>
    <row r="196" spans="1:7" ht="15" hidden="1" customHeight="1" x14ac:dyDescent="0.15">
      <c r="A196" s="211">
        <v>58</v>
      </c>
      <c r="B196" s="29">
        <f t="shared" si="3"/>
        <v>44987</v>
      </c>
      <c r="C196" s="133" t="s">
        <v>196</v>
      </c>
      <c r="D196" s="29"/>
      <c r="E196" s="29"/>
      <c r="F196" s="29"/>
      <c r="G196" s="29"/>
    </row>
    <row r="197" spans="1:7" ht="15" hidden="1" customHeight="1" x14ac:dyDescent="0.15">
      <c r="A197" s="211">
        <v>59</v>
      </c>
      <c r="B197" s="29">
        <f t="shared" si="3"/>
        <v>44988</v>
      </c>
      <c r="C197" s="213" t="s">
        <v>173</v>
      </c>
      <c r="D197" s="29"/>
      <c r="E197" s="29"/>
      <c r="F197" s="29"/>
      <c r="G197" s="29"/>
    </row>
    <row r="198" spans="1:7" ht="15" hidden="1" customHeight="1" x14ac:dyDescent="0.15">
      <c r="A198" s="211">
        <v>60</v>
      </c>
      <c r="B198" s="29">
        <f t="shared" si="3"/>
        <v>44989</v>
      </c>
      <c r="C198" s="133"/>
      <c r="D198" s="29"/>
      <c r="E198" s="29"/>
      <c r="F198" s="29"/>
      <c r="G198" s="29"/>
    </row>
    <row r="199" spans="1:7" ht="15" hidden="1" customHeight="1" x14ac:dyDescent="0.15">
      <c r="A199" s="211">
        <v>61</v>
      </c>
      <c r="B199" s="29">
        <f t="shared" si="3"/>
        <v>44990</v>
      </c>
      <c r="C199" s="133"/>
      <c r="D199" s="29"/>
      <c r="E199" s="29"/>
      <c r="F199" s="29"/>
      <c r="G199" s="29"/>
    </row>
    <row r="200" spans="1:7" ht="15" hidden="1" customHeight="1" x14ac:dyDescent="0.15">
      <c r="A200" s="211">
        <v>62</v>
      </c>
      <c r="B200" s="29">
        <f t="shared" si="3"/>
        <v>44991</v>
      </c>
      <c r="C200" s="235" t="s">
        <v>171</v>
      </c>
      <c r="D200" s="236"/>
      <c r="E200" s="236"/>
      <c r="F200" s="236"/>
      <c r="G200" s="236"/>
    </row>
    <row r="201" spans="1:7" ht="15" hidden="1" customHeight="1" x14ac:dyDescent="0.15">
      <c r="A201" s="211">
        <v>63</v>
      </c>
      <c r="B201" s="29">
        <f t="shared" si="3"/>
        <v>44992</v>
      </c>
      <c r="C201" s="133" t="s">
        <v>172</v>
      </c>
      <c r="D201" s="29"/>
      <c r="E201" s="29"/>
      <c r="F201" s="29"/>
      <c r="G201" s="29"/>
    </row>
    <row r="202" spans="1:7" ht="15" hidden="1" customHeight="1" x14ac:dyDescent="0.15">
      <c r="A202" s="211">
        <v>64</v>
      </c>
      <c r="B202" s="29">
        <f t="shared" si="3"/>
        <v>44993</v>
      </c>
      <c r="C202" s="213" t="s">
        <v>165</v>
      </c>
      <c r="D202" s="29"/>
      <c r="E202" s="29"/>
      <c r="F202" s="29"/>
      <c r="G202" s="29"/>
    </row>
    <row r="203" spans="1:7" ht="15" hidden="1" customHeight="1" x14ac:dyDescent="0.15">
      <c r="A203" s="211">
        <v>65</v>
      </c>
      <c r="B203" s="29">
        <f t="shared" si="3"/>
        <v>44994</v>
      </c>
      <c r="C203" s="213" t="s">
        <v>166</v>
      </c>
      <c r="D203" s="29"/>
      <c r="E203" s="29"/>
      <c r="F203" s="29"/>
      <c r="G203" s="29"/>
    </row>
    <row r="204" spans="1:7" ht="15" hidden="1" customHeight="1" x14ac:dyDescent="0.15">
      <c r="A204" s="211">
        <v>66</v>
      </c>
      <c r="B204" s="29">
        <f t="shared" si="3"/>
        <v>44995</v>
      </c>
      <c r="C204" s="213" t="s">
        <v>167</v>
      </c>
      <c r="D204" s="29"/>
      <c r="E204" s="29"/>
      <c r="F204" s="29"/>
      <c r="G204" s="29"/>
    </row>
    <row r="205" spans="1:7" ht="15" hidden="1" customHeight="1" x14ac:dyDescent="0.15">
      <c r="A205" s="211">
        <v>67</v>
      </c>
      <c r="B205" s="29">
        <f t="shared" si="3"/>
        <v>44996</v>
      </c>
      <c r="C205" s="213"/>
      <c r="D205" s="29"/>
      <c r="E205" s="29"/>
      <c r="F205" s="29"/>
      <c r="G205" s="29"/>
    </row>
    <row r="206" spans="1:7" ht="15" hidden="1" customHeight="1" x14ac:dyDescent="0.15">
      <c r="A206" s="211">
        <v>68</v>
      </c>
      <c r="B206" s="29">
        <f t="shared" si="3"/>
        <v>44997</v>
      </c>
      <c r="C206" s="213"/>
      <c r="D206" s="29"/>
      <c r="E206" s="29"/>
      <c r="F206" s="29"/>
      <c r="G206" s="29"/>
    </row>
    <row r="207" spans="1:7" ht="15" hidden="1" customHeight="1" x14ac:dyDescent="0.15">
      <c r="A207" s="211">
        <v>69</v>
      </c>
      <c r="B207" s="29">
        <f t="shared" si="3"/>
        <v>44998</v>
      </c>
      <c r="C207" s="213" t="s">
        <v>168</v>
      </c>
      <c r="D207" s="29"/>
      <c r="E207" s="29"/>
      <c r="F207" s="29"/>
      <c r="G207" s="29"/>
    </row>
    <row r="208" spans="1:7" ht="15" hidden="1" customHeight="1" x14ac:dyDescent="0.15">
      <c r="A208" s="211">
        <v>70</v>
      </c>
      <c r="B208" s="29">
        <f t="shared" si="3"/>
        <v>44999</v>
      </c>
      <c r="C208" s="213" t="s">
        <v>169</v>
      </c>
      <c r="D208" s="29"/>
      <c r="E208" s="29"/>
      <c r="F208" s="29"/>
      <c r="G208" s="29"/>
    </row>
    <row r="209" spans="1:7" ht="15" hidden="1" customHeight="1" x14ac:dyDescent="0.15">
      <c r="A209" s="211">
        <v>71</v>
      </c>
      <c r="B209" s="29">
        <f t="shared" si="3"/>
        <v>45000</v>
      </c>
      <c r="C209" s="213" t="s">
        <v>170</v>
      </c>
      <c r="D209" s="29"/>
      <c r="E209" s="29"/>
      <c r="F209" s="29"/>
      <c r="G209" s="29"/>
    </row>
    <row r="210" spans="1:7" ht="15" customHeight="1" x14ac:dyDescent="0.15">
      <c r="A210" s="211">
        <v>72</v>
      </c>
      <c r="B210" s="29">
        <f t="shared" si="3"/>
        <v>45001</v>
      </c>
      <c r="C210" s="133">
        <f>WORKDAY($B210,-6,祝日!$A$1:$A$76)</f>
        <v>44993</v>
      </c>
      <c r="D210" s="29">
        <f>WORKDAY($C210,-2,祝日!$A$1:$A$76)</f>
        <v>44991</v>
      </c>
      <c r="E210" s="29">
        <f>WORKDAY($D210,-1,祝日!$A$1:$A$76)</f>
        <v>44988</v>
      </c>
      <c r="F210" s="29">
        <f>WORKDAY($E210,-5,祝日!$A$1:$A$76)</f>
        <v>44981</v>
      </c>
      <c r="G210" s="29">
        <f>J471+K471</f>
        <v>44951</v>
      </c>
    </row>
    <row r="211" spans="1:7" ht="15" customHeight="1" x14ac:dyDescent="0.15">
      <c r="A211" s="211">
        <v>73</v>
      </c>
      <c r="B211" s="29">
        <f t="shared" si="3"/>
        <v>45002</v>
      </c>
      <c r="C211" s="133">
        <f>WORKDAY($B211,-6,祝日!$A$1:$A$76)</f>
        <v>44994</v>
      </c>
      <c r="D211" s="29">
        <f>WORKDAY($C211,-2,祝日!$A$1:$A$76)</f>
        <v>44992</v>
      </c>
      <c r="E211" s="29">
        <f>WORKDAY($D211,-1,祝日!$A$1:$A$76)</f>
        <v>44991</v>
      </c>
      <c r="F211" s="29">
        <f>WORKDAY($E211,-5,祝日!$A$1:$A$76)</f>
        <v>44984</v>
      </c>
      <c r="G211" s="29">
        <f>J472+K472</f>
        <v>44956</v>
      </c>
    </row>
    <row r="212" spans="1:7" ht="15" customHeight="1" x14ac:dyDescent="0.15">
      <c r="A212" s="211">
        <v>74</v>
      </c>
      <c r="B212" s="29">
        <f t="shared" si="3"/>
        <v>45003</v>
      </c>
      <c r="C212" s="133">
        <f>WORKDAY($B212,-6,祝日!$A$1:$A$76)</f>
        <v>44995</v>
      </c>
      <c r="D212" s="29">
        <f>WORKDAY($C212,-2,祝日!$A$1:$A$76)</f>
        <v>44993</v>
      </c>
      <c r="E212" s="29">
        <f>WORKDAY($D212,-1,祝日!$A$1:$A$76)</f>
        <v>44992</v>
      </c>
      <c r="F212" s="29">
        <f>WORKDAY($E212,-5,祝日!$A$1:$A$76)</f>
        <v>44985</v>
      </c>
      <c r="G212" s="29">
        <f>J473+K473</f>
        <v>44956</v>
      </c>
    </row>
    <row r="213" spans="1:7" ht="15" customHeight="1" x14ac:dyDescent="0.15">
      <c r="A213" s="211">
        <v>75</v>
      </c>
      <c r="B213" s="29">
        <f t="shared" si="3"/>
        <v>45004</v>
      </c>
      <c r="C213" s="133">
        <f>WORKDAY($B213,-6,祝日!$A$1:$A$76)</f>
        <v>44995</v>
      </c>
      <c r="D213" s="29">
        <f>WORKDAY($C213,-2,祝日!$A$1:$A$76)</f>
        <v>44993</v>
      </c>
      <c r="E213" s="29">
        <f>WORKDAY($D213,-1,祝日!$A$1:$A$76)</f>
        <v>44992</v>
      </c>
      <c r="F213" s="29">
        <f>WORKDAY($E213,-5,祝日!$A$1:$A$76)</f>
        <v>44985</v>
      </c>
      <c r="G213" s="29">
        <f>J474+K474</f>
        <v>44956</v>
      </c>
    </row>
    <row r="214" spans="1:7" ht="15" customHeight="1" x14ac:dyDescent="0.15">
      <c r="A214" s="211">
        <v>76</v>
      </c>
      <c r="B214" s="29">
        <f t="shared" si="3"/>
        <v>45005</v>
      </c>
      <c r="C214" s="133">
        <f>WORKDAY($B214,-6,祝日!$A$1:$A$76)</f>
        <v>44995</v>
      </c>
      <c r="D214" s="29">
        <f>WORKDAY($C214,-2,祝日!$A$1:$A$76)</f>
        <v>44993</v>
      </c>
      <c r="E214" s="29">
        <f>WORKDAY($D214,-1,祝日!$A$1:$A$76)</f>
        <v>44992</v>
      </c>
      <c r="F214" s="29">
        <f>WORKDAY($E214,-5,祝日!$A$1:$A$76)</f>
        <v>44985</v>
      </c>
      <c r="G214" s="29">
        <f>J475+K475</f>
        <v>44956</v>
      </c>
    </row>
    <row r="215" spans="1:7" ht="15" customHeight="1" x14ac:dyDescent="0.15">
      <c r="A215" s="211">
        <v>77</v>
      </c>
      <c r="B215" s="29">
        <f t="shared" ref="B215:B223" si="4">+B216-1</f>
        <v>45006</v>
      </c>
      <c r="C215" s="133">
        <f>WORKDAY($B215,-6,祝日!$A$1:$A$76)</f>
        <v>44998</v>
      </c>
      <c r="D215" s="29">
        <f>WORKDAY($C215,-2,祝日!$A$1:$A$76)</f>
        <v>44994</v>
      </c>
      <c r="E215" s="29">
        <f>WORKDAY($D215,-1,祝日!$A$1:$A$76)</f>
        <v>44993</v>
      </c>
      <c r="F215" s="29">
        <f>WORKDAY($E215,-5,祝日!$A$1:$A$76)</f>
        <v>44986</v>
      </c>
      <c r="G215" s="29">
        <f>J476+K476</f>
        <v>44956</v>
      </c>
    </row>
    <row r="216" spans="1:7" ht="15" customHeight="1" x14ac:dyDescent="0.15">
      <c r="A216" s="211">
        <v>78</v>
      </c>
      <c r="B216" s="29">
        <f t="shared" si="4"/>
        <v>45007</v>
      </c>
      <c r="C216" s="133">
        <f>WORKDAY($B216,-6,祝日!$A$1:$A$76)</f>
        <v>44998</v>
      </c>
      <c r="D216" s="29">
        <f>WORKDAY($C216,-2,祝日!$A$1:$A$76)</f>
        <v>44994</v>
      </c>
      <c r="E216" s="29">
        <f>WORKDAY($D216,-1,祝日!$A$1:$A$76)</f>
        <v>44993</v>
      </c>
      <c r="F216" s="29">
        <f>WORKDAY($E216,-5,祝日!$A$1:$A$76)</f>
        <v>44986</v>
      </c>
      <c r="G216" s="29">
        <f>J477+K477</f>
        <v>44956</v>
      </c>
    </row>
    <row r="217" spans="1:7" ht="15" customHeight="1" x14ac:dyDescent="0.15">
      <c r="A217" s="211">
        <v>79</v>
      </c>
      <c r="B217" s="29">
        <f t="shared" si="4"/>
        <v>45008</v>
      </c>
      <c r="C217" s="133">
        <f>WORKDAY($B217,-6,祝日!$A$1:$A$76)</f>
        <v>44999</v>
      </c>
      <c r="D217" s="29">
        <f>WORKDAY($C217,-2,祝日!$A$1:$A$76)</f>
        <v>44995</v>
      </c>
      <c r="E217" s="29">
        <f>WORKDAY($D217,-1,祝日!$A$1:$A$76)</f>
        <v>44994</v>
      </c>
      <c r="F217" s="29">
        <f>WORKDAY($E217,-5,祝日!$A$1:$A$76)</f>
        <v>44987</v>
      </c>
      <c r="G217" s="29">
        <f>J478+K478</f>
        <v>44957</v>
      </c>
    </row>
    <row r="218" spans="1:7" ht="15" customHeight="1" x14ac:dyDescent="0.15">
      <c r="A218" s="211">
        <v>80</v>
      </c>
      <c r="B218" s="29">
        <f t="shared" si="4"/>
        <v>45009</v>
      </c>
      <c r="C218" s="133">
        <f>WORKDAY($B218,-6,祝日!$A$1:$A$76)</f>
        <v>45000</v>
      </c>
      <c r="D218" s="29">
        <f>WORKDAY($C218,-2,祝日!$A$1:$A$76)</f>
        <v>44998</v>
      </c>
      <c r="E218" s="29">
        <f>WORKDAY($D218,-1,祝日!$A$1:$A$76)</f>
        <v>44995</v>
      </c>
      <c r="F218" s="29">
        <f>WORKDAY($E218,-5,祝日!$A$1:$A$76)</f>
        <v>44988</v>
      </c>
      <c r="G218" s="29">
        <f>J479+K479</f>
        <v>44958</v>
      </c>
    </row>
    <row r="219" spans="1:7" ht="15" customHeight="1" x14ac:dyDescent="0.15">
      <c r="A219" s="211">
        <v>81</v>
      </c>
      <c r="B219" s="29">
        <f t="shared" si="4"/>
        <v>45010</v>
      </c>
      <c r="C219" s="133">
        <f>WORKDAY($B219,-6,祝日!$A$1:$A$76)</f>
        <v>45001</v>
      </c>
      <c r="D219" s="29">
        <f>WORKDAY($C219,-2,祝日!$A$1:$A$76)</f>
        <v>44999</v>
      </c>
      <c r="E219" s="29">
        <f>WORKDAY($D219,-1,祝日!$A$1:$A$76)</f>
        <v>44998</v>
      </c>
      <c r="F219" s="29">
        <f>WORKDAY($E219,-5,祝日!$A$1:$A$76)</f>
        <v>44991</v>
      </c>
      <c r="G219" s="29">
        <f>J480+K480</f>
        <v>44963</v>
      </c>
    </row>
    <row r="220" spans="1:7" ht="15" customHeight="1" x14ac:dyDescent="0.15">
      <c r="A220" s="211">
        <v>82</v>
      </c>
      <c r="B220" s="29">
        <f t="shared" si="4"/>
        <v>45011</v>
      </c>
      <c r="C220" s="133">
        <f>WORKDAY($B220,-6,祝日!$A$1:$A$76)</f>
        <v>45001</v>
      </c>
      <c r="D220" s="29">
        <f>WORKDAY($C220,-2,祝日!$A$1:$A$76)</f>
        <v>44999</v>
      </c>
      <c r="E220" s="29">
        <f>WORKDAY($D220,-1,祝日!$A$1:$A$76)</f>
        <v>44998</v>
      </c>
      <c r="F220" s="29">
        <f>WORKDAY($E220,-5,祝日!$A$1:$A$76)</f>
        <v>44991</v>
      </c>
      <c r="G220" s="29">
        <f>J481+K481</f>
        <v>44963</v>
      </c>
    </row>
    <row r="221" spans="1:7" ht="15" customHeight="1" x14ac:dyDescent="0.15">
      <c r="A221" s="211">
        <v>83</v>
      </c>
      <c r="B221" s="29">
        <f t="shared" si="4"/>
        <v>45012</v>
      </c>
      <c r="C221" s="133">
        <f>WORKDAY($B221,-6,祝日!$A$1:$A$76)</f>
        <v>45001</v>
      </c>
      <c r="D221" s="29">
        <f>WORKDAY($C221,-2,祝日!$A$1:$A$76)</f>
        <v>44999</v>
      </c>
      <c r="E221" s="29">
        <f>WORKDAY($D221,-1,祝日!$A$1:$A$76)</f>
        <v>44998</v>
      </c>
      <c r="F221" s="29">
        <f>WORKDAY($E221,-5,祝日!$A$1:$A$76)</f>
        <v>44991</v>
      </c>
      <c r="G221" s="29">
        <f>J482+K482</f>
        <v>44963</v>
      </c>
    </row>
    <row r="222" spans="1:7" ht="15" customHeight="1" x14ac:dyDescent="0.15">
      <c r="A222" s="211">
        <v>84</v>
      </c>
      <c r="B222" s="29">
        <f t="shared" si="4"/>
        <v>45013</v>
      </c>
      <c r="C222" s="133">
        <f>WORKDAY($B222,-6,祝日!$A$1:$A$76)</f>
        <v>45002</v>
      </c>
      <c r="D222" s="29">
        <f>WORKDAY($C222,-2,祝日!$A$1:$A$76)</f>
        <v>45000</v>
      </c>
      <c r="E222" s="29">
        <f>WORKDAY($D222,-1,祝日!$A$1:$A$76)</f>
        <v>44999</v>
      </c>
      <c r="F222" s="29">
        <f>WORKDAY($E222,-5,祝日!$A$1:$A$76)</f>
        <v>44992</v>
      </c>
      <c r="G222" s="29">
        <f>J483+K483</f>
        <v>44963</v>
      </c>
    </row>
    <row r="223" spans="1:7" ht="15" customHeight="1" x14ac:dyDescent="0.15">
      <c r="A223" s="211">
        <v>85</v>
      </c>
      <c r="B223" s="29">
        <f t="shared" si="4"/>
        <v>45014</v>
      </c>
      <c r="C223" s="133">
        <f>WORKDAY($B223,-6,祝日!$A$1:$A$76)</f>
        <v>45005</v>
      </c>
      <c r="D223" s="29">
        <f>WORKDAY($C223,-2,祝日!$A$1:$A$76)</f>
        <v>45001</v>
      </c>
      <c r="E223" s="29">
        <f>WORKDAY($D223,-1,祝日!$A$1:$A$76)</f>
        <v>45000</v>
      </c>
      <c r="F223" s="29">
        <f>WORKDAY($E223,-5,祝日!$A$1:$A$76)</f>
        <v>44993</v>
      </c>
      <c r="G223" s="29">
        <f>J484+K484</f>
        <v>44963</v>
      </c>
    </row>
    <row r="224" spans="1:7" ht="15" customHeight="1" thickBot="1" x14ac:dyDescent="0.2">
      <c r="A224" s="211">
        <v>86</v>
      </c>
      <c r="B224" s="116">
        <f>+B225-1</f>
        <v>45015</v>
      </c>
      <c r="C224" s="134">
        <f>WORKDAY($B224,-6,祝日!$A$1:$A$76)</f>
        <v>45007</v>
      </c>
      <c r="D224" s="29">
        <f>WORKDAY($C224,-2,祝日!$A$1:$A$76)</f>
        <v>45002</v>
      </c>
      <c r="E224" s="45">
        <f>WORKDAY($D224,-1,祝日!$A$1:$A$76)</f>
        <v>45001</v>
      </c>
      <c r="F224" s="45">
        <f>WORKDAY($E224,-5,祝日!$A$1:$A$76)</f>
        <v>44994</v>
      </c>
      <c r="G224" s="29">
        <f>J485+K485</f>
        <v>44964</v>
      </c>
    </row>
    <row r="225" spans="1:13" ht="15" customHeight="1" thickTop="1" thickBot="1" x14ac:dyDescent="0.2">
      <c r="A225" s="211">
        <v>87</v>
      </c>
      <c r="B225" s="123">
        <v>45016</v>
      </c>
      <c r="C225" s="135">
        <f>WORKDAY($B225,-6,祝日!$A$1:$A$76)</f>
        <v>45008</v>
      </c>
      <c r="D225" s="29">
        <f>WORKDAY($C225,-2,祝日!$A$1:$A$76)</f>
        <v>45005</v>
      </c>
      <c r="E225" s="45">
        <f>WORKDAY($D225,-1,祝日!$A$1:$A$76)</f>
        <v>45002</v>
      </c>
      <c r="F225" s="45">
        <f>WORKDAY($E225,-5,祝日!$A$1:$A$76)</f>
        <v>44995</v>
      </c>
      <c r="G225" s="29">
        <f>J486+K486</f>
        <v>44965</v>
      </c>
    </row>
    <row r="226" spans="1:13" ht="15" customHeight="1" thickTop="1" x14ac:dyDescent="0.15">
      <c r="A226" s="26"/>
      <c r="B226" s="117" t="s">
        <v>27</v>
      </c>
      <c r="C226" s="88" t="s">
        <v>37</v>
      </c>
      <c r="D226" s="88" t="s">
        <v>34</v>
      </c>
      <c r="E226" s="97" t="s">
        <v>35</v>
      </c>
      <c r="F226" s="88" t="s">
        <v>36</v>
      </c>
      <c r="G226" s="88" t="s">
        <v>106</v>
      </c>
    </row>
    <row r="227" spans="1:13" ht="19.5" customHeight="1" x14ac:dyDescent="0.15">
      <c r="B227" s="113" t="s">
        <v>65</v>
      </c>
      <c r="C227" s="113" t="s">
        <v>65</v>
      </c>
      <c r="D227" s="113" t="s">
        <v>65</v>
      </c>
      <c r="E227" s="113" t="s">
        <v>65</v>
      </c>
      <c r="F227" s="113" t="s">
        <v>65</v>
      </c>
      <c r="G227" s="113" t="s">
        <v>65</v>
      </c>
    </row>
    <row r="228" spans="1:13" x14ac:dyDescent="0.15">
      <c r="B228" s="144" t="s">
        <v>96</v>
      </c>
      <c r="C228" s="144" t="s">
        <v>96</v>
      </c>
      <c r="D228" s="144" t="s">
        <v>96</v>
      </c>
      <c r="E228" s="144" t="s">
        <v>96</v>
      </c>
      <c r="F228" s="144" t="s">
        <v>96</v>
      </c>
      <c r="G228" s="144" t="s">
        <v>96</v>
      </c>
    </row>
    <row r="229" spans="1:13" x14ac:dyDescent="0.15">
      <c r="B229" s="144" t="s">
        <v>96</v>
      </c>
      <c r="C229" s="144" t="s">
        <v>96</v>
      </c>
      <c r="D229" s="144" t="s">
        <v>96</v>
      </c>
      <c r="E229" s="144" t="s">
        <v>96</v>
      </c>
      <c r="F229" s="144" t="s">
        <v>96</v>
      </c>
      <c r="G229" s="144" t="s">
        <v>96</v>
      </c>
    </row>
    <row r="230" spans="1:13" x14ac:dyDescent="0.15">
      <c r="B230" s="144" t="s">
        <v>96</v>
      </c>
      <c r="C230" s="144" t="s">
        <v>96</v>
      </c>
      <c r="D230" s="144" t="s">
        <v>96</v>
      </c>
      <c r="E230" s="144" t="s">
        <v>96</v>
      </c>
      <c r="F230" s="144" t="s">
        <v>96</v>
      </c>
      <c r="G230" s="144" t="s">
        <v>96</v>
      </c>
    </row>
    <row r="231" spans="1:13" x14ac:dyDescent="0.15">
      <c r="B231" s="144" t="s">
        <v>96</v>
      </c>
      <c r="C231" s="144" t="s">
        <v>96</v>
      </c>
      <c r="D231" s="144" t="s">
        <v>96</v>
      </c>
      <c r="E231" s="144" t="s">
        <v>96</v>
      </c>
      <c r="F231" s="144" t="s">
        <v>96</v>
      </c>
      <c r="G231" s="144" t="s">
        <v>96</v>
      </c>
      <c r="H231" s="331"/>
      <c r="I231" s="343"/>
      <c r="J231" s="343"/>
      <c r="K231" s="342"/>
      <c r="L231" s="342"/>
      <c r="M231" s="342"/>
    </row>
    <row r="232" spans="1:13" x14ac:dyDescent="0.15">
      <c r="B232" s="144" t="s">
        <v>96</v>
      </c>
      <c r="C232" s="144" t="s">
        <v>96</v>
      </c>
      <c r="D232" s="144" t="s">
        <v>96</v>
      </c>
      <c r="E232" s="144" t="s">
        <v>96</v>
      </c>
      <c r="F232" s="144" t="s">
        <v>96</v>
      </c>
      <c r="G232" s="144" t="s">
        <v>96</v>
      </c>
    </row>
    <row r="233" spans="1:13" x14ac:dyDescent="0.15">
      <c r="B233" s="144" t="s">
        <v>96</v>
      </c>
      <c r="C233" s="144" t="s">
        <v>96</v>
      </c>
      <c r="D233" s="144" t="s">
        <v>96</v>
      </c>
      <c r="E233" s="144" t="s">
        <v>96</v>
      </c>
      <c r="F233" s="144" t="s">
        <v>96</v>
      </c>
      <c r="G233" s="144" t="s">
        <v>96</v>
      </c>
    </row>
    <row r="234" spans="1:13" x14ac:dyDescent="0.15">
      <c r="B234" s="144" t="s">
        <v>96</v>
      </c>
      <c r="C234" s="144" t="s">
        <v>96</v>
      </c>
      <c r="D234" s="144" t="s">
        <v>96</v>
      </c>
      <c r="E234" s="144" t="s">
        <v>96</v>
      </c>
      <c r="F234" s="144" t="s">
        <v>96</v>
      </c>
      <c r="G234" s="144" t="s">
        <v>96</v>
      </c>
    </row>
    <row r="238" spans="1:13" x14ac:dyDescent="0.15">
      <c r="C238" s="147"/>
    </row>
    <row r="239" spans="1:13" x14ac:dyDescent="0.15">
      <c r="D239" s="147"/>
    </row>
    <row r="240" spans="1:13" x14ac:dyDescent="0.15">
      <c r="D240" s="147"/>
    </row>
    <row r="241" spans="4:4" x14ac:dyDescent="0.15">
      <c r="D241" s="147"/>
    </row>
    <row r="265" spans="8:13" x14ac:dyDescent="0.15">
      <c r="H265" s="328"/>
      <c r="I265" s="329"/>
      <c r="J265" s="329"/>
      <c r="K265" s="330"/>
      <c r="L265" s="330"/>
      <c r="M265" s="330"/>
    </row>
    <row r="266" spans="8:13" x14ac:dyDescent="0.15">
      <c r="H266" s="328"/>
      <c r="I266" s="329"/>
      <c r="J266" s="329"/>
      <c r="K266" s="330"/>
      <c r="L266" s="330"/>
      <c r="M266" s="330"/>
    </row>
    <row r="267" spans="8:13" x14ac:dyDescent="0.15">
      <c r="H267" s="328"/>
      <c r="I267" s="329"/>
      <c r="J267" s="329"/>
      <c r="K267" s="330"/>
      <c r="L267" s="330"/>
      <c r="M267" s="330"/>
    </row>
    <row r="268" spans="8:13" x14ac:dyDescent="0.15">
      <c r="H268" s="328"/>
      <c r="I268" s="329"/>
      <c r="J268" s="329"/>
      <c r="K268" s="330"/>
      <c r="L268" s="330"/>
      <c r="M268" s="330"/>
    </row>
    <row r="269" spans="8:13" x14ac:dyDescent="0.15">
      <c r="H269" s="328"/>
      <c r="I269" s="336" t="s">
        <v>52</v>
      </c>
      <c r="J269" s="336"/>
      <c r="K269" s="330"/>
      <c r="L269" s="330"/>
      <c r="M269" s="330"/>
    </row>
    <row r="270" spans="8:13" ht="27" x14ac:dyDescent="0.15">
      <c r="H270" s="328"/>
      <c r="I270" s="337" t="s">
        <v>132</v>
      </c>
      <c r="J270" s="338" t="s">
        <v>133</v>
      </c>
      <c r="K270" s="330"/>
      <c r="L270" s="330"/>
      <c r="M270" s="330"/>
    </row>
    <row r="271" spans="8:13" x14ac:dyDescent="0.15">
      <c r="H271" s="328"/>
      <c r="I271" s="337"/>
      <c r="J271" s="338"/>
      <c r="K271" s="330"/>
      <c r="L271" s="330"/>
      <c r="M271" s="330"/>
    </row>
    <row r="272" spans="8:13" x14ac:dyDescent="0.15">
      <c r="H272" s="328"/>
      <c r="I272" s="337"/>
      <c r="J272" s="338"/>
      <c r="K272" s="330"/>
      <c r="L272" s="330"/>
      <c r="M272" s="330"/>
    </row>
    <row r="273" spans="8:13" x14ac:dyDescent="0.15">
      <c r="H273" s="328"/>
      <c r="I273" s="337"/>
      <c r="J273" s="338"/>
      <c r="K273" s="330"/>
      <c r="L273" s="330"/>
      <c r="M273" s="330"/>
    </row>
    <row r="274" spans="8:13" x14ac:dyDescent="0.15">
      <c r="H274" s="328"/>
      <c r="I274" s="337"/>
      <c r="J274" s="338"/>
      <c r="K274" s="330"/>
      <c r="L274" s="330"/>
      <c r="M274" s="330"/>
    </row>
    <row r="275" spans="8:13" x14ac:dyDescent="0.15">
      <c r="H275" s="328"/>
      <c r="I275" s="337"/>
      <c r="J275" s="338"/>
      <c r="K275" s="330"/>
      <c r="L275" s="330"/>
      <c r="M275" s="330"/>
    </row>
    <row r="276" spans="8:13" x14ac:dyDescent="0.15">
      <c r="H276" s="328"/>
      <c r="I276" s="337"/>
      <c r="J276" s="338"/>
      <c r="K276" s="330"/>
      <c r="L276" s="330"/>
      <c r="M276" s="330"/>
    </row>
    <row r="277" spans="8:13" x14ac:dyDescent="0.15">
      <c r="H277" s="328"/>
      <c r="I277" s="337"/>
      <c r="J277" s="338"/>
      <c r="K277" s="330"/>
      <c r="L277" s="330"/>
      <c r="M277" s="330"/>
    </row>
    <row r="278" spans="8:13" x14ac:dyDescent="0.15">
      <c r="H278" s="328"/>
      <c r="I278" s="337"/>
      <c r="J278" s="338"/>
      <c r="K278" s="330"/>
      <c r="L278" s="330"/>
      <c r="M278" s="330"/>
    </row>
    <row r="279" spans="8:13" x14ac:dyDescent="0.15">
      <c r="H279" s="328"/>
      <c r="I279" s="337"/>
      <c r="J279" s="338"/>
      <c r="K279" s="330"/>
      <c r="L279" s="330"/>
      <c r="M279" s="330"/>
    </row>
    <row r="280" spans="8:13" x14ac:dyDescent="0.15">
      <c r="H280" s="328"/>
      <c r="I280" s="337"/>
      <c r="J280" s="338"/>
      <c r="K280" s="330"/>
      <c r="L280" s="330"/>
      <c r="M280" s="330"/>
    </row>
    <row r="281" spans="8:13" x14ac:dyDescent="0.15">
      <c r="H281" s="328"/>
      <c r="I281" s="337"/>
      <c r="J281" s="338"/>
      <c r="K281" s="330"/>
      <c r="L281" s="330"/>
      <c r="M281" s="330"/>
    </row>
    <row r="282" spans="8:13" x14ac:dyDescent="0.15">
      <c r="H282" s="328"/>
      <c r="I282" s="337"/>
      <c r="J282" s="338"/>
      <c r="K282" s="330"/>
      <c r="L282" s="330"/>
      <c r="M282" s="330"/>
    </row>
    <row r="283" spans="8:13" x14ac:dyDescent="0.15">
      <c r="H283" s="328"/>
      <c r="I283" s="337"/>
      <c r="J283" s="338"/>
      <c r="K283" s="330"/>
      <c r="L283" s="330"/>
      <c r="M283" s="330"/>
    </row>
    <row r="284" spans="8:13" x14ac:dyDescent="0.15">
      <c r="H284" s="331"/>
      <c r="I284" s="338"/>
      <c r="J284" s="339"/>
      <c r="K284" s="330"/>
      <c r="L284" s="330"/>
      <c r="M284" s="330"/>
    </row>
    <row r="285" spans="8:13" x14ac:dyDescent="0.15">
      <c r="H285" s="331"/>
      <c r="I285" s="338"/>
      <c r="J285" s="339"/>
      <c r="K285" s="330"/>
      <c r="L285" s="330"/>
      <c r="M285" s="330"/>
    </row>
    <row r="286" spans="8:13" x14ac:dyDescent="0.15">
      <c r="H286" s="331"/>
      <c r="I286" s="337"/>
      <c r="J286" s="339"/>
      <c r="K286" s="330"/>
      <c r="L286" s="330"/>
      <c r="M286" s="330"/>
    </row>
    <row r="287" spans="8:13" x14ac:dyDescent="0.15">
      <c r="H287" s="331"/>
      <c r="I287" s="337"/>
      <c r="J287" s="339"/>
      <c r="K287" s="330"/>
      <c r="L287" s="330"/>
      <c r="M287" s="330"/>
    </row>
    <row r="288" spans="8:13" x14ac:dyDescent="0.15">
      <c r="H288" s="331"/>
      <c r="I288" s="339"/>
      <c r="J288" s="339"/>
      <c r="K288" s="332"/>
      <c r="L288" s="332"/>
      <c r="M288" s="332"/>
    </row>
    <row r="289" spans="8:13" x14ac:dyDescent="0.15">
      <c r="H289" s="331"/>
      <c r="I289" s="339"/>
      <c r="J289" s="339"/>
      <c r="K289" s="332"/>
      <c r="L289" s="332"/>
      <c r="M289" s="332"/>
    </row>
    <row r="290" spans="8:13" x14ac:dyDescent="0.15">
      <c r="H290" s="331"/>
      <c r="I290" s="339"/>
      <c r="J290" s="339"/>
      <c r="K290" s="332"/>
      <c r="L290" s="332"/>
      <c r="M290" s="332"/>
    </row>
    <row r="291" spans="8:13" x14ac:dyDescent="0.15">
      <c r="H291" s="328"/>
      <c r="I291" s="337"/>
      <c r="J291" s="338"/>
      <c r="K291" s="330"/>
      <c r="L291" s="330"/>
      <c r="M291" s="330"/>
    </row>
    <row r="292" spans="8:13" x14ac:dyDescent="0.15">
      <c r="H292" s="328"/>
      <c r="I292" s="337"/>
      <c r="J292" s="338"/>
      <c r="K292" s="330"/>
      <c r="L292" s="330"/>
      <c r="M292" s="330"/>
    </row>
    <row r="293" spans="8:13" x14ac:dyDescent="0.15">
      <c r="H293" s="328"/>
      <c r="I293" s="337"/>
      <c r="J293" s="338"/>
      <c r="K293" s="330"/>
      <c r="L293" s="330"/>
      <c r="M293" s="330"/>
    </row>
    <row r="294" spans="8:13" x14ac:dyDescent="0.15">
      <c r="H294" s="328"/>
      <c r="I294" s="337"/>
      <c r="J294" s="338"/>
      <c r="K294" s="330"/>
      <c r="L294" s="330"/>
      <c r="M294" s="330"/>
    </row>
    <row r="295" spans="8:13" x14ac:dyDescent="0.15">
      <c r="H295" s="331"/>
      <c r="I295" s="339"/>
      <c r="J295" s="339"/>
      <c r="K295" s="332"/>
      <c r="L295" s="332"/>
      <c r="M295" s="332"/>
    </row>
    <row r="296" spans="8:13" x14ac:dyDescent="0.15">
      <c r="H296" s="331"/>
      <c r="I296" s="339"/>
      <c r="J296" s="339"/>
      <c r="K296" s="332"/>
      <c r="L296" s="332"/>
      <c r="M296" s="332"/>
    </row>
    <row r="297" spans="8:13" x14ac:dyDescent="0.15">
      <c r="H297" s="331"/>
      <c r="I297" s="339"/>
      <c r="J297" s="339"/>
      <c r="K297" s="332"/>
      <c r="L297" s="332"/>
      <c r="M297" s="332"/>
    </row>
    <row r="298" spans="8:13" x14ac:dyDescent="0.15">
      <c r="H298" s="331"/>
      <c r="I298" s="339"/>
      <c r="J298" s="339"/>
      <c r="K298" s="332"/>
      <c r="L298" s="332"/>
      <c r="M298" s="332"/>
    </row>
    <row r="299" spans="8:13" x14ac:dyDescent="0.15">
      <c r="H299" s="331"/>
      <c r="I299" s="339"/>
      <c r="J299" s="339"/>
      <c r="K299" s="332"/>
      <c r="L299" s="332"/>
      <c r="M299" s="332"/>
    </row>
    <row r="300" spans="8:13" x14ac:dyDescent="0.15">
      <c r="H300" s="331"/>
      <c r="I300" s="339"/>
      <c r="J300" s="339"/>
      <c r="K300" s="332"/>
      <c r="L300" s="332"/>
      <c r="M300" s="332"/>
    </row>
    <row r="301" spans="8:13" x14ac:dyDescent="0.15">
      <c r="H301" s="331"/>
      <c r="I301" s="339"/>
      <c r="J301" s="339"/>
      <c r="K301" s="332"/>
      <c r="L301" s="332"/>
      <c r="M301" s="332"/>
    </row>
    <row r="302" spans="8:13" x14ac:dyDescent="0.15">
      <c r="H302" s="331"/>
      <c r="I302" s="339"/>
      <c r="J302" s="339"/>
      <c r="K302" s="332"/>
      <c r="L302" s="332"/>
      <c r="M302" s="332"/>
    </row>
    <row r="303" spans="8:13" x14ac:dyDescent="0.15">
      <c r="H303" s="331"/>
      <c r="I303" s="339"/>
      <c r="J303" s="339"/>
      <c r="K303" s="332"/>
      <c r="L303" s="332"/>
      <c r="M303" s="332"/>
    </row>
    <row r="304" spans="8:13" x14ac:dyDescent="0.15">
      <c r="H304" s="331"/>
      <c r="I304" s="339"/>
      <c r="J304" s="339"/>
      <c r="K304" s="332"/>
      <c r="L304" s="332"/>
      <c r="M304" s="332"/>
    </row>
    <row r="305" spans="8:13" x14ac:dyDescent="0.15">
      <c r="H305" s="331"/>
      <c r="I305" s="339"/>
      <c r="J305" s="339"/>
      <c r="K305" s="332"/>
      <c r="L305" s="332"/>
      <c r="M305" s="332"/>
    </row>
    <row r="306" spans="8:13" x14ac:dyDescent="0.15">
      <c r="H306" s="331"/>
      <c r="I306" s="339"/>
      <c r="J306" s="339"/>
      <c r="K306" s="332"/>
      <c r="L306" s="332"/>
      <c r="M306" s="332"/>
    </row>
    <row r="307" spans="8:13" x14ac:dyDescent="0.15">
      <c r="H307" s="331"/>
      <c r="I307" s="339"/>
      <c r="J307" s="339"/>
      <c r="K307" s="332"/>
      <c r="L307" s="332"/>
      <c r="M307" s="332"/>
    </row>
    <row r="308" spans="8:13" x14ac:dyDescent="0.15">
      <c r="H308" s="331"/>
      <c r="I308" s="339"/>
      <c r="J308" s="339"/>
      <c r="K308" s="332"/>
      <c r="L308" s="332"/>
      <c r="M308" s="332"/>
    </row>
    <row r="309" spans="8:13" x14ac:dyDescent="0.15">
      <c r="H309" s="331"/>
      <c r="I309" s="339"/>
      <c r="J309" s="339"/>
      <c r="K309" s="332"/>
      <c r="L309" s="332"/>
      <c r="M309" s="332"/>
    </row>
    <row r="310" spans="8:13" x14ac:dyDescent="0.15">
      <c r="H310" s="331"/>
      <c r="I310" s="339"/>
      <c r="J310" s="339"/>
      <c r="K310" s="332"/>
      <c r="L310" s="332"/>
      <c r="M310" s="332"/>
    </row>
    <row r="311" spans="8:13" x14ac:dyDescent="0.15">
      <c r="H311" s="331"/>
      <c r="I311" s="339"/>
      <c r="J311" s="339"/>
      <c r="K311" s="332"/>
      <c r="L311" s="332"/>
      <c r="M311" s="332"/>
    </row>
    <row r="312" spans="8:13" x14ac:dyDescent="0.15">
      <c r="H312" s="331"/>
      <c r="I312" s="339"/>
      <c r="J312" s="339"/>
      <c r="K312" s="332"/>
      <c r="L312" s="332"/>
      <c r="M312" s="332"/>
    </row>
    <row r="313" spans="8:13" x14ac:dyDescent="0.15">
      <c r="H313" s="331"/>
      <c r="I313" s="339"/>
      <c r="J313" s="339"/>
      <c r="K313" s="332"/>
      <c r="L313" s="332"/>
      <c r="M313" s="332"/>
    </row>
    <row r="314" spans="8:13" x14ac:dyDescent="0.15">
      <c r="H314" s="331"/>
      <c r="I314" s="339"/>
      <c r="J314" s="339"/>
      <c r="K314" s="332"/>
      <c r="L314" s="332"/>
      <c r="M314" s="332"/>
    </row>
    <row r="315" spans="8:13" x14ac:dyDescent="0.15">
      <c r="H315" s="331"/>
      <c r="I315" s="339"/>
      <c r="J315" s="339"/>
      <c r="K315" s="332"/>
      <c r="L315" s="332"/>
      <c r="M315" s="332"/>
    </row>
    <row r="316" spans="8:13" x14ac:dyDescent="0.15">
      <c r="H316" s="331"/>
      <c r="I316" s="339"/>
      <c r="J316" s="339"/>
      <c r="K316" s="332"/>
      <c r="L316" s="332"/>
      <c r="M316" s="332"/>
    </row>
    <row r="317" spans="8:13" x14ac:dyDescent="0.15">
      <c r="H317" s="331"/>
      <c r="I317" s="339"/>
      <c r="J317" s="339"/>
      <c r="K317" s="332"/>
      <c r="L317" s="332"/>
      <c r="M317" s="332"/>
    </row>
    <row r="318" spans="8:13" x14ac:dyDescent="0.15">
      <c r="H318" s="331"/>
      <c r="I318" s="339"/>
      <c r="J318" s="339"/>
      <c r="K318" s="332"/>
      <c r="L318" s="332"/>
      <c r="M318" s="332"/>
    </row>
    <row r="319" spans="8:13" x14ac:dyDescent="0.15">
      <c r="H319" s="331"/>
      <c r="I319" s="339"/>
      <c r="J319" s="339"/>
      <c r="K319" s="332"/>
      <c r="L319" s="332"/>
      <c r="M319" s="332"/>
    </row>
    <row r="320" spans="8:13" x14ac:dyDescent="0.15">
      <c r="H320" s="331"/>
      <c r="I320" s="339"/>
      <c r="J320" s="339"/>
      <c r="K320" s="332"/>
      <c r="L320" s="332"/>
      <c r="M320" s="332"/>
    </row>
    <row r="321" spans="8:13" x14ac:dyDescent="0.15">
      <c r="H321" s="331"/>
      <c r="I321" s="339"/>
      <c r="J321" s="339"/>
      <c r="K321" s="332"/>
      <c r="L321" s="332"/>
      <c r="M321" s="332"/>
    </row>
    <row r="322" spans="8:13" x14ac:dyDescent="0.15">
      <c r="H322" s="331"/>
      <c r="I322" s="339"/>
      <c r="J322" s="339"/>
      <c r="K322" s="332"/>
      <c r="L322" s="332"/>
      <c r="M322" s="332"/>
    </row>
    <row r="323" spans="8:13" x14ac:dyDescent="0.15">
      <c r="H323" s="331"/>
      <c r="I323" s="339"/>
      <c r="J323" s="339"/>
      <c r="K323" s="332"/>
      <c r="L323" s="332"/>
      <c r="M323" s="332"/>
    </row>
    <row r="324" spans="8:13" x14ac:dyDescent="0.15">
      <c r="H324" s="331"/>
      <c r="I324" s="339"/>
      <c r="J324" s="339"/>
      <c r="K324" s="332"/>
      <c r="L324" s="332"/>
      <c r="M324" s="332"/>
    </row>
    <row r="325" spans="8:13" x14ac:dyDescent="0.15">
      <c r="H325" s="331"/>
      <c r="I325" s="339"/>
      <c r="J325" s="339"/>
      <c r="K325" s="332"/>
      <c r="L325" s="332"/>
      <c r="M325" s="332"/>
    </row>
    <row r="326" spans="8:13" x14ac:dyDescent="0.15">
      <c r="H326" s="331"/>
      <c r="I326" s="339"/>
      <c r="J326" s="339"/>
      <c r="K326" s="332"/>
      <c r="L326" s="332"/>
      <c r="M326" s="332"/>
    </row>
    <row r="327" spans="8:13" x14ac:dyDescent="0.15">
      <c r="H327" s="331"/>
      <c r="I327" s="339"/>
      <c r="J327" s="339"/>
      <c r="K327" s="332"/>
      <c r="L327" s="332"/>
      <c r="M327" s="332"/>
    </row>
    <row r="328" spans="8:13" x14ac:dyDescent="0.15">
      <c r="H328" s="331"/>
      <c r="I328" s="339"/>
      <c r="J328" s="339"/>
      <c r="K328" s="332"/>
      <c r="L328" s="332"/>
      <c r="M328" s="332"/>
    </row>
    <row r="329" spans="8:13" x14ac:dyDescent="0.15">
      <c r="H329" s="331"/>
      <c r="I329" s="339"/>
      <c r="J329" s="339"/>
      <c r="K329" s="332"/>
      <c r="L329" s="332"/>
      <c r="M329" s="332"/>
    </row>
    <row r="330" spans="8:13" x14ac:dyDescent="0.15">
      <c r="H330" s="331"/>
      <c r="I330" s="339"/>
      <c r="J330" s="339"/>
      <c r="K330" s="332"/>
      <c r="L330" s="332"/>
      <c r="M330" s="332"/>
    </row>
    <row r="331" spans="8:13" x14ac:dyDescent="0.15">
      <c r="H331" s="331"/>
      <c r="I331" s="339"/>
      <c r="J331" s="339"/>
      <c r="K331" s="332"/>
      <c r="L331" s="332"/>
      <c r="M331" s="332"/>
    </row>
    <row r="332" spans="8:13" x14ac:dyDescent="0.15">
      <c r="H332" s="331"/>
      <c r="I332" s="339"/>
      <c r="J332" s="339"/>
      <c r="K332" s="332"/>
      <c r="L332" s="332"/>
      <c r="M332" s="332"/>
    </row>
    <row r="333" spans="8:13" x14ac:dyDescent="0.15">
      <c r="H333" s="331"/>
      <c r="I333" s="339"/>
      <c r="J333" s="339"/>
      <c r="K333" s="332"/>
      <c r="L333" s="332"/>
      <c r="M333" s="332"/>
    </row>
    <row r="334" spans="8:13" x14ac:dyDescent="0.15">
      <c r="H334" s="331"/>
      <c r="I334" s="339"/>
      <c r="J334" s="339"/>
      <c r="K334" s="332"/>
      <c r="L334" s="332"/>
      <c r="M334" s="332"/>
    </row>
    <row r="335" spans="8:13" x14ac:dyDescent="0.15">
      <c r="H335" s="331"/>
      <c r="I335" s="339"/>
      <c r="J335" s="339"/>
      <c r="K335" s="332"/>
      <c r="L335" s="332"/>
      <c r="M335" s="332"/>
    </row>
    <row r="336" spans="8:13" x14ac:dyDescent="0.15">
      <c r="H336" s="331"/>
      <c r="I336" s="339"/>
      <c r="J336" s="339"/>
      <c r="K336" s="332"/>
      <c r="L336" s="332"/>
      <c r="M336" s="332"/>
    </row>
    <row r="337" spans="8:13" x14ac:dyDescent="0.15">
      <c r="H337" s="331"/>
      <c r="I337" s="339"/>
      <c r="J337" s="339"/>
      <c r="K337" s="332"/>
      <c r="L337" s="332"/>
      <c r="M337" s="332"/>
    </row>
    <row r="338" spans="8:13" x14ac:dyDescent="0.15">
      <c r="H338" s="331"/>
      <c r="I338" s="339"/>
      <c r="J338" s="339"/>
      <c r="K338" s="332"/>
      <c r="L338" s="332"/>
      <c r="M338" s="332"/>
    </row>
    <row r="339" spans="8:13" x14ac:dyDescent="0.15">
      <c r="H339" s="331"/>
      <c r="I339" s="339"/>
      <c r="J339" s="339"/>
      <c r="K339" s="332"/>
      <c r="L339" s="332"/>
      <c r="M339" s="332"/>
    </row>
    <row r="340" spans="8:13" x14ac:dyDescent="0.15">
      <c r="H340" s="331"/>
      <c r="I340" s="339"/>
      <c r="J340" s="339"/>
      <c r="K340" s="332"/>
      <c r="L340" s="332"/>
      <c r="M340" s="332"/>
    </row>
    <row r="341" spans="8:13" x14ac:dyDescent="0.15">
      <c r="H341" s="331"/>
      <c r="I341" s="339"/>
      <c r="J341" s="339"/>
      <c r="K341" s="332"/>
      <c r="L341" s="332"/>
      <c r="M341" s="332"/>
    </row>
    <row r="342" spans="8:13" x14ac:dyDescent="0.15">
      <c r="H342" s="331"/>
      <c r="I342" s="339"/>
      <c r="J342" s="339"/>
      <c r="K342" s="332"/>
      <c r="L342" s="332"/>
      <c r="M342" s="332"/>
    </row>
    <row r="343" spans="8:13" x14ac:dyDescent="0.15">
      <c r="H343" s="331"/>
      <c r="I343" s="339"/>
      <c r="J343" s="339"/>
      <c r="K343" s="332"/>
      <c r="L343" s="332"/>
      <c r="M343" s="332"/>
    </row>
    <row r="344" spans="8:13" x14ac:dyDescent="0.15">
      <c r="H344" s="331"/>
      <c r="I344" s="339"/>
      <c r="J344" s="339"/>
      <c r="K344" s="332"/>
      <c r="L344" s="332"/>
      <c r="M344" s="332"/>
    </row>
    <row r="345" spans="8:13" x14ac:dyDescent="0.15">
      <c r="H345" s="331"/>
      <c r="I345" s="339"/>
      <c r="J345" s="339"/>
      <c r="K345" s="332"/>
      <c r="L345" s="332"/>
      <c r="M345" s="332"/>
    </row>
    <row r="346" spans="8:13" x14ac:dyDescent="0.15">
      <c r="H346" s="331"/>
      <c r="I346" s="339"/>
      <c r="J346" s="339"/>
      <c r="K346" s="332"/>
      <c r="L346" s="332"/>
      <c r="M346" s="332"/>
    </row>
    <row r="347" spans="8:13" x14ac:dyDescent="0.15">
      <c r="H347" s="331"/>
      <c r="I347" s="339"/>
      <c r="J347" s="339"/>
      <c r="K347" s="332"/>
      <c r="L347" s="332"/>
      <c r="M347" s="332"/>
    </row>
    <row r="348" spans="8:13" x14ac:dyDescent="0.15">
      <c r="H348" s="331"/>
      <c r="I348" s="339"/>
      <c r="J348" s="339"/>
      <c r="K348" s="332"/>
      <c r="L348" s="332"/>
      <c r="M348" s="332"/>
    </row>
    <row r="349" spans="8:13" x14ac:dyDescent="0.15">
      <c r="H349" s="331"/>
      <c r="I349" s="339"/>
      <c r="J349" s="339"/>
      <c r="K349" s="332"/>
      <c r="L349" s="332"/>
      <c r="M349" s="332"/>
    </row>
    <row r="350" spans="8:13" x14ac:dyDescent="0.15">
      <c r="H350" s="331"/>
      <c r="I350" s="339"/>
      <c r="J350" s="339"/>
      <c r="K350" s="332"/>
      <c r="L350" s="332"/>
      <c r="M350" s="332"/>
    </row>
    <row r="351" spans="8:13" x14ac:dyDescent="0.15">
      <c r="H351" s="331"/>
      <c r="I351" s="339"/>
      <c r="J351" s="339"/>
      <c r="K351" s="332"/>
      <c r="L351" s="332"/>
      <c r="M351" s="332"/>
    </row>
    <row r="352" spans="8:13" x14ac:dyDescent="0.15">
      <c r="H352" s="331"/>
      <c r="I352" s="339"/>
      <c r="J352" s="339"/>
      <c r="K352" s="332"/>
      <c r="L352" s="332"/>
      <c r="M352" s="332"/>
    </row>
    <row r="353" spans="8:13" x14ac:dyDescent="0.15">
      <c r="H353" s="331"/>
      <c r="I353" s="339"/>
      <c r="J353" s="339"/>
      <c r="K353" s="332"/>
      <c r="L353" s="332"/>
      <c r="M353" s="332"/>
    </row>
    <row r="354" spans="8:13" x14ac:dyDescent="0.15">
      <c r="H354" s="331"/>
      <c r="I354" s="339"/>
      <c r="J354" s="339"/>
      <c r="K354" s="332"/>
      <c r="L354" s="332"/>
      <c r="M354" s="332"/>
    </row>
    <row r="355" spans="8:13" x14ac:dyDescent="0.15">
      <c r="H355" s="331"/>
      <c r="I355" s="339"/>
      <c r="J355" s="339"/>
      <c r="K355" s="332"/>
      <c r="L355" s="332"/>
      <c r="M355" s="332"/>
    </row>
    <row r="356" spans="8:13" x14ac:dyDescent="0.15">
      <c r="H356" s="331"/>
      <c r="I356" s="339"/>
      <c r="J356" s="339"/>
      <c r="K356" s="332"/>
      <c r="L356" s="332"/>
      <c r="M356" s="332"/>
    </row>
    <row r="357" spans="8:13" x14ac:dyDescent="0.15">
      <c r="H357" s="331"/>
      <c r="I357" s="339"/>
      <c r="J357" s="339"/>
      <c r="K357" s="332"/>
      <c r="L357" s="332"/>
      <c r="M357" s="332"/>
    </row>
    <row r="358" spans="8:13" x14ac:dyDescent="0.15">
      <c r="H358" s="333"/>
      <c r="I358" s="340"/>
      <c r="J358" s="340"/>
      <c r="K358" s="334"/>
      <c r="L358" s="334"/>
      <c r="M358" s="334"/>
    </row>
    <row r="359" spans="8:13" x14ac:dyDescent="0.15">
      <c r="H359" s="333"/>
      <c r="I359" s="340"/>
      <c r="J359" s="340"/>
      <c r="K359" s="334"/>
      <c r="L359" s="334"/>
      <c r="M359" s="334"/>
    </row>
    <row r="360" spans="8:13" x14ac:dyDescent="0.15">
      <c r="H360" s="331"/>
      <c r="I360" s="339"/>
      <c r="J360" s="339"/>
      <c r="K360" s="332"/>
      <c r="L360" s="332"/>
      <c r="M360" s="332"/>
    </row>
    <row r="361" spans="8:13" x14ac:dyDescent="0.15">
      <c r="H361" s="331"/>
      <c r="I361" s="339"/>
      <c r="J361" s="339"/>
      <c r="K361" s="332"/>
      <c r="L361" s="332"/>
      <c r="M361" s="332"/>
    </row>
    <row r="362" spans="8:13" x14ac:dyDescent="0.15">
      <c r="H362" s="331"/>
      <c r="I362" s="339"/>
      <c r="J362" s="339"/>
      <c r="K362" s="332"/>
      <c r="L362" s="332"/>
      <c r="M362" s="332"/>
    </row>
    <row r="363" spans="8:13" x14ac:dyDescent="0.15">
      <c r="H363" s="333"/>
      <c r="I363" s="340"/>
      <c r="J363" s="340"/>
      <c r="K363" s="334"/>
      <c r="L363" s="334"/>
      <c r="M363" s="334"/>
    </row>
    <row r="364" spans="8:13" x14ac:dyDescent="0.15">
      <c r="H364" s="331"/>
      <c r="I364" s="339"/>
      <c r="J364" s="339"/>
      <c r="K364" s="332"/>
      <c r="L364" s="332"/>
      <c r="M364" s="332"/>
    </row>
    <row r="365" spans="8:13" x14ac:dyDescent="0.15">
      <c r="H365" s="331"/>
      <c r="I365" s="339"/>
      <c r="J365" s="339"/>
      <c r="K365" s="332"/>
      <c r="L365" s="332"/>
      <c r="M365" s="332"/>
    </row>
    <row r="366" spans="8:13" x14ac:dyDescent="0.15">
      <c r="H366" s="331"/>
      <c r="I366" s="339"/>
      <c r="J366" s="339"/>
      <c r="K366" s="332"/>
      <c r="L366" s="332"/>
      <c r="M366" s="332"/>
    </row>
    <row r="367" spans="8:13" x14ac:dyDescent="0.15">
      <c r="H367" s="331"/>
      <c r="I367" s="339"/>
      <c r="J367" s="339"/>
      <c r="K367" s="332"/>
      <c r="L367" s="332"/>
      <c r="M367" s="332"/>
    </row>
    <row r="368" spans="8:13" x14ac:dyDescent="0.15">
      <c r="H368" s="331"/>
      <c r="I368" s="339"/>
      <c r="J368" s="339"/>
      <c r="K368" s="332"/>
      <c r="L368" s="332"/>
      <c r="M368" s="332"/>
    </row>
    <row r="369" spans="8:13" x14ac:dyDescent="0.15">
      <c r="H369" s="333"/>
      <c r="I369" s="340"/>
      <c r="J369" s="340"/>
      <c r="K369" s="334"/>
      <c r="L369" s="334"/>
      <c r="M369" s="334"/>
    </row>
    <row r="370" spans="8:13" x14ac:dyDescent="0.15">
      <c r="H370" s="333"/>
      <c r="I370" s="340"/>
      <c r="J370" s="340"/>
      <c r="K370" s="334"/>
      <c r="L370" s="334"/>
      <c r="M370" s="334"/>
    </row>
    <row r="371" spans="8:13" x14ac:dyDescent="0.15">
      <c r="H371" s="331"/>
      <c r="I371" s="339"/>
      <c r="J371" s="339"/>
      <c r="K371" s="332"/>
      <c r="L371" s="332"/>
      <c r="M371" s="332"/>
    </row>
    <row r="372" spans="8:13" x14ac:dyDescent="0.15">
      <c r="H372" s="331"/>
      <c r="I372" s="339"/>
      <c r="J372" s="339"/>
      <c r="K372" s="332"/>
      <c r="L372" s="332"/>
      <c r="M372" s="332"/>
    </row>
    <row r="373" spans="8:13" x14ac:dyDescent="0.15">
      <c r="H373" s="331"/>
      <c r="I373" s="339"/>
      <c r="J373" s="339"/>
      <c r="K373" s="332"/>
      <c r="L373" s="332"/>
      <c r="M373" s="332"/>
    </row>
    <row r="374" spans="8:13" x14ac:dyDescent="0.15">
      <c r="H374" s="333"/>
      <c r="I374" s="340"/>
      <c r="J374" s="340"/>
      <c r="K374" s="334"/>
      <c r="L374" s="334"/>
      <c r="M374" s="334"/>
    </row>
    <row r="375" spans="8:13" x14ac:dyDescent="0.15">
      <c r="H375" s="331"/>
      <c r="I375" s="339"/>
      <c r="J375" s="339"/>
      <c r="K375" s="332"/>
      <c r="L375" s="332"/>
      <c r="M375" s="332"/>
    </row>
    <row r="376" spans="8:13" x14ac:dyDescent="0.15">
      <c r="H376" s="331"/>
      <c r="I376" s="339"/>
      <c r="J376" s="339"/>
      <c r="K376" s="332"/>
      <c r="L376" s="332"/>
      <c r="M376" s="332"/>
    </row>
    <row r="377" spans="8:13" x14ac:dyDescent="0.15">
      <c r="H377" s="333"/>
      <c r="I377" s="340"/>
      <c r="J377" s="340"/>
      <c r="K377" s="334"/>
      <c r="L377" s="334"/>
      <c r="M377" s="334"/>
    </row>
    <row r="378" spans="8:13" x14ac:dyDescent="0.15">
      <c r="H378" s="333"/>
      <c r="I378" s="340"/>
      <c r="J378" s="340"/>
      <c r="K378" s="334"/>
      <c r="L378" s="334"/>
      <c r="M378" s="334"/>
    </row>
    <row r="379" spans="8:13" x14ac:dyDescent="0.15">
      <c r="H379" s="331"/>
      <c r="I379" s="339"/>
      <c r="J379" s="339"/>
      <c r="K379" s="332"/>
      <c r="L379" s="332"/>
      <c r="M379" s="332"/>
    </row>
    <row r="380" spans="8:13" x14ac:dyDescent="0.15">
      <c r="H380" s="331"/>
      <c r="I380" s="339"/>
      <c r="J380" s="339"/>
      <c r="K380" s="332"/>
      <c r="L380" s="332"/>
      <c r="M380" s="332"/>
    </row>
    <row r="381" spans="8:13" x14ac:dyDescent="0.15">
      <c r="H381" s="333"/>
      <c r="I381" s="340"/>
      <c r="J381" s="340"/>
      <c r="K381" s="334"/>
      <c r="L381" s="334"/>
      <c r="M381" s="334"/>
    </row>
    <row r="382" spans="8:13" x14ac:dyDescent="0.15">
      <c r="H382" s="333"/>
      <c r="I382" s="340"/>
      <c r="J382" s="340"/>
      <c r="K382" s="334"/>
      <c r="L382" s="334"/>
      <c r="M382" s="334"/>
    </row>
    <row r="383" spans="8:13" x14ac:dyDescent="0.15">
      <c r="H383" s="331"/>
      <c r="I383" s="339"/>
      <c r="J383" s="339"/>
      <c r="K383" s="332"/>
      <c r="L383" s="332"/>
      <c r="M383" s="332"/>
    </row>
    <row r="384" spans="8:13" x14ac:dyDescent="0.15">
      <c r="H384" s="331"/>
      <c r="I384" s="339"/>
      <c r="J384" s="339"/>
      <c r="K384" s="332"/>
      <c r="L384" s="332"/>
      <c r="M384" s="332"/>
    </row>
    <row r="385" spans="8:13" x14ac:dyDescent="0.15">
      <c r="H385" s="333"/>
      <c r="I385" s="340"/>
      <c r="J385" s="340"/>
      <c r="K385" s="334"/>
      <c r="L385" s="334"/>
      <c r="M385" s="334"/>
    </row>
    <row r="386" spans="8:13" x14ac:dyDescent="0.15">
      <c r="H386" s="331"/>
      <c r="I386" s="339"/>
      <c r="J386" s="339"/>
      <c r="K386" s="332"/>
      <c r="L386" s="332"/>
      <c r="M386" s="332"/>
    </row>
    <row r="387" spans="8:13" x14ac:dyDescent="0.15">
      <c r="H387" s="331"/>
      <c r="I387" s="339"/>
      <c r="J387" s="339"/>
      <c r="K387" s="332"/>
      <c r="L387" s="332"/>
      <c r="M387" s="332"/>
    </row>
    <row r="388" spans="8:13" x14ac:dyDescent="0.15">
      <c r="H388" s="331"/>
      <c r="I388" s="339"/>
      <c r="J388" s="339"/>
      <c r="K388" s="332"/>
      <c r="L388" s="332"/>
      <c r="M388" s="332"/>
    </row>
    <row r="389" spans="8:13" x14ac:dyDescent="0.15">
      <c r="H389" s="331"/>
      <c r="I389" s="339"/>
      <c r="J389" s="339"/>
      <c r="K389" s="332"/>
      <c r="L389" s="332"/>
      <c r="M389" s="332"/>
    </row>
    <row r="390" spans="8:13" x14ac:dyDescent="0.15">
      <c r="H390" s="331"/>
      <c r="I390" s="339"/>
      <c r="J390" s="339"/>
      <c r="K390" s="332"/>
      <c r="L390" s="332"/>
      <c r="M390" s="332"/>
    </row>
    <row r="391" spans="8:13" x14ac:dyDescent="0.15">
      <c r="H391" s="331"/>
      <c r="I391" s="339"/>
      <c r="J391" s="339"/>
      <c r="K391" s="332"/>
      <c r="L391" s="332"/>
      <c r="M391" s="332"/>
    </row>
    <row r="392" spans="8:13" x14ac:dyDescent="0.15">
      <c r="H392" s="331"/>
      <c r="I392" s="339"/>
      <c r="J392" s="339"/>
      <c r="K392" s="332"/>
      <c r="L392" s="332"/>
      <c r="M392" s="332"/>
    </row>
    <row r="393" spans="8:13" x14ac:dyDescent="0.15">
      <c r="H393" s="331"/>
      <c r="I393" s="339"/>
      <c r="J393" s="339"/>
      <c r="K393" s="332"/>
      <c r="L393" s="332"/>
      <c r="M393" s="332"/>
    </row>
    <row r="394" spans="8:13" x14ac:dyDescent="0.15">
      <c r="H394" s="331"/>
      <c r="I394" s="339"/>
      <c r="J394" s="339"/>
      <c r="K394" s="332" t="s">
        <v>126</v>
      </c>
      <c r="L394" s="332"/>
      <c r="M394" s="332"/>
    </row>
    <row r="395" spans="8:13" x14ac:dyDescent="0.15">
      <c r="H395" s="328"/>
      <c r="I395" s="339"/>
      <c r="J395" s="339"/>
      <c r="K395" s="335">
        <v>0</v>
      </c>
      <c r="L395" s="332"/>
      <c r="M395" s="332"/>
    </row>
    <row r="396" spans="8:13" x14ac:dyDescent="0.15">
      <c r="H396" s="328"/>
      <c r="I396" s="339"/>
      <c r="J396" s="339"/>
      <c r="K396" s="335">
        <v>0</v>
      </c>
      <c r="L396" s="332"/>
      <c r="M396" s="332"/>
    </row>
    <row r="397" spans="8:13" x14ac:dyDescent="0.15">
      <c r="H397" s="328"/>
      <c r="I397" s="339"/>
      <c r="J397" s="339"/>
      <c r="K397" s="335">
        <v>0</v>
      </c>
      <c r="L397" s="332"/>
      <c r="M397" s="332"/>
    </row>
    <row r="398" spans="8:13" x14ac:dyDescent="0.15">
      <c r="H398" s="328"/>
      <c r="I398" s="339"/>
      <c r="J398" s="339"/>
      <c r="K398" s="335">
        <v>0</v>
      </c>
      <c r="L398" s="332"/>
      <c r="M398" s="332"/>
    </row>
    <row r="399" spans="8:13" x14ac:dyDescent="0.15">
      <c r="H399" s="328"/>
      <c r="I399" s="339"/>
      <c r="J399" s="339"/>
      <c r="K399" s="335">
        <v>0</v>
      </c>
      <c r="L399" s="332"/>
      <c r="M399" s="332"/>
    </row>
    <row r="400" spans="8:13" x14ac:dyDescent="0.15">
      <c r="H400" s="331"/>
      <c r="I400" s="339"/>
      <c r="J400" s="339"/>
      <c r="K400" s="335">
        <v>0</v>
      </c>
      <c r="L400" s="332"/>
      <c r="M400" s="332"/>
    </row>
    <row r="401" spans="8:13" x14ac:dyDescent="0.15">
      <c r="H401" s="331"/>
      <c r="I401" s="339"/>
      <c r="J401" s="339"/>
      <c r="K401" s="335">
        <v>0</v>
      </c>
      <c r="L401" s="332"/>
      <c r="M401" s="332"/>
    </row>
    <row r="402" spans="8:13" x14ac:dyDescent="0.15">
      <c r="H402" s="328"/>
      <c r="I402" s="339"/>
      <c r="J402" s="339"/>
      <c r="K402" s="335">
        <v>0</v>
      </c>
      <c r="L402" s="332"/>
      <c r="M402" s="332"/>
    </row>
    <row r="403" spans="8:13" x14ac:dyDescent="0.15">
      <c r="H403" s="328"/>
      <c r="I403" s="339"/>
      <c r="J403" s="339"/>
      <c r="K403" s="335">
        <v>0</v>
      </c>
      <c r="L403" s="332"/>
      <c r="M403" s="332"/>
    </row>
    <row r="404" spans="8:13" x14ac:dyDescent="0.15">
      <c r="H404" s="328"/>
      <c r="I404" s="339"/>
      <c r="J404" s="339"/>
      <c r="K404" s="335">
        <v>0</v>
      </c>
      <c r="L404" s="332"/>
      <c r="M404" s="332"/>
    </row>
    <row r="405" spans="8:13" x14ac:dyDescent="0.15">
      <c r="H405" s="328"/>
      <c r="I405" s="339"/>
      <c r="J405" s="339"/>
      <c r="K405" s="335">
        <v>0</v>
      </c>
      <c r="L405" s="332"/>
      <c r="M405" s="332"/>
    </row>
    <row r="406" spans="8:13" x14ac:dyDescent="0.15">
      <c r="H406" s="328"/>
      <c r="I406" s="339"/>
      <c r="J406" s="339"/>
      <c r="K406" s="335">
        <v>0</v>
      </c>
      <c r="L406" s="332"/>
      <c r="M406" s="332"/>
    </row>
    <row r="407" spans="8:13" x14ac:dyDescent="0.15">
      <c r="H407" s="331"/>
      <c r="I407" s="339"/>
      <c r="J407" s="339"/>
      <c r="K407" s="335">
        <v>0</v>
      </c>
      <c r="L407" s="332"/>
      <c r="M407" s="332"/>
    </row>
    <row r="408" spans="8:13" x14ac:dyDescent="0.15">
      <c r="H408" s="331"/>
      <c r="I408" s="339"/>
      <c r="J408" s="339"/>
      <c r="K408" s="335">
        <v>0</v>
      </c>
      <c r="L408" s="332"/>
      <c r="M408" s="332"/>
    </row>
    <row r="409" spans="8:13" x14ac:dyDescent="0.15">
      <c r="H409" s="328"/>
      <c r="I409" s="339"/>
      <c r="J409" s="339"/>
      <c r="K409" s="335">
        <v>0</v>
      </c>
      <c r="L409" s="332"/>
      <c r="M409" s="332"/>
    </row>
    <row r="410" spans="8:13" x14ac:dyDescent="0.15">
      <c r="H410" s="328"/>
      <c r="I410" s="339"/>
      <c r="J410" s="339"/>
      <c r="K410" s="335">
        <v>0</v>
      </c>
      <c r="L410" s="332"/>
      <c r="M410" s="332"/>
    </row>
    <row r="411" spans="8:13" x14ac:dyDescent="0.15">
      <c r="H411" s="328"/>
      <c r="I411" s="339"/>
      <c r="J411" s="339"/>
      <c r="K411" s="335">
        <v>0</v>
      </c>
      <c r="L411" s="332"/>
      <c r="M411" s="332"/>
    </row>
    <row r="412" spans="8:13" x14ac:dyDescent="0.15">
      <c r="H412" s="328"/>
      <c r="I412" s="339"/>
      <c r="J412" s="339"/>
      <c r="K412" s="335">
        <v>0</v>
      </c>
      <c r="L412" s="332"/>
      <c r="M412" s="332"/>
    </row>
    <row r="413" spans="8:13" x14ac:dyDescent="0.15">
      <c r="H413" s="333"/>
      <c r="I413" s="339"/>
      <c r="J413" s="339"/>
      <c r="K413" s="335">
        <v>0</v>
      </c>
      <c r="L413" s="334"/>
      <c r="M413" s="334"/>
    </row>
    <row r="414" spans="8:13" x14ac:dyDescent="0.15">
      <c r="H414" s="331"/>
      <c r="I414" s="339"/>
      <c r="J414" s="339"/>
      <c r="K414" s="335">
        <v>0</v>
      </c>
      <c r="L414" s="332"/>
      <c r="M414" s="332"/>
    </row>
    <row r="415" spans="8:13" x14ac:dyDescent="0.15">
      <c r="H415" s="331"/>
      <c r="I415" s="339"/>
      <c r="J415" s="339"/>
      <c r="K415" s="335">
        <v>0</v>
      </c>
      <c r="L415" s="332"/>
      <c r="M415" s="332"/>
    </row>
    <row r="416" spans="8:13" x14ac:dyDescent="0.15">
      <c r="H416" s="331"/>
      <c r="I416" s="339"/>
      <c r="J416" s="339"/>
      <c r="K416" s="335">
        <v>0</v>
      </c>
      <c r="L416" s="332"/>
      <c r="M416" s="332"/>
    </row>
    <row r="417" spans="8:13" x14ac:dyDescent="0.15">
      <c r="H417" s="331"/>
      <c r="I417" s="339"/>
      <c r="J417" s="339"/>
      <c r="K417" s="335">
        <v>0</v>
      </c>
      <c r="L417" s="332"/>
      <c r="M417" s="332"/>
    </row>
    <row r="418" spans="8:13" x14ac:dyDescent="0.15">
      <c r="H418" s="328"/>
      <c r="I418" s="339"/>
      <c r="J418" s="339"/>
      <c r="K418" s="335">
        <v>0</v>
      </c>
      <c r="L418" s="332"/>
      <c r="M418" s="332"/>
    </row>
    <row r="419" spans="8:13" x14ac:dyDescent="0.15">
      <c r="H419" s="328"/>
      <c r="I419" s="339"/>
      <c r="J419" s="339"/>
      <c r="K419" s="335">
        <v>0</v>
      </c>
      <c r="L419" s="332"/>
      <c r="M419" s="332"/>
    </row>
    <row r="420" spans="8:13" x14ac:dyDescent="0.15">
      <c r="H420" s="331"/>
      <c r="I420" s="339"/>
      <c r="J420" s="339"/>
      <c r="K420" s="335">
        <v>0</v>
      </c>
      <c r="L420" s="332"/>
      <c r="M420" s="332"/>
    </row>
    <row r="421" spans="8:13" x14ac:dyDescent="0.15">
      <c r="H421" s="328"/>
      <c r="I421" s="339"/>
      <c r="J421" s="339"/>
      <c r="K421" s="335">
        <v>0</v>
      </c>
      <c r="L421" s="332"/>
      <c r="M421" s="332"/>
    </row>
    <row r="422" spans="8:13" x14ac:dyDescent="0.15">
      <c r="H422" s="333"/>
      <c r="I422" s="339"/>
      <c r="J422" s="339"/>
      <c r="K422" s="335">
        <v>0</v>
      </c>
      <c r="L422" s="334"/>
      <c r="M422" s="334"/>
    </row>
    <row r="423" spans="8:13" x14ac:dyDescent="0.15">
      <c r="H423" s="331"/>
      <c r="I423" s="339"/>
      <c r="J423" s="339"/>
      <c r="K423" s="335">
        <v>0</v>
      </c>
      <c r="L423" s="332"/>
      <c r="M423" s="332"/>
    </row>
    <row r="424" spans="8:13" x14ac:dyDescent="0.15">
      <c r="H424" s="331"/>
      <c r="I424" s="339"/>
      <c r="J424" s="339"/>
      <c r="K424" s="335">
        <v>0</v>
      </c>
      <c r="L424" s="332"/>
      <c r="M424" s="332"/>
    </row>
    <row r="425" spans="8:13" x14ac:dyDescent="0.15">
      <c r="H425" s="328"/>
      <c r="I425" s="339"/>
      <c r="J425" s="339"/>
      <c r="K425" s="335">
        <v>0</v>
      </c>
      <c r="L425" s="332"/>
      <c r="M425" s="332"/>
    </row>
    <row r="426" spans="8:13" x14ac:dyDescent="0.15">
      <c r="H426" s="331"/>
      <c r="I426" s="339"/>
      <c r="J426" s="339"/>
      <c r="K426" s="335">
        <v>0</v>
      </c>
      <c r="L426" s="332"/>
      <c r="M426" s="332"/>
    </row>
    <row r="427" spans="8:13" x14ac:dyDescent="0.15">
      <c r="H427" s="331"/>
      <c r="I427" s="339"/>
      <c r="J427" s="339"/>
      <c r="K427" s="335">
        <v>0</v>
      </c>
      <c r="L427" s="332"/>
      <c r="M427" s="332"/>
    </row>
    <row r="428" spans="8:13" x14ac:dyDescent="0.15">
      <c r="H428" s="331"/>
      <c r="I428" s="339"/>
      <c r="J428" s="339"/>
      <c r="K428" s="335">
        <v>0</v>
      </c>
      <c r="L428" s="332"/>
      <c r="M428" s="332"/>
    </row>
    <row r="429" spans="8:13" x14ac:dyDescent="0.15">
      <c r="H429" s="333"/>
      <c r="I429" s="339"/>
      <c r="J429" s="339"/>
      <c r="K429" s="335">
        <v>0</v>
      </c>
      <c r="L429" s="334"/>
      <c r="M429" s="334"/>
    </row>
    <row r="430" spans="8:13" x14ac:dyDescent="0.15">
      <c r="H430" s="331"/>
      <c r="I430" s="339"/>
      <c r="J430" s="339"/>
      <c r="K430" s="335">
        <v>0</v>
      </c>
      <c r="L430" s="332"/>
      <c r="M430" s="332"/>
    </row>
    <row r="431" spans="8:13" x14ac:dyDescent="0.15">
      <c r="H431" s="331"/>
      <c r="I431" s="339"/>
      <c r="J431" s="339"/>
      <c r="K431" s="335">
        <v>0</v>
      </c>
      <c r="L431" s="332"/>
      <c r="M431" s="332"/>
    </row>
    <row r="432" spans="8:13" x14ac:dyDescent="0.15">
      <c r="H432" s="331"/>
      <c r="I432" s="339"/>
      <c r="J432" s="339"/>
      <c r="K432" s="332">
        <v>0</v>
      </c>
      <c r="L432" s="332"/>
      <c r="M432" s="332"/>
    </row>
    <row r="433" spans="8:13" x14ac:dyDescent="0.15">
      <c r="H433" s="331"/>
      <c r="I433" s="339"/>
      <c r="J433" s="339"/>
      <c r="K433" s="332">
        <v>0</v>
      </c>
      <c r="L433" s="332"/>
      <c r="M433" s="332"/>
    </row>
    <row r="434" spans="8:13" x14ac:dyDescent="0.15">
      <c r="H434" s="331"/>
      <c r="I434" s="339"/>
      <c r="J434" s="339"/>
      <c r="K434" s="332">
        <v>0</v>
      </c>
      <c r="L434" s="332"/>
      <c r="M434" s="332"/>
    </row>
    <row r="435" spans="8:13" x14ac:dyDescent="0.15">
      <c r="H435" s="331"/>
      <c r="I435" s="339"/>
      <c r="J435" s="339"/>
      <c r="K435" s="332">
        <v>0</v>
      </c>
      <c r="L435" s="332"/>
      <c r="M435" s="332"/>
    </row>
    <row r="436" spans="8:13" x14ac:dyDescent="0.15">
      <c r="H436" s="331"/>
      <c r="I436" s="339"/>
      <c r="J436" s="339"/>
      <c r="K436" s="332">
        <v>0</v>
      </c>
      <c r="L436" s="332"/>
      <c r="M436" s="332"/>
    </row>
    <row r="437" spans="8:13" x14ac:dyDescent="0.15">
      <c r="H437" s="331"/>
      <c r="I437" s="339"/>
      <c r="J437" s="339"/>
      <c r="K437" s="332">
        <v>0</v>
      </c>
      <c r="L437" s="332"/>
      <c r="M437" s="332"/>
    </row>
    <row r="438" spans="8:13" x14ac:dyDescent="0.15">
      <c r="H438" s="331"/>
      <c r="I438" s="339"/>
      <c r="J438" s="339"/>
      <c r="K438" s="332">
        <v>0</v>
      </c>
      <c r="L438" s="332"/>
      <c r="M438" s="332"/>
    </row>
    <row r="439" spans="8:13" x14ac:dyDescent="0.15">
      <c r="H439" s="331"/>
      <c r="I439" s="339"/>
      <c r="J439" s="339"/>
      <c r="K439" s="332">
        <v>0</v>
      </c>
      <c r="L439" s="332"/>
      <c r="M439" s="332"/>
    </row>
    <row r="440" spans="8:13" x14ac:dyDescent="0.15">
      <c r="H440" s="331"/>
      <c r="I440" s="339"/>
      <c r="J440" s="339"/>
      <c r="K440" s="332">
        <v>0</v>
      </c>
      <c r="L440" s="332"/>
      <c r="M440" s="332"/>
    </row>
    <row r="441" spans="8:13" x14ac:dyDescent="0.15">
      <c r="H441" s="331"/>
      <c r="I441" s="339"/>
      <c r="J441" s="339"/>
      <c r="K441" s="332">
        <v>0</v>
      </c>
      <c r="L441" s="332"/>
      <c r="M441" s="332"/>
    </row>
    <row r="442" spans="8:13" x14ac:dyDescent="0.15">
      <c r="H442" s="331"/>
      <c r="I442" s="339"/>
      <c r="J442" s="339"/>
      <c r="K442" s="332">
        <v>0</v>
      </c>
      <c r="L442" s="332"/>
      <c r="M442" s="332"/>
    </row>
    <row r="443" spans="8:13" x14ac:dyDescent="0.15">
      <c r="H443" s="331"/>
      <c r="I443" s="339"/>
      <c r="J443" s="339"/>
      <c r="K443" s="332">
        <v>0</v>
      </c>
      <c r="L443" s="332"/>
      <c r="M443" s="332"/>
    </row>
    <row r="444" spans="8:13" x14ac:dyDescent="0.15">
      <c r="H444" s="331"/>
      <c r="I444" s="339"/>
      <c r="J444" s="339"/>
      <c r="K444" s="332">
        <v>0</v>
      </c>
      <c r="L444" s="332"/>
      <c r="M444" s="332"/>
    </row>
    <row r="445" spans="8:13" x14ac:dyDescent="0.15">
      <c r="H445" s="331"/>
      <c r="I445" s="339"/>
      <c r="J445" s="339"/>
      <c r="K445" s="332">
        <v>0</v>
      </c>
      <c r="L445" s="332"/>
      <c r="M445" s="332"/>
    </row>
    <row r="446" spans="8:13" x14ac:dyDescent="0.15">
      <c r="H446" s="331"/>
      <c r="I446" s="339"/>
      <c r="J446" s="339"/>
      <c r="K446" s="332">
        <v>0</v>
      </c>
      <c r="L446" s="332"/>
      <c r="M446" s="332"/>
    </row>
    <row r="447" spans="8:13" x14ac:dyDescent="0.15">
      <c r="H447" s="331"/>
      <c r="I447" s="339"/>
      <c r="J447" s="339"/>
      <c r="K447" s="332">
        <v>0</v>
      </c>
      <c r="L447" s="332"/>
      <c r="M447" s="332"/>
    </row>
    <row r="448" spans="8:13" x14ac:dyDescent="0.15">
      <c r="H448" s="331"/>
      <c r="I448" s="339"/>
      <c r="J448" s="339"/>
      <c r="K448" s="332">
        <v>0</v>
      </c>
      <c r="L448" s="332"/>
      <c r="M448" s="332"/>
    </row>
    <row r="449" spans="8:13" x14ac:dyDescent="0.15">
      <c r="H449" s="331"/>
      <c r="I449" s="339"/>
      <c r="J449" s="339"/>
      <c r="K449" s="332">
        <v>0</v>
      </c>
      <c r="L449" s="332"/>
      <c r="M449" s="332"/>
    </row>
    <row r="450" spans="8:13" x14ac:dyDescent="0.15">
      <c r="H450" s="331"/>
      <c r="I450" s="339"/>
      <c r="J450" s="339"/>
      <c r="K450" s="332">
        <v>0</v>
      </c>
      <c r="L450" s="332"/>
      <c r="M450" s="332"/>
    </row>
    <row r="451" spans="8:13" x14ac:dyDescent="0.15">
      <c r="H451" s="331"/>
      <c r="I451" s="339"/>
      <c r="J451" s="339"/>
      <c r="K451" s="332">
        <v>0</v>
      </c>
      <c r="L451" s="332"/>
      <c r="M451" s="332"/>
    </row>
    <row r="452" spans="8:13" x14ac:dyDescent="0.15">
      <c r="H452" s="331"/>
      <c r="I452" s="339"/>
      <c r="J452" s="339"/>
      <c r="K452" s="332">
        <v>0</v>
      </c>
      <c r="L452" s="332"/>
      <c r="M452" s="332"/>
    </row>
    <row r="453" spans="8:13" x14ac:dyDescent="0.15">
      <c r="H453" s="331"/>
      <c r="I453" s="339"/>
      <c r="J453" s="339"/>
      <c r="K453" s="332">
        <v>0</v>
      </c>
      <c r="L453" s="332"/>
      <c r="M453" s="332"/>
    </row>
    <row r="454" spans="8:13" x14ac:dyDescent="0.15">
      <c r="H454" s="331"/>
      <c r="I454" s="339"/>
      <c r="J454" s="339"/>
      <c r="K454" s="332">
        <v>0</v>
      </c>
      <c r="L454" s="332"/>
      <c r="M454" s="332"/>
    </row>
    <row r="455" spans="8:13" x14ac:dyDescent="0.15">
      <c r="H455" s="331"/>
      <c r="I455" s="339"/>
      <c r="J455" s="339"/>
      <c r="K455" s="332">
        <v>0</v>
      </c>
      <c r="L455" s="332"/>
      <c r="M455" s="332"/>
    </row>
    <row r="456" spans="8:13" x14ac:dyDescent="0.15">
      <c r="H456" s="331"/>
      <c r="I456" s="339"/>
      <c r="J456" s="339"/>
      <c r="K456" s="332">
        <v>0</v>
      </c>
      <c r="L456" s="332"/>
      <c r="M456" s="332"/>
    </row>
    <row r="457" spans="8:13" x14ac:dyDescent="0.15">
      <c r="H457" s="331"/>
      <c r="I457" s="339"/>
      <c r="J457" s="339"/>
      <c r="K457" s="332">
        <v>0</v>
      </c>
      <c r="L457" s="332"/>
      <c r="M457" s="332"/>
    </row>
    <row r="458" spans="8:13" x14ac:dyDescent="0.15">
      <c r="H458" s="331"/>
      <c r="I458" s="339"/>
      <c r="J458" s="339"/>
      <c r="K458" s="332">
        <v>0</v>
      </c>
      <c r="L458" s="332"/>
      <c r="M458" s="332"/>
    </row>
    <row r="459" spans="8:13" x14ac:dyDescent="0.15">
      <c r="H459" s="331"/>
      <c r="I459" s="339"/>
      <c r="J459" s="339"/>
      <c r="K459" s="332">
        <v>0</v>
      </c>
      <c r="L459" s="332"/>
      <c r="M459" s="332"/>
    </row>
    <row r="460" spans="8:13" x14ac:dyDescent="0.15">
      <c r="H460" s="331"/>
      <c r="I460" s="339"/>
      <c r="J460" s="339"/>
      <c r="K460" s="332">
        <v>0</v>
      </c>
      <c r="L460" s="332"/>
      <c r="M460" s="332"/>
    </row>
    <row r="461" spans="8:13" x14ac:dyDescent="0.15">
      <c r="H461" s="331"/>
      <c r="I461" s="339"/>
      <c r="J461" s="339"/>
      <c r="K461" s="332">
        <v>0</v>
      </c>
      <c r="L461" s="332"/>
      <c r="M461" s="332"/>
    </row>
    <row r="462" spans="8:13" x14ac:dyDescent="0.15">
      <c r="H462" s="331"/>
      <c r="I462" s="339"/>
      <c r="J462" s="339"/>
      <c r="K462" s="332">
        <v>0</v>
      </c>
      <c r="L462" s="332"/>
      <c r="M462" s="332"/>
    </row>
    <row r="463" spans="8:13" x14ac:dyDescent="0.15">
      <c r="H463" s="331"/>
      <c r="I463" s="339"/>
      <c r="J463" s="339"/>
      <c r="K463" s="332">
        <v>0</v>
      </c>
      <c r="L463" s="332"/>
      <c r="M463" s="332"/>
    </row>
    <row r="464" spans="8:13" x14ac:dyDescent="0.15">
      <c r="H464" s="331"/>
      <c r="I464" s="339"/>
      <c r="J464" s="339"/>
      <c r="K464" s="332">
        <v>0</v>
      </c>
      <c r="L464" s="332"/>
      <c r="M464" s="332"/>
    </row>
    <row r="465" spans="8:13" x14ac:dyDescent="0.15">
      <c r="H465" s="331"/>
      <c r="I465" s="339"/>
      <c r="J465" s="339"/>
      <c r="K465" s="332">
        <v>0</v>
      </c>
      <c r="L465" s="332"/>
      <c r="M465" s="332"/>
    </row>
    <row r="466" spans="8:13" x14ac:dyDescent="0.15">
      <c r="H466" s="331"/>
      <c r="I466" s="339"/>
      <c r="J466" s="339"/>
      <c r="K466" s="332">
        <v>0</v>
      </c>
      <c r="L466" s="332"/>
      <c r="M466" s="332"/>
    </row>
    <row r="467" spans="8:13" x14ac:dyDescent="0.15">
      <c r="H467" s="331"/>
      <c r="I467" s="339"/>
      <c r="J467" s="339"/>
      <c r="K467" s="332">
        <v>0</v>
      </c>
      <c r="L467" s="332"/>
      <c r="M467" s="332"/>
    </row>
    <row r="468" spans="8:13" x14ac:dyDescent="0.15">
      <c r="H468" s="331"/>
      <c r="I468" s="339"/>
      <c r="J468" s="339"/>
      <c r="K468" s="332">
        <v>0</v>
      </c>
      <c r="L468" s="332"/>
      <c r="M468" s="332"/>
    </row>
    <row r="469" spans="8:13" x14ac:dyDescent="0.15">
      <c r="H469" s="331"/>
      <c r="I469" s="339"/>
      <c r="J469" s="339"/>
      <c r="K469" s="332">
        <v>0</v>
      </c>
      <c r="L469" s="332"/>
      <c r="M469" s="332"/>
    </row>
    <row r="470" spans="8:13" x14ac:dyDescent="0.15">
      <c r="H470" s="331"/>
      <c r="I470" s="339"/>
      <c r="J470" s="339"/>
      <c r="K470" s="332">
        <v>0</v>
      </c>
      <c r="L470" s="332"/>
      <c r="M470" s="332"/>
    </row>
    <row r="471" spans="8:13" x14ac:dyDescent="0.15">
      <c r="H471" s="331"/>
      <c r="I471" s="339">
        <f>F210-30</f>
        <v>44951</v>
      </c>
      <c r="J471" s="339">
        <f t="shared" ref="J471:J485" si="5">WORKDAY(I471-1,1,祝日)</f>
        <v>44951</v>
      </c>
      <c r="K471" s="332">
        <v>0</v>
      </c>
      <c r="L471" s="332"/>
      <c r="M471" s="332"/>
    </row>
    <row r="472" spans="8:13" x14ac:dyDescent="0.15">
      <c r="H472" s="331"/>
      <c r="I472" s="339">
        <f>F211-30</f>
        <v>44954</v>
      </c>
      <c r="J472" s="339">
        <f t="shared" si="5"/>
        <v>44956</v>
      </c>
      <c r="K472" s="332">
        <v>0</v>
      </c>
      <c r="L472" s="332"/>
      <c r="M472" s="332"/>
    </row>
    <row r="473" spans="8:13" x14ac:dyDescent="0.15">
      <c r="H473" s="331"/>
      <c r="I473" s="339">
        <f>F212-30</f>
        <v>44955</v>
      </c>
      <c r="J473" s="339">
        <f t="shared" si="5"/>
        <v>44956</v>
      </c>
      <c r="K473" s="332">
        <v>0</v>
      </c>
      <c r="L473" s="332"/>
      <c r="M473" s="332"/>
    </row>
    <row r="474" spans="8:13" x14ac:dyDescent="0.15">
      <c r="H474" s="331"/>
      <c r="I474" s="339">
        <f>F213-30</f>
        <v>44955</v>
      </c>
      <c r="J474" s="339">
        <f t="shared" si="5"/>
        <v>44956</v>
      </c>
      <c r="K474" s="332">
        <v>0</v>
      </c>
      <c r="L474" s="332"/>
      <c r="M474" s="332"/>
    </row>
    <row r="475" spans="8:13" x14ac:dyDescent="0.15">
      <c r="H475" s="331"/>
      <c r="I475" s="339">
        <f>F214-30</f>
        <v>44955</v>
      </c>
      <c r="J475" s="339">
        <f t="shared" si="5"/>
        <v>44956</v>
      </c>
      <c r="K475" s="332">
        <v>0</v>
      </c>
      <c r="L475" s="332"/>
      <c r="M475" s="332"/>
    </row>
    <row r="476" spans="8:13" x14ac:dyDescent="0.15">
      <c r="H476" s="331"/>
      <c r="I476" s="339">
        <f>F215-30</f>
        <v>44956</v>
      </c>
      <c r="J476" s="339">
        <f t="shared" si="5"/>
        <v>44956</v>
      </c>
      <c r="K476" s="332">
        <v>0</v>
      </c>
      <c r="L476" s="332"/>
      <c r="M476" s="332"/>
    </row>
    <row r="477" spans="8:13" x14ac:dyDescent="0.15">
      <c r="H477" s="331"/>
      <c r="I477" s="339">
        <f>F216-30</f>
        <v>44956</v>
      </c>
      <c r="J477" s="339">
        <f t="shared" si="5"/>
        <v>44956</v>
      </c>
      <c r="K477" s="332">
        <v>0</v>
      </c>
      <c r="L477" s="332"/>
      <c r="M477" s="332"/>
    </row>
    <row r="478" spans="8:13" x14ac:dyDescent="0.15">
      <c r="H478" s="331"/>
      <c r="I478" s="339">
        <f>F217-30</f>
        <v>44957</v>
      </c>
      <c r="J478" s="339">
        <f t="shared" si="5"/>
        <v>44957</v>
      </c>
      <c r="K478" s="332">
        <v>0</v>
      </c>
      <c r="L478" s="332"/>
      <c r="M478" s="332"/>
    </row>
    <row r="479" spans="8:13" x14ac:dyDescent="0.15">
      <c r="H479" s="331"/>
      <c r="I479" s="339">
        <f>F218-30</f>
        <v>44958</v>
      </c>
      <c r="J479" s="339">
        <f t="shared" si="5"/>
        <v>44958</v>
      </c>
      <c r="K479" s="332">
        <v>0</v>
      </c>
      <c r="L479" s="332"/>
      <c r="M479" s="332"/>
    </row>
    <row r="480" spans="8:13" x14ac:dyDescent="0.15">
      <c r="H480" s="331"/>
      <c r="I480" s="339">
        <f>F219-30</f>
        <v>44961</v>
      </c>
      <c r="J480" s="339">
        <f t="shared" si="5"/>
        <v>44963</v>
      </c>
      <c r="K480" s="332">
        <v>0</v>
      </c>
      <c r="L480" s="332"/>
      <c r="M480" s="332"/>
    </row>
    <row r="481" spans="8:13" x14ac:dyDescent="0.15">
      <c r="H481" s="331"/>
      <c r="I481" s="339">
        <f>F220-30</f>
        <v>44961</v>
      </c>
      <c r="J481" s="339">
        <f t="shared" si="5"/>
        <v>44963</v>
      </c>
      <c r="K481" s="332">
        <v>0</v>
      </c>
      <c r="L481" s="332"/>
      <c r="M481" s="332"/>
    </row>
    <row r="482" spans="8:13" x14ac:dyDescent="0.15">
      <c r="H482" s="331"/>
      <c r="I482" s="339">
        <f>F221-30</f>
        <v>44961</v>
      </c>
      <c r="J482" s="339">
        <f t="shared" si="5"/>
        <v>44963</v>
      </c>
      <c r="K482" s="332">
        <v>0</v>
      </c>
      <c r="L482" s="332"/>
      <c r="M482" s="332"/>
    </row>
    <row r="483" spans="8:13" x14ac:dyDescent="0.15">
      <c r="H483" s="331"/>
      <c r="I483" s="339">
        <f>F222-30</f>
        <v>44962</v>
      </c>
      <c r="J483" s="339">
        <f t="shared" si="5"/>
        <v>44963</v>
      </c>
      <c r="K483" s="332">
        <v>0</v>
      </c>
      <c r="L483" s="332"/>
      <c r="M483" s="332"/>
    </row>
    <row r="484" spans="8:13" x14ac:dyDescent="0.15">
      <c r="H484" s="331"/>
      <c r="I484" s="339">
        <f>F223-30</f>
        <v>44963</v>
      </c>
      <c r="J484" s="339">
        <f t="shared" si="5"/>
        <v>44963</v>
      </c>
      <c r="K484" s="332">
        <v>0</v>
      </c>
      <c r="L484" s="332"/>
      <c r="M484" s="332"/>
    </row>
    <row r="485" spans="8:13" x14ac:dyDescent="0.15">
      <c r="H485" s="331"/>
      <c r="I485" s="339">
        <f>F224-30</f>
        <v>44964</v>
      </c>
      <c r="J485" s="339">
        <f t="shared" si="5"/>
        <v>44964</v>
      </c>
      <c r="K485" s="332">
        <v>0</v>
      </c>
      <c r="L485" s="332"/>
      <c r="M485" s="332"/>
    </row>
    <row r="486" spans="8:13" x14ac:dyDescent="0.15">
      <c r="H486" s="331"/>
      <c r="I486" s="339">
        <f>F225-30</f>
        <v>44965</v>
      </c>
      <c r="J486" s="339">
        <f t="shared" ref="J486" si="6">WORKDAY(I486-1,1,祝日)</f>
        <v>44965</v>
      </c>
      <c r="K486" s="332">
        <v>0</v>
      </c>
      <c r="L486" s="332"/>
      <c r="M486" s="332"/>
    </row>
    <row r="487" spans="8:13" x14ac:dyDescent="0.15">
      <c r="H487" s="331"/>
      <c r="I487" s="339"/>
      <c r="J487" s="339" t="s">
        <v>98</v>
      </c>
      <c r="K487" s="332"/>
      <c r="L487" s="332"/>
      <c r="M487" s="332"/>
    </row>
    <row r="488" spans="8:13" x14ac:dyDescent="0.15">
      <c r="H488" s="331"/>
      <c r="I488" s="339" t="s">
        <v>97</v>
      </c>
      <c r="J488" s="341">
        <v>44742</v>
      </c>
      <c r="K488" s="332"/>
      <c r="L488" s="332"/>
      <c r="M488" s="332"/>
    </row>
    <row r="489" spans="8:13" x14ac:dyDescent="0.15">
      <c r="H489" s="331"/>
      <c r="I489" s="339" t="s">
        <v>99</v>
      </c>
      <c r="J489" s="341">
        <v>44834</v>
      </c>
      <c r="K489" s="332"/>
      <c r="L489" s="332"/>
      <c r="M489" s="332"/>
    </row>
    <row r="490" spans="8:13" x14ac:dyDescent="0.15">
      <c r="H490" s="331"/>
      <c r="I490" s="339" t="s">
        <v>100</v>
      </c>
      <c r="J490" s="341">
        <v>44923</v>
      </c>
      <c r="K490" s="332"/>
      <c r="L490" s="332"/>
      <c r="M490" s="332"/>
    </row>
    <row r="491" spans="8:13" x14ac:dyDescent="0.15">
      <c r="H491" s="331"/>
      <c r="I491" s="339" t="s">
        <v>101</v>
      </c>
      <c r="J491" s="341">
        <v>45016</v>
      </c>
      <c r="K491" s="332"/>
      <c r="L491" s="332"/>
      <c r="M491" s="332"/>
    </row>
  </sheetData>
  <sheetProtection algorithmName="SHA-512" hashValue="knd2T6oFwONvbLNubw6KVVow+Yj4qVypvlvQmEcTjcmpQfucjtFUzq31ZxosKTa7QWsKm235H0Kx9RKfquETvw==" saltValue="zhUbEzbnHciTWCDDRnynyQ==" spinCount="100000" sheet="1" objects="1" scenarios="1"/>
  <mergeCells count="2">
    <mergeCell ref="I269:J269"/>
    <mergeCell ref="A2:A9"/>
  </mergeCells>
  <phoneticPr fontId="5"/>
  <conditionalFormatting sqref="B1:B229 B235:B1048576">
    <cfRule type="expression" dxfId="4823" priority="599" stopIfTrue="1">
      <formula>WEEKDAY($B1)=1</formula>
    </cfRule>
    <cfRule type="expression" dxfId="4822" priority="600" stopIfTrue="1">
      <formula>WEEKDAY($B1)=7</formula>
    </cfRule>
    <cfRule type="expression" dxfId="4821" priority="601" stopIfTrue="1">
      <formula>COUNTIF(祝日,$B1)=1</formula>
    </cfRule>
  </conditionalFormatting>
  <conditionalFormatting sqref="C235 C1:C12 C23:C24 C15:C19 C159:C192 C202:C229 C194:C199 C135:C138 C149:C157 C142:C147 C26:C77 C79:C87 C93:C129 C243:C1048576">
    <cfRule type="containsText" dxfId="4820" priority="577" stopIfTrue="1" operator="containsText" text="⑤申込者への選考結果発送最短日">
      <formula>NOT(ISERROR(SEARCH("⑤申込者への選考結果発送最短日",C1)))</formula>
    </cfRule>
    <cfRule type="containsText" dxfId="4819" priority="578" stopIfTrue="1" operator="containsText" text="④ＨＷへの選考結果発送最短日">
      <formula>NOT(ISERROR(SEARCH("④ＨＷへの選考結果発送最短日",C1)))</formula>
    </cfRule>
    <cfRule type="containsText" dxfId="4818" priority="579" stopIfTrue="1" operator="containsText" text="③選考最短日">
      <formula>NOT(ISERROR(SEARCH("③選考最短日",C1)))</formula>
    </cfRule>
    <cfRule type="containsText" dxfId="4817" priority="580" stopIfTrue="1" operator="containsText" text="②募集締切最短日">
      <formula>NOT(ISERROR(SEARCH("②募集締切最短日",C1)))</formula>
    </cfRule>
    <cfRule type="containsText" dxfId="4816" priority="581" stopIfTrue="1" operator="containsText" text="①募集開始最短日">
      <formula>NOT(ISERROR(SEARCH("①募集開始最短日",C1)))</formula>
    </cfRule>
    <cfRule type="containsText" dxfId="4815" priority="582" stopIfTrue="1" operator="containsText" text="認定日（最長日）">
      <formula>NOT(ISERROR(SEARCH("認定日（最長日）",C1)))</formula>
    </cfRule>
    <cfRule type="expression" dxfId="4814" priority="583" stopIfTrue="1">
      <formula>WEEKDAY($B1)=7</formula>
    </cfRule>
    <cfRule type="expression" dxfId="4813" priority="597" stopIfTrue="1">
      <formula>WEEKDAY($B1)=1</formula>
    </cfRule>
    <cfRule type="expression" dxfId="4812" priority="598" stopIfTrue="1">
      <formula>COUNTIF(祝日,$B1)=1</formula>
    </cfRule>
  </conditionalFormatting>
  <conditionalFormatting sqref="D235 D41:D52 D31:D35 D1:D23 D38:D39 D26:D28 D202:D229 D149:D157 D159:D192 D194:D199 D142:D147 D135:D138 D54:D77 D79:D87 D93:D129 D243:D1048576">
    <cfRule type="expression" dxfId="4811" priority="563" stopIfTrue="1">
      <formula>$C1="⑤申込者への選考結果発送最短日"</formula>
    </cfRule>
    <cfRule type="expression" dxfId="4810" priority="564" stopIfTrue="1">
      <formula>$C1="④ＨＷへの選考結果発送最短日　中1日"</formula>
    </cfRule>
    <cfRule type="expression" dxfId="4809" priority="568" stopIfTrue="1">
      <formula>$C1="③選考最短日"</formula>
    </cfRule>
    <cfRule type="expression" dxfId="4808" priority="572" stopIfTrue="1">
      <formula>$C1="②募集締切最短日"</formula>
    </cfRule>
    <cfRule type="expression" dxfId="4807" priority="576" stopIfTrue="1">
      <formula>$C1="①募集開始最短日"</formula>
    </cfRule>
    <cfRule type="expression" dxfId="4806" priority="590" stopIfTrue="1">
      <formula>WEEKDAY($B1)=1</formula>
    </cfRule>
    <cfRule type="expression" dxfId="4805" priority="591" stopIfTrue="1">
      <formula>WEEKDAY($B1)=7</formula>
    </cfRule>
    <cfRule type="expression" dxfId="4804" priority="595" stopIfTrue="1">
      <formula>COUNTIF(祝日,$B1)=1</formula>
    </cfRule>
  </conditionalFormatting>
  <conditionalFormatting sqref="E41:G52 E31:G35 E1:G23 E38:G39 E26:G28 E202:G229 E149:G157 E159:G192 E194:G199 E142:G147 E135:G138 E54:G77 E79:G87 E93:G129 E235:G1048576">
    <cfRule type="expression" dxfId="4803" priority="559" stopIfTrue="1">
      <formula>$C1="④ＨＷへの選考結果発送最短日　中1日"</formula>
    </cfRule>
    <cfRule type="expression" dxfId="4802" priority="562" stopIfTrue="1">
      <formula>$C1="⑤申込者への選考結果発送最短日"</formula>
    </cfRule>
    <cfRule type="expression" dxfId="4801" priority="567" stopIfTrue="1">
      <formula>$C1="③選考最短日"</formula>
    </cfRule>
    <cfRule type="expression" dxfId="4800" priority="571" stopIfTrue="1">
      <formula>$C1="②募集締切最短日"</formula>
    </cfRule>
    <cfRule type="expression" dxfId="4799" priority="575" stopIfTrue="1">
      <formula>$C1="①募集開始最短日"</formula>
    </cfRule>
    <cfRule type="expression" dxfId="4798" priority="588" stopIfTrue="1">
      <formula>WEEKDAY($B1)=1</formula>
    </cfRule>
    <cfRule type="expression" dxfId="4797" priority="589" stopIfTrue="1">
      <formula>WEEKDAY($B1)=7</formula>
    </cfRule>
    <cfRule type="expression" dxfId="4796" priority="594" stopIfTrue="1">
      <formula>COUNTIF(祝日,$B1)=1</formula>
    </cfRule>
  </conditionalFormatting>
  <conditionalFormatting sqref="B230 B233:B234">
    <cfRule type="expression" dxfId="4795" priority="554" stopIfTrue="1">
      <formula>WEEKDAY($B230)=1</formula>
    </cfRule>
    <cfRule type="expression" dxfId="4794" priority="555" stopIfTrue="1">
      <formula>WEEKDAY($B230)=7</formula>
    </cfRule>
    <cfRule type="expression" dxfId="4793" priority="556" stopIfTrue="1">
      <formula>COUNTIF(祝日,$B230)=1</formula>
    </cfRule>
  </conditionalFormatting>
  <conditionalFormatting sqref="C230 C233:C234">
    <cfRule type="containsText" dxfId="4792" priority="533" stopIfTrue="1" operator="containsText" text="⑤申込者への選考結果発送最短日">
      <formula>NOT(ISERROR(SEARCH("⑤申込者への選考結果発送最短日",C230)))</formula>
    </cfRule>
    <cfRule type="containsText" dxfId="4791" priority="534" stopIfTrue="1" operator="containsText" text="④ＨＷへの選考結果発送最短日">
      <formula>NOT(ISERROR(SEARCH("④ＨＷへの選考結果発送最短日",C230)))</formula>
    </cfRule>
    <cfRule type="containsText" dxfId="4790" priority="535" stopIfTrue="1" operator="containsText" text="③選考最短日">
      <formula>NOT(ISERROR(SEARCH("③選考最短日",C230)))</formula>
    </cfRule>
    <cfRule type="containsText" dxfId="4789" priority="536" stopIfTrue="1" operator="containsText" text="②募集締切最短日">
      <formula>NOT(ISERROR(SEARCH("②募集締切最短日",C230)))</formula>
    </cfRule>
    <cfRule type="containsText" dxfId="4788" priority="537" stopIfTrue="1" operator="containsText" text="①募集開始最短日">
      <formula>NOT(ISERROR(SEARCH("①募集開始最短日",C230)))</formula>
    </cfRule>
    <cfRule type="containsText" dxfId="4787" priority="538" stopIfTrue="1" operator="containsText" text="認定日（最長日）">
      <formula>NOT(ISERROR(SEARCH("認定日（最長日）",C230)))</formula>
    </cfRule>
    <cfRule type="expression" dxfId="4786" priority="539" stopIfTrue="1">
      <formula>WEEKDAY($B230)=7</formula>
    </cfRule>
    <cfRule type="expression" dxfId="4785" priority="552" stopIfTrue="1">
      <formula>WEEKDAY($B230)=1</formula>
    </cfRule>
    <cfRule type="expression" dxfId="4784" priority="553" stopIfTrue="1">
      <formula>COUNTIF(祝日,$B230)=1</formula>
    </cfRule>
  </conditionalFormatting>
  <conditionalFormatting sqref="D230 D233:D234">
    <cfRule type="expression" dxfId="4783" priority="519" stopIfTrue="1">
      <formula>$C230="⑤申込者への選考結果発送最短日"</formula>
    </cfRule>
    <cfRule type="expression" dxfId="4782" priority="520" stopIfTrue="1">
      <formula>$C230="④ＨＷへの選考結果発送最短日　中1日"</formula>
    </cfRule>
    <cfRule type="expression" dxfId="4781" priority="524" stopIfTrue="1">
      <formula>$C230="③選考最短日"</formula>
    </cfRule>
    <cfRule type="expression" dxfId="4780" priority="528" stopIfTrue="1">
      <formula>$C230="②募集締切最短日"</formula>
    </cfRule>
    <cfRule type="expression" dxfId="4779" priority="532" stopIfTrue="1">
      <formula>$C230="①募集開始最短日"</formula>
    </cfRule>
    <cfRule type="expression" dxfId="4778" priority="546" stopIfTrue="1">
      <formula>WEEKDAY($B230)=1</formula>
    </cfRule>
    <cfRule type="expression" dxfId="4777" priority="547" stopIfTrue="1">
      <formula>WEEKDAY($B230)=7</formula>
    </cfRule>
    <cfRule type="expression" dxfId="4776" priority="551" stopIfTrue="1">
      <formula>COUNTIF(祝日,$B230)=1</formula>
    </cfRule>
  </conditionalFormatting>
  <conditionalFormatting sqref="E230 E233:E234">
    <cfRule type="expression" dxfId="4775" priority="515" stopIfTrue="1">
      <formula>$C230="④ＨＷへの選考結果発送最短日　中1日"</formula>
    </cfRule>
    <cfRule type="expression" dxfId="4774" priority="518" stopIfTrue="1">
      <formula>$C230="⑤申込者への選考結果発送最短日"</formula>
    </cfRule>
    <cfRule type="expression" dxfId="4773" priority="523" stopIfTrue="1">
      <formula>$C230="③選考最短日"</formula>
    </cfRule>
    <cfRule type="expression" dxfId="4772" priority="527" stopIfTrue="1">
      <formula>$C230="②募集締切最短日"</formula>
    </cfRule>
    <cfRule type="expression" dxfId="4771" priority="531" stopIfTrue="1">
      <formula>$C230="①募集開始最短日"</formula>
    </cfRule>
    <cfRule type="expression" dxfId="4770" priority="544" stopIfTrue="1">
      <formula>WEEKDAY($B230)=1</formula>
    </cfRule>
    <cfRule type="expression" dxfId="4769" priority="545" stopIfTrue="1">
      <formula>WEEKDAY($B230)=7</formula>
    </cfRule>
    <cfRule type="expression" dxfId="4768" priority="550" stopIfTrue="1">
      <formula>COUNTIF(祝日,$B230)=1</formula>
    </cfRule>
  </conditionalFormatting>
  <conditionalFormatting sqref="F230 F233:F234">
    <cfRule type="expression" dxfId="4767" priority="514" stopIfTrue="1">
      <formula>$C230="④ＨＷへの選考結果発送最短日　中1日"</formula>
    </cfRule>
    <cfRule type="expression" dxfId="4766" priority="517" stopIfTrue="1">
      <formula>$C230="⑤申込者への選考結果発送最短日"</formula>
    </cfRule>
    <cfRule type="expression" dxfId="4765" priority="522" stopIfTrue="1">
      <formula>$C230="③選考最短日"</formula>
    </cfRule>
    <cfRule type="expression" dxfId="4764" priority="526" stopIfTrue="1">
      <formula>$C230="②募集締切最短日"</formula>
    </cfRule>
    <cfRule type="expression" dxfId="4763" priority="530" stopIfTrue="1">
      <formula>$C230="①募集開始最短日"</formula>
    </cfRule>
    <cfRule type="expression" dxfId="4762" priority="542" stopIfTrue="1">
      <formula>WEEKDAY($B230)=1</formula>
    </cfRule>
    <cfRule type="expression" dxfId="4761" priority="543" stopIfTrue="1">
      <formula>WEEKDAY($B230)=7</formula>
    </cfRule>
    <cfRule type="expression" dxfId="4760" priority="549" stopIfTrue="1">
      <formula>COUNTIF(祝日,$B230)=1</formula>
    </cfRule>
  </conditionalFormatting>
  <conditionalFormatting sqref="G230 G233:G234">
    <cfRule type="expression" dxfId="4759" priority="513" stopIfTrue="1">
      <formula>$C230="④ＨＷへの選考結果発送最短日　中1日"</formula>
    </cfRule>
    <cfRule type="expression" dxfId="4758" priority="516" stopIfTrue="1">
      <formula>$C230="⑤申込者への選考結果発送最短日"</formula>
    </cfRule>
    <cfRule type="expression" dxfId="4757" priority="521" stopIfTrue="1">
      <formula>$C230="③選考最短日"</formula>
    </cfRule>
    <cfRule type="expression" dxfId="4756" priority="525" stopIfTrue="1">
      <formula>$C230="②募集締切最短日"</formula>
    </cfRule>
    <cfRule type="expression" dxfId="4755" priority="529" stopIfTrue="1">
      <formula>$C230="①募集開始最短日"</formula>
    </cfRule>
    <cfRule type="expression" dxfId="4754" priority="540" stopIfTrue="1">
      <formula>WEEKDAY($B230)=1</formula>
    </cfRule>
    <cfRule type="expression" dxfId="4753" priority="541" stopIfTrue="1">
      <formula>WEEKDAY($B230)=7</formula>
    </cfRule>
    <cfRule type="expression" dxfId="4752" priority="548" stopIfTrue="1">
      <formula>COUNTIF(祝日,$B230)=1</formula>
    </cfRule>
  </conditionalFormatting>
  <conditionalFormatting sqref="B232">
    <cfRule type="expression" dxfId="4751" priority="510" stopIfTrue="1">
      <formula>WEEKDAY($B232)=1</formula>
    </cfRule>
    <cfRule type="expression" dxfId="4750" priority="511" stopIfTrue="1">
      <formula>WEEKDAY($B232)=7</formula>
    </cfRule>
    <cfRule type="expression" dxfId="4749" priority="512" stopIfTrue="1">
      <formula>COUNTIF(祝日,$B232)=1</formula>
    </cfRule>
  </conditionalFormatting>
  <conditionalFormatting sqref="C232">
    <cfRule type="containsText" dxfId="4748" priority="489" stopIfTrue="1" operator="containsText" text="⑤申込者への選考結果発送最短日">
      <formula>NOT(ISERROR(SEARCH("⑤申込者への選考結果発送最短日",C232)))</formula>
    </cfRule>
    <cfRule type="containsText" dxfId="4747" priority="490" stopIfTrue="1" operator="containsText" text="④ＨＷへの選考結果発送最短日">
      <formula>NOT(ISERROR(SEARCH("④ＨＷへの選考結果発送最短日",C232)))</formula>
    </cfRule>
    <cfRule type="containsText" dxfId="4746" priority="491" stopIfTrue="1" operator="containsText" text="③選考最短日">
      <formula>NOT(ISERROR(SEARCH("③選考最短日",C232)))</formula>
    </cfRule>
    <cfRule type="containsText" dxfId="4745" priority="492" stopIfTrue="1" operator="containsText" text="②募集締切最短日">
      <formula>NOT(ISERROR(SEARCH("②募集締切最短日",C232)))</formula>
    </cfRule>
    <cfRule type="containsText" dxfId="4744" priority="493" stopIfTrue="1" operator="containsText" text="①募集開始最短日">
      <formula>NOT(ISERROR(SEARCH("①募集開始最短日",C232)))</formula>
    </cfRule>
    <cfRule type="containsText" dxfId="4743" priority="494" stopIfTrue="1" operator="containsText" text="認定日（最長日）">
      <formula>NOT(ISERROR(SEARCH("認定日（最長日）",C232)))</formula>
    </cfRule>
    <cfRule type="expression" dxfId="4742" priority="495" stopIfTrue="1">
      <formula>WEEKDAY($B232)=7</formula>
    </cfRule>
    <cfRule type="expression" dxfId="4741" priority="508" stopIfTrue="1">
      <formula>WEEKDAY($B232)=1</formula>
    </cfRule>
    <cfRule type="expression" dxfId="4740" priority="509" stopIfTrue="1">
      <formula>COUNTIF(祝日,$B232)=1</formula>
    </cfRule>
  </conditionalFormatting>
  <conditionalFormatting sqref="D232">
    <cfRule type="expression" dxfId="4739" priority="475" stopIfTrue="1">
      <formula>$C232="⑤申込者への選考結果発送最短日"</formula>
    </cfRule>
    <cfRule type="expression" dxfId="4738" priority="476" stopIfTrue="1">
      <formula>$C232="④ＨＷへの選考結果発送最短日　中1日"</formula>
    </cfRule>
    <cfRule type="expression" dxfId="4737" priority="480" stopIfTrue="1">
      <formula>$C232="③選考最短日"</formula>
    </cfRule>
    <cfRule type="expression" dxfId="4736" priority="484" stopIfTrue="1">
      <formula>$C232="②募集締切最短日"</formula>
    </cfRule>
    <cfRule type="expression" dxfId="4735" priority="488" stopIfTrue="1">
      <formula>$C232="①募集開始最短日"</formula>
    </cfRule>
    <cfRule type="expression" dxfId="4734" priority="502" stopIfTrue="1">
      <formula>WEEKDAY($B232)=1</formula>
    </cfRule>
    <cfRule type="expression" dxfId="4733" priority="503" stopIfTrue="1">
      <formula>WEEKDAY($B232)=7</formula>
    </cfRule>
    <cfRule type="expression" dxfId="4732" priority="507" stopIfTrue="1">
      <formula>COUNTIF(祝日,$B232)=1</formula>
    </cfRule>
  </conditionalFormatting>
  <conditionalFormatting sqref="E232">
    <cfRule type="expression" dxfId="4731" priority="471" stopIfTrue="1">
      <formula>$C232="④ＨＷへの選考結果発送最短日　中1日"</formula>
    </cfRule>
    <cfRule type="expression" dxfId="4730" priority="474" stopIfTrue="1">
      <formula>$C232="⑤申込者への選考結果発送最短日"</formula>
    </cfRule>
    <cfRule type="expression" dxfId="4729" priority="479" stopIfTrue="1">
      <formula>$C232="③選考最短日"</formula>
    </cfRule>
    <cfRule type="expression" dxfId="4728" priority="483" stopIfTrue="1">
      <formula>$C232="②募集締切最短日"</formula>
    </cfRule>
    <cfRule type="expression" dxfId="4727" priority="487" stopIfTrue="1">
      <formula>$C232="①募集開始最短日"</formula>
    </cfRule>
    <cfRule type="expression" dxfId="4726" priority="500" stopIfTrue="1">
      <formula>WEEKDAY($B232)=1</formula>
    </cfRule>
    <cfRule type="expression" dxfId="4725" priority="501" stopIfTrue="1">
      <formula>WEEKDAY($B232)=7</formula>
    </cfRule>
    <cfRule type="expression" dxfId="4724" priority="506" stopIfTrue="1">
      <formula>COUNTIF(祝日,$B232)=1</formula>
    </cfRule>
  </conditionalFormatting>
  <conditionalFormatting sqref="F232">
    <cfRule type="expression" dxfId="4723" priority="470" stopIfTrue="1">
      <formula>$C232="④ＨＷへの選考結果発送最短日　中1日"</formula>
    </cfRule>
    <cfRule type="expression" dxfId="4722" priority="473" stopIfTrue="1">
      <formula>$C232="⑤申込者への選考結果発送最短日"</formula>
    </cfRule>
    <cfRule type="expression" dxfId="4721" priority="478" stopIfTrue="1">
      <formula>$C232="③選考最短日"</formula>
    </cfRule>
    <cfRule type="expression" dxfId="4720" priority="482" stopIfTrue="1">
      <formula>$C232="②募集締切最短日"</formula>
    </cfRule>
    <cfRule type="expression" dxfId="4719" priority="486" stopIfTrue="1">
      <formula>$C232="①募集開始最短日"</formula>
    </cfRule>
    <cfRule type="expression" dxfId="4718" priority="498" stopIfTrue="1">
      <formula>WEEKDAY($B232)=1</formula>
    </cfRule>
    <cfRule type="expression" dxfId="4717" priority="499" stopIfTrue="1">
      <formula>WEEKDAY($B232)=7</formula>
    </cfRule>
    <cfRule type="expression" dxfId="4716" priority="505" stopIfTrue="1">
      <formula>COUNTIF(祝日,$B232)=1</formula>
    </cfRule>
  </conditionalFormatting>
  <conditionalFormatting sqref="G232">
    <cfRule type="expression" dxfId="4715" priority="469" stopIfTrue="1">
      <formula>$C232="④ＨＷへの選考結果発送最短日　中1日"</formula>
    </cfRule>
    <cfRule type="expression" dxfId="4714" priority="472" stopIfTrue="1">
      <formula>$C232="⑤申込者への選考結果発送最短日"</formula>
    </cfRule>
    <cfRule type="expression" dxfId="4713" priority="477" stopIfTrue="1">
      <formula>$C232="③選考最短日"</formula>
    </cfRule>
    <cfRule type="expression" dxfId="4712" priority="481" stopIfTrue="1">
      <formula>$C232="②募集締切最短日"</formula>
    </cfRule>
    <cfRule type="expression" dxfId="4711" priority="485" stopIfTrue="1">
      <formula>$C232="①募集開始最短日"</formula>
    </cfRule>
    <cfRule type="expression" dxfId="4710" priority="496" stopIfTrue="1">
      <formula>WEEKDAY($B232)=1</formula>
    </cfRule>
    <cfRule type="expression" dxfId="4709" priority="497" stopIfTrue="1">
      <formula>WEEKDAY($B232)=7</formula>
    </cfRule>
    <cfRule type="expression" dxfId="4708" priority="504" stopIfTrue="1">
      <formula>COUNTIF(祝日,$B232)=1</formula>
    </cfRule>
  </conditionalFormatting>
  <conditionalFormatting sqref="B231">
    <cfRule type="expression" dxfId="4707" priority="466" stopIfTrue="1">
      <formula>WEEKDAY($B231)=1</formula>
    </cfRule>
    <cfRule type="expression" dxfId="4706" priority="467" stopIfTrue="1">
      <formula>WEEKDAY($B231)=7</formula>
    </cfRule>
    <cfRule type="expression" dxfId="4705" priority="468" stopIfTrue="1">
      <formula>COUNTIF(祝日,$B231)=1</formula>
    </cfRule>
  </conditionalFormatting>
  <conditionalFormatting sqref="C231">
    <cfRule type="containsText" dxfId="4704" priority="445" stopIfTrue="1" operator="containsText" text="⑤申込者への選考結果発送最短日">
      <formula>NOT(ISERROR(SEARCH("⑤申込者への選考結果発送最短日",C231)))</formula>
    </cfRule>
    <cfRule type="containsText" dxfId="4703" priority="446" stopIfTrue="1" operator="containsText" text="④ＨＷへの選考結果発送最短日">
      <formula>NOT(ISERROR(SEARCH("④ＨＷへの選考結果発送最短日",C231)))</formula>
    </cfRule>
    <cfRule type="containsText" dxfId="4702" priority="447" stopIfTrue="1" operator="containsText" text="③選考最短日">
      <formula>NOT(ISERROR(SEARCH("③選考最短日",C231)))</formula>
    </cfRule>
    <cfRule type="containsText" dxfId="4701" priority="448" stopIfTrue="1" operator="containsText" text="②募集締切最短日">
      <formula>NOT(ISERROR(SEARCH("②募集締切最短日",C231)))</formula>
    </cfRule>
    <cfRule type="containsText" dxfId="4700" priority="449" stopIfTrue="1" operator="containsText" text="①募集開始最短日">
      <formula>NOT(ISERROR(SEARCH("①募集開始最短日",C231)))</formula>
    </cfRule>
    <cfRule type="containsText" dxfId="4699" priority="450" stopIfTrue="1" operator="containsText" text="認定日（最長日）">
      <formula>NOT(ISERROR(SEARCH("認定日（最長日）",C231)))</formula>
    </cfRule>
    <cfRule type="expression" dxfId="4698" priority="451" stopIfTrue="1">
      <formula>WEEKDAY($B231)=7</formula>
    </cfRule>
    <cfRule type="expression" dxfId="4697" priority="464" stopIfTrue="1">
      <formula>WEEKDAY($B231)=1</formula>
    </cfRule>
    <cfRule type="expression" dxfId="4696" priority="465" stopIfTrue="1">
      <formula>COUNTIF(祝日,$B231)=1</formula>
    </cfRule>
  </conditionalFormatting>
  <conditionalFormatting sqref="D231">
    <cfRule type="expression" dxfId="4695" priority="431" stopIfTrue="1">
      <formula>$C231="⑤申込者への選考結果発送最短日"</formula>
    </cfRule>
    <cfRule type="expression" dxfId="4694" priority="432" stopIfTrue="1">
      <formula>$C231="④ＨＷへの選考結果発送最短日　中1日"</formula>
    </cfRule>
    <cfRule type="expression" dxfId="4693" priority="436" stopIfTrue="1">
      <formula>$C231="③選考最短日"</formula>
    </cfRule>
    <cfRule type="expression" dxfId="4692" priority="440" stopIfTrue="1">
      <formula>$C231="②募集締切最短日"</formula>
    </cfRule>
    <cfRule type="expression" dxfId="4691" priority="444" stopIfTrue="1">
      <formula>$C231="①募集開始最短日"</formula>
    </cfRule>
    <cfRule type="expression" dxfId="4690" priority="458" stopIfTrue="1">
      <formula>WEEKDAY($B231)=1</formula>
    </cfRule>
    <cfRule type="expression" dxfId="4689" priority="459" stopIfTrue="1">
      <formula>WEEKDAY($B231)=7</formula>
    </cfRule>
    <cfRule type="expression" dxfId="4688" priority="463" stopIfTrue="1">
      <formula>COUNTIF(祝日,$B231)=1</formula>
    </cfRule>
  </conditionalFormatting>
  <conditionalFormatting sqref="E231">
    <cfRule type="expression" dxfId="4687" priority="427" stopIfTrue="1">
      <formula>$C231="④ＨＷへの選考結果発送最短日　中1日"</formula>
    </cfRule>
    <cfRule type="expression" dxfId="4686" priority="430" stopIfTrue="1">
      <formula>$C231="⑤申込者への選考結果発送最短日"</formula>
    </cfRule>
    <cfRule type="expression" dxfId="4685" priority="435" stopIfTrue="1">
      <formula>$C231="③選考最短日"</formula>
    </cfRule>
    <cfRule type="expression" dxfId="4684" priority="439" stopIfTrue="1">
      <formula>$C231="②募集締切最短日"</formula>
    </cfRule>
    <cfRule type="expression" dxfId="4683" priority="443" stopIfTrue="1">
      <formula>$C231="①募集開始最短日"</formula>
    </cfRule>
    <cfRule type="expression" dxfId="4682" priority="456" stopIfTrue="1">
      <formula>WEEKDAY($B231)=1</formula>
    </cfRule>
    <cfRule type="expression" dxfId="4681" priority="457" stopIfTrue="1">
      <formula>WEEKDAY($B231)=7</formula>
    </cfRule>
    <cfRule type="expression" dxfId="4680" priority="462" stopIfTrue="1">
      <formula>COUNTIF(祝日,$B231)=1</formula>
    </cfRule>
  </conditionalFormatting>
  <conditionalFormatting sqref="F231">
    <cfRule type="expression" dxfId="4679" priority="426" stopIfTrue="1">
      <formula>$C231="④ＨＷへの選考結果発送最短日　中1日"</formula>
    </cfRule>
    <cfRule type="expression" dxfId="4678" priority="429" stopIfTrue="1">
      <formula>$C231="⑤申込者への選考結果発送最短日"</formula>
    </cfRule>
    <cfRule type="expression" dxfId="4677" priority="434" stopIfTrue="1">
      <formula>$C231="③選考最短日"</formula>
    </cfRule>
    <cfRule type="expression" dxfId="4676" priority="438" stopIfTrue="1">
      <formula>$C231="②募集締切最短日"</formula>
    </cfRule>
    <cfRule type="expression" dxfId="4675" priority="442" stopIfTrue="1">
      <formula>$C231="①募集開始最短日"</formula>
    </cfRule>
    <cfRule type="expression" dxfId="4674" priority="454" stopIfTrue="1">
      <formula>WEEKDAY($B231)=1</formula>
    </cfRule>
    <cfRule type="expression" dxfId="4673" priority="455" stopIfTrue="1">
      <formula>WEEKDAY($B231)=7</formula>
    </cfRule>
    <cfRule type="expression" dxfId="4672" priority="461" stopIfTrue="1">
      <formula>COUNTIF(祝日,$B231)=1</formula>
    </cfRule>
  </conditionalFormatting>
  <conditionalFormatting sqref="G231">
    <cfRule type="expression" dxfId="4671" priority="425" stopIfTrue="1">
      <formula>$C231="④ＨＷへの選考結果発送最短日　中1日"</formula>
    </cfRule>
    <cfRule type="expression" dxfId="4670" priority="428" stopIfTrue="1">
      <formula>$C231="⑤申込者への選考結果発送最短日"</formula>
    </cfRule>
    <cfRule type="expression" dxfId="4669" priority="433" stopIfTrue="1">
      <formula>$C231="③選考最短日"</formula>
    </cfRule>
    <cfRule type="expression" dxfId="4668" priority="437" stopIfTrue="1">
      <formula>$C231="②募集締切最短日"</formula>
    </cfRule>
    <cfRule type="expression" dxfId="4667" priority="441" stopIfTrue="1">
      <formula>$C231="①募集開始最短日"</formula>
    </cfRule>
    <cfRule type="expression" dxfId="4666" priority="452" stopIfTrue="1">
      <formula>WEEKDAY($B231)=1</formula>
    </cfRule>
    <cfRule type="expression" dxfId="4665" priority="453" stopIfTrue="1">
      <formula>WEEKDAY($B231)=7</formula>
    </cfRule>
    <cfRule type="expression" dxfId="4664" priority="460" stopIfTrue="1">
      <formula>COUNTIF(祝日,$B231)=1</formula>
    </cfRule>
  </conditionalFormatting>
  <conditionalFormatting sqref="D36 D29:D30 D24">
    <cfRule type="expression" dxfId="4663" priority="1693" stopIfTrue="1">
      <formula>#REF!="⑤申込者への選考結果発送最短日"</formula>
    </cfRule>
    <cfRule type="expression" dxfId="4662" priority="1694" stopIfTrue="1">
      <formula>#REF!="④ＨＷへの選考結果発送最短日　中1日"</formula>
    </cfRule>
    <cfRule type="expression" dxfId="4661" priority="1695" stopIfTrue="1">
      <formula>#REF!="③選考最短日"</formula>
    </cfRule>
    <cfRule type="expression" dxfId="4660" priority="1696" stopIfTrue="1">
      <formula>#REF!="②募集締切最短日"</formula>
    </cfRule>
    <cfRule type="expression" dxfId="4659" priority="1697" stopIfTrue="1">
      <formula>#REF!="①募集開始最短日"</formula>
    </cfRule>
    <cfRule type="expression" dxfId="4658" priority="1698" stopIfTrue="1">
      <formula>WEEKDAY($B24)=1</formula>
    </cfRule>
    <cfRule type="expression" dxfId="4657" priority="1699" stopIfTrue="1">
      <formula>WEEKDAY($B24)=7</formula>
    </cfRule>
    <cfRule type="expression" dxfId="4656" priority="1700" stopIfTrue="1">
      <formula>COUNTIF(祝日,$B24)=1</formula>
    </cfRule>
  </conditionalFormatting>
  <conditionalFormatting sqref="E36:G36 E29:G30 E24:G24">
    <cfRule type="expression" dxfId="4655" priority="1725" stopIfTrue="1">
      <formula>#REF!="④ＨＷへの選考結果発送最短日　中1日"</formula>
    </cfRule>
    <cfRule type="expression" dxfId="4654" priority="1726" stopIfTrue="1">
      <formula>#REF!="⑤申込者への選考結果発送最短日"</formula>
    </cfRule>
    <cfRule type="expression" dxfId="4653" priority="1727" stopIfTrue="1">
      <formula>#REF!="③選考最短日"</formula>
    </cfRule>
    <cfRule type="expression" dxfId="4652" priority="1728" stopIfTrue="1">
      <formula>#REF!="②募集締切最短日"</formula>
    </cfRule>
    <cfRule type="expression" dxfId="4651" priority="1729" stopIfTrue="1">
      <formula>#REF!="①募集開始最短日"</formula>
    </cfRule>
    <cfRule type="expression" dxfId="4650" priority="1730" stopIfTrue="1">
      <formula>WEEKDAY($B24)=1</formula>
    </cfRule>
    <cfRule type="expression" dxfId="4649" priority="1731" stopIfTrue="1">
      <formula>WEEKDAY($B24)=7</formula>
    </cfRule>
    <cfRule type="expression" dxfId="4648" priority="1732" stopIfTrue="1">
      <formula>COUNTIF(祝日,$B24)=1</formula>
    </cfRule>
  </conditionalFormatting>
  <conditionalFormatting sqref="D53">
    <cfRule type="expression" dxfId="4647" priority="1903" stopIfTrue="1">
      <formula>$C30="⑤申込者への選考結果発送最短日"</formula>
    </cfRule>
    <cfRule type="expression" dxfId="4646" priority="1904" stopIfTrue="1">
      <formula>$C30="④ＨＷへの選考結果発送最短日　中1日"</formula>
    </cfRule>
    <cfRule type="expression" dxfId="4645" priority="1905" stopIfTrue="1">
      <formula>$C30="③選考最短日"</formula>
    </cfRule>
    <cfRule type="expression" dxfId="4644" priority="1906" stopIfTrue="1">
      <formula>$C30="②募集締切最短日"</formula>
    </cfRule>
    <cfRule type="expression" dxfId="4643" priority="1907" stopIfTrue="1">
      <formula>$C30="①募集開始最短日"</formula>
    </cfRule>
    <cfRule type="expression" dxfId="4642" priority="1908" stopIfTrue="1">
      <formula>WEEKDAY($B53)=1</formula>
    </cfRule>
    <cfRule type="expression" dxfId="4641" priority="1909" stopIfTrue="1">
      <formula>WEEKDAY($B53)=7</formula>
    </cfRule>
    <cfRule type="expression" dxfId="4640" priority="1910" stopIfTrue="1">
      <formula>COUNTIF(祝日,$B53)=1</formula>
    </cfRule>
  </conditionalFormatting>
  <conditionalFormatting sqref="E53:G53">
    <cfRule type="expression" dxfId="4639" priority="1911" stopIfTrue="1">
      <formula>$C30="④ＨＷへの選考結果発送最短日　中1日"</formula>
    </cfRule>
    <cfRule type="expression" dxfId="4638" priority="1912" stopIfTrue="1">
      <formula>$C30="⑤申込者への選考結果発送最短日"</formula>
    </cfRule>
    <cfRule type="expression" dxfId="4637" priority="1913" stopIfTrue="1">
      <formula>$C30="③選考最短日"</formula>
    </cfRule>
    <cfRule type="expression" dxfId="4636" priority="1914" stopIfTrue="1">
      <formula>$C30="②募集締切最短日"</formula>
    </cfRule>
    <cfRule type="expression" dxfId="4635" priority="1915" stopIfTrue="1">
      <formula>$C30="①募集開始最短日"</formula>
    </cfRule>
    <cfRule type="expression" dxfId="4634" priority="1916" stopIfTrue="1">
      <formula>WEEKDAY($B53)=1</formula>
    </cfRule>
    <cfRule type="expression" dxfId="4633" priority="1917" stopIfTrue="1">
      <formula>WEEKDAY($B53)=7</formula>
    </cfRule>
    <cfRule type="expression" dxfId="4632" priority="1918" stopIfTrue="1">
      <formula>COUNTIF(祝日,$B53)=1</formula>
    </cfRule>
  </conditionalFormatting>
  <conditionalFormatting sqref="D40">
    <cfRule type="expression" dxfId="4631" priority="1979" stopIfTrue="1">
      <formula>$C24="⑤申込者への選考結果発送最短日"</formula>
    </cfRule>
    <cfRule type="expression" dxfId="4630" priority="1980" stopIfTrue="1">
      <formula>$C24="④ＨＷへの選考結果発送最短日　中1日"</formula>
    </cfRule>
    <cfRule type="expression" dxfId="4629" priority="1981" stopIfTrue="1">
      <formula>$C24="③選考最短日"</formula>
    </cfRule>
    <cfRule type="expression" dxfId="4628" priority="1982" stopIfTrue="1">
      <formula>$C24="②募集締切最短日"</formula>
    </cfRule>
    <cfRule type="expression" dxfId="4627" priority="1983" stopIfTrue="1">
      <formula>$C24="①募集開始最短日"</formula>
    </cfRule>
    <cfRule type="expression" dxfId="4626" priority="1984" stopIfTrue="1">
      <formula>WEEKDAY($B40)=1</formula>
    </cfRule>
    <cfRule type="expression" dxfId="4625" priority="1985" stopIfTrue="1">
      <formula>WEEKDAY($B40)=7</formula>
    </cfRule>
    <cfRule type="expression" dxfId="4624" priority="1986" stopIfTrue="1">
      <formula>COUNTIF(祝日,$B40)=1</formula>
    </cfRule>
  </conditionalFormatting>
  <conditionalFormatting sqref="E40:G40">
    <cfRule type="expression" dxfId="4623" priority="1987" stopIfTrue="1">
      <formula>$C24="④ＨＷへの選考結果発送最短日　中1日"</formula>
    </cfRule>
    <cfRule type="expression" dxfId="4622" priority="1988" stopIfTrue="1">
      <formula>$C24="⑤申込者への選考結果発送最短日"</formula>
    </cfRule>
    <cfRule type="expression" dxfId="4621" priority="1989" stopIfTrue="1">
      <formula>$C24="③選考最短日"</formula>
    </cfRule>
    <cfRule type="expression" dxfId="4620" priority="1990" stopIfTrue="1">
      <formula>$C24="②募集締切最短日"</formula>
    </cfRule>
    <cfRule type="expression" dxfId="4619" priority="1991" stopIfTrue="1">
      <formula>$C24="①募集開始最短日"</formula>
    </cfRule>
    <cfRule type="expression" dxfId="4618" priority="1992" stopIfTrue="1">
      <formula>WEEKDAY($B40)=1</formula>
    </cfRule>
    <cfRule type="expression" dxfId="4617" priority="1993" stopIfTrue="1">
      <formula>WEEKDAY($B40)=7</formula>
    </cfRule>
    <cfRule type="expression" dxfId="4616" priority="1994" stopIfTrue="1">
      <formula>COUNTIF(祝日,$B40)=1</formula>
    </cfRule>
  </conditionalFormatting>
  <conditionalFormatting sqref="D37">
    <cfRule type="expression" dxfId="4615" priority="2169" stopIfTrue="1">
      <formula>#REF!="⑤申込者への選考結果発送最短日"</formula>
    </cfRule>
    <cfRule type="expression" dxfId="4614" priority="2170" stopIfTrue="1">
      <formula>#REF!="④ＨＷへの選考結果発送最短日　中1日"</formula>
    </cfRule>
    <cfRule type="expression" dxfId="4613" priority="2171" stopIfTrue="1">
      <formula>#REF!="③選考最短日"</formula>
    </cfRule>
    <cfRule type="expression" dxfId="4612" priority="2172" stopIfTrue="1">
      <formula>#REF!="②募集締切最短日"</formula>
    </cfRule>
    <cfRule type="expression" dxfId="4611" priority="2173" stopIfTrue="1">
      <formula>#REF!="①募集開始最短日"</formula>
    </cfRule>
    <cfRule type="expression" dxfId="4610" priority="2174" stopIfTrue="1">
      <formula>WEEKDAY($B37)=1</formula>
    </cfRule>
    <cfRule type="expression" dxfId="4609" priority="2175" stopIfTrue="1">
      <formula>WEEKDAY($B37)=7</formula>
    </cfRule>
    <cfRule type="expression" dxfId="4608" priority="2176" stopIfTrue="1">
      <formula>COUNTIF(祝日,$B37)=1</formula>
    </cfRule>
  </conditionalFormatting>
  <conditionalFormatting sqref="D25">
    <cfRule type="expression" dxfId="4607" priority="2185" stopIfTrue="1">
      <formula>$C37="⑤申込者への選考結果発送最短日"</formula>
    </cfRule>
    <cfRule type="expression" dxfId="4606" priority="2186" stopIfTrue="1">
      <formula>$C37="④ＨＷへの選考結果発送最短日　中1日"</formula>
    </cfRule>
    <cfRule type="expression" dxfId="4605" priority="2187" stopIfTrue="1">
      <formula>$C37="③選考最短日"</formula>
    </cfRule>
    <cfRule type="expression" dxfId="4604" priority="2188" stopIfTrue="1">
      <formula>$C37="②募集締切最短日"</formula>
    </cfRule>
    <cfRule type="expression" dxfId="4603" priority="2189" stopIfTrue="1">
      <formula>$C37="①募集開始最短日"</formula>
    </cfRule>
    <cfRule type="expression" dxfId="4602" priority="2190" stopIfTrue="1">
      <formula>WEEKDAY($B25)=1</formula>
    </cfRule>
    <cfRule type="expression" dxfId="4601" priority="2191" stopIfTrue="1">
      <formula>WEEKDAY($B25)=7</formula>
    </cfRule>
    <cfRule type="expression" dxfId="4600" priority="2192" stopIfTrue="1">
      <formula>COUNTIF(祝日,$B25)=1</formula>
    </cfRule>
  </conditionalFormatting>
  <conditionalFormatting sqref="E37:G37">
    <cfRule type="expression" dxfId="4599" priority="2209" stopIfTrue="1">
      <formula>#REF!="④ＨＷへの選考結果発送最短日　中1日"</formula>
    </cfRule>
    <cfRule type="expression" dxfId="4598" priority="2210" stopIfTrue="1">
      <formula>#REF!="⑤申込者への選考結果発送最短日"</formula>
    </cfRule>
    <cfRule type="expression" dxfId="4597" priority="2211" stopIfTrue="1">
      <formula>#REF!="③選考最短日"</formula>
    </cfRule>
    <cfRule type="expression" dxfId="4596" priority="2212" stopIfTrue="1">
      <formula>#REF!="②募集締切最短日"</formula>
    </cfRule>
    <cfRule type="expression" dxfId="4595" priority="2213" stopIfTrue="1">
      <formula>#REF!="①募集開始最短日"</formula>
    </cfRule>
    <cfRule type="expression" dxfId="4594" priority="2214" stopIfTrue="1">
      <formula>WEEKDAY($B37)=1</formula>
    </cfRule>
    <cfRule type="expression" dxfId="4593" priority="2215" stopIfTrue="1">
      <formula>WEEKDAY($B37)=7</formula>
    </cfRule>
    <cfRule type="expression" dxfId="4592" priority="2216" stopIfTrue="1">
      <formula>COUNTIF(祝日,$B37)=1</formula>
    </cfRule>
  </conditionalFormatting>
  <conditionalFormatting sqref="E25:G25">
    <cfRule type="expression" dxfId="4591" priority="2225" stopIfTrue="1">
      <formula>$C37="④ＨＷへの選考結果発送最短日　中1日"</formula>
    </cfRule>
    <cfRule type="expression" dxfId="4590" priority="2226" stopIfTrue="1">
      <formula>$C37="⑤申込者への選考結果発送最短日"</formula>
    </cfRule>
    <cfRule type="expression" dxfId="4589" priority="2227" stopIfTrue="1">
      <formula>$C37="③選考最短日"</formula>
    </cfRule>
    <cfRule type="expression" dxfId="4588" priority="2228" stopIfTrue="1">
      <formula>$C37="②募集締切最短日"</formula>
    </cfRule>
    <cfRule type="expression" dxfId="4587" priority="2229" stopIfTrue="1">
      <formula>$C37="①募集開始最短日"</formula>
    </cfRule>
    <cfRule type="expression" dxfId="4586" priority="2230" stopIfTrue="1">
      <formula>WEEKDAY($B25)=1</formula>
    </cfRule>
    <cfRule type="expression" dxfId="4585" priority="2231" stopIfTrue="1">
      <formula>WEEKDAY($B25)=7</formula>
    </cfRule>
    <cfRule type="expression" dxfId="4584" priority="2232" stopIfTrue="1">
      <formula>COUNTIF(祝日,$B25)=1</formula>
    </cfRule>
  </conditionalFormatting>
  <conditionalFormatting sqref="C29">
    <cfRule type="containsText" dxfId="4583" priority="383" stopIfTrue="1" operator="containsText" text="⑤申込者への選考結果発送最短日">
      <formula>NOT(ISERROR(SEARCH("⑤申込者への選考結果発送最短日",C29)))</formula>
    </cfRule>
    <cfRule type="containsText" dxfId="4582" priority="384" stopIfTrue="1" operator="containsText" text="④ＨＷへの選考結果発送最短日">
      <formula>NOT(ISERROR(SEARCH("④ＨＷへの選考結果発送最短日",C29)))</formula>
    </cfRule>
    <cfRule type="containsText" dxfId="4581" priority="385" stopIfTrue="1" operator="containsText" text="③選考最短日">
      <formula>NOT(ISERROR(SEARCH("③選考最短日",C29)))</formula>
    </cfRule>
    <cfRule type="containsText" dxfId="4580" priority="386" stopIfTrue="1" operator="containsText" text="②募集締切最短日">
      <formula>NOT(ISERROR(SEARCH("②募集締切最短日",C29)))</formula>
    </cfRule>
    <cfRule type="containsText" dxfId="4579" priority="387" stopIfTrue="1" operator="containsText" text="①募集開始最短日">
      <formula>NOT(ISERROR(SEARCH("①募集開始最短日",C29)))</formula>
    </cfRule>
    <cfRule type="containsText" dxfId="4578" priority="388" stopIfTrue="1" operator="containsText" text="認定日（最長日）">
      <formula>NOT(ISERROR(SEARCH("認定日（最長日）",C29)))</formula>
    </cfRule>
    <cfRule type="expression" dxfId="4577" priority="389" stopIfTrue="1">
      <formula>WEEKDAY($B29)=7</formula>
    </cfRule>
    <cfRule type="expression" dxfId="4576" priority="390" stopIfTrue="1">
      <formula>WEEKDAY($B29)=1</formula>
    </cfRule>
    <cfRule type="expression" dxfId="4575" priority="391" stopIfTrue="1">
      <formula>COUNTIF(祝日,$B29)=1</formula>
    </cfRule>
  </conditionalFormatting>
  <conditionalFormatting sqref="C30:C43">
    <cfRule type="containsText" dxfId="4574" priority="356" stopIfTrue="1" operator="containsText" text="⑤申込者への選考結果発送最短日">
      <formula>NOT(ISERROR(SEARCH("⑤申込者への選考結果発送最短日",C30)))</formula>
    </cfRule>
    <cfRule type="containsText" dxfId="4573" priority="357" stopIfTrue="1" operator="containsText" text="④ＨＷへの選考結果発送最短日">
      <formula>NOT(ISERROR(SEARCH("④ＨＷへの選考結果発送最短日",C30)))</formula>
    </cfRule>
    <cfRule type="containsText" dxfId="4572" priority="358" stopIfTrue="1" operator="containsText" text="③選考最短日">
      <formula>NOT(ISERROR(SEARCH("③選考最短日",C30)))</formula>
    </cfRule>
    <cfRule type="containsText" dxfId="4571" priority="359" stopIfTrue="1" operator="containsText" text="②募集締切最短日">
      <formula>NOT(ISERROR(SEARCH("②募集締切最短日",C30)))</formula>
    </cfRule>
    <cfRule type="containsText" dxfId="4570" priority="360" stopIfTrue="1" operator="containsText" text="①募集開始最短日">
      <formula>NOT(ISERROR(SEARCH("①募集開始最短日",C30)))</formula>
    </cfRule>
    <cfRule type="containsText" dxfId="4569" priority="361" stopIfTrue="1" operator="containsText" text="認定日（最長日）">
      <formula>NOT(ISERROR(SEARCH("認定日（最長日）",C30)))</formula>
    </cfRule>
    <cfRule type="expression" dxfId="4568" priority="362" stopIfTrue="1">
      <formula>WEEKDAY($B30)=7</formula>
    </cfRule>
    <cfRule type="expression" dxfId="4567" priority="363" stopIfTrue="1">
      <formula>WEEKDAY($B30)=1</formula>
    </cfRule>
    <cfRule type="expression" dxfId="4566" priority="364" stopIfTrue="1">
      <formula>COUNTIF(祝日,$B30)=1</formula>
    </cfRule>
  </conditionalFormatting>
  <conditionalFormatting sqref="C36">
    <cfRule type="containsText" dxfId="4565" priority="347" stopIfTrue="1" operator="containsText" text="⑤申込者への選考結果発送最短日">
      <formula>NOT(ISERROR(SEARCH("⑤申込者への選考結果発送最短日",C36)))</formula>
    </cfRule>
    <cfRule type="containsText" dxfId="4564" priority="348" stopIfTrue="1" operator="containsText" text="④ＨＷへの選考結果発送最短日">
      <formula>NOT(ISERROR(SEARCH("④ＨＷへの選考結果発送最短日",C36)))</formula>
    </cfRule>
    <cfRule type="containsText" dxfId="4563" priority="349" stopIfTrue="1" operator="containsText" text="③選考最短日">
      <formula>NOT(ISERROR(SEARCH("③選考最短日",C36)))</formula>
    </cfRule>
    <cfRule type="containsText" dxfId="4562" priority="350" stopIfTrue="1" operator="containsText" text="②募集締切最短日">
      <formula>NOT(ISERROR(SEARCH("②募集締切最短日",C36)))</formula>
    </cfRule>
    <cfRule type="containsText" dxfId="4561" priority="351" stopIfTrue="1" operator="containsText" text="①募集開始最短日">
      <formula>NOT(ISERROR(SEARCH("①募集開始最短日",C36)))</formula>
    </cfRule>
    <cfRule type="containsText" dxfId="4560" priority="352" stopIfTrue="1" operator="containsText" text="認定日（最長日）">
      <formula>NOT(ISERROR(SEARCH("認定日（最長日）",C36)))</formula>
    </cfRule>
    <cfRule type="expression" dxfId="4559" priority="353" stopIfTrue="1">
      <formula>WEEKDAY($B36)=7</formula>
    </cfRule>
    <cfRule type="expression" dxfId="4558" priority="354" stopIfTrue="1">
      <formula>WEEKDAY($B36)=1</formula>
    </cfRule>
    <cfRule type="expression" dxfId="4557" priority="355" stopIfTrue="1">
      <formula>COUNTIF(祝日,$B36)=1</formula>
    </cfRule>
  </conditionalFormatting>
  <conditionalFormatting sqref="C134">
    <cfRule type="containsText" dxfId="4556" priority="332" stopIfTrue="1" operator="containsText" text="⑤申込者への選考結果発送最短日">
      <formula>NOT(ISERROR(SEARCH("⑤申込者への選考結果発送最短日",C134)))</formula>
    </cfRule>
    <cfRule type="containsText" dxfId="4555" priority="333" stopIfTrue="1" operator="containsText" text="④ＨＷへの選考結果発送最短日">
      <formula>NOT(ISERROR(SEARCH("④ＨＷへの選考結果発送最短日",C134)))</formula>
    </cfRule>
    <cfRule type="containsText" dxfId="4554" priority="334" stopIfTrue="1" operator="containsText" text="③選考最短日">
      <formula>NOT(ISERROR(SEARCH("③選考最短日",C134)))</formula>
    </cfRule>
    <cfRule type="containsText" dxfId="4553" priority="335" stopIfTrue="1" operator="containsText" text="②募集締切最短日">
      <formula>NOT(ISERROR(SEARCH("②募集締切最短日",C134)))</formula>
    </cfRule>
    <cfRule type="containsText" dxfId="4552" priority="336" stopIfTrue="1" operator="containsText" text="①募集開始最短日">
      <formula>NOT(ISERROR(SEARCH("①募集開始最短日",C134)))</formula>
    </cfRule>
    <cfRule type="containsText" dxfId="4551" priority="337" stopIfTrue="1" operator="containsText" text="認定日（最長日）">
      <formula>NOT(ISERROR(SEARCH("認定日（最長日）",C134)))</formula>
    </cfRule>
    <cfRule type="expression" dxfId="4550" priority="338" stopIfTrue="1">
      <formula>WEEKDAY($B134)=7</formula>
    </cfRule>
    <cfRule type="expression" dxfId="4549" priority="345" stopIfTrue="1">
      <formula>WEEKDAY($B134)=1</formula>
    </cfRule>
    <cfRule type="expression" dxfId="4548" priority="346" stopIfTrue="1">
      <formula>COUNTIF(祝日,$B134)=1</formula>
    </cfRule>
  </conditionalFormatting>
  <conditionalFormatting sqref="D134">
    <cfRule type="expression" dxfId="4547" priority="324" stopIfTrue="1">
      <formula>$C134="⑤申込者への選考結果発送最短日"</formula>
    </cfRule>
    <cfRule type="expression" dxfId="4546" priority="325" stopIfTrue="1">
      <formula>$C134="④ＨＷへの選考結果発送最短日　中1日"</formula>
    </cfRule>
    <cfRule type="expression" dxfId="4545" priority="327" stopIfTrue="1">
      <formula>$C134="③選考最短日"</formula>
    </cfRule>
    <cfRule type="expression" dxfId="4544" priority="329" stopIfTrue="1">
      <formula>$C134="②募集締切最短日"</formula>
    </cfRule>
    <cfRule type="expression" dxfId="4543" priority="331" stopIfTrue="1">
      <formula>$C134="①募集開始最短日"</formula>
    </cfRule>
    <cfRule type="expression" dxfId="4542" priority="341" stopIfTrue="1">
      <formula>WEEKDAY($B134)=1</formula>
    </cfRule>
    <cfRule type="expression" dxfId="4541" priority="342" stopIfTrue="1">
      <formula>WEEKDAY($B134)=7</formula>
    </cfRule>
    <cfRule type="expression" dxfId="4540" priority="344" stopIfTrue="1">
      <formula>COUNTIF(祝日,$B134)=1</formula>
    </cfRule>
  </conditionalFormatting>
  <conditionalFormatting sqref="E134:G134">
    <cfRule type="expression" dxfId="4539" priority="322" stopIfTrue="1">
      <formula>$C134="④ＨＷへの選考結果発送最短日　中1日"</formula>
    </cfRule>
    <cfRule type="expression" dxfId="4538" priority="323" stopIfTrue="1">
      <formula>$C134="⑤申込者への選考結果発送最短日"</formula>
    </cfRule>
    <cfRule type="expression" dxfId="4537" priority="326" stopIfTrue="1">
      <formula>$C134="③選考最短日"</formula>
    </cfRule>
    <cfRule type="expression" dxfId="4536" priority="328" stopIfTrue="1">
      <formula>$C134="②募集締切最短日"</formula>
    </cfRule>
    <cfRule type="expression" dxfId="4535" priority="330" stopIfTrue="1">
      <formula>$C134="①募集開始最短日"</formula>
    </cfRule>
    <cfRule type="expression" dxfId="4534" priority="339" stopIfTrue="1">
      <formula>WEEKDAY($B134)=1</formula>
    </cfRule>
    <cfRule type="expression" dxfId="4533" priority="340" stopIfTrue="1">
      <formula>WEEKDAY($B134)=7</formula>
    </cfRule>
    <cfRule type="expression" dxfId="4532" priority="343" stopIfTrue="1">
      <formula>COUNTIF(祝日,$B134)=1</formula>
    </cfRule>
  </conditionalFormatting>
  <conditionalFormatting sqref="C22">
    <cfRule type="containsText" dxfId="4531" priority="304" stopIfTrue="1" operator="containsText" text="⑤申込者への選考結果発送最短日">
      <formula>NOT(ISERROR(SEARCH("⑤申込者への選考結果発送最短日",C22)))</formula>
    </cfRule>
    <cfRule type="containsText" dxfId="4530" priority="305" stopIfTrue="1" operator="containsText" text="④ＨＷへの選考結果発送最短日">
      <formula>NOT(ISERROR(SEARCH("④ＨＷへの選考結果発送最短日",C22)))</formula>
    </cfRule>
    <cfRule type="containsText" dxfId="4529" priority="306" stopIfTrue="1" operator="containsText" text="③選考最短日">
      <formula>NOT(ISERROR(SEARCH("③選考最短日",C22)))</formula>
    </cfRule>
    <cfRule type="containsText" dxfId="4528" priority="307" stopIfTrue="1" operator="containsText" text="②募集締切最短日">
      <formula>NOT(ISERROR(SEARCH("②募集締切最短日",C22)))</formula>
    </cfRule>
    <cfRule type="containsText" dxfId="4527" priority="308" stopIfTrue="1" operator="containsText" text="①募集開始最短日">
      <formula>NOT(ISERROR(SEARCH("①募集開始最短日",C22)))</formula>
    </cfRule>
    <cfRule type="containsText" dxfId="4526" priority="309" stopIfTrue="1" operator="containsText" text="認定日（最長日）">
      <formula>NOT(ISERROR(SEARCH("認定日（最長日）",C22)))</formula>
    </cfRule>
    <cfRule type="expression" dxfId="4525" priority="310" stopIfTrue="1">
      <formula>WEEKDAY($B22)=7</formula>
    </cfRule>
    <cfRule type="expression" dxfId="4524" priority="311" stopIfTrue="1">
      <formula>WEEKDAY($B22)=1</formula>
    </cfRule>
    <cfRule type="expression" dxfId="4523" priority="312" stopIfTrue="1">
      <formula>COUNTIF(祝日,$B22)=1</formula>
    </cfRule>
  </conditionalFormatting>
  <conditionalFormatting sqref="C22">
    <cfRule type="containsText" dxfId="4522" priority="295" stopIfTrue="1" operator="containsText" text="⑤申込者への選考結果発送最短日">
      <formula>NOT(ISERROR(SEARCH("⑤申込者への選考結果発送最短日",C22)))</formula>
    </cfRule>
    <cfRule type="containsText" dxfId="4521" priority="296" stopIfTrue="1" operator="containsText" text="④ＨＷへの選考結果発送最短日">
      <formula>NOT(ISERROR(SEARCH("④ＨＷへの選考結果発送最短日",C22)))</formula>
    </cfRule>
    <cfRule type="containsText" dxfId="4520" priority="297" stopIfTrue="1" operator="containsText" text="③選考最短日">
      <formula>NOT(ISERROR(SEARCH("③選考最短日",C22)))</formula>
    </cfRule>
    <cfRule type="containsText" dxfId="4519" priority="298" stopIfTrue="1" operator="containsText" text="②募集締切最短日">
      <formula>NOT(ISERROR(SEARCH("②募集締切最短日",C22)))</formula>
    </cfRule>
    <cfRule type="containsText" dxfId="4518" priority="299" stopIfTrue="1" operator="containsText" text="①募集開始最短日">
      <formula>NOT(ISERROR(SEARCH("①募集開始最短日",C22)))</formula>
    </cfRule>
    <cfRule type="containsText" dxfId="4517" priority="300" stopIfTrue="1" operator="containsText" text="認定日（最長日）">
      <formula>NOT(ISERROR(SEARCH("認定日（最長日）",C22)))</formula>
    </cfRule>
    <cfRule type="expression" dxfId="4516" priority="301" stopIfTrue="1">
      <formula>WEEKDAY($B22)=7</formula>
    </cfRule>
    <cfRule type="expression" dxfId="4515" priority="302" stopIfTrue="1">
      <formula>WEEKDAY($B22)=1</formula>
    </cfRule>
    <cfRule type="expression" dxfId="4514" priority="303" stopIfTrue="1">
      <formula>COUNTIF(祝日,$B22)=1</formula>
    </cfRule>
  </conditionalFormatting>
  <conditionalFormatting sqref="C21">
    <cfRule type="containsText" dxfId="4513" priority="286" stopIfTrue="1" operator="containsText" text="⑤申込者への選考結果発送最短日">
      <formula>NOT(ISERROR(SEARCH("⑤申込者への選考結果発送最短日",C21)))</formula>
    </cfRule>
    <cfRule type="containsText" dxfId="4512" priority="287" stopIfTrue="1" operator="containsText" text="④ＨＷへの選考結果発送最短日">
      <formula>NOT(ISERROR(SEARCH("④ＨＷへの選考結果発送最短日",C21)))</formula>
    </cfRule>
    <cfRule type="containsText" dxfId="4511" priority="288" stopIfTrue="1" operator="containsText" text="③選考最短日">
      <formula>NOT(ISERROR(SEARCH("③選考最短日",C21)))</formula>
    </cfRule>
    <cfRule type="containsText" dxfId="4510" priority="289" stopIfTrue="1" operator="containsText" text="②募集締切最短日">
      <formula>NOT(ISERROR(SEARCH("②募集締切最短日",C21)))</formula>
    </cfRule>
    <cfRule type="containsText" dxfId="4509" priority="290" stopIfTrue="1" operator="containsText" text="①募集開始最短日">
      <formula>NOT(ISERROR(SEARCH("①募集開始最短日",C21)))</formula>
    </cfRule>
    <cfRule type="containsText" dxfId="4508" priority="291" stopIfTrue="1" operator="containsText" text="認定日（最長日）">
      <formula>NOT(ISERROR(SEARCH("認定日（最長日）",C21)))</formula>
    </cfRule>
    <cfRule type="expression" dxfId="4507" priority="292" stopIfTrue="1">
      <formula>WEEKDAY($B21)=7</formula>
    </cfRule>
    <cfRule type="expression" dxfId="4506" priority="293" stopIfTrue="1">
      <formula>WEEKDAY($B21)=1</formula>
    </cfRule>
    <cfRule type="expression" dxfId="4505" priority="294" stopIfTrue="1">
      <formula>COUNTIF(祝日,$B21)=1</formula>
    </cfRule>
  </conditionalFormatting>
  <conditionalFormatting sqref="C21">
    <cfRule type="containsText" dxfId="4504" priority="277" stopIfTrue="1" operator="containsText" text="⑤申込者への選考結果発送最短日">
      <formula>NOT(ISERROR(SEARCH("⑤申込者への選考結果発送最短日",C21)))</formula>
    </cfRule>
    <cfRule type="containsText" dxfId="4503" priority="278" stopIfTrue="1" operator="containsText" text="④ＨＷへの選考結果発送最短日">
      <formula>NOT(ISERROR(SEARCH("④ＨＷへの選考結果発送最短日",C21)))</formula>
    </cfRule>
    <cfRule type="containsText" dxfId="4502" priority="279" stopIfTrue="1" operator="containsText" text="③選考最短日">
      <formula>NOT(ISERROR(SEARCH("③選考最短日",C21)))</formula>
    </cfRule>
    <cfRule type="containsText" dxfId="4501" priority="280" stopIfTrue="1" operator="containsText" text="②募集締切最短日">
      <formula>NOT(ISERROR(SEARCH("②募集締切最短日",C21)))</formula>
    </cfRule>
    <cfRule type="containsText" dxfId="4500" priority="281" stopIfTrue="1" operator="containsText" text="①募集開始最短日">
      <formula>NOT(ISERROR(SEARCH("①募集開始最短日",C21)))</formula>
    </cfRule>
    <cfRule type="containsText" dxfId="4499" priority="282" stopIfTrue="1" operator="containsText" text="認定日（最長日）">
      <formula>NOT(ISERROR(SEARCH("認定日（最長日）",C21)))</formula>
    </cfRule>
    <cfRule type="expression" dxfId="4498" priority="283" stopIfTrue="1">
      <formula>WEEKDAY($B21)=7</formula>
    </cfRule>
    <cfRule type="expression" dxfId="4497" priority="284" stopIfTrue="1">
      <formula>WEEKDAY($B21)=1</formula>
    </cfRule>
    <cfRule type="expression" dxfId="4496" priority="285" stopIfTrue="1">
      <formula>COUNTIF(祝日,$B21)=1</formula>
    </cfRule>
  </conditionalFormatting>
  <conditionalFormatting sqref="C25">
    <cfRule type="containsText" dxfId="4495" priority="268" stopIfTrue="1" operator="containsText" text="⑤申込者への選考結果発送最短日">
      <formula>NOT(ISERROR(SEARCH("⑤申込者への選考結果発送最短日",C25)))</formula>
    </cfRule>
    <cfRule type="containsText" dxfId="4494" priority="269" stopIfTrue="1" operator="containsText" text="④ＨＷへの選考結果発送最短日">
      <formula>NOT(ISERROR(SEARCH("④ＨＷへの選考結果発送最短日",C25)))</formula>
    </cfRule>
    <cfRule type="containsText" dxfId="4493" priority="270" stopIfTrue="1" operator="containsText" text="③選考最短日">
      <formula>NOT(ISERROR(SEARCH("③選考最短日",C25)))</formula>
    </cfRule>
    <cfRule type="containsText" dxfId="4492" priority="271" stopIfTrue="1" operator="containsText" text="②募集締切最短日">
      <formula>NOT(ISERROR(SEARCH("②募集締切最短日",C25)))</formula>
    </cfRule>
    <cfRule type="containsText" dxfId="4491" priority="272" stopIfTrue="1" operator="containsText" text="①募集開始最短日">
      <formula>NOT(ISERROR(SEARCH("①募集開始最短日",C25)))</formula>
    </cfRule>
    <cfRule type="containsText" dxfId="4490" priority="273" stopIfTrue="1" operator="containsText" text="認定日（最長日）">
      <formula>NOT(ISERROR(SEARCH("認定日（最長日）",C25)))</formula>
    </cfRule>
    <cfRule type="expression" dxfId="4489" priority="274" stopIfTrue="1">
      <formula>WEEKDAY($B25)=7</formula>
    </cfRule>
    <cfRule type="expression" dxfId="4488" priority="275" stopIfTrue="1">
      <formula>WEEKDAY($B25)=1</formula>
    </cfRule>
    <cfRule type="expression" dxfId="4487" priority="276" stopIfTrue="1">
      <formula>COUNTIF(祝日,$B25)=1</formula>
    </cfRule>
  </conditionalFormatting>
  <conditionalFormatting sqref="C31">
    <cfRule type="containsText" dxfId="4486" priority="259" stopIfTrue="1" operator="containsText" text="⑤申込者への選考結果発送最短日">
      <formula>NOT(ISERROR(SEARCH("⑤申込者への選考結果発送最短日",C31)))</formula>
    </cfRule>
    <cfRule type="containsText" dxfId="4485" priority="260" stopIfTrue="1" operator="containsText" text="④ＨＷへの選考結果発送最短日">
      <formula>NOT(ISERROR(SEARCH("④ＨＷへの選考結果発送最短日",C31)))</formula>
    </cfRule>
    <cfRule type="containsText" dxfId="4484" priority="261" stopIfTrue="1" operator="containsText" text="③選考最短日">
      <formula>NOT(ISERROR(SEARCH("③選考最短日",C31)))</formula>
    </cfRule>
    <cfRule type="containsText" dxfId="4483" priority="262" stopIfTrue="1" operator="containsText" text="②募集締切最短日">
      <formula>NOT(ISERROR(SEARCH("②募集締切最短日",C31)))</formula>
    </cfRule>
    <cfRule type="containsText" dxfId="4482" priority="263" stopIfTrue="1" operator="containsText" text="①募集開始最短日">
      <formula>NOT(ISERROR(SEARCH("①募集開始最短日",C31)))</formula>
    </cfRule>
    <cfRule type="containsText" dxfId="4481" priority="264" stopIfTrue="1" operator="containsText" text="認定日（最長日）">
      <formula>NOT(ISERROR(SEARCH("認定日（最長日）",C31)))</formula>
    </cfRule>
    <cfRule type="expression" dxfId="4480" priority="265" stopIfTrue="1">
      <formula>WEEKDAY($B31)=7</formula>
    </cfRule>
    <cfRule type="expression" dxfId="4479" priority="266" stopIfTrue="1">
      <formula>WEEKDAY($B31)=1</formula>
    </cfRule>
    <cfRule type="expression" dxfId="4478" priority="267" stopIfTrue="1">
      <formula>COUNTIF(祝日,$B31)=1</formula>
    </cfRule>
  </conditionalFormatting>
  <conditionalFormatting sqref="C14">
    <cfRule type="containsText" dxfId="4477" priority="250" stopIfTrue="1" operator="containsText" text="⑤申込者への選考結果発送最短日">
      <formula>NOT(ISERROR(SEARCH("⑤申込者への選考結果発送最短日",C14)))</formula>
    </cfRule>
    <cfRule type="containsText" dxfId="4476" priority="251" stopIfTrue="1" operator="containsText" text="④ＨＷへの選考結果発送最短日">
      <formula>NOT(ISERROR(SEARCH("④ＨＷへの選考結果発送最短日",C14)))</formula>
    </cfRule>
    <cfRule type="containsText" dxfId="4475" priority="252" stopIfTrue="1" operator="containsText" text="③選考最短日">
      <formula>NOT(ISERROR(SEARCH("③選考最短日",C14)))</formula>
    </cfRule>
    <cfRule type="containsText" dxfId="4474" priority="253" stopIfTrue="1" operator="containsText" text="②募集締切最短日">
      <formula>NOT(ISERROR(SEARCH("②募集締切最短日",C14)))</formula>
    </cfRule>
    <cfRule type="containsText" dxfId="4473" priority="254" stopIfTrue="1" operator="containsText" text="①募集開始最短日">
      <formula>NOT(ISERROR(SEARCH("①募集開始最短日",C14)))</formula>
    </cfRule>
    <cfRule type="containsText" dxfId="4472" priority="255" stopIfTrue="1" operator="containsText" text="認定日（最長日）">
      <formula>NOT(ISERROR(SEARCH("認定日（最長日）",C14)))</formula>
    </cfRule>
    <cfRule type="expression" dxfId="4471" priority="256" stopIfTrue="1">
      <formula>WEEKDAY($B14)=7</formula>
    </cfRule>
    <cfRule type="expression" dxfId="4470" priority="257" stopIfTrue="1">
      <formula>WEEKDAY($B14)=1</formula>
    </cfRule>
    <cfRule type="expression" dxfId="4469" priority="258" stopIfTrue="1">
      <formula>COUNTIF(祝日,$B14)=1</formula>
    </cfRule>
  </conditionalFormatting>
  <conditionalFormatting sqref="C14">
    <cfRule type="containsText" dxfId="4468" priority="241" stopIfTrue="1" operator="containsText" text="⑤申込者への選考結果発送最短日">
      <formula>NOT(ISERROR(SEARCH("⑤申込者への選考結果発送最短日",C14)))</formula>
    </cfRule>
    <cfRule type="containsText" dxfId="4467" priority="242" stopIfTrue="1" operator="containsText" text="④ＨＷへの選考結果発送最短日">
      <formula>NOT(ISERROR(SEARCH("④ＨＷへの選考結果発送最短日",C14)))</formula>
    </cfRule>
    <cfRule type="containsText" dxfId="4466" priority="243" stopIfTrue="1" operator="containsText" text="③選考最短日">
      <formula>NOT(ISERROR(SEARCH("③選考最短日",C14)))</formula>
    </cfRule>
    <cfRule type="containsText" dxfId="4465" priority="244" stopIfTrue="1" operator="containsText" text="②募集締切最短日">
      <formula>NOT(ISERROR(SEARCH("②募集締切最短日",C14)))</formula>
    </cfRule>
    <cfRule type="containsText" dxfId="4464" priority="245" stopIfTrue="1" operator="containsText" text="①募集開始最短日">
      <formula>NOT(ISERROR(SEARCH("①募集開始最短日",C14)))</formula>
    </cfRule>
    <cfRule type="containsText" dxfId="4463" priority="246" stopIfTrue="1" operator="containsText" text="認定日（最長日）">
      <formula>NOT(ISERROR(SEARCH("認定日（最長日）",C14)))</formula>
    </cfRule>
    <cfRule type="expression" dxfId="4462" priority="247" stopIfTrue="1">
      <formula>WEEKDAY($B14)=7</formula>
    </cfRule>
    <cfRule type="expression" dxfId="4461" priority="248" stopIfTrue="1">
      <formula>WEEKDAY($B14)=1</formula>
    </cfRule>
    <cfRule type="expression" dxfId="4460" priority="249" stopIfTrue="1">
      <formula>COUNTIF(祝日,$B14)=1</formula>
    </cfRule>
  </conditionalFormatting>
  <conditionalFormatting sqref="C13">
    <cfRule type="containsText" dxfId="4459" priority="232" stopIfTrue="1" operator="containsText" text="⑤申込者への選考結果発送最短日">
      <formula>NOT(ISERROR(SEARCH("⑤申込者への選考結果発送最短日",C13)))</formula>
    </cfRule>
    <cfRule type="containsText" dxfId="4458" priority="233" stopIfTrue="1" operator="containsText" text="④ＨＷへの選考結果発送最短日">
      <formula>NOT(ISERROR(SEARCH("④ＨＷへの選考結果発送最短日",C13)))</formula>
    </cfRule>
    <cfRule type="containsText" dxfId="4457" priority="234" stopIfTrue="1" operator="containsText" text="③選考最短日">
      <formula>NOT(ISERROR(SEARCH("③選考最短日",C13)))</formula>
    </cfRule>
    <cfRule type="containsText" dxfId="4456" priority="235" stopIfTrue="1" operator="containsText" text="②募集締切最短日">
      <formula>NOT(ISERROR(SEARCH("②募集締切最短日",C13)))</formula>
    </cfRule>
    <cfRule type="containsText" dxfId="4455" priority="236" stopIfTrue="1" operator="containsText" text="①募集開始最短日">
      <formula>NOT(ISERROR(SEARCH("①募集開始最短日",C13)))</formula>
    </cfRule>
    <cfRule type="containsText" dxfId="4454" priority="237" stopIfTrue="1" operator="containsText" text="認定日（最長日）">
      <formula>NOT(ISERROR(SEARCH("認定日（最長日）",C13)))</formula>
    </cfRule>
    <cfRule type="expression" dxfId="4453" priority="238" stopIfTrue="1">
      <formula>WEEKDAY($B13)=7</formula>
    </cfRule>
    <cfRule type="expression" dxfId="4452" priority="239" stopIfTrue="1">
      <formula>WEEKDAY($B13)=1</formula>
    </cfRule>
    <cfRule type="expression" dxfId="4451" priority="240" stopIfTrue="1">
      <formula>COUNTIF(祝日,$B13)=1</formula>
    </cfRule>
  </conditionalFormatting>
  <conditionalFormatting sqref="C13">
    <cfRule type="containsText" dxfId="4450" priority="223" stopIfTrue="1" operator="containsText" text="⑤申込者への選考結果発送最短日">
      <formula>NOT(ISERROR(SEARCH("⑤申込者への選考結果発送最短日",C13)))</formula>
    </cfRule>
    <cfRule type="containsText" dxfId="4449" priority="224" stopIfTrue="1" operator="containsText" text="④ＨＷへの選考結果発送最短日">
      <formula>NOT(ISERROR(SEARCH("④ＨＷへの選考結果発送最短日",C13)))</formula>
    </cfRule>
    <cfRule type="containsText" dxfId="4448" priority="225" stopIfTrue="1" operator="containsText" text="③選考最短日">
      <formula>NOT(ISERROR(SEARCH("③選考最短日",C13)))</formula>
    </cfRule>
    <cfRule type="containsText" dxfId="4447" priority="226" stopIfTrue="1" operator="containsText" text="②募集締切最短日">
      <formula>NOT(ISERROR(SEARCH("②募集締切最短日",C13)))</formula>
    </cfRule>
    <cfRule type="containsText" dxfId="4446" priority="227" stopIfTrue="1" operator="containsText" text="①募集開始最短日">
      <formula>NOT(ISERROR(SEARCH("①募集開始最短日",C13)))</formula>
    </cfRule>
    <cfRule type="containsText" dxfId="4445" priority="228" stopIfTrue="1" operator="containsText" text="認定日（最長日）">
      <formula>NOT(ISERROR(SEARCH("認定日（最長日）",C13)))</formula>
    </cfRule>
    <cfRule type="expression" dxfId="4444" priority="229" stopIfTrue="1">
      <formula>WEEKDAY($B13)=7</formula>
    </cfRule>
    <cfRule type="expression" dxfId="4443" priority="230" stopIfTrue="1">
      <formula>WEEKDAY($B13)=1</formula>
    </cfRule>
    <cfRule type="expression" dxfId="4442" priority="231" stopIfTrue="1">
      <formula>COUNTIF(祝日,$B13)=1</formula>
    </cfRule>
  </conditionalFormatting>
  <conditionalFormatting sqref="C28">
    <cfRule type="containsText" dxfId="4441" priority="214" stopIfTrue="1" operator="containsText" text="⑤申込者への選考結果発送最短日">
      <formula>NOT(ISERROR(SEARCH("⑤申込者への選考結果発送最短日",C28)))</formula>
    </cfRule>
    <cfRule type="containsText" dxfId="4440" priority="215" stopIfTrue="1" operator="containsText" text="④ＨＷへの選考結果発送最短日">
      <formula>NOT(ISERROR(SEARCH("④ＨＷへの選考結果発送最短日",C28)))</formula>
    </cfRule>
    <cfRule type="containsText" dxfId="4439" priority="216" stopIfTrue="1" operator="containsText" text="③選考最短日">
      <formula>NOT(ISERROR(SEARCH("③選考最短日",C28)))</formula>
    </cfRule>
    <cfRule type="containsText" dxfId="4438" priority="217" stopIfTrue="1" operator="containsText" text="②募集締切最短日">
      <formula>NOT(ISERROR(SEARCH("②募集締切最短日",C28)))</formula>
    </cfRule>
    <cfRule type="containsText" dxfId="4437" priority="218" stopIfTrue="1" operator="containsText" text="①募集開始最短日">
      <formula>NOT(ISERROR(SEARCH("①募集開始最短日",C28)))</formula>
    </cfRule>
    <cfRule type="containsText" dxfId="4436" priority="219" stopIfTrue="1" operator="containsText" text="認定日（最長日）">
      <formula>NOT(ISERROR(SEARCH("認定日（最長日）",C28)))</formula>
    </cfRule>
    <cfRule type="expression" dxfId="4435" priority="220" stopIfTrue="1">
      <formula>WEEKDAY($B28)=7</formula>
    </cfRule>
    <cfRule type="expression" dxfId="4434" priority="221" stopIfTrue="1">
      <formula>WEEKDAY($B28)=1</formula>
    </cfRule>
    <cfRule type="expression" dxfId="4433" priority="222" stopIfTrue="1">
      <formula>COUNTIF(祝日,$B28)=1</formula>
    </cfRule>
  </conditionalFormatting>
  <conditionalFormatting sqref="C29">
    <cfRule type="containsText" dxfId="4432" priority="205" stopIfTrue="1" operator="containsText" text="⑤申込者への選考結果発送最短日">
      <formula>NOT(ISERROR(SEARCH("⑤申込者への選考結果発送最短日",C29)))</formula>
    </cfRule>
    <cfRule type="containsText" dxfId="4431" priority="206" stopIfTrue="1" operator="containsText" text="④ＨＷへの選考結果発送最短日">
      <formula>NOT(ISERROR(SEARCH("④ＨＷへの選考結果発送最短日",C29)))</formula>
    </cfRule>
    <cfRule type="containsText" dxfId="4430" priority="207" stopIfTrue="1" operator="containsText" text="③選考最短日">
      <formula>NOT(ISERROR(SEARCH("③選考最短日",C29)))</formula>
    </cfRule>
    <cfRule type="containsText" dxfId="4429" priority="208" stopIfTrue="1" operator="containsText" text="②募集締切最短日">
      <formula>NOT(ISERROR(SEARCH("②募集締切最短日",C29)))</formula>
    </cfRule>
    <cfRule type="containsText" dxfId="4428" priority="209" stopIfTrue="1" operator="containsText" text="①募集開始最短日">
      <formula>NOT(ISERROR(SEARCH("①募集開始最短日",C29)))</formula>
    </cfRule>
    <cfRule type="containsText" dxfId="4427" priority="210" stopIfTrue="1" operator="containsText" text="認定日（最長日）">
      <formula>NOT(ISERROR(SEARCH("認定日（最長日）",C29)))</formula>
    </cfRule>
    <cfRule type="expression" dxfId="4426" priority="211" stopIfTrue="1">
      <formula>WEEKDAY($B29)=7</formula>
    </cfRule>
    <cfRule type="expression" dxfId="4425" priority="212" stopIfTrue="1">
      <formula>WEEKDAY($B29)=1</formula>
    </cfRule>
    <cfRule type="expression" dxfId="4424" priority="213" stopIfTrue="1">
      <formula>COUNTIF(祝日,$B29)=1</formula>
    </cfRule>
  </conditionalFormatting>
  <conditionalFormatting sqref="C35">
    <cfRule type="containsText" dxfId="4423" priority="196" stopIfTrue="1" operator="containsText" text="⑤申込者への選考結果発送最短日">
      <formula>NOT(ISERROR(SEARCH("⑤申込者への選考結果発送最短日",C35)))</formula>
    </cfRule>
    <cfRule type="containsText" dxfId="4422" priority="197" stopIfTrue="1" operator="containsText" text="④ＨＷへの選考結果発送最短日">
      <formula>NOT(ISERROR(SEARCH("④ＨＷへの選考結果発送最短日",C35)))</formula>
    </cfRule>
    <cfRule type="containsText" dxfId="4421" priority="198" stopIfTrue="1" operator="containsText" text="③選考最短日">
      <formula>NOT(ISERROR(SEARCH("③選考最短日",C35)))</formula>
    </cfRule>
    <cfRule type="containsText" dxfId="4420" priority="199" stopIfTrue="1" operator="containsText" text="②募集締切最短日">
      <formula>NOT(ISERROR(SEARCH("②募集締切最短日",C35)))</formula>
    </cfRule>
    <cfRule type="containsText" dxfId="4419" priority="200" stopIfTrue="1" operator="containsText" text="①募集開始最短日">
      <formula>NOT(ISERROR(SEARCH("①募集開始最短日",C35)))</formula>
    </cfRule>
    <cfRule type="containsText" dxfId="4418" priority="201" stopIfTrue="1" operator="containsText" text="認定日（最長日）">
      <formula>NOT(ISERROR(SEARCH("認定日（最長日）",C35)))</formula>
    </cfRule>
    <cfRule type="expression" dxfId="4417" priority="202" stopIfTrue="1">
      <formula>WEEKDAY($B35)=7</formula>
    </cfRule>
    <cfRule type="expression" dxfId="4416" priority="203" stopIfTrue="1">
      <formula>WEEKDAY($B35)=1</formula>
    </cfRule>
    <cfRule type="expression" dxfId="4415" priority="204" stopIfTrue="1">
      <formula>COUNTIF(祝日,$B35)=1</formula>
    </cfRule>
  </conditionalFormatting>
  <conditionalFormatting sqref="C30:C43">
    <cfRule type="containsText" dxfId="4414" priority="187" stopIfTrue="1" operator="containsText" text="⑤申込者への選考結果発送最短日">
      <formula>NOT(ISERROR(SEARCH("⑤申込者への選考結果発送最短日",C30)))</formula>
    </cfRule>
    <cfRule type="containsText" dxfId="4413" priority="188" stopIfTrue="1" operator="containsText" text="④ＨＷへの選考結果発送最短日">
      <formula>NOT(ISERROR(SEARCH("④ＨＷへの選考結果発送最短日",C30)))</formula>
    </cfRule>
    <cfRule type="containsText" dxfId="4412" priority="189" stopIfTrue="1" operator="containsText" text="③選考最短日">
      <formula>NOT(ISERROR(SEARCH("③選考最短日",C30)))</formula>
    </cfRule>
    <cfRule type="containsText" dxfId="4411" priority="190" stopIfTrue="1" operator="containsText" text="②募集締切最短日">
      <formula>NOT(ISERROR(SEARCH("②募集締切最短日",C30)))</formula>
    </cfRule>
    <cfRule type="containsText" dxfId="4410" priority="191" stopIfTrue="1" operator="containsText" text="①募集開始最短日">
      <formula>NOT(ISERROR(SEARCH("①募集開始最短日",C30)))</formula>
    </cfRule>
    <cfRule type="containsText" dxfId="4409" priority="192" stopIfTrue="1" operator="containsText" text="認定日（最長日）">
      <formula>NOT(ISERROR(SEARCH("認定日（最長日）",C30)))</formula>
    </cfRule>
    <cfRule type="expression" dxfId="4408" priority="193" stopIfTrue="1">
      <formula>WEEKDAY($B30)=7</formula>
    </cfRule>
    <cfRule type="expression" dxfId="4407" priority="194" stopIfTrue="1">
      <formula>WEEKDAY($B30)=1</formula>
    </cfRule>
    <cfRule type="expression" dxfId="4406" priority="195" stopIfTrue="1">
      <formula>COUNTIF(祝日,$B30)=1</formula>
    </cfRule>
  </conditionalFormatting>
  <conditionalFormatting sqref="C37">
    <cfRule type="containsText" dxfId="4405" priority="178" stopIfTrue="1" operator="containsText" text="⑤申込者への選考結果発送最短日">
      <formula>NOT(ISERROR(SEARCH("⑤申込者への選考結果発送最短日",C37)))</formula>
    </cfRule>
    <cfRule type="containsText" dxfId="4404" priority="179" stopIfTrue="1" operator="containsText" text="④ＨＷへの選考結果発送最短日">
      <formula>NOT(ISERROR(SEARCH("④ＨＷへの選考結果発送最短日",C37)))</formula>
    </cfRule>
    <cfRule type="containsText" dxfId="4403" priority="180" stopIfTrue="1" operator="containsText" text="③選考最短日">
      <formula>NOT(ISERROR(SEARCH("③選考最短日",C37)))</formula>
    </cfRule>
    <cfRule type="containsText" dxfId="4402" priority="181" stopIfTrue="1" operator="containsText" text="②募集締切最短日">
      <formula>NOT(ISERROR(SEARCH("②募集締切最短日",C37)))</formula>
    </cfRule>
    <cfRule type="containsText" dxfId="4401" priority="182" stopIfTrue="1" operator="containsText" text="①募集開始最短日">
      <formula>NOT(ISERROR(SEARCH("①募集開始最短日",C37)))</formula>
    </cfRule>
    <cfRule type="containsText" dxfId="4400" priority="183" stopIfTrue="1" operator="containsText" text="認定日（最長日）">
      <formula>NOT(ISERROR(SEARCH("認定日（最長日）",C37)))</formula>
    </cfRule>
    <cfRule type="expression" dxfId="4399" priority="184" stopIfTrue="1">
      <formula>WEEKDAY($B37)=7</formula>
    </cfRule>
    <cfRule type="expression" dxfId="4398" priority="185" stopIfTrue="1">
      <formula>WEEKDAY($B37)=1</formula>
    </cfRule>
    <cfRule type="expression" dxfId="4397" priority="186" stopIfTrue="1">
      <formula>COUNTIF(祝日,$B37)=1</formula>
    </cfRule>
  </conditionalFormatting>
  <conditionalFormatting sqref="C38">
    <cfRule type="containsText" dxfId="4396" priority="169" stopIfTrue="1" operator="containsText" text="⑤申込者への選考結果発送最短日">
      <formula>NOT(ISERROR(SEARCH("⑤申込者への選考結果発送最短日",C38)))</formula>
    </cfRule>
    <cfRule type="containsText" dxfId="4395" priority="170" stopIfTrue="1" operator="containsText" text="④ＨＷへの選考結果発送最短日">
      <formula>NOT(ISERROR(SEARCH("④ＨＷへの選考結果発送最短日",C38)))</formula>
    </cfRule>
    <cfRule type="containsText" dxfId="4394" priority="171" stopIfTrue="1" operator="containsText" text="③選考最短日">
      <formula>NOT(ISERROR(SEARCH("③選考最短日",C38)))</formula>
    </cfRule>
    <cfRule type="containsText" dxfId="4393" priority="172" stopIfTrue="1" operator="containsText" text="②募集締切最短日">
      <formula>NOT(ISERROR(SEARCH("②募集締切最短日",C38)))</formula>
    </cfRule>
    <cfRule type="containsText" dxfId="4392" priority="173" stopIfTrue="1" operator="containsText" text="①募集開始最短日">
      <formula>NOT(ISERROR(SEARCH("①募集開始最短日",C38)))</formula>
    </cfRule>
    <cfRule type="containsText" dxfId="4391" priority="174" stopIfTrue="1" operator="containsText" text="認定日（最長日）">
      <formula>NOT(ISERROR(SEARCH("認定日（最長日）",C38)))</formula>
    </cfRule>
    <cfRule type="expression" dxfId="4390" priority="175" stopIfTrue="1">
      <formula>WEEKDAY($B38)=7</formula>
    </cfRule>
    <cfRule type="expression" dxfId="4389" priority="176" stopIfTrue="1">
      <formula>WEEKDAY($B38)=1</formula>
    </cfRule>
    <cfRule type="expression" dxfId="4388" priority="177" stopIfTrue="1">
      <formula>COUNTIF(祝日,$B38)=1</formula>
    </cfRule>
  </conditionalFormatting>
  <conditionalFormatting sqref="C44">
    <cfRule type="containsText" dxfId="4387" priority="160" stopIfTrue="1" operator="containsText" text="⑤申込者への選考結果発送最短日">
      <formula>NOT(ISERROR(SEARCH("⑤申込者への選考結果発送最短日",C44)))</formula>
    </cfRule>
    <cfRule type="containsText" dxfId="4386" priority="161" stopIfTrue="1" operator="containsText" text="④ＨＷへの選考結果発送最短日">
      <formula>NOT(ISERROR(SEARCH("④ＨＷへの選考結果発送最短日",C44)))</formula>
    </cfRule>
    <cfRule type="containsText" dxfId="4385" priority="162" stopIfTrue="1" operator="containsText" text="③選考最短日">
      <formula>NOT(ISERROR(SEARCH("③選考最短日",C44)))</formula>
    </cfRule>
    <cfRule type="containsText" dxfId="4384" priority="163" stopIfTrue="1" operator="containsText" text="②募集締切最短日">
      <formula>NOT(ISERROR(SEARCH("②募集締切最短日",C44)))</formula>
    </cfRule>
    <cfRule type="containsText" dxfId="4383" priority="164" stopIfTrue="1" operator="containsText" text="①募集開始最短日">
      <formula>NOT(ISERROR(SEARCH("①募集開始最短日",C44)))</formula>
    </cfRule>
    <cfRule type="containsText" dxfId="4382" priority="165" stopIfTrue="1" operator="containsText" text="認定日（最長日）">
      <formula>NOT(ISERROR(SEARCH("認定日（最長日）",C44)))</formula>
    </cfRule>
    <cfRule type="expression" dxfId="4381" priority="166" stopIfTrue="1">
      <formula>WEEKDAY($B44)=7</formula>
    </cfRule>
    <cfRule type="expression" dxfId="4380" priority="167" stopIfTrue="1">
      <formula>WEEKDAY($B44)=1</formula>
    </cfRule>
    <cfRule type="expression" dxfId="4379" priority="168" stopIfTrue="1">
      <formula>COUNTIF(祝日,$B44)=1</formula>
    </cfRule>
  </conditionalFormatting>
  <conditionalFormatting sqref="C39">
    <cfRule type="containsText" dxfId="4378" priority="151" stopIfTrue="1" operator="containsText" text="⑤申込者への選考結果発送最短日">
      <formula>NOT(ISERROR(SEARCH("⑤申込者への選考結果発送最短日",C39)))</formula>
    </cfRule>
    <cfRule type="containsText" dxfId="4377" priority="152" stopIfTrue="1" operator="containsText" text="④ＨＷへの選考結果発送最短日">
      <formula>NOT(ISERROR(SEARCH("④ＨＷへの選考結果発送最短日",C39)))</formula>
    </cfRule>
    <cfRule type="containsText" dxfId="4376" priority="153" stopIfTrue="1" operator="containsText" text="③選考最短日">
      <formula>NOT(ISERROR(SEARCH("③選考最短日",C39)))</formula>
    </cfRule>
    <cfRule type="containsText" dxfId="4375" priority="154" stopIfTrue="1" operator="containsText" text="②募集締切最短日">
      <formula>NOT(ISERROR(SEARCH("②募集締切最短日",C39)))</formula>
    </cfRule>
    <cfRule type="containsText" dxfId="4374" priority="155" stopIfTrue="1" operator="containsText" text="①募集開始最短日">
      <formula>NOT(ISERROR(SEARCH("①募集開始最短日",C39)))</formula>
    </cfRule>
    <cfRule type="containsText" dxfId="4373" priority="156" stopIfTrue="1" operator="containsText" text="認定日（最長日）">
      <formula>NOT(ISERROR(SEARCH("認定日（最長日）",C39)))</formula>
    </cfRule>
    <cfRule type="expression" dxfId="4372" priority="157" stopIfTrue="1">
      <formula>WEEKDAY($B39)=7</formula>
    </cfRule>
    <cfRule type="expression" dxfId="4371" priority="158" stopIfTrue="1">
      <formula>WEEKDAY($B39)=1</formula>
    </cfRule>
    <cfRule type="expression" dxfId="4370" priority="159" stopIfTrue="1">
      <formula>COUNTIF(祝日,$B39)=1</formula>
    </cfRule>
  </conditionalFormatting>
  <conditionalFormatting sqref="C36">
    <cfRule type="containsText" dxfId="4369" priority="142" stopIfTrue="1" operator="containsText" text="⑤申込者への選考結果発送最短日">
      <formula>NOT(ISERROR(SEARCH("⑤申込者への選考結果発送最短日",C36)))</formula>
    </cfRule>
    <cfRule type="containsText" dxfId="4368" priority="143" stopIfTrue="1" operator="containsText" text="④ＨＷへの選考結果発送最短日">
      <formula>NOT(ISERROR(SEARCH("④ＨＷへの選考結果発送最短日",C36)))</formula>
    </cfRule>
    <cfRule type="containsText" dxfId="4367" priority="144" stopIfTrue="1" operator="containsText" text="③選考最短日">
      <formula>NOT(ISERROR(SEARCH("③選考最短日",C36)))</formula>
    </cfRule>
    <cfRule type="containsText" dxfId="4366" priority="145" stopIfTrue="1" operator="containsText" text="②募集締切最短日">
      <formula>NOT(ISERROR(SEARCH("②募集締切最短日",C36)))</formula>
    </cfRule>
    <cfRule type="containsText" dxfId="4365" priority="146" stopIfTrue="1" operator="containsText" text="①募集開始最短日">
      <formula>NOT(ISERROR(SEARCH("①募集開始最短日",C36)))</formula>
    </cfRule>
    <cfRule type="containsText" dxfId="4364" priority="147" stopIfTrue="1" operator="containsText" text="認定日（最長日）">
      <formula>NOT(ISERROR(SEARCH("認定日（最長日）",C36)))</formula>
    </cfRule>
    <cfRule type="expression" dxfId="4363" priority="148" stopIfTrue="1">
      <formula>WEEKDAY($B36)=7</formula>
    </cfRule>
    <cfRule type="expression" dxfId="4362" priority="149" stopIfTrue="1">
      <formula>WEEKDAY($B36)=1</formula>
    </cfRule>
    <cfRule type="expression" dxfId="4361" priority="150" stopIfTrue="1">
      <formula>COUNTIF(祝日,$B36)=1</formula>
    </cfRule>
  </conditionalFormatting>
  <conditionalFormatting sqref="C37">
    <cfRule type="containsText" dxfId="4360" priority="133" stopIfTrue="1" operator="containsText" text="⑤申込者への選考結果発送最短日">
      <formula>NOT(ISERROR(SEARCH("⑤申込者への選考結果発送最短日",C37)))</formula>
    </cfRule>
    <cfRule type="containsText" dxfId="4359" priority="134" stopIfTrue="1" operator="containsText" text="④ＨＷへの選考結果発送最短日">
      <formula>NOT(ISERROR(SEARCH("④ＨＷへの選考結果発送最短日",C37)))</formula>
    </cfRule>
    <cfRule type="containsText" dxfId="4358" priority="135" stopIfTrue="1" operator="containsText" text="③選考最短日">
      <formula>NOT(ISERROR(SEARCH("③選考最短日",C37)))</formula>
    </cfRule>
    <cfRule type="containsText" dxfId="4357" priority="136" stopIfTrue="1" operator="containsText" text="②募集締切最短日">
      <formula>NOT(ISERROR(SEARCH("②募集締切最短日",C37)))</formula>
    </cfRule>
    <cfRule type="containsText" dxfId="4356" priority="137" stopIfTrue="1" operator="containsText" text="①募集開始最短日">
      <formula>NOT(ISERROR(SEARCH("①募集開始最短日",C37)))</formula>
    </cfRule>
    <cfRule type="containsText" dxfId="4355" priority="138" stopIfTrue="1" operator="containsText" text="認定日（最長日）">
      <formula>NOT(ISERROR(SEARCH("認定日（最長日）",C37)))</formula>
    </cfRule>
    <cfRule type="expression" dxfId="4354" priority="139" stopIfTrue="1">
      <formula>WEEKDAY($B37)=7</formula>
    </cfRule>
    <cfRule type="expression" dxfId="4353" priority="140" stopIfTrue="1">
      <formula>WEEKDAY($B37)=1</formula>
    </cfRule>
    <cfRule type="expression" dxfId="4352" priority="141" stopIfTrue="1">
      <formula>COUNTIF(祝日,$B37)=1</formula>
    </cfRule>
  </conditionalFormatting>
  <conditionalFormatting sqref="C43">
    <cfRule type="containsText" dxfId="4351" priority="124" stopIfTrue="1" operator="containsText" text="⑤申込者への選考結果発送最短日">
      <formula>NOT(ISERROR(SEARCH("⑤申込者への選考結果発送最短日",C43)))</formula>
    </cfRule>
    <cfRule type="containsText" dxfId="4350" priority="125" stopIfTrue="1" operator="containsText" text="④ＨＷへの選考結果発送最短日">
      <formula>NOT(ISERROR(SEARCH("④ＨＷへの選考結果発送最短日",C43)))</formula>
    </cfRule>
    <cfRule type="containsText" dxfId="4349" priority="126" stopIfTrue="1" operator="containsText" text="③選考最短日">
      <formula>NOT(ISERROR(SEARCH("③選考最短日",C43)))</formula>
    </cfRule>
    <cfRule type="containsText" dxfId="4348" priority="127" stopIfTrue="1" operator="containsText" text="②募集締切最短日">
      <formula>NOT(ISERROR(SEARCH("②募集締切最短日",C43)))</formula>
    </cfRule>
    <cfRule type="containsText" dxfId="4347" priority="128" stopIfTrue="1" operator="containsText" text="①募集開始最短日">
      <formula>NOT(ISERROR(SEARCH("①募集開始最短日",C43)))</formula>
    </cfRule>
    <cfRule type="containsText" dxfId="4346" priority="129" stopIfTrue="1" operator="containsText" text="認定日（最長日）">
      <formula>NOT(ISERROR(SEARCH("認定日（最長日）",C43)))</formula>
    </cfRule>
    <cfRule type="expression" dxfId="4345" priority="130" stopIfTrue="1">
      <formula>WEEKDAY($B43)=7</formula>
    </cfRule>
    <cfRule type="expression" dxfId="4344" priority="131" stopIfTrue="1">
      <formula>WEEKDAY($B43)=1</formula>
    </cfRule>
    <cfRule type="expression" dxfId="4343" priority="132" stopIfTrue="1">
      <formula>COUNTIF(祝日,$B43)=1</formula>
    </cfRule>
  </conditionalFormatting>
  <conditionalFormatting sqref="C38">
    <cfRule type="containsText" dxfId="4342" priority="115" stopIfTrue="1" operator="containsText" text="⑤申込者への選考結果発送最短日">
      <formula>NOT(ISERROR(SEARCH("⑤申込者への選考結果発送最短日",C38)))</formula>
    </cfRule>
    <cfRule type="containsText" dxfId="4341" priority="116" stopIfTrue="1" operator="containsText" text="④ＨＷへの選考結果発送最短日">
      <formula>NOT(ISERROR(SEARCH("④ＨＷへの選考結果発送最短日",C38)))</formula>
    </cfRule>
    <cfRule type="containsText" dxfId="4340" priority="117" stopIfTrue="1" operator="containsText" text="③選考最短日">
      <formula>NOT(ISERROR(SEARCH("③選考最短日",C38)))</formula>
    </cfRule>
    <cfRule type="containsText" dxfId="4339" priority="118" stopIfTrue="1" operator="containsText" text="②募集締切最短日">
      <formula>NOT(ISERROR(SEARCH("②募集締切最短日",C38)))</formula>
    </cfRule>
    <cfRule type="containsText" dxfId="4338" priority="119" stopIfTrue="1" operator="containsText" text="①募集開始最短日">
      <formula>NOT(ISERROR(SEARCH("①募集開始最短日",C38)))</formula>
    </cfRule>
    <cfRule type="containsText" dxfId="4337" priority="120" stopIfTrue="1" operator="containsText" text="認定日（最長日）">
      <formula>NOT(ISERROR(SEARCH("認定日（最長日）",C38)))</formula>
    </cfRule>
    <cfRule type="expression" dxfId="4336" priority="121" stopIfTrue="1">
      <formula>WEEKDAY($B38)=7</formula>
    </cfRule>
    <cfRule type="expression" dxfId="4335" priority="122" stopIfTrue="1">
      <formula>WEEKDAY($B38)=1</formula>
    </cfRule>
    <cfRule type="expression" dxfId="4334" priority="123" stopIfTrue="1">
      <formula>COUNTIF(祝日,$B38)=1</formula>
    </cfRule>
  </conditionalFormatting>
  <conditionalFormatting sqref="C35">
    <cfRule type="containsText" dxfId="4333" priority="106" stopIfTrue="1" operator="containsText" text="⑤申込者への選考結果発送最短日">
      <formula>NOT(ISERROR(SEARCH("⑤申込者への選考結果発送最短日",C35)))</formula>
    </cfRule>
    <cfRule type="containsText" dxfId="4332" priority="107" stopIfTrue="1" operator="containsText" text="④ＨＷへの選考結果発送最短日">
      <formula>NOT(ISERROR(SEARCH("④ＨＷへの選考結果発送最短日",C35)))</formula>
    </cfRule>
    <cfRule type="containsText" dxfId="4331" priority="108" stopIfTrue="1" operator="containsText" text="③選考最短日">
      <formula>NOT(ISERROR(SEARCH("③選考最短日",C35)))</formula>
    </cfRule>
    <cfRule type="containsText" dxfId="4330" priority="109" stopIfTrue="1" operator="containsText" text="②募集締切最短日">
      <formula>NOT(ISERROR(SEARCH("②募集締切最短日",C35)))</formula>
    </cfRule>
    <cfRule type="containsText" dxfId="4329" priority="110" stopIfTrue="1" operator="containsText" text="①募集開始最短日">
      <formula>NOT(ISERROR(SEARCH("①募集開始最短日",C35)))</formula>
    </cfRule>
    <cfRule type="containsText" dxfId="4328" priority="111" stopIfTrue="1" operator="containsText" text="認定日（最長日）">
      <formula>NOT(ISERROR(SEARCH("認定日（最長日）",C35)))</formula>
    </cfRule>
    <cfRule type="expression" dxfId="4327" priority="112" stopIfTrue="1">
      <formula>WEEKDAY($B35)=7</formula>
    </cfRule>
    <cfRule type="expression" dxfId="4326" priority="113" stopIfTrue="1">
      <formula>WEEKDAY($B35)=1</formula>
    </cfRule>
    <cfRule type="expression" dxfId="4325" priority="114" stopIfTrue="1">
      <formula>COUNTIF(祝日,$B35)=1</formula>
    </cfRule>
  </conditionalFormatting>
  <conditionalFormatting sqref="C36">
    <cfRule type="containsText" dxfId="4324" priority="97" stopIfTrue="1" operator="containsText" text="⑤申込者への選考結果発送最短日">
      <formula>NOT(ISERROR(SEARCH("⑤申込者への選考結果発送最短日",C36)))</formula>
    </cfRule>
    <cfRule type="containsText" dxfId="4323" priority="98" stopIfTrue="1" operator="containsText" text="④ＨＷへの選考結果発送最短日">
      <formula>NOT(ISERROR(SEARCH("④ＨＷへの選考結果発送最短日",C36)))</formula>
    </cfRule>
    <cfRule type="containsText" dxfId="4322" priority="99" stopIfTrue="1" operator="containsText" text="③選考最短日">
      <formula>NOT(ISERROR(SEARCH("③選考最短日",C36)))</formula>
    </cfRule>
    <cfRule type="containsText" dxfId="4321" priority="100" stopIfTrue="1" operator="containsText" text="②募集締切最短日">
      <formula>NOT(ISERROR(SEARCH("②募集締切最短日",C36)))</formula>
    </cfRule>
    <cfRule type="containsText" dxfId="4320" priority="101" stopIfTrue="1" operator="containsText" text="①募集開始最短日">
      <formula>NOT(ISERROR(SEARCH("①募集開始最短日",C36)))</formula>
    </cfRule>
    <cfRule type="containsText" dxfId="4319" priority="102" stopIfTrue="1" operator="containsText" text="認定日（最長日）">
      <formula>NOT(ISERROR(SEARCH("認定日（最長日）",C36)))</formula>
    </cfRule>
    <cfRule type="expression" dxfId="4318" priority="103" stopIfTrue="1">
      <formula>WEEKDAY($B36)=7</formula>
    </cfRule>
    <cfRule type="expression" dxfId="4317" priority="104" stopIfTrue="1">
      <formula>WEEKDAY($B36)=1</formula>
    </cfRule>
    <cfRule type="expression" dxfId="4316" priority="105" stopIfTrue="1">
      <formula>COUNTIF(祝日,$B36)=1</formula>
    </cfRule>
  </conditionalFormatting>
  <conditionalFormatting sqref="C37">
    <cfRule type="containsText" dxfId="4315" priority="88" stopIfTrue="1" operator="containsText" text="⑤申込者への選考結果発送最短日">
      <formula>NOT(ISERROR(SEARCH("⑤申込者への選考結果発送最短日",C37)))</formula>
    </cfRule>
    <cfRule type="containsText" dxfId="4314" priority="89" stopIfTrue="1" operator="containsText" text="④ＨＷへの選考結果発送最短日">
      <formula>NOT(ISERROR(SEARCH("④ＨＷへの選考結果発送最短日",C37)))</formula>
    </cfRule>
    <cfRule type="containsText" dxfId="4313" priority="90" stopIfTrue="1" operator="containsText" text="③選考最短日">
      <formula>NOT(ISERROR(SEARCH("③選考最短日",C37)))</formula>
    </cfRule>
    <cfRule type="containsText" dxfId="4312" priority="91" stopIfTrue="1" operator="containsText" text="②募集締切最短日">
      <formula>NOT(ISERROR(SEARCH("②募集締切最短日",C37)))</formula>
    </cfRule>
    <cfRule type="containsText" dxfId="4311" priority="92" stopIfTrue="1" operator="containsText" text="①募集開始最短日">
      <formula>NOT(ISERROR(SEARCH("①募集開始最短日",C37)))</formula>
    </cfRule>
    <cfRule type="containsText" dxfId="4310" priority="93" stopIfTrue="1" operator="containsText" text="認定日（最長日）">
      <formula>NOT(ISERROR(SEARCH("認定日（最長日）",C37)))</formula>
    </cfRule>
    <cfRule type="expression" dxfId="4309" priority="94" stopIfTrue="1">
      <formula>WEEKDAY($B37)=7</formula>
    </cfRule>
    <cfRule type="expression" dxfId="4308" priority="95" stopIfTrue="1">
      <formula>WEEKDAY($B37)=1</formula>
    </cfRule>
    <cfRule type="expression" dxfId="4307" priority="96" stopIfTrue="1">
      <formula>COUNTIF(祝日,$B37)=1</formula>
    </cfRule>
  </conditionalFormatting>
  <conditionalFormatting sqref="C43">
    <cfRule type="containsText" dxfId="4306" priority="79" stopIfTrue="1" operator="containsText" text="⑤申込者への選考結果発送最短日">
      <formula>NOT(ISERROR(SEARCH("⑤申込者への選考結果発送最短日",C43)))</formula>
    </cfRule>
    <cfRule type="containsText" dxfId="4305" priority="80" stopIfTrue="1" operator="containsText" text="④ＨＷへの選考結果発送最短日">
      <formula>NOT(ISERROR(SEARCH("④ＨＷへの選考結果発送最短日",C43)))</formula>
    </cfRule>
    <cfRule type="containsText" dxfId="4304" priority="81" stopIfTrue="1" operator="containsText" text="③選考最短日">
      <formula>NOT(ISERROR(SEARCH("③選考最短日",C43)))</formula>
    </cfRule>
    <cfRule type="containsText" dxfId="4303" priority="82" stopIfTrue="1" operator="containsText" text="②募集締切最短日">
      <formula>NOT(ISERROR(SEARCH("②募集締切最短日",C43)))</formula>
    </cfRule>
    <cfRule type="containsText" dxfId="4302" priority="83" stopIfTrue="1" operator="containsText" text="①募集開始最短日">
      <formula>NOT(ISERROR(SEARCH("①募集開始最短日",C43)))</formula>
    </cfRule>
    <cfRule type="containsText" dxfId="4301" priority="84" stopIfTrue="1" operator="containsText" text="認定日（最長日）">
      <formula>NOT(ISERROR(SEARCH("認定日（最長日）",C43)))</formula>
    </cfRule>
    <cfRule type="expression" dxfId="4300" priority="85" stopIfTrue="1">
      <formula>WEEKDAY($B43)=7</formula>
    </cfRule>
    <cfRule type="expression" dxfId="4299" priority="86" stopIfTrue="1">
      <formula>WEEKDAY($B43)=1</formula>
    </cfRule>
    <cfRule type="expression" dxfId="4298" priority="87" stopIfTrue="1">
      <formula>COUNTIF(祝日,$B43)=1</formula>
    </cfRule>
  </conditionalFormatting>
  <conditionalFormatting sqref="C38">
    <cfRule type="containsText" dxfId="4297" priority="70" stopIfTrue="1" operator="containsText" text="⑤申込者への選考結果発送最短日">
      <formula>NOT(ISERROR(SEARCH("⑤申込者への選考結果発送最短日",C38)))</formula>
    </cfRule>
    <cfRule type="containsText" dxfId="4296" priority="71" stopIfTrue="1" operator="containsText" text="④ＨＷへの選考結果発送最短日">
      <formula>NOT(ISERROR(SEARCH("④ＨＷへの選考結果発送最短日",C38)))</formula>
    </cfRule>
    <cfRule type="containsText" dxfId="4295" priority="72" stopIfTrue="1" operator="containsText" text="③選考最短日">
      <formula>NOT(ISERROR(SEARCH("③選考最短日",C38)))</formula>
    </cfRule>
    <cfRule type="containsText" dxfId="4294" priority="73" stopIfTrue="1" operator="containsText" text="②募集締切最短日">
      <formula>NOT(ISERROR(SEARCH("②募集締切最短日",C38)))</formula>
    </cfRule>
    <cfRule type="containsText" dxfId="4293" priority="74" stopIfTrue="1" operator="containsText" text="①募集開始最短日">
      <formula>NOT(ISERROR(SEARCH("①募集開始最短日",C38)))</formula>
    </cfRule>
    <cfRule type="containsText" dxfId="4292" priority="75" stopIfTrue="1" operator="containsText" text="認定日（最長日）">
      <formula>NOT(ISERROR(SEARCH("認定日（最長日）",C38)))</formula>
    </cfRule>
    <cfRule type="expression" dxfId="4291" priority="76" stopIfTrue="1">
      <formula>WEEKDAY($B38)=7</formula>
    </cfRule>
    <cfRule type="expression" dxfId="4290" priority="77" stopIfTrue="1">
      <formula>WEEKDAY($B38)=1</formula>
    </cfRule>
    <cfRule type="expression" dxfId="4289" priority="78" stopIfTrue="1">
      <formula>COUNTIF(祝日,$B38)=1</formula>
    </cfRule>
  </conditionalFormatting>
  <conditionalFormatting sqref="C35">
    <cfRule type="containsText" dxfId="4288" priority="61" stopIfTrue="1" operator="containsText" text="⑤申込者への選考結果発送最短日">
      <formula>NOT(ISERROR(SEARCH("⑤申込者への選考結果発送最短日",C35)))</formula>
    </cfRule>
    <cfRule type="containsText" dxfId="4287" priority="62" stopIfTrue="1" operator="containsText" text="④ＨＷへの選考結果発送最短日">
      <formula>NOT(ISERROR(SEARCH("④ＨＷへの選考結果発送最短日",C35)))</formula>
    </cfRule>
    <cfRule type="containsText" dxfId="4286" priority="63" stopIfTrue="1" operator="containsText" text="③選考最短日">
      <formula>NOT(ISERROR(SEARCH("③選考最短日",C35)))</formula>
    </cfRule>
    <cfRule type="containsText" dxfId="4285" priority="64" stopIfTrue="1" operator="containsText" text="②募集締切最短日">
      <formula>NOT(ISERROR(SEARCH("②募集締切最短日",C35)))</formula>
    </cfRule>
    <cfRule type="containsText" dxfId="4284" priority="65" stopIfTrue="1" operator="containsText" text="①募集開始最短日">
      <formula>NOT(ISERROR(SEARCH("①募集開始最短日",C35)))</formula>
    </cfRule>
    <cfRule type="containsText" dxfId="4283" priority="66" stopIfTrue="1" operator="containsText" text="認定日（最長日）">
      <formula>NOT(ISERROR(SEARCH("認定日（最長日）",C35)))</formula>
    </cfRule>
    <cfRule type="expression" dxfId="4282" priority="67" stopIfTrue="1">
      <formula>WEEKDAY($B35)=7</formula>
    </cfRule>
    <cfRule type="expression" dxfId="4281" priority="68" stopIfTrue="1">
      <formula>WEEKDAY($B35)=1</formula>
    </cfRule>
    <cfRule type="expression" dxfId="4280" priority="69" stopIfTrue="1">
      <formula>COUNTIF(祝日,$B35)=1</formula>
    </cfRule>
  </conditionalFormatting>
  <conditionalFormatting sqref="C36">
    <cfRule type="containsText" dxfId="4279" priority="52" stopIfTrue="1" operator="containsText" text="⑤申込者への選考結果発送最短日">
      <formula>NOT(ISERROR(SEARCH("⑤申込者への選考結果発送最短日",C36)))</formula>
    </cfRule>
    <cfRule type="containsText" dxfId="4278" priority="53" stopIfTrue="1" operator="containsText" text="④ＨＷへの選考結果発送最短日">
      <formula>NOT(ISERROR(SEARCH("④ＨＷへの選考結果発送最短日",C36)))</formula>
    </cfRule>
    <cfRule type="containsText" dxfId="4277" priority="54" stopIfTrue="1" operator="containsText" text="③選考最短日">
      <formula>NOT(ISERROR(SEARCH("③選考最短日",C36)))</formula>
    </cfRule>
    <cfRule type="containsText" dxfId="4276" priority="55" stopIfTrue="1" operator="containsText" text="②募集締切最短日">
      <formula>NOT(ISERROR(SEARCH("②募集締切最短日",C36)))</formula>
    </cfRule>
    <cfRule type="containsText" dxfId="4275" priority="56" stopIfTrue="1" operator="containsText" text="①募集開始最短日">
      <formula>NOT(ISERROR(SEARCH("①募集開始最短日",C36)))</formula>
    </cfRule>
    <cfRule type="containsText" dxfId="4274" priority="57" stopIfTrue="1" operator="containsText" text="認定日（最長日）">
      <formula>NOT(ISERROR(SEARCH("認定日（最長日）",C36)))</formula>
    </cfRule>
    <cfRule type="expression" dxfId="4273" priority="58" stopIfTrue="1">
      <formula>WEEKDAY($B36)=7</formula>
    </cfRule>
    <cfRule type="expression" dxfId="4272" priority="59" stopIfTrue="1">
      <formula>WEEKDAY($B36)=1</formula>
    </cfRule>
    <cfRule type="expression" dxfId="4271" priority="60" stopIfTrue="1">
      <formula>COUNTIF(祝日,$B36)=1</formula>
    </cfRule>
  </conditionalFormatting>
  <conditionalFormatting sqref="C42">
    <cfRule type="containsText" dxfId="4270" priority="43" stopIfTrue="1" operator="containsText" text="⑤申込者への選考結果発送最短日">
      <formula>NOT(ISERROR(SEARCH("⑤申込者への選考結果発送最短日",C42)))</formula>
    </cfRule>
    <cfRule type="containsText" dxfId="4269" priority="44" stopIfTrue="1" operator="containsText" text="④ＨＷへの選考結果発送最短日">
      <formula>NOT(ISERROR(SEARCH("④ＨＷへの選考結果発送最短日",C42)))</formula>
    </cfRule>
    <cfRule type="containsText" dxfId="4268" priority="45" stopIfTrue="1" operator="containsText" text="③選考最短日">
      <formula>NOT(ISERROR(SEARCH("③選考最短日",C42)))</formula>
    </cfRule>
    <cfRule type="containsText" dxfId="4267" priority="46" stopIfTrue="1" operator="containsText" text="②募集締切最短日">
      <formula>NOT(ISERROR(SEARCH("②募集締切最短日",C42)))</formula>
    </cfRule>
    <cfRule type="containsText" dxfId="4266" priority="47" stopIfTrue="1" operator="containsText" text="①募集開始最短日">
      <formula>NOT(ISERROR(SEARCH("①募集開始最短日",C42)))</formula>
    </cfRule>
    <cfRule type="containsText" dxfId="4265" priority="48" stopIfTrue="1" operator="containsText" text="認定日（最長日）">
      <formula>NOT(ISERROR(SEARCH("認定日（最長日）",C42)))</formula>
    </cfRule>
    <cfRule type="expression" dxfId="4264" priority="49" stopIfTrue="1">
      <formula>WEEKDAY($B42)=7</formula>
    </cfRule>
    <cfRule type="expression" dxfId="4263" priority="50" stopIfTrue="1">
      <formula>WEEKDAY($B42)=1</formula>
    </cfRule>
    <cfRule type="expression" dxfId="4262" priority="51" stopIfTrue="1">
      <formula>COUNTIF(祝日,$B42)=1</formula>
    </cfRule>
  </conditionalFormatting>
  <conditionalFormatting sqref="C37">
    <cfRule type="containsText" dxfId="4261" priority="34" stopIfTrue="1" operator="containsText" text="⑤申込者への選考結果発送最短日">
      <formula>NOT(ISERROR(SEARCH("⑤申込者への選考結果発送最短日",C37)))</formula>
    </cfRule>
    <cfRule type="containsText" dxfId="4260" priority="35" stopIfTrue="1" operator="containsText" text="④ＨＷへの選考結果発送最短日">
      <formula>NOT(ISERROR(SEARCH("④ＨＷへの選考結果発送最短日",C37)))</formula>
    </cfRule>
    <cfRule type="containsText" dxfId="4259" priority="36" stopIfTrue="1" operator="containsText" text="③選考最短日">
      <formula>NOT(ISERROR(SEARCH("③選考最短日",C37)))</formula>
    </cfRule>
    <cfRule type="containsText" dxfId="4258" priority="37" stopIfTrue="1" operator="containsText" text="②募集締切最短日">
      <formula>NOT(ISERROR(SEARCH("②募集締切最短日",C37)))</formula>
    </cfRule>
    <cfRule type="containsText" dxfId="4257" priority="38" stopIfTrue="1" operator="containsText" text="①募集開始最短日">
      <formula>NOT(ISERROR(SEARCH("①募集開始最短日",C37)))</formula>
    </cfRule>
    <cfRule type="containsText" dxfId="4256" priority="39" stopIfTrue="1" operator="containsText" text="認定日（最長日）">
      <formula>NOT(ISERROR(SEARCH("認定日（最長日）",C37)))</formula>
    </cfRule>
    <cfRule type="expression" dxfId="4255" priority="40" stopIfTrue="1">
      <formula>WEEKDAY($B37)=7</formula>
    </cfRule>
    <cfRule type="expression" dxfId="4254" priority="41" stopIfTrue="1">
      <formula>WEEKDAY($B37)=1</formula>
    </cfRule>
    <cfRule type="expression" dxfId="4253" priority="42" stopIfTrue="1">
      <formula>COUNTIF(祝日,$B37)=1</formula>
    </cfRule>
  </conditionalFormatting>
  <conditionalFormatting sqref="C20">
    <cfRule type="containsText" dxfId="4252" priority="25" stopIfTrue="1" operator="containsText" text="⑤申込者への選考結果発送最短日">
      <formula>NOT(ISERROR(SEARCH("⑤申込者への選考結果発送最短日",C20)))</formula>
    </cfRule>
    <cfRule type="containsText" dxfId="4251" priority="26" stopIfTrue="1" operator="containsText" text="④ＨＷへの選考結果発送最短日">
      <formula>NOT(ISERROR(SEARCH("④ＨＷへの選考結果発送最短日",C20)))</formula>
    </cfRule>
    <cfRule type="containsText" dxfId="4250" priority="27" stopIfTrue="1" operator="containsText" text="③選考最短日">
      <formula>NOT(ISERROR(SEARCH("③選考最短日",C20)))</formula>
    </cfRule>
    <cfRule type="containsText" dxfId="4249" priority="28" stopIfTrue="1" operator="containsText" text="②募集締切最短日">
      <formula>NOT(ISERROR(SEARCH("②募集締切最短日",C20)))</formula>
    </cfRule>
    <cfRule type="containsText" dxfId="4248" priority="29" stopIfTrue="1" operator="containsText" text="①募集開始最短日">
      <formula>NOT(ISERROR(SEARCH("①募集開始最短日",C20)))</formula>
    </cfRule>
    <cfRule type="containsText" dxfId="4247" priority="30" stopIfTrue="1" operator="containsText" text="認定日（最長日）">
      <formula>NOT(ISERROR(SEARCH("認定日（最長日）",C20)))</formula>
    </cfRule>
    <cfRule type="expression" dxfId="4246" priority="31" stopIfTrue="1">
      <formula>WEEKDAY($B20)=7</formula>
    </cfRule>
    <cfRule type="expression" dxfId="4245" priority="32" stopIfTrue="1">
      <formula>WEEKDAY($B20)=1</formula>
    </cfRule>
    <cfRule type="expression" dxfId="4244" priority="33" stopIfTrue="1">
      <formula>COUNTIF(祝日,$B20)=1</formula>
    </cfRule>
  </conditionalFormatting>
  <conditionalFormatting sqref="C20">
    <cfRule type="containsText" dxfId="4243" priority="16" stopIfTrue="1" operator="containsText" text="⑤申込者への選考結果発送最短日">
      <formula>NOT(ISERROR(SEARCH("⑤申込者への選考結果発送最短日",C20)))</formula>
    </cfRule>
    <cfRule type="containsText" dxfId="4242" priority="17" stopIfTrue="1" operator="containsText" text="④ＨＷへの選考結果発送最短日">
      <formula>NOT(ISERROR(SEARCH("④ＨＷへの選考結果発送最短日",C20)))</formula>
    </cfRule>
    <cfRule type="containsText" dxfId="4241" priority="18" stopIfTrue="1" operator="containsText" text="③選考最短日">
      <formula>NOT(ISERROR(SEARCH("③選考最短日",C20)))</formula>
    </cfRule>
    <cfRule type="containsText" dxfId="4240" priority="19" stopIfTrue="1" operator="containsText" text="②募集締切最短日">
      <formula>NOT(ISERROR(SEARCH("②募集締切最短日",C20)))</formula>
    </cfRule>
    <cfRule type="containsText" dxfId="4239" priority="20" stopIfTrue="1" operator="containsText" text="①募集開始最短日">
      <formula>NOT(ISERROR(SEARCH("①募集開始最短日",C20)))</formula>
    </cfRule>
    <cfRule type="containsText" dxfId="4238" priority="21" stopIfTrue="1" operator="containsText" text="認定日（最長日）">
      <formula>NOT(ISERROR(SEARCH("認定日（最長日）",C20)))</formula>
    </cfRule>
    <cfRule type="expression" dxfId="4237" priority="22" stopIfTrue="1">
      <formula>WEEKDAY($B20)=7</formula>
    </cfRule>
    <cfRule type="expression" dxfId="4236" priority="23" stopIfTrue="1">
      <formula>WEEKDAY($B20)=1</formula>
    </cfRule>
    <cfRule type="expression" dxfId="4235" priority="24" stopIfTrue="1">
      <formula>COUNTIF(祝日,$B20)=1</formula>
    </cfRule>
  </conditionalFormatting>
  <conditionalFormatting sqref="C47:C51">
    <cfRule type="containsText" dxfId="4234" priority="7" stopIfTrue="1" operator="containsText" text="⑤申込者への選考結果発送最短日">
      <formula>NOT(ISERROR(SEARCH("⑤申込者への選考結果発送最短日",C47)))</formula>
    </cfRule>
    <cfRule type="containsText" dxfId="4233" priority="8" stopIfTrue="1" operator="containsText" text="④ＨＷへの選考結果発送最短日">
      <formula>NOT(ISERROR(SEARCH("④ＨＷへの選考結果発送最短日",C47)))</formula>
    </cfRule>
    <cfRule type="containsText" dxfId="4232" priority="9" stopIfTrue="1" operator="containsText" text="③選考最短日">
      <formula>NOT(ISERROR(SEARCH("③選考最短日",C47)))</formula>
    </cfRule>
    <cfRule type="containsText" dxfId="4231" priority="10" stopIfTrue="1" operator="containsText" text="②募集締切最短日">
      <formula>NOT(ISERROR(SEARCH("②募集締切最短日",C47)))</formula>
    </cfRule>
    <cfRule type="containsText" dxfId="4230" priority="11" stopIfTrue="1" operator="containsText" text="①募集開始最短日">
      <formula>NOT(ISERROR(SEARCH("①募集開始最短日",C47)))</formula>
    </cfRule>
    <cfRule type="containsText" dxfId="4229" priority="12" stopIfTrue="1" operator="containsText" text="認定日（最長日）">
      <formula>NOT(ISERROR(SEARCH("認定日（最長日）",C47)))</formula>
    </cfRule>
    <cfRule type="expression" dxfId="4228" priority="13" stopIfTrue="1">
      <formula>WEEKDAY($B47)=7</formula>
    </cfRule>
    <cfRule type="expression" dxfId="4227" priority="14" stopIfTrue="1">
      <formula>WEEKDAY($B47)=1</formula>
    </cfRule>
    <cfRule type="expression" dxfId="4226" priority="15" stopIfTrue="1">
      <formula>COUNTIF(祝日,$B47)=1</formula>
    </cfRule>
  </conditionalFormatting>
  <conditionalFormatting sqref="J488">
    <cfRule type="expression" dxfId="4225" priority="4" stopIfTrue="1">
      <formula>WEEKDAY($B227)=1</formula>
    </cfRule>
    <cfRule type="expression" dxfId="4224" priority="5" stopIfTrue="1">
      <formula>WEEKDAY($B227)=7</formula>
    </cfRule>
    <cfRule type="expression" dxfId="4223" priority="6" stopIfTrue="1">
      <formula>COUNTIF(祝日,$B227)=1</formula>
    </cfRule>
  </conditionalFormatting>
  <conditionalFormatting sqref="J489:J491">
    <cfRule type="expression" dxfId="4222" priority="1" stopIfTrue="1">
      <formula>WEEKDAY($B228)=1</formula>
    </cfRule>
    <cfRule type="expression" dxfId="4221" priority="2" stopIfTrue="1">
      <formula>WEEKDAY($B228)=7</formula>
    </cfRule>
    <cfRule type="expression" dxfId="4220" priority="3" stopIfTrue="1">
      <formula>COUNTIF(祝日,$B228)=1</formula>
    </cfRule>
  </conditionalFormatting>
  <conditionalFormatting sqref="C201 C131:C132">
    <cfRule type="containsText" dxfId="4219" priority="4126" stopIfTrue="1" operator="containsText" text="⑤申込者への選考結果発送最短日">
      <formula>NOT(ISERROR(SEARCH("⑤申込者への選考結果発送最短日",C131)))</formula>
    </cfRule>
    <cfRule type="containsText" dxfId="4218" priority="4127" stopIfTrue="1" operator="containsText" text="④ＨＷへの選考結果発送最短日">
      <formula>NOT(ISERROR(SEARCH("④ＨＷへの選考結果発送最短日",C131)))</formula>
    </cfRule>
    <cfRule type="containsText" dxfId="4217" priority="4128" stopIfTrue="1" operator="containsText" text="③選考最短日">
      <formula>NOT(ISERROR(SEARCH("③選考最短日",C131)))</formula>
    </cfRule>
    <cfRule type="containsText" dxfId="4216" priority="4129" stopIfTrue="1" operator="containsText" text="②募集締切最短日">
      <formula>NOT(ISERROR(SEARCH("②募集締切最短日",C131)))</formula>
    </cfRule>
    <cfRule type="containsText" dxfId="4215" priority="4130" stopIfTrue="1" operator="containsText" text="①募集開始最短日">
      <formula>NOT(ISERROR(SEARCH("①募集開始最短日",C131)))</formula>
    </cfRule>
    <cfRule type="containsText" dxfId="4214" priority="4131" stopIfTrue="1" operator="containsText" text="認定日（最長日）">
      <formula>NOT(ISERROR(SEARCH("認定日（最長日）",C131)))</formula>
    </cfRule>
    <cfRule type="expression" dxfId="4213" priority="4132" stopIfTrue="1">
      <formula>WEEKDAY($B88)=7</formula>
    </cfRule>
    <cfRule type="expression" dxfId="4212" priority="4133" stopIfTrue="1">
      <formula>WEEKDAY($B88)=1</formula>
    </cfRule>
    <cfRule type="expression" dxfId="4211" priority="4134" stopIfTrue="1">
      <formula>COUNTIF(祝日,$B88)=1</formula>
    </cfRule>
  </conditionalFormatting>
  <conditionalFormatting sqref="D200:D201 D193 D139:D141 D130:D133">
    <cfRule type="expression" dxfId="4210" priority="4151" stopIfTrue="1">
      <formula>#REF!="⑤申込者への選考結果発送最短日"</formula>
    </cfRule>
    <cfRule type="expression" dxfId="4209" priority="4152" stopIfTrue="1">
      <formula>#REF!="④ＨＷへの選考結果発送最短日　中1日"</formula>
    </cfRule>
    <cfRule type="expression" dxfId="4208" priority="4153" stopIfTrue="1">
      <formula>#REF!="③選考最短日"</formula>
    </cfRule>
    <cfRule type="expression" dxfId="4207" priority="4154" stopIfTrue="1">
      <formula>#REF!="②募集締切最短日"</formula>
    </cfRule>
    <cfRule type="expression" dxfId="4206" priority="4155" stopIfTrue="1">
      <formula>#REF!="①募集開始最短日"</formula>
    </cfRule>
    <cfRule type="expression" dxfId="4205" priority="4156" stopIfTrue="1">
      <formula>WEEKDAY($B130)=1</formula>
    </cfRule>
    <cfRule type="expression" dxfId="4204" priority="4157" stopIfTrue="1">
      <formula>WEEKDAY($B130)=7</formula>
    </cfRule>
    <cfRule type="expression" dxfId="4203" priority="4158" stopIfTrue="1">
      <formula>COUNTIF(祝日,$B130)=1</formula>
    </cfRule>
  </conditionalFormatting>
  <conditionalFormatting sqref="E200:G201 E193:G193 E139:G141 E130:G133">
    <cfRule type="expression" dxfId="4202" priority="4183" stopIfTrue="1">
      <formula>#REF!="④ＨＷへの選考結果発送最短日　中1日"</formula>
    </cfRule>
    <cfRule type="expression" dxfId="4201" priority="4184" stopIfTrue="1">
      <formula>#REF!="⑤申込者への選考結果発送最短日"</formula>
    </cfRule>
    <cfRule type="expression" dxfId="4200" priority="4185" stopIfTrue="1">
      <formula>#REF!="③選考最短日"</formula>
    </cfRule>
    <cfRule type="expression" dxfId="4199" priority="4186" stopIfTrue="1">
      <formula>#REF!="②募集締切最短日"</formula>
    </cfRule>
    <cfRule type="expression" dxfId="4198" priority="4187" stopIfTrue="1">
      <formula>#REF!="①募集開始最短日"</formula>
    </cfRule>
    <cfRule type="expression" dxfId="4197" priority="4188" stopIfTrue="1">
      <formula>WEEKDAY($B130)=1</formula>
    </cfRule>
    <cfRule type="expression" dxfId="4196" priority="4189" stopIfTrue="1">
      <formula>WEEKDAY($B130)=7</formula>
    </cfRule>
    <cfRule type="expression" dxfId="4195" priority="4190" stopIfTrue="1">
      <formula>COUNTIF(祝日,$B130)=1</formula>
    </cfRule>
  </conditionalFormatting>
  <conditionalFormatting sqref="D158 D88:D89">
    <cfRule type="expression" dxfId="4194" priority="4251" stopIfTrue="1">
      <formula>$C131="⑤申込者への選考結果発送最短日"</formula>
    </cfRule>
    <cfRule type="expression" dxfId="4193" priority="4252" stopIfTrue="1">
      <formula>$C131="④ＨＷへの選考結果発送最短日　中1日"</formula>
    </cfRule>
    <cfRule type="expression" dxfId="4192" priority="4253" stopIfTrue="1">
      <formula>$C131="③選考最短日"</formula>
    </cfRule>
    <cfRule type="expression" dxfId="4191" priority="4254" stopIfTrue="1">
      <formula>$C131="②募集締切最短日"</formula>
    </cfRule>
    <cfRule type="expression" dxfId="4190" priority="4255" stopIfTrue="1">
      <formula>$C131="①募集開始最短日"</formula>
    </cfRule>
    <cfRule type="expression" dxfId="4189" priority="4256" stopIfTrue="1">
      <formula>WEEKDAY($B88)=1</formula>
    </cfRule>
    <cfRule type="expression" dxfId="4188" priority="4257" stopIfTrue="1">
      <formula>WEEKDAY($B88)=7</formula>
    </cfRule>
    <cfRule type="expression" dxfId="4187" priority="4258" stopIfTrue="1">
      <formula>COUNTIF(祝日,$B88)=1</formula>
    </cfRule>
  </conditionalFormatting>
  <conditionalFormatting sqref="E158:G158 E88:G89">
    <cfRule type="expression" dxfId="4186" priority="4259" stopIfTrue="1">
      <formula>$C131="④ＨＷへの選考結果発送最短日　中1日"</formula>
    </cfRule>
    <cfRule type="expression" dxfId="4185" priority="4260" stopIfTrue="1">
      <formula>$C131="⑤申込者への選考結果発送最短日"</formula>
    </cfRule>
    <cfRule type="expression" dxfId="4184" priority="4261" stopIfTrue="1">
      <formula>$C131="③選考最短日"</formula>
    </cfRule>
    <cfRule type="expression" dxfId="4183" priority="4262" stopIfTrue="1">
      <formula>$C131="②募集締切最短日"</formula>
    </cfRule>
    <cfRule type="expression" dxfId="4182" priority="4263" stopIfTrue="1">
      <formula>$C131="①募集開始最短日"</formula>
    </cfRule>
    <cfRule type="expression" dxfId="4181" priority="4264" stopIfTrue="1">
      <formula>WEEKDAY($B88)=1</formula>
    </cfRule>
    <cfRule type="expression" dxfId="4180" priority="4265" stopIfTrue="1">
      <formula>WEEKDAY($B88)=7</formula>
    </cfRule>
    <cfRule type="expression" dxfId="4179" priority="4266" stopIfTrue="1">
      <formula>COUNTIF(祝日,$B88)=1</formula>
    </cfRule>
  </conditionalFormatting>
  <conditionalFormatting sqref="C193">
    <cfRule type="containsText" dxfId="4178" priority="4279" stopIfTrue="1" operator="containsText" text="⑤申込者への選考結果発送最短日">
      <formula>NOT(ISERROR(SEARCH("⑤申込者への選考結果発送最短日",C193)))</formula>
    </cfRule>
    <cfRule type="containsText" dxfId="4177" priority="4280" stopIfTrue="1" operator="containsText" text="④ＨＷへの選考結果発送最短日">
      <formula>NOT(ISERROR(SEARCH("④ＨＷへの選考結果発送最短日",C193)))</formula>
    </cfRule>
    <cfRule type="containsText" dxfId="4176" priority="4281" stopIfTrue="1" operator="containsText" text="③選考最短日">
      <formula>NOT(ISERROR(SEARCH("③選考最短日",C193)))</formula>
    </cfRule>
    <cfRule type="containsText" dxfId="4175" priority="4282" stopIfTrue="1" operator="containsText" text="②募集締切最短日">
      <formula>NOT(ISERROR(SEARCH("②募集締切最短日",C193)))</formula>
    </cfRule>
    <cfRule type="containsText" dxfId="4174" priority="4283" stopIfTrue="1" operator="containsText" text="①募集開始最短日">
      <formula>NOT(ISERROR(SEARCH("①募集開始最短日",C193)))</formula>
    </cfRule>
    <cfRule type="containsText" dxfId="4173" priority="4284" stopIfTrue="1" operator="containsText" text="認定日（最長日）">
      <formula>NOT(ISERROR(SEARCH("認定日（最長日）",C193)))</formula>
    </cfRule>
    <cfRule type="expression" dxfId="4172" priority="4285" stopIfTrue="1">
      <formula>WEEKDAY($B148)=7</formula>
    </cfRule>
    <cfRule type="expression" dxfId="4171" priority="4286" stopIfTrue="1">
      <formula>WEEKDAY($B148)=1</formula>
    </cfRule>
    <cfRule type="expression" dxfId="4170" priority="4287" stopIfTrue="1">
      <formula>COUNTIF(祝日,$B148)=1</formula>
    </cfRule>
  </conditionalFormatting>
  <conditionalFormatting sqref="D148">
    <cfRule type="expression" dxfId="4169" priority="4305" stopIfTrue="1">
      <formula>$C193="⑤申込者への選考結果発送最短日"</formula>
    </cfRule>
    <cfRule type="expression" dxfId="4168" priority="4306" stopIfTrue="1">
      <formula>$C193="④ＨＷへの選考結果発送最短日　中1日"</formula>
    </cfRule>
    <cfRule type="expression" dxfId="4167" priority="4307" stopIfTrue="1">
      <formula>$C193="③選考最短日"</formula>
    </cfRule>
    <cfRule type="expression" dxfId="4166" priority="4308" stopIfTrue="1">
      <formula>$C193="②募集締切最短日"</formula>
    </cfRule>
    <cfRule type="expression" dxfId="4165" priority="4309" stopIfTrue="1">
      <formula>$C193="①募集開始最短日"</formula>
    </cfRule>
    <cfRule type="expression" dxfId="4164" priority="4310" stopIfTrue="1">
      <formula>WEEKDAY($B148)=1</formula>
    </cfRule>
    <cfRule type="expression" dxfId="4163" priority="4311" stopIfTrue="1">
      <formula>WEEKDAY($B148)=7</formula>
    </cfRule>
    <cfRule type="expression" dxfId="4162" priority="4312" stopIfTrue="1">
      <formula>COUNTIF(祝日,$B148)=1</formula>
    </cfRule>
  </conditionalFormatting>
  <conditionalFormatting sqref="E148:G148">
    <cfRule type="expression" dxfId="4161" priority="4345" stopIfTrue="1">
      <formula>$C193="④ＨＷへの選考結果発送最短日　中1日"</formula>
    </cfRule>
    <cfRule type="expression" dxfId="4160" priority="4346" stopIfTrue="1">
      <formula>$C193="⑤申込者への選考結果発送最短日"</formula>
    </cfRule>
    <cfRule type="expression" dxfId="4159" priority="4347" stopIfTrue="1">
      <formula>$C193="③選考最短日"</formula>
    </cfRule>
    <cfRule type="expression" dxfId="4158" priority="4348" stopIfTrue="1">
      <formula>$C193="②募集締切最短日"</formula>
    </cfRule>
    <cfRule type="expression" dxfId="4157" priority="4349" stopIfTrue="1">
      <formula>$C193="①募集開始最短日"</formula>
    </cfRule>
    <cfRule type="expression" dxfId="4156" priority="4350" stopIfTrue="1">
      <formula>WEEKDAY($B148)=1</formula>
    </cfRule>
    <cfRule type="expression" dxfId="4155" priority="4351" stopIfTrue="1">
      <formula>WEEKDAY($B148)=7</formula>
    </cfRule>
    <cfRule type="expression" dxfId="4154" priority="4352" stopIfTrue="1">
      <formula>COUNTIF(祝日,$B148)=1</formula>
    </cfRule>
  </conditionalFormatting>
  <conditionalFormatting sqref="C139:C141">
    <cfRule type="containsText" dxfId="4153" priority="4365" stopIfTrue="1" operator="containsText" text="⑤申込者への選考結果発送最短日">
      <formula>NOT(ISERROR(SEARCH("⑤申込者への選考結果発送最短日",C139)))</formula>
    </cfRule>
    <cfRule type="containsText" dxfId="4152" priority="4366" stopIfTrue="1" operator="containsText" text="④ＨＷへの選考結果発送最短日">
      <formula>NOT(ISERROR(SEARCH("④ＨＷへの選考結果発送最短日",C139)))</formula>
    </cfRule>
    <cfRule type="containsText" dxfId="4151" priority="4367" stopIfTrue="1" operator="containsText" text="③選考最短日">
      <formula>NOT(ISERROR(SEARCH("③選考最短日",C139)))</formula>
    </cfRule>
    <cfRule type="containsText" dxfId="4150" priority="4368" stopIfTrue="1" operator="containsText" text="②募集締切最短日">
      <formula>NOT(ISERROR(SEARCH("②募集締切最短日",C139)))</formula>
    </cfRule>
    <cfRule type="containsText" dxfId="4149" priority="4369" stopIfTrue="1" operator="containsText" text="①募集開始最短日">
      <formula>NOT(ISERROR(SEARCH("①募集開始最短日",C139)))</formula>
    </cfRule>
    <cfRule type="containsText" dxfId="4148" priority="4370" stopIfTrue="1" operator="containsText" text="認定日（最長日）">
      <formula>NOT(ISERROR(SEARCH("認定日（最長日）",C139)))</formula>
    </cfRule>
    <cfRule type="expression" dxfId="4147" priority="4371" stopIfTrue="1">
      <formula>WEEKDAY($B90)=7</formula>
    </cfRule>
    <cfRule type="expression" dxfId="4146" priority="4372" stopIfTrue="1">
      <formula>WEEKDAY($B90)=1</formula>
    </cfRule>
    <cfRule type="expression" dxfId="4145" priority="4373" stopIfTrue="1">
      <formula>COUNTIF(祝日,$B90)=1</formula>
    </cfRule>
  </conditionalFormatting>
  <conditionalFormatting sqref="D90:D92">
    <cfRule type="expression" dxfId="4144" priority="4391" stopIfTrue="1">
      <formula>$C139="⑤申込者への選考結果発送最短日"</formula>
    </cfRule>
    <cfRule type="expression" dxfId="4143" priority="4392" stopIfTrue="1">
      <formula>$C139="④ＨＷへの選考結果発送最短日　中1日"</formula>
    </cfRule>
    <cfRule type="expression" dxfId="4142" priority="4393" stopIfTrue="1">
      <formula>$C139="③選考最短日"</formula>
    </cfRule>
    <cfRule type="expression" dxfId="4141" priority="4394" stopIfTrue="1">
      <formula>$C139="②募集締切最短日"</formula>
    </cfRule>
    <cfRule type="expression" dxfId="4140" priority="4395" stopIfTrue="1">
      <formula>$C139="①募集開始最短日"</formula>
    </cfRule>
    <cfRule type="expression" dxfId="4139" priority="4396" stopIfTrue="1">
      <formula>WEEKDAY($B90)=1</formula>
    </cfRule>
    <cfRule type="expression" dxfId="4138" priority="4397" stopIfTrue="1">
      <formula>WEEKDAY($B90)=7</formula>
    </cfRule>
    <cfRule type="expression" dxfId="4137" priority="4398" stopIfTrue="1">
      <formula>COUNTIF(祝日,$B90)=1</formula>
    </cfRule>
  </conditionalFormatting>
  <conditionalFormatting sqref="E90:G92">
    <cfRule type="expression" dxfId="4136" priority="4431" stopIfTrue="1">
      <formula>$C139="④ＨＷへの選考結果発送最短日　中1日"</formula>
    </cfRule>
    <cfRule type="expression" dxfId="4135" priority="4432" stopIfTrue="1">
      <formula>$C139="⑤申込者への選考結果発送最短日"</formula>
    </cfRule>
    <cfRule type="expression" dxfId="4134" priority="4433" stopIfTrue="1">
      <formula>$C139="③選考最短日"</formula>
    </cfRule>
    <cfRule type="expression" dxfId="4133" priority="4434" stopIfTrue="1">
      <formula>$C139="②募集締切最短日"</formula>
    </cfRule>
    <cfRule type="expression" dxfId="4132" priority="4435" stopIfTrue="1">
      <formula>$C139="①募集開始最短日"</formula>
    </cfRule>
    <cfRule type="expression" dxfId="4131" priority="4436" stopIfTrue="1">
      <formula>WEEKDAY($B90)=1</formula>
    </cfRule>
    <cfRule type="expression" dxfId="4130" priority="4437" stopIfTrue="1">
      <formula>WEEKDAY($B90)=7</formula>
    </cfRule>
    <cfRule type="expression" dxfId="4129" priority="4438" stopIfTrue="1">
      <formula>COUNTIF(祝日,$B90)=1</formula>
    </cfRule>
  </conditionalFormatting>
  <conditionalFormatting sqref="C130">
    <cfRule type="containsText" dxfId="4128" priority="4451" stopIfTrue="1" operator="containsText" text="⑤申込者への選考結果発送最短日">
      <formula>NOT(ISERROR(SEARCH("⑤申込者への選考結果発送最短日",C130)))</formula>
    </cfRule>
    <cfRule type="containsText" dxfId="4127" priority="4452" stopIfTrue="1" operator="containsText" text="④ＨＷへの選考結果発送最短日">
      <formula>NOT(ISERROR(SEARCH("④ＨＷへの選考結果発送最短日",C130)))</formula>
    </cfRule>
    <cfRule type="containsText" dxfId="4126" priority="4453" stopIfTrue="1" operator="containsText" text="③選考最短日">
      <formula>NOT(ISERROR(SEARCH("③選考最短日",C130)))</formula>
    </cfRule>
    <cfRule type="containsText" dxfId="4125" priority="4454" stopIfTrue="1" operator="containsText" text="②募集締切最短日">
      <formula>NOT(ISERROR(SEARCH("②募集締切最短日",C130)))</formula>
    </cfRule>
    <cfRule type="containsText" dxfId="4124" priority="4455" stopIfTrue="1" operator="containsText" text="①募集開始最短日">
      <formula>NOT(ISERROR(SEARCH("①募集開始最短日",C130)))</formula>
    </cfRule>
    <cfRule type="containsText" dxfId="4123" priority="4456" stopIfTrue="1" operator="containsText" text="認定日（最長日）">
      <formula>NOT(ISERROR(SEARCH("認定日（最長日）",C130)))</formula>
    </cfRule>
    <cfRule type="expression" dxfId="4122" priority="4457" stopIfTrue="1">
      <formula>WEEKDAY($B78)=7</formula>
    </cfRule>
    <cfRule type="expression" dxfId="4121" priority="4458" stopIfTrue="1">
      <formula>WEEKDAY($B78)=1</formula>
    </cfRule>
    <cfRule type="expression" dxfId="4120" priority="4459" stopIfTrue="1">
      <formula>COUNTIF(祝日,$B78)=1</formula>
    </cfRule>
  </conditionalFormatting>
  <conditionalFormatting sqref="D78">
    <cfRule type="expression" dxfId="4119" priority="4477" stopIfTrue="1">
      <formula>$C130="⑤申込者への選考結果発送最短日"</formula>
    </cfRule>
    <cfRule type="expression" dxfId="4118" priority="4478" stopIfTrue="1">
      <formula>$C130="④ＨＷへの選考結果発送最短日　中1日"</formula>
    </cfRule>
    <cfRule type="expression" dxfId="4117" priority="4479" stopIfTrue="1">
      <formula>$C130="③選考最短日"</formula>
    </cfRule>
    <cfRule type="expression" dxfId="4116" priority="4480" stopIfTrue="1">
      <formula>$C130="②募集締切最短日"</formula>
    </cfRule>
    <cfRule type="expression" dxfId="4115" priority="4481" stopIfTrue="1">
      <formula>$C130="①募集開始最短日"</formula>
    </cfRule>
    <cfRule type="expression" dxfId="4114" priority="4482" stopIfTrue="1">
      <formula>WEEKDAY($B78)=1</formula>
    </cfRule>
    <cfRule type="expression" dxfId="4113" priority="4483" stopIfTrue="1">
      <formula>WEEKDAY($B78)=7</formula>
    </cfRule>
    <cfRule type="expression" dxfId="4112" priority="4484" stopIfTrue="1">
      <formula>COUNTIF(祝日,$B78)=1</formula>
    </cfRule>
  </conditionalFormatting>
  <conditionalFormatting sqref="E78:G78">
    <cfRule type="expression" dxfId="4111" priority="4517" stopIfTrue="1">
      <formula>$C130="④ＨＷへの選考結果発送最短日　中1日"</formula>
    </cfRule>
    <cfRule type="expression" dxfId="4110" priority="4518" stopIfTrue="1">
      <formula>$C130="⑤申込者への選考結果発送最短日"</formula>
    </cfRule>
    <cfRule type="expression" dxfId="4109" priority="4519" stopIfTrue="1">
      <formula>$C130="③選考最短日"</formula>
    </cfRule>
    <cfRule type="expression" dxfId="4108" priority="4520" stopIfTrue="1">
      <formula>$C130="②募集締切最短日"</formula>
    </cfRule>
    <cfRule type="expression" dxfId="4107" priority="4521" stopIfTrue="1">
      <formula>$C130="①募集開始最短日"</formula>
    </cfRule>
    <cfRule type="expression" dxfId="4106" priority="4522" stopIfTrue="1">
      <formula>WEEKDAY($B78)=1</formula>
    </cfRule>
    <cfRule type="expression" dxfId="4105" priority="4523" stopIfTrue="1">
      <formula>WEEKDAY($B78)=7</formula>
    </cfRule>
    <cfRule type="expression" dxfId="4104" priority="4524" stopIfTrue="1">
      <formula>COUNTIF(祝日,$B78)=1</formula>
    </cfRule>
  </conditionalFormatting>
  <printOptions horizontalCentered="1"/>
  <pageMargins left="0.39370078740157483" right="0.39370078740157483" top="0.19685039370078741" bottom="0.19685039370078741" header="0.19685039370078741" footer="0"/>
  <pageSetup paperSize="8" fitToWidth="0" fitToHeight="2" orientation="portrait" r:id="rId1"/>
  <rowBreaks count="1" manualBreakCount="1">
    <brk id="113"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24"/>
  <sheetViews>
    <sheetView view="pageBreakPreview" zoomScaleNormal="100" zoomScaleSheetLayoutView="100" workbookViewId="0">
      <selection activeCell="J3" sqref="J3:M3"/>
    </sheetView>
  </sheetViews>
  <sheetFormatPr defaultRowHeight="18" customHeight="1" x14ac:dyDescent="0.15"/>
  <cols>
    <col min="1" max="23" width="4.625" style="10" customWidth="1"/>
    <col min="24" max="31" width="4.625" style="10" hidden="1" customWidth="1"/>
    <col min="32" max="32" width="4.625" style="10" customWidth="1"/>
    <col min="33" max="33" width="20.5" style="10" bestFit="1" customWidth="1"/>
    <col min="34" max="34" width="11.625" style="10" bestFit="1" customWidth="1"/>
    <col min="35" max="16384" width="9" style="10"/>
  </cols>
  <sheetData>
    <row r="1" spans="1:31" ht="18" customHeight="1" thickBot="1" x14ac:dyDescent="0.2">
      <c r="A1" s="268" t="s">
        <v>137</v>
      </c>
      <c r="B1" s="268"/>
      <c r="C1" s="268"/>
      <c r="D1" s="268"/>
      <c r="E1" s="268"/>
      <c r="F1" s="268"/>
      <c r="G1" s="268"/>
      <c r="H1" s="269" t="str">
        <f>受付期間!B1</f>
        <v>令和４年度第４四半期</v>
      </c>
      <c r="I1" s="269"/>
      <c r="J1" s="269"/>
      <c r="K1" s="269"/>
      <c r="L1" s="269"/>
      <c r="M1" s="276" t="s">
        <v>138</v>
      </c>
      <c r="N1" s="276"/>
      <c r="O1" s="276"/>
      <c r="P1" s="276"/>
      <c r="Q1" s="276"/>
      <c r="R1" s="268"/>
      <c r="S1" s="268"/>
      <c r="T1" s="268"/>
      <c r="U1" s="268"/>
      <c r="V1" s="268"/>
    </row>
    <row r="2" spans="1:31" ht="18" customHeight="1" thickBot="1" x14ac:dyDescent="0.2">
      <c r="A2" s="259" t="s">
        <v>39</v>
      </c>
      <c r="B2" s="260"/>
      <c r="C2" s="260"/>
      <c r="D2" s="260"/>
      <c r="E2" s="260"/>
      <c r="F2" s="260"/>
      <c r="G2" s="260"/>
      <c r="H2" s="260"/>
      <c r="I2" s="261"/>
      <c r="J2" s="265" t="s">
        <v>9</v>
      </c>
      <c r="K2" s="266"/>
      <c r="L2" s="266"/>
      <c r="M2" s="267"/>
      <c r="N2" s="277" t="s">
        <v>10</v>
      </c>
      <c r="O2" s="266"/>
      <c r="P2" s="266"/>
      <c r="Q2" s="266"/>
      <c r="R2" s="266"/>
      <c r="S2" s="266"/>
      <c r="T2" s="266"/>
      <c r="U2" s="266"/>
      <c r="V2" s="278"/>
    </row>
    <row r="3" spans="1:31" ht="18" customHeight="1" thickTop="1" thickBot="1" x14ac:dyDescent="0.2">
      <c r="A3" s="262"/>
      <c r="B3" s="263"/>
      <c r="C3" s="263"/>
      <c r="D3" s="263"/>
      <c r="E3" s="263"/>
      <c r="F3" s="263"/>
      <c r="G3" s="263"/>
      <c r="H3" s="263"/>
      <c r="I3" s="264"/>
      <c r="J3" s="279">
        <f>受付期間!B13</f>
        <v>45001</v>
      </c>
      <c r="K3" s="280"/>
      <c r="L3" s="280"/>
      <c r="M3" s="281"/>
      <c r="N3" s="282">
        <f>EDATE(S3,-36)+1</f>
        <v>43906</v>
      </c>
      <c r="O3" s="283"/>
      <c r="P3" s="283"/>
      <c r="Q3" s="283"/>
      <c r="R3" s="11" t="s">
        <v>11</v>
      </c>
      <c r="S3" s="283">
        <f>J3-1</f>
        <v>45000</v>
      </c>
      <c r="T3" s="283"/>
      <c r="U3" s="283"/>
      <c r="V3" s="284"/>
    </row>
    <row r="4" spans="1:31" ht="18" customHeight="1" x14ac:dyDescent="0.15">
      <c r="A4" s="270" t="s">
        <v>44</v>
      </c>
      <c r="B4" s="271"/>
      <c r="C4" s="271"/>
      <c r="D4" s="271"/>
      <c r="E4" s="271"/>
      <c r="F4" s="271"/>
      <c r="G4" s="271"/>
      <c r="H4" s="271"/>
      <c r="I4" s="271"/>
      <c r="J4" s="271"/>
      <c r="K4" s="271"/>
      <c r="L4" s="271"/>
      <c r="M4" s="271"/>
      <c r="N4" s="271"/>
      <c r="O4" s="271"/>
      <c r="P4" s="271"/>
      <c r="Q4" s="271"/>
      <c r="R4" s="271"/>
      <c r="S4" s="271"/>
      <c r="T4" s="271"/>
      <c r="U4" s="271"/>
      <c r="V4" s="272"/>
    </row>
    <row r="5" spans="1:31" ht="18" customHeight="1" x14ac:dyDescent="0.15">
      <c r="A5" s="270"/>
      <c r="B5" s="271"/>
      <c r="C5" s="271"/>
      <c r="D5" s="271"/>
      <c r="E5" s="271"/>
      <c r="F5" s="271"/>
      <c r="G5" s="271"/>
      <c r="H5" s="271"/>
      <c r="I5" s="271"/>
      <c r="J5" s="271"/>
      <c r="K5" s="271"/>
      <c r="L5" s="271"/>
      <c r="M5" s="271"/>
      <c r="N5" s="271"/>
      <c r="O5" s="271"/>
      <c r="P5" s="271"/>
      <c r="Q5" s="271"/>
      <c r="R5" s="271"/>
      <c r="S5" s="271"/>
      <c r="T5" s="271"/>
      <c r="U5" s="271"/>
      <c r="V5" s="272"/>
    </row>
    <row r="6" spans="1:31" ht="18" customHeight="1" thickBot="1" x14ac:dyDescent="0.2">
      <c r="A6" s="273"/>
      <c r="B6" s="274"/>
      <c r="C6" s="274"/>
      <c r="D6" s="274"/>
      <c r="E6" s="274"/>
      <c r="F6" s="274"/>
      <c r="G6" s="274"/>
      <c r="H6" s="274"/>
      <c r="I6" s="274"/>
      <c r="J6" s="274"/>
      <c r="K6" s="274"/>
      <c r="L6" s="274"/>
      <c r="M6" s="274"/>
      <c r="N6" s="274"/>
      <c r="O6" s="274"/>
      <c r="P6" s="274"/>
      <c r="Q6" s="274"/>
      <c r="R6" s="274"/>
      <c r="S6" s="274"/>
      <c r="T6" s="274"/>
      <c r="U6" s="274"/>
      <c r="V6" s="275"/>
    </row>
    <row r="7" spans="1:31" ht="18" customHeight="1" x14ac:dyDescent="0.15">
      <c r="A7" s="257"/>
      <c r="B7" s="257"/>
      <c r="C7" s="257"/>
      <c r="D7" s="257"/>
      <c r="E7" s="257"/>
      <c r="F7" s="257"/>
      <c r="G7" s="257"/>
      <c r="H7" s="257"/>
      <c r="I7" s="257"/>
      <c r="J7" s="257"/>
      <c r="K7" s="257"/>
      <c r="L7" s="257"/>
      <c r="M7" s="257"/>
      <c r="N7" s="257"/>
      <c r="O7" s="257"/>
      <c r="P7" s="257"/>
      <c r="Q7" s="257"/>
      <c r="R7" s="257"/>
      <c r="S7" s="257"/>
      <c r="T7" s="257"/>
      <c r="U7" s="257"/>
      <c r="V7" s="257"/>
    </row>
    <row r="8" spans="1:31" ht="18" customHeight="1" thickBot="1" x14ac:dyDescent="0.2">
      <c r="A8" s="258"/>
      <c r="B8" s="258"/>
      <c r="C8" s="258"/>
      <c r="D8" s="258"/>
      <c r="E8" s="258"/>
      <c r="F8" s="258"/>
      <c r="G8" s="258"/>
      <c r="H8" s="258"/>
      <c r="I8" s="258"/>
      <c r="J8" s="258"/>
      <c r="K8" s="258"/>
      <c r="L8" s="258"/>
      <c r="M8" s="258"/>
      <c r="N8" s="258"/>
      <c r="O8" s="258"/>
      <c r="P8" s="258"/>
      <c r="Q8" s="258"/>
      <c r="R8" s="258"/>
      <c r="S8" s="258"/>
      <c r="T8" s="258"/>
      <c r="U8" s="258"/>
      <c r="V8" s="258"/>
    </row>
    <row r="9" spans="1:31" ht="18" customHeight="1" thickBot="1" x14ac:dyDescent="0.2">
      <c r="B9" s="288" t="s">
        <v>41</v>
      </c>
      <c r="C9" s="289"/>
      <c r="D9" s="289"/>
      <c r="E9" s="289"/>
      <c r="F9" s="289"/>
      <c r="G9" s="289"/>
      <c r="H9" s="289"/>
      <c r="I9" s="289"/>
      <c r="J9" s="290"/>
      <c r="K9" s="12"/>
      <c r="M9" s="288" t="s">
        <v>12</v>
      </c>
      <c r="N9" s="289"/>
      <c r="O9" s="289"/>
      <c r="P9" s="289"/>
      <c r="Q9" s="289"/>
      <c r="R9" s="289"/>
      <c r="S9" s="289"/>
      <c r="T9" s="289"/>
      <c r="U9" s="290"/>
      <c r="V9" s="12"/>
    </row>
    <row r="10" spans="1:31" ht="18" customHeight="1" thickBot="1" x14ac:dyDescent="0.2">
      <c r="A10" s="257"/>
      <c r="B10" s="257"/>
      <c r="C10" s="257"/>
      <c r="D10" s="257"/>
      <c r="E10" s="257"/>
      <c r="F10" s="257"/>
      <c r="G10" s="257"/>
      <c r="H10" s="257"/>
      <c r="I10" s="257"/>
      <c r="J10" s="287"/>
      <c r="K10" s="287"/>
      <c r="L10" s="287"/>
      <c r="M10" s="287"/>
      <c r="N10" s="287"/>
      <c r="O10" s="287"/>
      <c r="P10" s="287"/>
      <c r="Q10" s="287"/>
      <c r="R10" s="287"/>
      <c r="S10" s="287"/>
      <c r="T10" s="287"/>
      <c r="U10" s="287"/>
      <c r="V10" s="287"/>
      <c r="AB10" s="285">
        <f>EDATE(AB12,-5)</f>
        <v>44773</v>
      </c>
      <c r="AC10" s="285"/>
      <c r="AD10" s="285"/>
      <c r="AE10" s="285"/>
    </row>
    <row r="11" spans="1:31" ht="18" customHeight="1" x14ac:dyDescent="0.15">
      <c r="A11" s="259" t="s">
        <v>42</v>
      </c>
      <c r="B11" s="260"/>
      <c r="C11" s="260"/>
      <c r="D11" s="260"/>
      <c r="E11" s="260"/>
      <c r="F11" s="260"/>
      <c r="G11" s="260"/>
      <c r="H11" s="260"/>
      <c r="I11" s="303" t="s">
        <v>43</v>
      </c>
      <c r="J11" s="304"/>
      <c r="K11" s="304"/>
      <c r="L11" s="304"/>
      <c r="M11" s="304"/>
      <c r="N11" s="304"/>
      <c r="O11" s="304"/>
      <c r="P11" s="304"/>
      <c r="Q11" s="304"/>
      <c r="R11" s="304"/>
      <c r="S11" s="304"/>
      <c r="T11" s="304"/>
      <c r="U11" s="304"/>
      <c r="V11" s="305"/>
      <c r="X11" s="314" t="s">
        <v>16</v>
      </c>
      <c r="Y11" s="314"/>
      <c r="Z11" s="314"/>
      <c r="AA11" s="314"/>
      <c r="AB11" s="286" t="s">
        <v>17</v>
      </c>
      <c r="AC11" s="286"/>
      <c r="AD11" s="286"/>
      <c r="AE11" s="286"/>
    </row>
    <row r="12" spans="1:31" ht="18" customHeight="1" thickBot="1" x14ac:dyDescent="0.2">
      <c r="A12" s="301"/>
      <c r="B12" s="302"/>
      <c r="C12" s="302"/>
      <c r="D12" s="302"/>
      <c r="E12" s="302"/>
      <c r="F12" s="302"/>
      <c r="G12" s="302"/>
      <c r="H12" s="302"/>
      <c r="I12" s="309" t="s">
        <v>18</v>
      </c>
      <c r="J12" s="287"/>
      <c r="K12" s="287"/>
      <c r="L12" s="287"/>
      <c r="M12" s="310"/>
      <c r="N12" s="306">
        <f>DATE(YEAR(S12)-1,MONTH(S12),1)</f>
        <v>44531</v>
      </c>
      <c r="O12" s="307"/>
      <c r="P12" s="307"/>
      <c r="Q12" s="307"/>
      <c r="R12" s="34" t="s">
        <v>11</v>
      </c>
      <c r="S12" s="307">
        <f>受付期間!B2</f>
        <v>44915</v>
      </c>
      <c r="T12" s="307"/>
      <c r="U12" s="307"/>
      <c r="V12" s="308"/>
      <c r="X12" s="285">
        <f>受付期間!D2</f>
        <v>44921</v>
      </c>
      <c r="Y12" s="285"/>
      <c r="Z12" s="285"/>
      <c r="AA12" s="285"/>
      <c r="AB12" s="285">
        <f>EOMONTH(X12,0)</f>
        <v>44926</v>
      </c>
      <c r="AC12" s="285"/>
      <c r="AD12" s="285"/>
      <c r="AE12" s="285"/>
    </row>
    <row r="13" spans="1:31" ht="18" customHeight="1" x14ac:dyDescent="0.15">
      <c r="A13" s="301"/>
      <c r="B13" s="302"/>
      <c r="C13" s="302"/>
      <c r="D13" s="302"/>
      <c r="E13" s="302"/>
      <c r="F13" s="302"/>
      <c r="G13" s="302"/>
      <c r="H13" s="302"/>
      <c r="I13" s="311" t="s">
        <v>45</v>
      </c>
      <c r="J13" s="312"/>
      <c r="K13" s="312"/>
      <c r="L13" s="312"/>
      <c r="M13" s="312"/>
      <c r="N13" s="312"/>
      <c r="O13" s="312"/>
      <c r="P13" s="312"/>
      <c r="Q13" s="312"/>
      <c r="R13" s="312"/>
      <c r="S13" s="312"/>
      <c r="T13" s="312"/>
      <c r="U13" s="312"/>
      <c r="V13" s="313"/>
    </row>
    <row r="14" spans="1:31" ht="18" customHeight="1" x14ac:dyDescent="0.15">
      <c r="A14" s="301"/>
      <c r="B14" s="302"/>
      <c r="C14" s="302"/>
      <c r="D14" s="302"/>
      <c r="E14" s="302"/>
      <c r="F14" s="302"/>
      <c r="G14" s="302"/>
      <c r="H14" s="302"/>
      <c r="I14" s="270"/>
      <c r="J14" s="296"/>
      <c r="K14" s="296"/>
      <c r="L14" s="296"/>
      <c r="M14" s="296"/>
      <c r="N14" s="296"/>
      <c r="O14" s="296"/>
      <c r="P14" s="296"/>
      <c r="Q14" s="296"/>
      <c r="R14" s="296"/>
      <c r="S14" s="296"/>
      <c r="T14" s="296"/>
      <c r="U14" s="296"/>
      <c r="V14" s="297"/>
    </row>
    <row r="15" spans="1:31" ht="18" customHeight="1" thickBot="1" x14ac:dyDescent="0.2">
      <c r="A15" s="262"/>
      <c r="B15" s="263"/>
      <c r="C15" s="263"/>
      <c r="D15" s="263"/>
      <c r="E15" s="263"/>
      <c r="F15" s="263"/>
      <c r="G15" s="263"/>
      <c r="H15" s="263"/>
      <c r="I15" s="298"/>
      <c r="J15" s="299"/>
      <c r="K15" s="299"/>
      <c r="L15" s="299"/>
      <c r="M15" s="299"/>
      <c r="N15" s="299"/>
      <c r="O15" s="299"/>
      <c r="P15" s="299"/>
      <c r="Q15" s="299"/>
      <c r="R15" s="299"/>
      <c r="S15" s="299"/>
      <c r="T15" s="299"/>
      <c r="U15" s="299"/>
      <c r="V15" s="300"/>
    </row>
    <row r="16" spans="1:31" ht="18" customHeight="1" x14ac:dyDescent="0.15">
      <c r="A16" s="257"/>
      <c r="B16" s="257"/>
      <c r="C16" s="257"/>
      <c r="D16" s="257"/>
      <c r="E16" s="257"/>
      <c r="F16" s="257"/>
      <c r="G16" s="257"/>
      <c r="H16" s="257"/>
      <c r="I16" s="257"/>
      <c r="J16" s="257"/>
      <c r="K16" s="257"/>
      <c r="L16" s="257"/>
      <c r="M16" s="257"/>
      <c r="N16" s="257"/>
      <c r="O16" s="257"/>
      <c r="P16" s="257"/>
      <c r="Q16" s="257"/>
      <c r="R16" s="257"/>
      <c r="S16" s="257"/>
      <c r="T16" s="257"/>
      <c r="U16" s="257"/>
      <c r="V16" s="257"/>
    </row>
    <row r="17" spans="1:22" ht="18" customHeight="1" thickBot="1" x14ac:dyDescent="0.2">
      <c r="A17" s="258"/>
      <c r="B17" s="258"/>
      <c r="C17" s="258"/>
      <c r="D17" s="258"/>
      <c r="E17" s="258"/>
      <c r="F17" s="258"/>
      <c r="G17" s="258"/>
      <c r="H17" s="258"/>
      <c r="I17" s="258"/>
      <c r="J17" s="258"/>
      <c r="K17" s="258"/>
      <c r="L17" s="258"/>
      <c r="M17" s="258"/>
      <c r="N17" s="258"/>
      <c r="O17" s="258"/>
      <c r="P17" s="258"/>
      <c r="Q17" s="258"/>
      <c r="R17" s="258"/>
      <c r="S17" s="258"/>
      <c r="T17" s="258"/>
      <c r="U17" s="258"/>
      <c r="V17" s="258"/>
    </row>
    <row r="18" spans="1:22" ht="18" customHeight="1" thickBot="1" x14ac:dyDescent="0.2">
      <c r="B18" s="288" t="s">
        <v>13</v>
      </c>
      <c r="C18" s="289"/>
      <c r="D18" s="289"/>
      <c r="E18" s="289"/>
      <c r="F18" s="289"/>
      <c r="G18" s="289"/>
      <c r="H18" s="289"/>
      <c r="I18" s="289"/>
      <c r="J18" s="290"/>
      <c r="K18" s="12"/>
      <c r="M18" s="288" t="s">
        <v>14</v>
      </c>
      <c r="N18" s="289"/>
      <c r="O18" s="289"/>
      <c r="P18" s="289"/>
      <c r="Q18" s="289"/>
      <c r="R18" s="289"/>
      <c r="S18" s="289"/>
      <c r="T18" s="289"/>
      <c r="U18" s="290"/>
      <c r="V18" s="12"/>
    </row>
    <row r="19" spans="1:22" ht="18" customHeight="1" thickBot="1" x14ac:dyDescent="0.2">
      <c r="A19" s="13"/>
      <c r="B19" s="13"/>
      <c r="C19" s="13"/>
      <c r="D19" s="13"/>
      <c r="E19" s="14"/>
      <c r="F19" s="14"/>
      <c r="G19" s="14"/>
      <c r="H19" s="14"/>
      <c r="I19" s="14"/>
      <c r="J19" s="14"/>
      <c r="K19" s="14"/>
      <c r="L19" s="14"/>
      <c r="M19" s="292"/>
      <c r="N19" s="292"/>
      <c r="O19" s="292"/>
      <c r="P19" s="292"/>
      <c r="Q19" s="292"/>
      <c r="R19" s="292"/>
      <c r="S19" s="292"/>
      <c r="T19" s="292"/>
      <c r="U19" s="292"/>
      <c r="V19" s="13"/>
    </row>
    <row r="20" spans="1:22" ht="18" customHeight="1" x14ac:dyDescent="0.15">
      <c r="A20" s="293" t="s">
        <v>15</v>
      </c>
      <c r="B20" s="294"/>
      <c r="C20" s="294"/>
      <c r="D20" s="294"/>
      <c r="E20" s="294"/>
      <c r="F20" s="294"/>
      <c r="G20" s="294"/>
      <c r="H20" s="294"/>
      <c r="I20" s="294"/>
      <c r="J20" s="294"/>
      <c r="K20" s="294"/>
      <c r="L20" s="294"/>
      <c r="M20" s="294"/>
      <c r="N20" s="294"/>
      <c r="O20" s="294"/>
      <c r="P20" s="294"/>
      <c r="Q20" s="294"/>
      <c r="R20" s="294"/>
      <c r="S20" s="294"/>
      <c r="T20" s="294"/>
      <c r="U20" s="294"/>
      <c r="V20" s="295"/>
    </row>
    <row r="21" spans="1:22" ht="18" customHeight="1" x14ac:dyDescent="0.15">
      <c r="A21" s="270" t="s">
        <v>46</v>
      </c>
      <c r="B21" s="296"/>
      <c r="C21" s="296"/>
      <c r="D21" s="296"/>
      <c r="E21" s="296"/>
      <c r="F21" s="296"/>
      <c r="G21" s="296"/>
      <c r="H21" s="296"/>
      <c r="I21" s="296"/>
      <c r="J21" s="296"/>
      <c r="K21" s="296"/>
      <c r="L21" s="296"/>
      <c r="M21" s="296"/>
      <c r="N21" s="296"/>
      <c r="O21" s="296"/>
      <c r="P21" s="296"/>
      <c r="Q21" s="296"/>
      <c r="R21" s="296"/>
      <c r="S21" s="296"/>
      <c r="T21" s="296"/>
      <c r="U21" s="296"/>
      <c r="V21" s="297"/>
    </row>
    <row r="22" spans="1:22" ht="18" customHeight="1" x14ac:dyDescent="0.15">
      <c r="A22" s="270"/>
      <c r="B22" s="296"/>
      <c r="C22" s="296"/>
      <c r="D22" s="296"/>
      <c r="E22" s="296"/>
      <c r="F22" s="296"/>
      <c r="G22" s="296"/>
      <c r="H22" s="296"/>
      <c r="I22" s="296"/>
      <c r="J22" s="296"/>
      <c r="K22" s="296"/>
      <c r="L22" s="296"/>
      <c r="M22" s="296"/>
      <c r="N22" s="296"/>
      <c r="O22" s="296"/>
      <c r="P22" s="296"/>
      <c r="Q22" s="296"/>
      <c r="R22" s="296"/>
      <c r="S22" s="296"/>
      <c r="T22" s="296"/>
      <c r="U22" s="296"/>
      <c r="V22" s="297"/>
    </row>
    <row r="23" spans="1:22" ht="18" customHeight="1" thickBot="1" x14ac:dyDescent="0.2">
      <c r="A23" s="298"/>
      <c r="B23" s="299"/>
      <c r="C23" s="299"/>
      <c r="D23" s="299"/>
      <c r="E23" s="299"/>
      <c r="F23" s="299"/>
      <c r="G23" s="299"/>
      <c r="H23" s="299"/>
      <c r="I23" s="299"/>
      <c r="J23" s="299"/>
      <c r="K23" s="299"/>
      <c r="L23" s="299"/>
      <c r="M23" s="299"/>
      <c r="N23" s="299"/>
      <c r="O23" s="299"/>
      <c r="P23" s="299"/>
      <c r="Q23" s="299"/>
      <c r="R23" s="299"/>
      <c r="S23" s="299"/>
      <c r="T23" s="299"/>
      <c r="U23" s="299"/>
      <c r="V23" s="300"/>
    </row>
    <row r="24" spans="1:22" ht="18" customHeight="1" x14ac:dyDescent="0.15">
      <c r="A24" s="291" t="s">
        <v>19</v>
      </c>
      <c r="B24" s="291"/>
      <c r="C24" s="291"/>
      <c r="D24" s="291"/>
      <c r="E24" s="291"/>
      <c r="F24" s="291"/>
      <c r="G24" s="291"/>
      <c r="H24" s="291"/>
      <c r="I24" s="291"/>
      <c r="J24" s="291"/>
      <c r="K24" s="291"/>
      <c r="L24" s="291"/>
      <c r="M24" s="291"/>
      <c r="N24" s="291"/>
      <c r="O24" s="291"/>
      <c r="P24" s="291"/>
      <c r="Q24" s="291"/>
      <c r="R24" s="291"/>
      <c r="S24" s="291"/>
      <c r="T24" s="291"/>
      <c r="U24" s="291"/>
      <c r="V24" s="291"/>
    </row>
  </sheetData>
  <sheetProtection password="CCB9" sheet="1" objects="1" scenarios="1"/>
  <mergeCells count="35">
    <mergeCell ref="A24:V24"/>
    <mergeCell ref="X12:AA12"/>
    <mergeCell ref="AB12:AE12"/>
    <mergeCell ref="B18:J18"/>
    <mergeCell ref="M18:U18"/>
    <mergeCell ref="M19:U19"/>
    <mergeCell ref="A20:V20"/>
    <mergeCell ref="A21:V23"/>
    <mergeCell ref="A11:H15"/>
    <mergeCell ref="I11:V11"/>
    <mergeCell ref="A17:V17"/>
    <mergeCell ref="N12:Q12"/>
    <mergeCell ref="S12:V12"/>
    <mergeCell ref="I12:M12"/>
    <mergeCell ref="I13:V15"/>
    <mergeCell ref="X11:AA11"/>
    <mergeCell ref="AB10:AE10"/>
    <mergeCell ref="AB11:AE11"/>
    <mergeCell ref="A10:V10"/>
    <mergeCell ref="A16:V16"/>
    <mergeCell ref="B9:J9"/>
    <mergeCell ref="M9:U9"/>
    <mergeCell ref="A7:V7"/>
    <mergeCell ref="A8:V8"/>
    <mergeCell ref="A2:I3"/>
    <mergeCell ref="J2:M2"/>
    <mergeCell ref="A1:G1"/>
    <mergeCell ref="H1:L1"/>
    <mergeCell ref="A4:V6"/>
    <mergeCell ref="M1:Q1"/>
    <mergeCell ref="R1:V1"/>
    <mergeCell ref="N2:V2"/>
    <mergeCell ref="J3:M3"/>
    <mergeCell ref="N3:Q3"/>
    <mergeCell ref="S3:V3"/>
  </mergeCells>
  <phoneticPr fontId="3"/>
  <printOptions horizontalCentered="1" verticalCentered="1"/>
  <pageMargins left="0.59055118110236227" right="0.59055118110236227" top="0.59055118110236227" bottom="0.59055118110236227"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D20" sqref="D20"/>
    </sheetView>
  </sheetViews>
  <sheetFormatPr defaultRowHeight="30" customHeight="1" x14ac:dyDescent="0.15"/>
  <cols>
    <col min="1" max="2" width="24.625" style="15" customWidth="1"/>
    <col min="3" max="16384" width="9" style="15"/>
  </cols>
  <sheetData>
    <row r="1" spans="1:2" ht="30" customHeight="1" x14ac:dyDescent="0.15">
      <c r="A1" s="315" t="s">
        <v>22</v>
      </c>
      <c r="B1" s="315"/>
    </row>
    <row r="2" spans="1:2" ht="30" customHeight="1" thickBot="1" x14ac:dyDescent="0.2">
      <c r="A2" s="16" t="s">
        <v>21</v>
      </c>
      <c r="B2" s="16" t="s">
        <v>20</v>
      </c>
    </row>
    <row r="3" spans="1:2" ht="30" customHeight="1" thickBot="1" x14ac:dyDescent="0.2">
      <c r="A3" s="17">
        <v>37530</v>
      </c>
      <c r="B3" s="18">
        <v>42086</v>
      </c>
    </row>
    <row r="4" spans="1:2" ht="30" customHeight="1" thickBot="1" x14ac:dyDescent="0.2">
      <c r="A4" s="316" t="str">
        <f>DATEDIF(A3,B3,"Y")&amp;"年"&amp;DATEDIF(A3,B3,"YM")&amp;"ヵ月"</f>
        <v>12年5ヵ月</v>
      </c>
      <c r="B4" s="317"/>
    </row>
  </sheetData>
  <sheetProtection password="CF40" sheet="1" objects="1" scenarios="1"/>
  <mergeCells count="2">
    <mergeCell ref="A1:B1"/>
    <mergeCell ref="A4:B4"/>
  </mergeCells>
  <phoneticPr fontId="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view="pageBreakPreview" topLeftCell="A41" zoomScale="85" zoomScaleNormal="100" zoomScaleSheetLayoutView="85" workbookViewId="0">
      <selection activeCell="F76" sqref="F76"/>
    </sheetView>
  </sheetViews>
  <sheetFormatPr defaultRowHeight="13.5" x14ac:dyDescent="0.15"/>
  <cols>
    <col min="1" max="1" width="25.625" style="39" customWidth="1"/>
    <col min="2" max="2" width="27" style="101" customWidth="1"/>
  </cols>
  <sheetData>
    <row r="1" spans="1:2" hidden="1" x14ac:dyDescent="0.15">
      <c r="A1" s="41">
        <v>43220</v>
      </c>
      <c r="B1" s="100" t="s">
        <v>66</v>
      </c>
    </row>
    <row r="2" spans="1:2" hidden="1" x14ac:dyDescent="0.15">
      <c r="A2" s="41">
        <v>43223</v>
      </c>
      <c r="B2" s="100" t="s">
        <v>67</v>
      </c>
    </row>
    <row r="3" spans="1:2" hidden="1" x14ac:dyDescent="0.15">
      <c r="A3" s="41">
        <v>43224</v>
      </c>
      <c r="B3" s="100" t="s">
        <v>68</v>
      </c>
    </row>
    <row r="4" spans="1:2" hidden="1" x14ac:dyDescent="0.15">
      <c r="A4" s="41">
        <v>43225</v>
      </c>
      <c r="B4" s="100" t="s">
        <v>69</v>
      </c>
    </row>
    <row r="5" spans="1:2" hidden="1" x14ac:dyDescent="0.15">
      <c r="A5" s="41"/>
      <c r="B5" s="100" t="s">
        <v>70</v>
      </c>
    </row>
    <row r="6" spans="1:2" hidden="1" x14ac:dyDescent="0.15">
      <c r="A6" s="41">
        <v>43297</v>
      </c>
      <c r="B6" s="100" t="s">
        <v>71</v>
      </c>
    </row>
    <row r="7" spans="1:2" hidden="1" x14ac:dyDescent="0.15">
      <c r="A7" s="41">
        <v>43323</v>
      </c>
      <c r="B7" s="100" t="s">
        <v>72</v>
      </c>
    </row>
    <row r="8" spans="1:2" hidden="1" x14ac:dyDescent="0.15">
      <c r="A8" s="41">
        <v>43360</v>
      </c>
      <c r="B8" s="100" t="s">
        <v>73</v>
      </c>
    </row>
    <row r="9" spans="1:2" hidden="1" x14ac:dyDescent="0.15">
      <c r="A9" s="71"/>
      <c r="B9" s="100" t="s">
        <v>74</v>
      </c>
    </row>
    <row r="10" spans="1:2" hidden="1" x14ac:dyDescent="0.15">
      <c r="A10" s="71">
        <v>43367</v>
      </c>
      <c r="B10" s="100" t="s">
        <v>75</v>
      </c>
    </row>
    <row r="11" spans="1:2" hidden="1" x14ac:dyDescent="0.15">
      <c r="A11" s="71">
        <v>43381</v>
      </c>
      <c r="B11" s="100" t="s">
        <v>57</v>
      </c>
    </row>
    <row r="12" spans="1:2" hidden="1" x14ac:dyDescent="0.15">
      <c r="A12" s="71">
        <v>43407</v>
      </c>
      <c r="B12" s="100" t="s">
        <v>58</v>
      </c>
    </row>
    <row r="13" spans="1:2" hidden="1" x14ac:dyDescent="0.15">
      <c r="A13" s="71">
        <v>43427</v>
      </c>
      <c r="B13" s="100" t="s">
        <v>59</v>
      </c>
    </row>
    <row r="14" spans="1:2" hidden="1" x14ac:dyDescent="0.15">
      <c r="A14" s="71">
        <v>43458</v>
      </c>
      <c r="B14" s="100" t="s">
        <v>60</v>
      </c>
    </row>
    <row r="15" spans="1:2" hidden="1" x14ac:dyDescent="0.15">
      <c r="A15" s="71">
        <v>43463</v>
      </c>
      <c r="B15" s="100" t="s">
        <v>61</v>
      </c>
    </row>
    <row r="16" spans="1:2" hidden="1" x14ac:dyDescent="0.15">
      <c r="A16" s="71">
        <v>43464</v>
      </c>
      <c r="B16" s="100" t="s">
        <v>61</v>
      </c>
    </row>
    <row r="17" spans="1:2" hidden="1" x14ac:dyDescent="0.15">
      <c r="A17" s="71">
        <v>43465</v>
      </c>
      <c r="B17" s="100" t="s">
        <v>61</v>
      </c>
    </row>
    <row r="18" spans="1:2" hidden="1" x14ac:dyDescent="0.15">
      <c r="A18" s="71">
        <v>43466</v>
      </c>
      <c r="B18" s="100" t="s">
        <v>62</v>
      </c>
    </row>
    <row r="19" spans="1:2" hidden="1" x14ac:dyDescent="0.15">
      <c r="A19" s="71">
        <v>43467</v>
      </c>
      <c r="B19" s="100" t="s">
        <v>61</v>
      </c>
    </row>
    <row r="20" spans="1:2" hidden="1" x14ac:dyDescent="0.15">
      <c r="A20" s="71">
        <v>43468</v>
      </c>
      <c r="B20" s="100" t="s">
        <v>61</v>
      </c>
    </row>
    <row r="21" spans="1:2" hidden="1" x14ac:dyDescent="0.15">
      <c r="A21" s="71">
        <v>43479</v>
      </c>
      <c r="B21" s="100" t="s">
        <v>63</v>
      </c>
    </row>
    <row r="22" spans="1:2" hidden="1" x14ac:dyDescent="0.15">
      <c r="A22" s="71">
        <v>43507</v>
      </c>
      <c r="B22" s="100" t="s">
        <v>56</v>
      </c>
    </row>
    <row r="23" spans="1:2" hidden="1" x14ac:dyDescent="0.15">
      <c r="A23" s="71">
        <v>43545</v>
      </c>
      <c r="B23" s="100" t="s">
        <v>64</v>
      </c>
    </row>
    <row r="24" spans="1:2" hidden="1" x14ac:dyDescent="0.15">
      <c r="A24" s="71">
        <v>43584</v>
      </c>
      <c r="B24" s="100" t="s">
        <v>76</v>
      </c>
    </row>
    <row r="25" spans="1:2" hidden="1" x14ac:dyDescent="0.15">
      <c r="A25" s="71">
        <v>43585</v>
      </c>
      <c r="B25" s="100" t="s">
        <v>113</v>
      </c>
    </row>
    <row r="26" spans="1:2" hidden="1" x14ac:dyDescent="0.15">
      <c r="A26" s="71">
        <v>43586</v>
      </c>
      <c r="B26" s="100" t="s">
        <v>114</v>
      </c>
    </row>
    <row r="27" spans="1:2" hidden="1" x14ac:dyDescent="0.15">
      <c r="A27" s="71">
        <v>43587</v>
      </c>
      <c r="B27" s="100" t="s">
        <v>112</v>
      </c>
    </row>
    <row r="28" spans="1:2" hidden="1" x14ac:dyDescent="0.15">
      <c r="A28" s="71">
        <v>43588</v>
      </c>
      <c r="B28" s="100" t="s">
        <v>67</v>
      </c>
    </row>
    <row r="29" spans="1:2" hidden="1" x14ac:dyDescent="0.15">
      <c r="A29" s="71">
        <v>43589</v>
      </c>
      <c r="B29" s="100" t="s">
        <v>68</v>
      </c>
    </row>
    <row r="30" spans="1:2" hidden="1" x14ac:dyDescent="0.15">
      <c r="A30" s="71">
        <v>43590</v>
      </c>
      <c r="B30" s="100" t="s">
        <v>69</v>
      </c>
    </row>
    <row r="31" spans="1:2" hidden="1" x14ac:dyDescent="0.15">
      <c r="A31" s="71">
        <v>43591</v>
      </c>
      <c r="B31" s="100" t="s">
        <v>77</v>
      </c>
    </row>
    <row r="32" spans="1:2" hidden="1" x14ac:dyDescent="0.15">
      <c r="A32" s="41">
        <v>43661</v>
      </c>
      <c r="B32" s="100" t="s">
        <v>71</v>
      </c>
    </row>
    <row r="33" spans="1:2" hidden="1" x14ac:dyDescent="0.15">
      <c r="A33" s="41">
        <v>43689</v>
      </c>
      <c r="B33" s="100" t="s">
        <v>78</v>
      </c>
    </row>
    <row r="34" spans="1:2" hidden="1" x14ac:dyDescent="0.15">
      <c r="A34" s="41">
        <v>43724</v>
      </c>
      <c r="B34" s="100" t="s">
        <v>73</v>
      </c>
    </row>
    <row r="35" spans="1:2" hidden="1" x14ac:dyDescent="0.15">
      <c r="A35" s="71">
        <v>43731</v>
      </c>
      <c r="B35" s="100" t="s">
        <v>75</v>
      </c>
    </row>
    <row r="36" spans="1:2" hidden="1" x14ac:dyDescent="0.15">
      <c r="A36" s="71"/>
      <c r="B36" s="100" t="s">
        <v>74</v>
      </c>
    </row>
    <row r="37" spans="1:2" hidden="1" x14ac:dyDescent="0.15">
      <c r="A37" s="71">
        <v>43752</v>
      </c>
      <c r="B37" s="100" t="s">
        <v>57</v>
      </c>
    </row>
    <row r="38" spans="1:2" hidden="1" x14ac:dyDescent="0.15">
      <c r="A38" s="71">
        <v>43760</v>
      </c>
      <c r="B38" s="100" t="s">
        <v>115</v>
      </c>
    </row>
    <row r="39" spans="1:2" hidden="1" x14ac:dyDescent="0.15">
      <c r="A39" s="71">
        <v>43773</v>
      </c>
      <c r="B39" s="100" t="s">
        <v>94</v>
      </c>
    </row>
    <row r="40" spans="1:2" hidden="1" x14ac:dyDescent="0.15">
      <c r="A40" s="71">
        <v>43792</v>
      </c>
      <c r="B40" s="100" t="s">
        <v>59</v>
      </c>
    </row>
    <row r="41" spans="1:2" x14ac:dyDescent="0.15">
      <c r="A41" s="71">
        <v>44559</v>
      </c>
      <c r="B41" s="100" t="s">
        <v>61</v>
      </c>
    </row>
    <row r="42" spans="1:2" x14ac:dyDescent="0.15">
      <c r="A42" s="71">
        <v>44560</v>
      </c>
      <c r="B42" s="100" t="s">
        <v>61</v>
      </c>
    </row>
    <row r="43" spans="1:2" x14ac:dyDescent="0.15">
      <c r="A43" s="71">
        <v>44561</v>
      </c>
      <c r="B43" s="100" t="s">
        <v>61</v>
      </c>
    </row>
    <row r="44" spans="1:2" x14ac:dyDescent="0.15">
      <c r="A44" s="71">
        <v>44562</v>
      </c>
      <c r="B44" s="100" t="s">
        <v>62</v>
      </c>
    </row>
    <row r="45" spans="1:2" x14ac:dyDescent="0.15">
      <c r="A45" s="71">
        <v>44563</v>
      </c>
      <c r="B45" s="100" t="s">
        <v>61</v>
      </c>
    </row>
    <row r="46" spans="1:2" x14ac:dyDescent="0.15">
      <c r="A46" s="71">
        <v>44564</v>
      </c>
      <c r="B46" s="100" t="s">
        <v>61</v>
      </c>
    </row>
    <row r="47" spans="1:2" x14ac:dyDescent="0.15">
      <c r="A47" s="71">
        <v>44571</v>
      </c>
      <c r="B47" s="100" t="s">
        <v>188</v>
      </c>
    </row>
    <row r="48" spans="1:2" x14ac:dyDescent="0.15">
      <c r="A48" s="71">
        <v>44603</v>
      </c>
      <c r="B48" s="100" t="s">
        <v>56</v>
      </c>
    </row>
    <row r="49" spans="1:2" x14ac:dyDescent="0.15">
      <c r="A49" s="71">
        <v>44615</v>
      </c>
      <c r="B49" s="100" t="s">
        <v>95</v>
      </c>
    </row>
    <row r="50" spans="1:2" x14ac:dyDescent="0.15">
      <c r="A50" s="71"/>
      <c r="B50" s="100"/>
    </row>
    <row r="51" spans="1:2" x14ac:dyDescent="0.15">
      <c r="A51" s="71">
        <v>44641</v>
      </c>
      <c r="B51" s="100" t="s">
        <v>189</v>
      </c>
    </row>
    <row r="52" spans="1:2" x14ac:dyDescent="0.15">
      <c r="A52" s="71">
        <v>44680</v>
      </c>
      <c r="B52" s="100" t="s">
        <v>76</v>
      </c>
    </row>
    <row r="53" spans="1:2" x14ac:dyDescent="0.15">
      <c r="A53" s="71"/>
      <c r="B53" s="100"/>
    </row>
    <row r="54" spans="1:2" x14ac:dyDescent="0.15">
      <c r="A54" s="71">
        <v>44684</v>
      </c>
      <c r="B54" s="100" t="s">
        <v>67</v>
      </c>
    </row>
    <row r="55" spans="1:2" x14ac:dyDescent="0.15">
      <c r="A55" s="71">
        <v>44685</v>
      </c>
      <c r="B55" s="100" t="s">
        <v>68</v>
      </c>
    </row>
    <row r="56" spans="1:2" x14ac:dyDescent="0.15">
      <c r="A56" s="71">
        <v>44686</v>
      </c>
      <c r="B56" s="100" t="s">
        <v>69</v>
      </c>
    </row>
    <row r="57" spans="1:2" x14ac:dyDescent="0.15">
      <c r="A57" s="71"/>
      <c r="B57" s="100"/>
    </row>
    <row r="58" spans="1:2" x14ac:dyDescent="0.15">
      <c r="A58" s="41">
        <v>44760</v>
      </c>
      <c r="B58" s="100" t="s">
        <v>71</v>
      </c>
    </row>
    <row r="59" spans="1:2" x14ac:dyDescent="0.15">
      <c r="A59" s="41">
        <v>44784</v>
      </c>
      <c r="B59" s="100" t="s">
        <v>72</v>
      </c>
    </row>
    <row r="60" spans="1:2" x14ac:dyDescent="0.15">
      <c r="A60" s="41">
        <v>44823</v>
      </c>
      <c r="B60" s="100" t="s">
        <v>73</v>
      </c>
    </row>
    <row r="61" spans="1:2" x14ac:dyDescent="0.15">
      <c r="A61" s="41">
        <v>44827</v>
      </c>
      <c r="B61" s="100" t="s">
        <v>190</v>
      </c>
    </row>
    <row r="62" spans="1:2" x14ac:dyDescent="0.15">
      <c r="A62" s="71">
        <v>44844</v>
      </c>
      <c r="B62" s="100" t="s">
        <v>191</v>
      </c>
    </row>
    <row r="63" spans="1:2" x14ac:dyDescent="0.15">
      <c r="A63" s="71">
        <v>44868</v>
      </c>
      <c r="B63" s="100" t="s">
        <v>58</v>
      </c>
    </row>
    <row r="64" spans="1:2" x14ac:dyDescent="0.15">
      <c r="A64" s="71">
        <v>44888</v>
      </c>
      <c r="B64" s="100" t="s">
        <v>59</v>
      </c>
    </row>
    <row r="65" spans="1:2" x14ac:dyDescent="0.15">
      <c r="A65" s="71"/>
      <c r="B65" s="100"/>
    </row>
    <row r="66" spans="1:2" x14ac:dyDescent="0.15">
      <c r="A66" s="71"/>
      <c r="B66" s="100"/>
    </row>
    <row r="67" spans="1:2" x14ac:dyDescent="0.15">
      <c r="A67" s="71">
        <v>44924</v>
      </c>
      <c r="B67" s="100" t="s">
        <v>61</v>
      </c>
    </row>
    <row r="68" spans="1:2" x14ac:dyDescent="0.15">
      <c r="A68" s="71">
        <v>44925</v>
      </c>
      <c r="B68" s="100" t="s">
        <v>61</v>
      </c>
    </row>
    <row r="69" spans="1:2" x14ac:dyDescent="0.15">
      <c r="A69" s="71">
        <v>44926</v>
      </c>
      <c r="B69" s="100" t="s">
        <v>61</v>
      </c>
    </row>
    <row r="70" spans="1:2" x14ac:dyDescent="0.15">
      <c r="A70" s="71">
        <v>44927</v>
      </c>
      <c r="B70" s="100" t="s">
        <v>62</v>
      </c>
    </row>
    <row r="71" spans="1:2" x14ac:dyDescent="0.15">
      <c r="A71" s="71">
        <v>44928</v>
      </c>
      <c r="B71" s="100" t="s">
        <v>61</v>
      </c>
    </row>
    <row r="72" spans="1:2" x14ac:dyDescent="0.15">
      <c r="A72" s="71">
        <v>44929</v>
      </c>
      <c r="B72" s="100" t="s">
        <v>61</v>
      </c>
    </row>
    <row r="73" spans="1:2" x14ac:dyDescent="0.15">
      <c r="A73" s="71">
        <v>44935</v>
      </c>
      <c r="B73" s="100" t="s">
        <v>188</v>
      </c>
    </row>
    <row r="74" spans="1:2" x14ac:dyDescent="0.15">
      <c r="A74" s="71">
        <v>44968</v>
      </c>
      <c r="B74" s="100" t="s">
        <v>56</v>
      </c>
    </row>
    <row r="75" spans="1:2" x14ac:dyDescent="0.15">
      <c r="A75" s="71">
        <v>44980</v>
      </c>
      <c r="B75" s="100" t="s">
        <v>95</v>
      </c>
    </row>
    <row r="76" spans="1:2" x14ac:dyDescent="0.15">
      <c r="A76" s="148">
        <v>45006</v>
      </c>
      <c r="B76" s="100" t="s">
        <v>189</v>
      </c>
    </row>
    <row r="77" spans="1:2" x14ac:dyDescent="0.15">
      <c r="A77" s="71"/>
      <c r="B77" s="100"/>
    </row>
    <row r="78" spans="1:2" x14ac:dyDescent="0.15">
      <c r="A78" s="71"/>
      <c r="B78" s="100"/>
    </row>
    <row r="79" spans="1:2" x14ac:dyDescent="0.15">
      <c r="A79" s="71"/>
      <c r="B79" s="100"/>
    </row>
    <row r="80" spans="1:2" x14ac:dyDescent="0.15">
      <c r="A80" s="71"/>
      <c r="B80" s="100"/>
    </row>
    <row r="81" spans="1:2" x14ac:dyDescent="0.15">
      <c r="A81" s="71"/>
      <c r="B81" s="100"/>
    </row>
    <row r="82" spans="1:2" x14ac:dyDescent="0.15">
      <c r="A82" s="71"/>
      <c r="B82" s="100"/>
    </row>
    <row r="83" spans="1:2" x14ac:dyDescent="0.15">
      <c r="A83" s="71"/>
      <c r="B83" s="100"/>
    </row>
    <row r="84" spans="1:2" x14ac:dyDescent="0.15">
      <c r="A84" s="71"/>
      <c r="B84" s="100"/>
    </row>
    <row r="85" spans="1:2" x14ac:dyDescent="0.15">
      <c r="A85" s="71"/>
      <c r="B85" s="100"/>
    </row>
    <row r="86" spans="1:2" x14ac:dyDescent="0.15">
      <c r="A86" s="71"/>
      <c r="B86" s="100"/>
    </row>
    <row r="87" spans="1:2" x14ac:dyDescent="0.15">
      <c r="A87" s="71"/>
      <c r="B87" s="100"/>
    </row>
    <row r="88" spans="1:2" x14ac:dyDescent="0.15">
      <c r="B88" s="209"/>
    </row>
  </sheetData>
  <phoneticPr fontId="13"/>
  <pageMargins left="0.70866141732283472" right="0.70866141732283472" top="0.74803149606299213" bottom="0.74803149606299213" header="0.31496062992125984" footer="0.31496062992125984"/>
  <pageSetup paperSize="9" scale="12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9"/>
  <sheetViews>
    <sheetView view="pageBreakPreview" topLeftCell="A66" zoomScaleNormal="100" zoomScaleSheetLayoutView="100" workbookViewId="0">
      <selection activeCell="AB92" sqref="AB92"/>
    </sheetView>
  </sheetViews>
  <sheetFormatPr defaultColWidth="3.625" defaultRowHeight="13.5" x14ac:dyDescent="0.15"/>
  <cols>
    <col min="1" max="1" width="5.625" style="19" customWidth="1"/>
    <col min="2" max="32" width="4.125" style="19" customWidth="1"/>
    <col min="33" max="16384" width="3.625" style="19"/>
  </cols>
  <sheetData>
    <row r="1" spans="1:33" ht="21" hidden="1" customHeight="1" thickBot="1" x14ac:dyDescent="0.2">
      <c r="A1" s="321" t="s">
        <v>124</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row>
    <row r="2" spans="1:33" hidden="1" x14ac:dyDescent="0.15">
      <c r="A2" s="318">
        <v>43556</v>
      </c>
      <c r="B2" s="149">
        <f>+A2</f>
        <v>43556</v>
      </c>
      <c r="C2" s="150">
        <f t="shared" ref="C2:AE2" si="0">+B2+1</f>
        <v>43557</v>
      </c>
      <c r="D2" s="150">
        <f t="shared" si="0"/>
        <v>43558</v>
      </c>
      <c r="E2" s="150">
        <f t="shared" si="0"/>
        <v>43559</v>
      </c>
      <c r="F2" s="150">
        <f t="shared" si="0"/>
        <v>43560</v>
      </c>
      <c r="G2" s="150">
        <f t="shared" si="0"/>
        <v>43561</v>
      </c>
      <c r="H2" s="150">
        <f t="shared" si="0"/>
        <v>43562</v>
      </c>
      <c r="I2" s="150">
        <f t="shared" si="0"/>
        <v>43563</v>
      </c>
      <c r="J2" s="150">
        <f t="shared" si="0"/>
        <v>43564</v>
      </c>
      <c r="K2" s="151">
        <f t="shared" si="0"/>
        <v>43565</v>
      </c>
      <c r="L2" s="149">
        <f t="shared" si="0"/>
        <v>43566</v>
      </c>
      <c r="M2" s="150">
        <f t="shared" si="0"/>
        <v>43567</v>
      </c>
      <c r="N2" s="150">
        <f t="shared" si="0"/>
        <v>43568</v>
      </c>
      <c r="O2" s="150">
        <f t="shared" si="0"/>
        <v>43569</v>
      </c>
      <c r="P2" s="150">
        <f t="shared" si="0"/>
        <v>43570</v>
      </c>
      <c r="Q2" s="150">
        <f t="shared" si="0"/>
        <v>43571</v>
      </c>
      <c r="R2" s="150">
        <f t="shared" si="0"/>
        <v>43572</v>
      </c>
      <c r="S2" s="150">
        <f t="shared" si="0"/>
        <v>43573</v>
      </c>
      <c r="T2" s="150">
        <f t="shared" si="0"/>
        <v>43574</v>
      </c>
      <c r="U2" s="160">
        <f t="shared" si="0"/>
        <v>43575</v>
      </c>
      <c r="V2" s="159">
        <f t="shared" si="0"/>
        <v>43576</v>
      </c>
      <c r="W2" s="150">
        <f t="shared" si="0"/>
        <v>43577</v>
      </c>
      <c r="X2" s="150">
        <f t="shared" si="0"/>
        <v>43578</v>
      </c>
      <c r="Y2" s="150">
        <f t="shared" si="0"/>
        <v>43579</v>
      </c>
      <c r="Z2" s="150">
        <f t="shared" si="0"/>
        <v>43580</v>
      </c>
      <c r="AA2" s="150">
        <f t="shared" si="0"/>
        <v>43581</v>
      </c>
      <c r="AB2" s="150">
        <f t="shared" si="0"/>
        <v>43582</v>
      </c>
      <c r="AC2" s="150">
        <f t="shared" si="0"/>
        <v>43583</v>
      </c>
      <c r="AD2" s="150">
        <f t="shared" si="0"/>
        <v>43584</v>
      </c>
      <c r="AE2" s="150">
        <f t="shared" si="0"/>
        <v>43585</v>
      </c>
      <c r="AF2" s="179" t="str">
        <f>IF(DAY(EOMONTH(A2,0))=30,"",+AE2+1)</f>
        <v/>
      </c>
    </row>
    <row r="3" spans="1:33" ht="14.25" hidden="1" thickBot="1" x14ac:dyDescent="0.2">
      <c r="A3" s="319"/>
      <c r="B3" s="152">
        <f t="shared" ref="B3:AF3" si="1">+B2</f>
        <v>43556</v>
      </c>
      <c r="C3" s="152">
        <f t="shared" si="1"/>
        <v>43557</v>
      </c>
      <c r="D3" s="152">
        <f t="shared" si="1"/>
        <v>43558</v>
      </c>
      <c r="E3" s="152">
        <f t="shared" si="1"/>
        <v>43559</v>
      </c>
      <c r="F3" s="152">
        <f t="shared" si="1"/>
        <v>43560</v>
      </c>
      <c r="G3" s="152">
        <f t="shared" si="1"/>
        <v>43561</v>
      </c>
      <c r="H3" s="152">
        <f t="shared" si="1"/>
        <v>43562</v>
      </c>
      <c r="I3" s="152">
        <f t="shared" si="1"/>
        <v>43563</v>
      </c>
      <c r="J3" s="152">
        <f t="shared" si="1"/>
        <v>43564</v>
      </c>
      <c r="K3" s="153">
        <f t="shared" si="1"/>
        <v>43565</v>
      </c>
      <c r="L3" s="154">
        <f t="shared" si="1"/>
        <v>43566</v>
      </c>
      <c r="M3" s="152">
        <f t="shared" si="1"/>
        <v>43567</v>
      </c>
      <c r="N3" s="152">
        <f t="shared" si="1"/>
        <v>43568</v>
      </c>
      <c r="O3" s="152">
        <f t="shared" si="1"/>
        <v>43569</v>
      </c>
      <c r="P3" s="152">
        <f t="shared" si="1"/>
        <v>43570</v>
      </c>
      <c r="Q3" s="152">
        <f t="shared" si="1"/>
        <v>43571</v>
      </c>
      <c r="R3" s="152">
        <f t="shared" si="1"/>
        <v>43572</v>
      </c>
      <c r="S3" s="152">
        <f t="shared" si="1"/>
        <v>43573</v>
      </c>
      <c r="T3" s="152">
        <f t="shared" si="1"/>
        <v>43574</v>
      </c>
      <c r="U3" s="155">
        <f t="shared" si="1"/>
        <v>43575</v>
      </c>
      <c r="V3" s="156">
        <f t="shared" si="1"/>
        <v>43576</v>
      </c>
      <c r="W3" s="152">
        <f t="shared" si="1"/>
        <v>43577</v>
      </c>
      <c r="X3" s="152">
        <f t="shared" si="1"/>
        <v>43578</v>
      </c>
      <c r="Y3" s="152">
        <f t="shared" si="1"/>
        <v>43579</v>
      </c>
      <c r="Z3" s="152">
        <f t="shared" si="1"/>
        <v>43580</v>
      </c>
      <c r="AA3" s="152">
        <f t="shared" si="1"/>
        <v>43581</v>
      </c>
      <c r="AB3" s="152">
        <f t="shared" si="1"/>
        <v>43582</v>
      </c>
      <c r="AC3" s="152">
        <f t="shared" si="1"/>
        <v>43583</v>
      </c>
      <c r="AD3" s="152">
        <f t="shared" si="1"/>
        <v>43584</v>
      </c>
      <c r="AE3" s="152">
        <f t="shared" si="1"/>
        <v>43585</v>
      </c>
      <c r="AF3" s="180" t="str">
        <f t="shared" si="1"/>
        <v/>
      </c>
    </row>
    <row r="4" spans="1:33" ht="33" hidden="1" customHeight="1" thickBot="1" x14ac:dyDescent="0.2">
      <c r="A4" s="320"/>
      <c r="B4" s="92"/>
      <c r="C4" s="93"/>
      <c r="D4" s="93"/>
      <c r="E4" s="93"/>
      <c r="F4" s="93"/>
      <c r="G4" s="93"/>
      <c r="H4" s="93"/>
      <c r="I4" s="93"/>
      <c r="J4" s="93"/>
      <c r="K4" s="94"/>
      <c r="L4" s="95"/>
      <c r="M4" s="93"/>
      <c r="N4" s="93"/>
      <c r="O4" s="93"/>
      <c r="P4" s="93"/>
      <c r="Q4" s="93"/>
      <c r="R4" s="93"/>
      <c r="S4" s="93"/>
      <c r="T4" s="93"/>
      <c r="U4" s="94"/>
      <c r="V4" s="64"/>
      <c r="W4" s="93"/>
      <c r="X4" s="93"/>
      <c r="Y4" s="93"/>
      <c r="Z4" s="93"/>
      <c r="AA4" s="93"/>
      <c r="AB4" s="93"/>
      <c r="AC4" s="93"/>
      <c r="AD4" s="57" t="s">
        <v>76</v>
      </c>
      <c r="AE4" s="165" t="s">
        <v>123</v>
      </c>
      <c r="AF4" s="181"/>
    </row>
    <row r="5" spans="1:33" hidden="1" x14ac:dyDescent="0.15">
      <c r="A5" s="318">
        <v>43586</v>
      </c>
      <c r="B5" s="149">
        <f>+A5</f>
        <v>43586</v>
      </c>
      <c r="C5" s="150">
        <f t="shared" ref="C5:AE5" si="2">+B5+1</f>
        <v>43587</v>
      </c>
      <c r="D5" s="150">
        <f t="shared" si="2"/>
        <v>43588</v>
      </c>
      <c r="E5" s="150">
        <f t="shared" si="2"/>
        <v>43589</v>
      </c>
      <c r="F5" s="150">
        <f t="shared" si="2"/>
        <v>43590</v>
      </c>
      <c r="G5" s="150">
        <f t="shared" si="2"/>
        <v>43591</v>
      </c>
      <c r="H5" s="150">
        <f t="shared" si="2"/>
        <v>43592</v>
      </c>
      <c r="I5" s="150">
        <f t="shared" si="2"/>
        <v>43593</v>
      </c>
      <c r="J5" s="150">
        <f t="shared" si="2"/>
        <v>43594</v>
      </c>
      <c r="K5" s="151">
        <f t="shared" si="2"/>
        <v>43595</v>
      </c>
      <c r="L5" s="149">
        <f t="shared" si="2"/>
        <v>43596</v>
      </c>
      <c r="M5" s="150">
        <f t="shared" si="2"/>
        <v>43597</v>
      </c>
      <c r="N5" s="150">
        <f t="shared" si="2"/>
        <v>43598</v>
      </c>
      <c r="O5" s="150">
        <f t="shared" si="2"/>
        <v>43599</v>
      </c>
      <c r="P5" s="150">
        <f t="shared" si="2"/>
        <v>43600</v>
      </c>
      <c r="Q5" s="150">
        <f t="shared" si="2"/>
        <v>43601</v>
      </c>
      <c r="R5" s="150">
        <f t="shared" si="2"/>
        <v>43602</v>
      </c>
      <c r="S5" s="150">
        <f t="shared" si="2"/>
        <v>43603</v>
      </c>
      <c r="T5" s="150">
        <f t="shared" si="2"/>
        <v>43604</v>
      </c>
      <c r="U5" s="160">
        <f t="shared" si="2"/>
        <v>43605</v>
      </c>
      <c r="V5" s="159">
        <f t="shared" si="2"/>
        <v>43606</v>
      </c>
      <c r="W5" s="150">
        <f t="shared" si="2"/>
        <v>43607</v>
      </c>
      <c r="X5" s="150">
        <f t="shared" si="2"/>
        <v>43608</v>
      </c>
      <c r="Y5" s="150">
        <f t="shared" si="2"/>
        <v>43609</v>
      </c>
      <c r="Z5" s="150">
        <f t="shared" si="2"/>
        <v>43610</v>
      </c>
      <c r="AA5" s="150">
        <f t="shared" si="2"/>
        <v>43611</v>
      </c>
      <c r="AB5" s="150">
        <f t="shared" si="2"/>
        <v>43612</v>
      </c>
      <c r="AC5" s="150">
        <f t="shared" si="2"/>
        <v>43613</v>
      </c>
      <c r="AD5" s="150">
        <f t="shared" si="2"/>
        <v>43614</v>
      </c>
      <c r="AE5" s="150">
        <f t="shared" si="2"/>
        <v>43615</v>
      </c>
      <c r="AF5" s="160">
        <f>IF(DAY(EOMONTH(A5,0))=30,"",+AE5+1)</f>
        <v>43616</v>
      </c>
    </row>
    <row r="6" spans="1:33" ht="14.25" hidden="1" thickBot="1" x14ac:dyDescent="0.2">
      <c r="A6" s="319"/>
      <c r="B6" s="152">
        <f t="shared" ref="B6:AF6" si="3">+B5</f>
        <v>43586</v>
      </c>
      <c r="C6" s="152">
        <f t="shared" si="3"/>
        <v>43587</v>
      </c>
      <c r="D6" s="152">
        <f t="shared" si="3"/>
        <v>43588</v>
      </c>
      <c r="E6" s="152">
        <f t="shared" si="3"/>
        <v>43589</v>
      </c>
      <c r="F6" s="152">
        <f t="shared" si="3"/>
        <v>43590</v>
      </c>
      <c r="G6" s="152">
        <f t="shared" si="3"/>
        <v>43591</v>
      </c>
      <c r="H6" s="152">
        <f t="shared" si="3"/>
        <v>43592</v>
      </c>
      <c r="I6" s="152">
        <f t="shared" si="3"/>
        <v>43593</v>
      </c>
      <c r="J6" s="152">
        <f t="shared" si="3"/>
        <v>43594</v>
      </c>
      <c r="K6" s="153">
        <f t="shared" si="3"/>
        <v>43595</v>
      </c>
      <c r="L6" s="154">
        <f t="shared" si="3"/>
        <v>43596</v>
      </c>
      <c r="M6" s="152">
        <f t="shared" si="3"/>
        <v>43597</v>
      </c>
      <c r="N6" s="152">
        <f t="shared" si="3"/>
        <v>43598</v>
      </c>
      <c r="O6" s="152">
        <f t="shared" si="3"/>
        <v>43599</v>
      </c>
      <c r="P6" s="152">
        <f t="shared" si="3"/>
        <v>43600</v>
      </c>
      <c r="Q6" s="152">
        <f t="shared" si="3"/>
        <v>43601</v>
      </c>
      <c r="R6" s="152">
        <f t="shared" si="3"/>
        <v>43602</v>
      </c>
      <c r="S6" s="152">
        <f t="shared" si="3"/>
        <v>43603</v>
      </c>
      <c r="T6" s="152">
        <f t="shared" si="3"/>
        <v>43604</v>
      </c>
      <c r="U6" s="155">
        <f t="shared" si="3"/>
        <v>43605</v>
      </c>
      <c r="V6" s="156">
        <f t="shared" si="3"/>
        <v>43606</v>
      </c>
      <c r="W6" s="152">
        <f t="shared" si="3"/>
        <v>43607</v>
      </c>
      <c r="X6" s="152">
        <f t="shared" si="3"/>
        <v>43608</v>
      </c>
      <c r="Y6" s="152">
        <f t="shared" si="3"/>
        <v>43609</v>
      </c>
      <c r="Z6" s="152">
        <f t="shared" si="3"/>
        <v>43610</v>
      </c>
      <c r="AA6" s="152">
        <f t="shared" si="3"/>
        <v>43611</v>
      </c>
      <c r="AB6" s="152">
        <f t="shared" si="3"/>
        <v>43612</v>
      </c>
      <c r="AC6" s="152">
        <f t="shared" si="3"/>
        <v>43613</v>
      </c>
      <c r="AD6" s="152">
        <f t="shared" si="3"/>
        <v>43614</v>
      </c>
      <c r="AE6" s="152">
        <f t="shared" si="3"/>
        <v>43615</v>
      </c>
      <c r="AF6" s="155">
        <f t="shared" si="3"/>
        <v>43616</v>
      </c>
    </row>
    <row r="7" spans="1:33" ht="33" hidden="1" customHeight="1" thickBot="1" x14ac:dyDescent="0.2">
      <c r="A7" s="320"/>
      <c r="B7" s="168" t="s">
        <v>114</v>
      </c>
      <c r="C7" s="165" t="s">
        <v>123</v>
      </c>
      <c r="D7" s="163" t="s">
        <v>107</v>
      </c>
      <c r="E7" s="163" t="s">
        <v>68</v>
      </c>
      <c r="F7" s="163" t="s">
        <v>69</v>
      </c>
      <c r="G7" s="84" t="s">
        <v>50</v>
      </c>
      <c r="H7" s="93"/>
      <c r="I7" s="93"/>
      <c r="J7" s="93"/>
      <c r="K7" s="94"/>
      <c r="L7" s="95"/>
      <c r="M7" s="93"/>
      <c r="N7" s="93"/>
      <c r="O7" s="93"/>
      <c r="P7" s="93"/>
      <c r="Q7" s="93"/>
      <c r="R7" s="93"/>
      <c r="S7" s="93"/>
      <c r="T7" s="93"/>
      <c r="U7" s="94"/>
      <c r="V7" s="64"/>
      <c r="W7" s="93"/>
      <c r="X7" s="93"/>
      <c r="Y7" s="93"/>
      <c r="Z7" s="93"/>
      <c r="AA7" s="93"/>
      <c r="AB7" s="93"/>
      <c r="AC7" s="93"/>
      <c r="AD7" s="93"/>
      <c r="AE7" s="93"/>
      <c r="AF7" s="182"/>
    </row>
    <row r="8" spans="1:33" hidden="1" x14ac:dyDescent="0.15">
      <c r="A8" s="318">
        <v>43617</v>
      </c>
      <c r="B8" s="149">
        <f>+A8</f>
        <v>43617</v>
      </c>
      <c r="C8" s="150">
        <f t="shared" ref="C8:AE8" si="4">+B8+1</f>
        <v>43618</v>
      </c>
      <c r="D8" s="150">
        <f t="shared" si="4"/>
        <v>43619</v>
      </c>
      <c r="E8" s="150">
        <f t="shared" si="4"/>
        <v>43620</v>
      </c>
      <c r="F8" s="150">
        <f t="shared" si="4"/>
        <v>43621</v>
      </c>
      <c r="G8" s="150">
        <f t="shared" si="4"/>
        <v>43622</v>
      </c>
      <c r="H8" s="150">
        <f t="shared" si="4"/>
        <v>43623</v>
      </c>
      <c r="I8" s="150">
        <f t="shared" si="4"/>
        <v>43624</v>
      </c>
      <c r="J8" s="150">
        <f t="shared" si="4"/>
        <v>43625</v>
      </c>
      <c r="K8" s="151">
        <f t="shared" si="4"/>
        <v>43626</v>
      </c>
      <c r="L8" s="149">
        <f t="shared" si="4"/>
        <v>43627</v>
      </c>
      <c r="M8" s="150">
        <f t="shared" si="4"/>
        <v>43628</v>
      </c>
      <c r="N8" s="150">
        <f t="shared" si="4"/>
        <v>43629</v>
      </c>
      <c r="O8" s="150">
        <f t="shared" si="4"/>
        <v>43630</v>
      </c>
      <c r="P8" s="150">
        <f t="shared" si="4"/>
        <v>43631</v>
      </c>
      <c r="Q8" s="150">
        <f t="shared" si="4"/>
        <v>43632</v>
      </c>
      <c r="R8" s="150">
        <f t="shared" si="4"/>
        <v>43633</v>
      </c>
      <c r="S8" s="150">
        <f t="shared" si="4"/>
        <v>43634</v>
      </c>
      <c r="T8" s="150">
        <f t="shared" si="4"/>
        <v>43635</v>
      </c>
      <c r="U8" s="160">
        <f t="shared" si="4"/>
        <v>43636</v>
      </c>
      <c r="V8" s="159">
        <f t="shared" si="4"/>
        <v>43637</v>
      </c>
      <c r="W8" s="150">
        <f t="shared" si="4"/>
        <v>43638</v>
      </c>
      <c r="X8" s="150">
        <f t="shared" si="4"/>
        <v>43639</v>
      </c>
      <c r="Y8" s="150">
        <f t="shared" si="4"/>
        <v>43640</v>
      </c>
      <c r="Z8" s="150">
        <f t="shared" si="4"/>
        <v>43641</v>
      </c>
      <c r="AA8" s="150">
        <f t="shared" si="4"/>
        <v>43642</v>
      </c>
      <c r="AB8" s="150">
        <f t="shared" si="4"/>
        <v>43643</v>
      </c>
      <c r="AC8" s="150">
        <f t="shared" si="4"/>
        <v>43644</v>
      </c>
      <c r="AD8" s="150">
        <f t="shared" si="4"/>
        <v>43645</v>
      </c>
      <c r="AE8" s="150">
        <f t="shared" si="4"/>
        <v>43646</v>
      </c>
      <c r="AF8" s="183" t="str">
        <f>IF(DAY(EOMONTH(A8,0))=30,"",+AE8+1)</f>
        <v/>
      </c>
    </row>
    <row r="9" spans="1:33" ht="14.25" hidden="1" thickBot="1" x14ac:dyDescent="0.2">
      <c r="A9" s="319"/>
      <c r="B9" s="152">
        <f t="shared" ref="B9:AF9" si="5">+B8</f>
        <v>43617</v>
      </c>
      <c r="C9" s="152">
        <f t="shared" si="5"/>
        <v>43618</v>
      </c>
      <c r="D9" s="152">
        <f t="shared" si="5"/>
        <v>43619</v>
      </c>
      <c r="E9" s="152">
        <f t="shared" si="5"/>
        <v>43620</v>
      </c>
      <c r="F9" s="152">
        <f t="shared" si="5"/>
        <v>43621</v>
      </c>
      <c r="G9" s="152">
        <f t="shared" si="5"/>
        <v>43622</v>
      </c>
      <c r="H9" s="152">
        <f t="shared" si="5"/>
        <v>43623</v>
      </c>
      <c r="I9" s="152">
        <f t="shared" si="5"/>
        <v>43624</v>
      </c>
      <c r="J9" s="152">
        <f t="shared" si="5"/>
        <v>43625</v>
      </c>
      <c r="K9" s="153">
        <f t="shared" si="5"/>
        <v>43626</v>
      </c>
      <c r="L9" s="154">
        <f t="shared" si="5"/>
        <v>43627</v>
      </c>
      <c r="M9" s="152">
        <f t="shared" si="5"/>
        <v>43628</v>
      </c>
      <c r="N9" s="152">
        <f t="shared" si="5"/>
        <v>43629</v>
      </c>
      <c r="O9" s="152">
        <f t="shared" si="5"/>
        <v>43630</v>
      </c>
      <c r="P9" s="152">
        <f t="shared" si="5"/>
        <v>43631</v>
      </c>
      <c r="Q9" s="152">
        <f t="shared" si="5"/>
        <v>43632</v>
      </c>
      <c r="R9" s="152">
        <f t="shared" si="5"/>
        <v>43633</v>
      </c>
      <c r="S9" s="152">
        <f t="shared" si="5"/>
        <v>43634</v>
      </c>
      <c r="T9" s="152">
        <f t="shared" si="5"/>
        <v>43635</v>
      </c>
      <c r="U9" s="155">
        <f t="shared" si="5"/>
        <v>43636</v>
      </c>
      <c r="V9" s="156">
        <f t="shared" si="5"/>
        <v>43637</v>
      </c>
      <c r="W9" s="152">
        <f t="shared" si="5"/>
        <v>43638</v>
      </c>
      <c r="X9" s="152">
        <f t="shared" si="5"/>
        <v>43639</v>
      </c>
      <c r="Y9" s="152">
        <f t="shared" si="5"/>
        <v>43640</v>
      </c>
      <c r="Z9" s="152">
        <f t="shared" si="5"/>
        <v>43641</v>
      </c>
      <c r="AA9" s="152">
        <f t="shared" si="5"/>
        <v>43642</v>
      </c>
      <c r="AB9" s="152">
        <f t="shared" si="5"/>
        <v>43643</v>
      </c>
      <c r="AC9" s="152">
        <f t="shared" si="5"/>
        <v>43644</v>
      </c>
      <c r="AD9" s="152">
        <f t="shared" si="5"/>
        <v>43645</v>
      </c>
      <c r="AE9" s="152">
        <f t="shared" si="5"/>
        <v>43646</v>
      </c>
      <c r="AF9" s="184" t="str">
        <f t="shared" si="5"/>
        <v/>
      </c>
    </row>
    <row r="10" spans="1:33" ht="33" hidden="1" customHeight="1" thickBot="1" x14ac:dyDescent="0.2">
      <c r="A10" s="320"/>
      <c r="B10" s="92"/>
      <c r="C10" s="93"/>
      <c r="D10" s="93"/>
      <c r="E10" s="93"/>
      <c r="F10" s="93"/>
      <c r="G10" s="93"/>
      <c r="H10" s="93"/>
      <c r="I10" s="93"/>
      <c r="J10" s="93"/>
      <c r="K10" s="94"/>
      <c r="L10" s="95"/>
      <c r="M10" s="93"/>
      <c r="N10" s="93"/>
      <c r="O10" s="93"/>
      <c r="P10" s="93"/>
      <c r="Q10" s="93"/>
      <c r="R10" s="93"/>
      <c r="S10" s="93"/>
      <c r="T10" s="93"/>
      <c r="U10" s="94"/>
      <c r="V10" s="64"/>
      <c r="W10" s="93"/>
      <c r="X10" s="93"/>
      <c r="Y10" s="93"/>
      <c r="Z10" s="93"/>
      <c r="AA10" s="93"/>
      <c r="AB10" s="93"/>
      <c r="AC10" s="93"/>
      <c r="AD10" s="93"/>
      <c r="AE10" s="93"/>
      <c r="AF10" s="181"/>
    </row>
    <row r="11" spans="1:33" hidden="1" x14ac:dyDescent="0.15">
      <c r="A11" s="318">
        <v>43647</v>
      </c>
      <c r="B11" s="149">
        <f>+A11</f>
        <v>43647</v>
      </c>
      <c r="C11" s="150">
        <f t="shared" ref="C11:AE11" si="6">+B11+1</f>
        <v>43648</v>
      </c>
      <c r="D11" s="150">
        <f t="shared" si="6"/>
        <v>43649</v>
      </c>
      <c r="E11" s="150">
        <f t="shared" si="6"/>
        <v>43650</v>
      </c>
      <c r="F11" s="150">
        <f t="shared" si="6"/>
        <v>43651</v>
      </c>
      <c r="G11" s="150">
        <f t="shared" si="6"/>
        <v>43652</v>
      </c>
      <c r="H11" s="150">
        <f t="shared" si="6"/>
        <v>43653</v>
      </c>
      <c r="I11" s="150">
        <f t="shared" si="6"/>
        <v>43654</v>
      </c>
      <c r="J11" s="150">
        <f t="shared" si="6"/>
        <v>43655</v>
      </c>
      <c r="K11" s="151">
        <f t="shared" si="6"/>
        <v>43656</v>
      </c>
      <c r="L11" s="149">
        <f t="shared" si="6"/>
        <v>43657</v>
      </c>
      <c r="M11" s="150">
        <f t="shared" si="6"/>
        <v>43658</v>
      </c>
      <c r="N11" s="150">
        <f t="shared" si="6"/>
        <v>43659</v>
      </c>
      <c r="O11" s="150">
        <f t="shared" si="6"/>
        <v>43660</v>
      </c>
      <c r="P11" s="150">
        <f t="shared" si="6"/>
        <v>43661</v>
      </c>
      <c r="Q11" s="150">
        <f t="shared" si="6"/>
        <v>43662</v>
      </c>
      <c r="R11" s="150">
        <f t="shared" si="6"/>
        <v>43663</v>
      </c>
      <c r="S11" s="150">
        <f t="shared" si="6"/>
        <v>43664</v>
      </c>
      <c r="T11" s="150">
        <f t="shared" si="6"/>
        <v>43665</v>
      </c>
      <c r="U11" s="160">
        <f t="shared" si="6"/>
        <v>43666</v>
      </c>
      <c r="V11" s="159">
        <f t="shared" si="6"/>
        <v>43667</v>
      </c>
      <c r="W11" s="150">
        <f t="shared" si="6"/>
        <v>43668</v>
      </c>
      <c r="X11" s="150">
        <f t="shared" si="6"/>
        <v>43669</v>
      </c>
      <c r="Y11" s="150">
        <f t="shared" si="6"/>
        <v>43670</v>
      </c>
      <c r="Z11" s="150">
        <f t="shared" si="6"/>
        <v>43671</v>
      </c>
      <c r="AA11" s="150">
        <f t="shared" si="6"/>
        <v>43672</v>
      </c>
      <c r="AB11" s="150">
        <f t="shared" si="6"/>
        <v>43673</v>
      </c>
      <c r="AC11" s="150">
        <f t="shared" si="6"/>
        <v>43674</v>
      </c>
      <c r="AD11" s="150">
        <f t="shared" si="6"/>
        <v>43675</v>
      </c>
      <c r="AE11" s="150">
        <f t="shared" si="6"/>
        <v>43676</v>
      </c>
      <c r="AF11" s="160">
        <f>IF(DAY(EOMONTH(A11,0))=30,"",+AE11+1)</f>
        <v>43677</v>
      </c>
      <c r="AG11" s="90"/>
    </row>
    <row r="12" spans="1:33" ht="14.25" hidden="1" thickBot="1" x14ac:dyDescent="0.2">
      <c r="A12" s="319"/>
      <c r="B12" s="152">
        <f t="shared" ref="B12:AF12" si="7">+B11</f>
        <v>43647</v>
      </c>
      <c r="C12" s="152">
        <f t="shared" si="7"/>
        <v>43648</v>
      </c>
      <c r="D12" s="152">
        <f t="shared" si="7"/>
        <v>43649</v>
      </c>
      <c r="E12" s="152">
        <f t="shared" si="7"/>
        <v>43650</v>
      </c>
      <c r="F12" s="152">
        <f t="shared" si="7"/>
        <v>43651</v>
      </c>
      <c r="G12" s="152">
        <f t="shared" si="7"/>
        <v>43652</v>
      </c>
      <c r="H12" s="152">
        <f t="shared" si="7"/>
        <v>43653</v>
      </c>
      <c r="I12" s="152">
        <f t="shared" si="7"/>
        <v>43654</v>
      </c>
      <c r="J12" s="152">
        <f t="shared" si="7"/>
        <v>43655</v>
      </c>
      <c r="K12" s="153">
        <f t="shared" si="7"/>
        <v>43656</v>
      </c>
      <c r="L12" s="154">
        <f t="shared" si="7"/>
        <v>43657</v>
      </c>
      <c r="M12" s="152">
        <f t="shared" si="7"/>
        <v>43658</v>
      </c>
      <c r="N12" s="152">
        <f t="shared" si="7"/>
        <v>43659</v>
      </c>
      <c r="O12" s="152">
        <f t="shared" si="7"/>
        <v>43660</v>
      </c>
      <c r="P12" s="152">
        <f t="shared" si="7"/>
        <v>43661</v>
      </c>
      <c r="Q12" s="152">
        <f t="shared" si="7"/>
        <v>43662</v>
      </c>
      <c r="R12" s="152">
        <f t="shared" si="7"/>
        <v>43663</v>
      </c>
      <c r="S12" s="152">
        <f t="shared" si="7"/>
        <v>43664</v>
      </c>
      <c r="T12" s="152">
        <f t="shared" si="7"/>
        <v>43665</v>
      </c>
      <c r="U12" s="155">
        <f t="shared" si="7"/>
        <v>43666</v>
      </c>
      <c r="V12" s="156">
        <f t="shared" si="7"/>
        <v>43667</v>
      </c>
      <c r="W12" s="152">
        <f t="shared" si="7"/>
        <v>43668</v>
      </c>
      <c r="X12" s="152">
        <f t="shared" si="7"/>
        <v>43669</v>
      </c>
      <c r="Y12" s="152">
        <f t="shared" si="7"/>
        <v>43670</v>
      </c>
      <c r="Z12" s="152">
        <f t="shared" si="7"/>
        <v>43671</v>
      </c>
      <c r="AA12" s="152">
        <f t="shared" si="7"/>
        <v>43672</v>
      </c>
      <c r="AB12" s="152">
        <f t="shared" si="7"/>
        <v>43673</v>
      </c>
      <c r="AC12" s="152">
        <f t="shared" si="7"/>
        <v>43674</v>
      </c>
      <c r="AD12" s="152">
        <f t="shared" si="7"/>
        <v>43675</v>
      </c>
      <c r="AE12" s="152">
        <f t="shared" si="7"/>
        <v>43676</v>
      </c>
      <c r="AF12" s="155">
        <f t="shared" si="7"/>
        <v>43677</v>
      </c>
      <c r="AG12" s="90"/>
    </row>
    <row r="13" spans="1:33" ht="33" hidden="1" customHeight="1" thickBot="1" x14ac:dyDescent="0.2">
      <c r="A13" s="320"/>
      <c r="B13" s="50"/>
      <c r="C13" s="61"/>
      <c r="D13" s="61"/>
      <c r="E13" s="61"/>
      <c r="F13" s="61"/>
      <c r="G13" s="61"/>
      <c r="H13" s="61"/>
      <c r="I13" s="61"/>
      <c r="J13" s="61"/>
      <c r="K13" s="51"/>
      <c r="L13" s="68"/>
      <c r="M13" s="61"/>
      <c r="N13" s="61"/>
      <c r="O13" s="61"/>
      <c r="P13" s="82" t="s">
        <v>108</v>
      </c>
      <c r="Q13" s="61"/>
      <c r="R13" s="61"/>
      <c r="S13" s="61"/>
      <c r="T13" s="61"/>
      <c r="U13" s="52"/>
      <c r="V13" s="65"/>
      <c r="W13" s="61"/>
      <c r="X13" s="61"/>
      <c r="Y13" s="61"/>
      <c r="Z13" s="61"/>
      <c r="AA13" s="61"/>
      <c r="AB13" s="61"/>
      <c r="AC13" s="61"/>
      <c r="AD13" s="61"/>
      <c r="AE13" s="61"/>
      <c r="AF13" s="185"/>
      <c r="AG13" s="90"/>
    </row>
    <row r="14" spans="1:33" hidden="1" x14ac:dyDescent="0.15">
      <c r="A14" s="318">
        <v>43678</v>
      </c>
      <c r="B14" s="149">
        <f>+A14</f>
        <v>43678</v>
      </c>
      <c r="C14" s="150">
        <f t="shared" ref="C14:AE14" si="8">+B14+1</f>
        <v>43679</v>
      </c>
      <c r="D14" s="150">
        <f t="shared" si="8"/>
        <v>43680</v>
      </c>
      <c r="E14" s="150">
        <f t="shared" si="8"/>
        <v>43681</v>
      </c>
      <c r="F14" s="150">
        <f t="shared" si="8"/>
        <v>43682</v>
      </c>
      <c r="G14" s="150">
        <f t="shared" si="8"/>
        <v>43683</v>
      </c>
      <c r="H14" s="150">
        <f t="shared" si="8"/>
        <v>43684</v>
      </c>
      <c r="I14" s="150">
        <f t="shared" si="8"/>
        <v>43685</v>
      </c>
      <c r="J14" s="150">
        <f t="shared" si="8"/>
        <v>43686</v>
      </c>
      <c r="K14" s="151">
        <f t="shared" si="8"/>
        <v>43687</v>
      </c>
      <c r="L14" s="149">
        <f t="shared" si="8"/>
        <v>43688</v>
      </c>
      <c r="M14" s="150">
        <f t="shared" si="8"/>
        <v>43689</v>
      </c>
      <c r="N14" s="150">
        <f t="shared" si="8"/>
        <v>43690</v>
      </c>
      <c r="O14" s="150">
        <f t="shared" si="8"/>
        <v>43691</v>
      </c>
      <c r="P14" s="150">
        <f t="shared" si="8"/>
        <v>43692</v>
      </c>
      <c r="Q14" s="150">
        <f t="shared" si="8"/>
        <v>43693</v>
      </c>
      <c r="R14" s="150">
        <f t="shared" si="8"/>
        <v>43694</v>
      </c>
      <c r="S14" s="150">
        <f t="shared" si="8"/>
        <v>43695</v>
      </c>
      <c r="T14" s="150">
        <f t="shared" si="8"/>
        <v>43696</v>
      </c>
      <c r="U14" s="160">
        <f t="shared" si="8"/>
        <v>43697</v>
      </c>
      <c r="V14" s="159">
        <f t="shared" si="8"/>
        <v>43698</v>
      </c>
      <c r="W14" s="150">
        <f t="shared" si="8"/>
        <v>43699</v>
      </c>
      <c r="X14" s="150">
        <f t="shared" si="8"/>
        <v>43700</v>
      </c>
      <c r="Y14" s="150">
        <f t="shared" si="8"/>
        <v>43701</v>
      </c>
      <c r="Z14" s="150">
        <f t="shared" si="8"/>
        <v>43702</v>
      </c>
      <c r="AA14" s="150">
        <f t="shared" si="8"/>
        <v>43703</v>
      </c>
      <c r="AB14" s="150">
        <f t="shared" si="8"/>
        <v>43704</v>
      </c>
      <c r="AC14" s="150">
        <f t="shared" si="8"/>
        <v>43705</v>
      </c>
      <c r="AD14" s="150">
        <f t="shared" si="8"/>
        <v>43706</v>
      </c>
      <c r="AE14" s="150">
        <f t="shared" si="8"/>
        <v>43707</v>
      </c>
      <c r="AF14" s="160">
        <f>IF(DAY(EOMONTH(A14,0))=30,"",+AE14+1)</f>
        <v>43708</v>
      </c>
      <c r="AG14" s="90"/>
    </row>
    <row r="15" spans="1:33" ht="14.25" hidden="1" thickBot="1" x14ac:dyDescent="0.2">
      <c r="A15" s="319"/>
      <c r="B15" s="152">
        <f t="shared" ref="B15:AF15" si="9">+B14</f>
        <v>43678</v>
      </c>
      <c r="C15" s="152">
        <f t="shared" si="9"/>
        <v>43679</v>
      </c>
      <c r="D15" s="152">
        <f t="shared" si="9"/>
        <v>43680</v>
      </c>
      <c r="E15" s="152">
        <f t="shared" si="9"/>
        <v>43681</v>
      </c>
      <c r="F15" s="152">
        <f t="shared" si="9"/>
        <v>43682</v>
      </c>
      <c r="G15" s="152">
        <f t="shared" si="9"/>
        <v>43683</v>
      </c>
      <c r="H15" s="152">
        <f t="shared" si="9"/>
        <v>43684</v>
      </c>
      <c r="I15" s="152">
        <f t="shared" si="9"/>
        <v>43685</v>
      </c>
      <c r="J15" s="152">
        <f t="shared" si="9"/>
        <v>43686</v>
      </c>
      <c r="K15" s="153">
        <f t="shared" si="9"/>
        <v>43687</v>
      </c>
      <c r="L15" s="154">
        <f t="shared" si="9"/>
        <v>43688</v>
      </c>
      <c r="M15" s="152">
        <f t="shared" si="9"/>
        <v>43689</v>
      </c>
      <c r="N15" s="152">
        <f t="shared" si="9"/>
        <v>43690</v>
      </c>
      <c r="O15" s="152">
        <f t="shared" si="9"/>
        <v>43691</v>
      </c>
      <c r="P15" s="152">
        <f t="shared" si="9"/>
        <v>43692</v>
      </c>
      <c r="Q15" s="152">
        <f t="shared" si="9"/>
        <v>43693</v>
      </c>
      <c r="R15" s="152">
        <f t="shared" si="9"/>
        <v>43694</v>
      </c>
      <c r="S15" s="152">
        <f t="shared" si="9"/>
        <v>43695</v>
      </c>
      <c r="T15" s="152">
        <f t="shared" si="9"/>
        <v>43696</v>
      </c>
      <c r="U15" s="155">
        <f t="shared" si="9"/>
        <v>43697</v>
      </c>
      <c r="V15" s="156">
        <f t="shared" si="9"/>
        <v>43698</v>
      </c>
      <c r="W15" s="152">
        <f t="shared" si="9"/>
        <v>43699</v>
      </c>
      <c r="X15" s="152">
        <f t="shared" si="9"/>
        <v>43700</v>
      </c>
      <c r="Y15" s="152">
        <f t="shared" si="9"/>
        <v>43701</v>
      </c>
      <c r="Z15" s="152">
        <f t="shared" si="9"/>
        <v>43702</v>
      </c>
      <c r="AA15" s="152">
        <f t="shared" si="9"/>
        <v>43703</v>
      </c>
      <c r="AB15" s="152">
        <f t="shared" si="9"/>
        <v>43704</v>
      </c>
      <c r="AC15" s="152">
        <f t="shared" si="9"/>
        <v>43705</v>
      </c>
      <c r="AD15" s="152">
        <f t="shared" si="9"/>
        <v>43706</v>
      </c>
      <c r="AE15" s="152">
        <f t="shared" si="9"/>
        <v>43707</v>
      </c>
      <c r="AF15" s="155">
        <f t="shared" si="9"/>
        <v>43708</v>
      </c>
      <c r="AG15" s="90"/>
    </row>
    <row r="16" spans="1:33" ht="33" hidden="1" customHeight="1" thickBot="1" x14ac:dyDescent="0.2">
      <c r="A16" s="320"/>
      <c r="B16" s="50"/>
      <c r="C16" s="61"/>
      <c r="D16" s="61"/>
      <c r="E16" s="61"/>
      <c r="F16" s="61"/>
      <c r="G16" s="61"/>
      <c r="H16" s="61"/>
      <c r="I16" s="61"/>
      <c r="J16" s="61"/>
      <c r="K16" s="51"/>
      <c r="L16" s="81" t="s">
        <v>122</v>
      </c>
      <c r="M16" s="84" t="s">
        <v>50</v>
      </c>
      <c r="N16" s="61"/>
      <c r="O16" s="61"/>
      <c r="P16" s="61"/>
      <c r="Q16" s="61"/>
      <c r="R16" s="61"/>
      <c r="S16" s="61"/>
      <c r="T16" s="61"/>
      <c r="U16" s="52"/>
      <c r="V16" s="65"/>
      <c r="W16" s="61"/>
      <c r="X16" s="61"/>
      <c r="Y16" s="61"/>
      <c r="Z16" s="61"/>
      <c r="AA16" s="61"/>
      <c r="AB16" s="61"/>
      <c r="AC16" s="61"/>
      <c r="AD16" s="61"/>
      <c r="AE16" s="61"/>
      <c r="AF16" s="185"/>
      <c r="AG16" s="90"/>
    </row>
    <row r="17" spans="1:34" hidden="1" x14ac:dyDescent="0.15">
      <c r="A17" s="318">
        <v>43709</v>
      </c>
      <c r="B17" s="149">
        <f>+A17</f>
        <v>43709</v>
      </c>
      <c r="C17" s="150">
        <f t="shared" ref="C17:AE17" si="10">+B17+1</f>
        <v>43710</v>
      </c>
      <c r="D17" s="150">
        <f t="shared" si="10"/>
        <v>43711</v>
      </c>
      <c r="E17" s="150">
        <f t="shared" si="10"/>
        <v>43712</v>
      </c>
      <c r="F17" s="150">
        <f t="shared" si="10"/>
        <v>43713</v>
      </c>
      <c r="G17" s="150">
        <f t="shared" si="10"/>
        <v>43714</v>
      </c>
      <c r="H17" s="150">
        <f t="shared" si="10"/>
        <v>43715</v>
      </c>
      <c r="I17" s="150">
        <f t="shared" si="10"/>
        <v>43716</v>
      </c>
      <c r="J17" s="150">
        <f t="shared" si="10"/>
        <v>43717</v>
      </c>
      <c r="K17" s="151">
        <f t="shared" si="10"/>
        <v>43718</v>
      </c>
      <c r="L17" s="149">
        <f t="shared" si="10"/>
        <v>43719</v>
      </c>
      <c r="M17" s="150">
        <f t="shared" si="10"/>
        <v>43720</v>
      </c>
      <c r="N17" s="150">
        <f t="shared" si="10"/>
        <v>43721</v>
      </c>
      <c r="O17" s="150">
        <f t="shared" si="10"/>
        <v>43722</v>
      </c>
      <c r="P17" s="150">
        <f t="shared" si="10"/>
        <v>43723</v>
      </c>
      <c r="Q17" s="150">
        <f t="shared" si="10"/>
        <v>43724</v>
      </c>
      <c r="R17" s="150">
        <f t="shared" si="10"/>
        <v>43725</v>
      </c>
      <c r="S17" s="150">
        <f t="shared" si="10"/>
        <v>43726</v>
      </c>
      <c r="T17" s="150">
        <f t="shared" si="10"/>
        <v>43727</v>
      </c>
      <c r="U17" s="160">
        <f t="shared" si="10"/>
        <v>43728</v>
      </c>
      <c r="V17" s="159">
        <f t="shared" si="10"/>
        <v>43729</v>
      </c>
      <c r="W17" s="150">
        <f t="shared" si="10"/>
        <v>43730</v>
      </c>
      <c r="X17" s="150">
        <f t="shared" si="10"/>
        <v>43731</v>
      </c>
      <c r="Y17" s="150">
        <f t="shared" si="10"/>
        <v>43732</v>
      </c>
      <c r="Z17" s="150">
        <f t="shared" si="10"/>
        <v>43733</v>
      </c>
      <c r="AA17" s="150">
        <f t="shared" si="10"/>
        <v>43734</v>
      </c>
      <c r="AB17" s="150">
        <f t="shared" si="10"/>
        <v>43735</v>
      </c>
      <c r="AC17" s="150">
        <f t="shared" si="10"/>
        <v>43736</v>
      </c>
      <c r="AD17" s="150">
        <f t="shared" si="10"/>
        <v>43737</v>
      </c>
      <c r="AE17" s="150">
        <f t="shared" si="10"/>
        <v>43738</v>
      </c>
      <c r="AF17" s="160" t="str">
        <f>IF(DAY(EOMONTH(A17,0))=30,"",+AE17+1)</f>
        <v/>
      </c>
      <c r="AG17" s="90"/>
    </row>
    <row r="18" spans="1:34" ht="14.25" hidden="1" thickBot="1" x14ac:dyDescent="0.2">
      <c r="A18" s="319"/>
      <c r="B18" s="152">
        <f t="shared" ref="B18:AF18" si="11">+B17</f>
        <v>43709</v>
      </c>
      <c r="C18" s="152">
        <f t="shared" si="11"/>
        <v>43710</v>
      </c>
      <c r="D18" s="152">
        <f t="shared" si="11"/>
        <v>43711</v>
      </c>
      <c r="E18" s="152">
        <f t="shared" si="11"/>
        <v>43712</v>
      </c>
      <c r="F18" s="152">
        <f t="shared" si="11"/>
        <v>43713</v>
      </c>
      <c r="G18" s="152">
        <f t="shared" si="11"/>
        <v>43714</v>
      </c>
      <c r="H18" s="152">
        <f t="shared" si="11"/>
        <v>43715</v>
      </c>
      <c r="I18" s="152">
        <f t="shared" si="11"/>
        <v>43716</v>
      </c>
      <c r="J18" s="152">
        <f t="shared" si="11"/>
        <v>43717</v>
      </c>
      <c r="K18" s="153">
        <f t="shared" si="11"/>
        <v>43718</v>
      </c>
      <c r="L18" s="154">
        <f t="shared" si="11"/>
        <v>43719</v>
      </c>
      <c r="M18" s="152">
        <f t="shared" si="11"/>
        <v>43720</v>
      </c>
      <c r="N18" s="152">
        <f t="shared" si="11"/>
        <v>43721</v>
      </c>
      <c r="O18" s="152">
        <f t="shared" si="11"/>
        <v>43722</v>
      </c>
      <c r="P18" s="152">
        <f t="shared" si="11"/>
        <v>43723</v>
      </c>
      <c r="Q18" s="152">
        <f t="shared" si="11"/>
        <v>43724</v>
      </c>
      <c r="R18" s="152">
        <f t="shared" si="11"/>
        <v>43725</v>
      </c>
      <c r="S18" s="152">
        <f t="shared" si="11"/>
        <v>43726</v>
      </c>
      <c r="T18" s="152">
        <f t="shared" si="11"/>
        <v>43727</v>
      </c>
      <c r="U18" s="155">
        <f t="shared" si="11"/>
        <v>43728</v>
      </c>
      <c r="V18" s="156">
        <f t="shared" si="11"/>
        <v>43729</v>
      </c>
      <c r="W18" s="152">
        <f t="shared" si="11"/>
        <v>43730</v>
      </c>
      <c r="X18" s="152">
        <f t="shared" si="11"/>
        <v>43731</v>
      </c>
      <c r="Y18" s="152">
        <f t="shared" si="11"/>
        <v>43732</v>
      </c>
      <c r="Z18" s="152">
        <f t="shared" si="11"/>
        <v>43733</v>
      </c>
      <c r="AA18" s="152">
        <f t="shared" si="11"/>
        <v>43734</v>
      </c>
      <c r="AB18" s="152">
        <f t="shared" si="11"/>
        <v>43735</v>
      </c>
      <c r="AC18" s="152">
        <f t="shared" si="11"/>
        <v>43736</v>
      </c>
      <c r="AD18" s="152">
        <f t="shared" si="11"/>
        <v>43737</v>
      </c>
      <c r="AE18" s="152">
        <f t="shared" si="11"/>
        <v>43738</v>
      </c>
      <c r="AF18" s="155" t="str">
        <f t="shared" si="11"/>
        <v/>
      </c>
      <c r="AG18" s="90"/>
    </row>
    <row r="19" spans="1:34" ht="33" hidden="1" customHeight="1" thickBot="1" x14ac:dyDescent="0.2">
      <c r="A19" s="320"/>
      <c r="B19" s="78"/>
      <c r="C19" s="62"/>
      <c r="D19" s="62"/>
      <c r="E19" s="62"/>
      <c r="F19" s="62"/>
      <c r="G19" s="62"/>
      <c r="H19" s="62"/>
      <c r="I19" s="62"/>
      <c r="J19" s="62"/>
      <c r="K19" s="63"/>
      <c r="L19" s="69"/>
      <c r="M19" s="62"/>
      <c r="N19" s="62"/>
      <c r="O19" s="62"/>
      <c r="P19" s="62"/>
      <c r="Q19" s="80" t="s">
        <v>109</v>
      </c>
      <c r="R19" s="62"/>
      <c r="S19" s="62"/>
      <c r="T19" s="62"/>
      <c r="U19" s="70"/>
      <c r="V19" s="66"/>
      <c r="W19" s="62"/>
      <c r="X19" s="85" t="s">
        <v>110</v>
      </c>
      <c r="Y19" s="62"/>
      <c r="Z19" s="62"/>
      <c r="AA19" s="62"/>
      <c r="AB19" s="62"/>
      <c r="AC19" s="62"/>
      <c r="AD19" s="62"/>
      <c r="AE19" s="62"/>
      <c r="AF19" s="186"/>
      <c r="AG19" s="90"/>
    </row>
    <row r="20" spans="1:34" hidden="1" x14ac:dyDescent="0.15">
      <c r="A20" s="318">
        <v>43739</v>
      </c>
      <c r="B20" s="149">
        <f>+A20</f>
        <v>43739</v>
      </c>
      <c r="C20" s="150">
        <f t="shared" ref="C20:AE20" si="12">+B20+1</f>
        <v>43740</v>
      </c>
      <c r="D20" s="150">
        <f t="shared" si="12"/>
        <v>43741</v>
      </c>
      <c r="E20" s="150">
        <f t="shared" si="12"/>
        <v>43742</v>
      </c>
      <c r="F20" s="150">
        <f t="shared" si="12"/>
        <v>43743</v>
      </c>
      <c r="G20" s="150">
        <f t="shared" si="12"/>
        <v>43744</v>
      </c>
      <c r="H20" s="150">
        <f t="shared" si="12"/>
        <v>43745</v>
      </c>
      <c r="I20" s="150">
        <f t="shared" si="12"/>
        <v>43746</v>
      </c>
      <c r="J20" s="150">
        <f t="shared" si="12"/>
        <v>43747</v>
      </c>
      <c r="K20" s="151">
        <f t="shared" si="12"/>
        <v>43748</v>
      </c>
      <c r="L20" s="149">
        <f t="shared" si="12"/>
        <v>43749</v>
      </c>
      <c r="M20" s="150">
        <f t="shared" si="12"/>
        <v>43750</v>
      </c>
      <c r="N20" s="150">
        <f t="shared" si="12"/>
        <v>43751</v>
      </c>
      <c r="O20" s="150">
        <f t="shared" si="12"/>
        <v>43752</v>
      </c>
      <c r="P20" s="150">
        <f t="shared" si="12"/>
        <v>43753</v>
      </c>
      <c r="Q20" s="150">
        <f t="shared" si="12"/>
        <v>43754</v>
      </c>
      <c r="R20" s="150">
        <f t="shared" si="12"/>
        <v>43755</v>
      </c>
      <c r="S20" s="150">
        <f t="shared" si="12"/>
        <v>43756</v>
      </c>
      <c r="T20" s="150">
        <f t="shared" si="12"/>
        <v>43757</v>
      </c>
      <c r="U20" s="160">
        <f t="shared" si="12"/>
        <v>43758</v>
      </c>
      <c r="V20" s="159">
        <f t="shared" si="12"/>
        <v>43759</v>
      </c>
      <c r="W20" s="150">
        <f t="shared" si="12"/>
        <v>43760</v>
      </c>
      <c r="X20" s="150">
        <f t="shared" si="12"/>
        <v>43761</v>
      </c>
      <c r="Y20" s="150">
        <f t="shared" si="12"/>
        <v>43762</v>
      </c>
      <c r="Z20" s="150">
        <f t="shared" si="12"/>
        <v>43763</v>
      </c>
      <c r="AA20" s="150">
        <f t="shared" si="12"/>
        <v>43764</v>
      </c>
      <c r="AB20" s="150">
        <f t="shared" si="12"/>
        <v>43765</v>
      </c>
      <c r="AC20" s="150">
        <f t="shared" si="12"/>
        <v>43766</v>
      </c>
      <c r="AD20" s="150">
        <f t="shared" si="12"/>
        <v>43767</v>
      </c>
      <c r="AE20" s="150">
        <f t="shared" si="12"/>
        <v>43768</v>
      </c>
      <c r="AF20" s="160">
        <f>IF(DAY(EOMONTH(A20,0))=30,"",+AE20+1)</f>
        <v>43769</v>
      </c>
      <c r="AG20" s="90"/>
    </row>
    <row r="21" spans="1:34" ht="14.25" hidden="1" thickBot="1" x14ac:dyDescent="0.2">
      <c r="A21" s="319"/>
      <c r="B21" s="152">
        <f t="shared" ref="B21:AF21" si="13">+B20</f>
        <v>43739</v>
      </c>
      <c r="C21" s="152">
        <f t="shared" si="13"/>
        <v>43740</v>
      </c>
      <c r="D21" s="152">
        <f t="shared" si="13"/>
        <v>43741</v>
      </c>
      <c r="E21" s="152">
        <f t="shared" si="13"/>
        <v>43742</v>
      </c>
      <c r="F21" s="152">
        <f t="shared" si="13"/>
        <v>43743</v>
      </c>
      <c r="G21" s="152">
        <f t="shared" si="13"/>
        <v>43744</v>
      </c>
      <c r="H21" s="152">
        <f t="shared" si="13"/>
        <v>43745</v>
      </c>
      <c r="I21" s="152">
        <f t="shared" si="13"/>
        <v>43746</v>
      </c>
      <c r="J21" s="152">
        <f t="shared" si="13"/>
        <v>43747</v>
      </c>
      <c r="K21" s="153">
        <f t="shared" si="13"/>
        <v>43748</v>
      </c>
      <c r="L21" s="154">
        <f t="shared" si="13"/>
        <v>43749</v>
      </c>
      <c r="M21" s="152">
        <f t="shared" si="13"/>
        <v>43750</v>
      </c>
      <c r="N21" s="152">
        <f t="shared" si="13"/>
        <v>43751</v>
      </c>
      <c r="O21" s="152">
        <f t="shared" si="13"/>
        <v>43752</v>
      </c>
      <c r="P21" s="152">
        <f t="shared" si="13"/>
        <v>43753</v>
      </c>
      <c r="Q21" s="152">
        <f t="shared" si="13"/>
        <v>43754</v>
      </c>
      <c r="R21" s="152">
        <f t="shared" si="13"/>
        <v>43755</v>
      </c>
      <c r="S21" s="152">
        <f t="shared" si="13"/>
        <v>43756</v>
      </c>
      <c r="T21" s="152">
        <f t="shared" si="13"/>
        <v>43757</v>
      </c>
      <c r="U21" s="155">
        <f t="shared" si="13"/>
        <v>43758</v>
      </c>
      <c r="V21" s="156">
        <f t="shared" si="13"/>
        <v>43759</v>
      </c>
      <c r="W21" s="152">
        <f t="shared" si="13"/>
        <v>43760</v>
      </c>
      <c r="X21" s="152">
        <f t="shared" si="13"/>
        <v>43761</v>
      </c>
      <c r="Y21" s="152">
        <f t="shared" si="13"/>
        <v>43762</v>
      </c>
      <c r="Z21" s="152">
        <f t="shared" si="13"/>
        <v>43763</v>
      </c>
      <c r="AA21" s="152">
        <f t="shared" si="13"/>
        <v>43764</v>
      </c>
      <c r="AB21" s="152">
        <f t="shared" si="13"/>
        <v>43765</v>
      </c>
      <c r="AC21" s="152">
        <f t="shared" si="13"/>
        <v>43766</v>
      </c>
      <c r="AD21" s="152">
        <f t="shared" si="13"/>
        <v>43767</v>
      </c>
      <c r="AE21" s="152">
        <f t="shared" si="13"/>
        <v>43768</v>
      </c>
      <c r="AF21" s="155">
        <f t="shared" si="13"/>
        <v>43769</v>
      </c>
      <c r="AG21" s="90"/>
    </row>
    <row r="22" spans="1:34" ht="33" hidden="1" customHeight="1" thickBot="1" x14ac:dyDescent="0.2">
      <c r="A22" s="320"/>
      <c r="B22" s="78"/>
      <c r="C22" s="62"/>
      <c r="D22" s="62"/>
      <c r="E22" s="62"/>
      <c r="F22" s="62"/>
      <c r="G22" s="62"/>
      <c r="H22" s="62"/>
      <c r="I22" s="62"/>
      <c r="J22" s="62"/>
      <c r="K22" s="63"/>
      <c r="L22" s="69"/>
      <c r="M22" s="62"/>
      <c r="N22" s="62"/>
      <c r="O22" s="57" t="s">
        <v>54</v>
      </c>
      <c r="P22" s="62"/>
      <c r="Q22" s="62"/>
      <c r="R22" s="62"/>
      <c r="S22" s="62"/>
      <c r="T22" s="62"/>
      <c r="U22" s="70"/>
      <c r="V22" s="66"/>
      <c r="W22" s="167" t="s">
        <v>111</v>
      </c>
      <c r="X22" s="62"/>
      <c r="Y22" s="62"/>
      <c r="Z22" s="62"/>
      <c r="AA22" s="62"/>
      <c r="AB22" s="62"/>
      <c r="AC22" s="62"/>
      <c r="AD22" s="62"/>
      <c r="AE22" s="62"/>
      <c r="AF22" s="187"/>
      <c r="AG22" s="90"/>
    </row>
    <row r="23" spans="1:34" hidden="1" x14ac:dyDescent="0.15">
      <c r="A23" s="318">
        <v>43770</v>
      </c>
      <c r="B23" s="149">
        <f>+A23</f>
        <v>43770</v>
      </c>
      <c r="C23" s="150">
        <f t="shared" ref="C23:AE23" si="14">+B23+1</f>
        <v>43771</v>
      </c>
      <c r="D23" s="150">
        <f t="shared" si="14"/>
        <v>43772</v>
      </c>
      <c r="E23" s="150">
        <f t="shared" si="14"/>
        <v>43773</v>
      </c>
      <c r="F23" s="150">
        <f t="shared" si="14"/>
        <v>43774</v>
      </c>
      <c r="G23" s="150">
        <f t="shared" si="14"/>
        <v>43775</v>
      </c>
      <c r="H23" s="150">
        <f t="shared" si="14"/>
        <v>43776</v>
      </c>
      <c r="I23" s="150">
        <f t="shared" si="14"/>
        <v>43777</v>
      </c>
      <c r="J23" s="150">
        <f t="shared" si="14"/>
        <v>43778</v>
      </c>
      <c r="K23" s="151">
        <f t="shared" si="14"/>
        <v>43779</v>
      </c>
      <c r="L23" s="149">
        <f t="shared" si="14"/>
        <v>43780</v>
      </c>
      <c r="M23" s="150">
        <f t="shared" si="14"/>
        <v>43781</v>
      </c>
      <c r="N23" s="150">
        <f t="shared" si="14"/>
        <v>43782</v>
      </c>
      <c r="O23" s="150">
        <f t="shared" si="14"/>
        <v>43783</v>
      </c>
      <c r="P23" s="150">
        <f t="shared" si="14"/>
        <v>43784</v>
      </c>
      <c r="Q23" s="150">
        <f t="shared" si="14"/>
        <v>43785</v>
      </c>
      <c r="R23" s="150">
        <f t="shared" si="14"/>
        <v>43786</v>
      </c>
      <c r="S23" s="150">
        <f t="shared" si="14"/>
        <v>43787</v>
      </c>
      <c r="T23" s="150">
        <f t="shared" si="14"/>
        <v>43788</v>
      </c>
      <c r="U23" s="160">
        <f t="shared" si="14"/>
        <v>43789</v>
      </c>
      <c r="V23" s="159">
        <f t="shared" si="14"/>
        <v>43790</v>
      </c>
      <c r="W23" s="150">
        <f t="shared" si="14"/>
        <v>43791</v>
      </c>
      <c r="X23" s="150">
        <f t="shared" si="14"/>
        <v>43792</v>
      </c>
      <c r="Y23" s="150">
        <f t="shared" si="14"/>
        <v>43793</v>
      </c>
      <c r="Z23" s="150">
        <f t="shared" si="14"/>
        <v>43794</v>
      </c>
      <c r="AA23" s="150">
        <f t="shared" si="14"/>
        <v>43795</v>
      </c>
      <c r="AB23" s="150">
        <f t="shared" si="14"/>
        <v>43796</v>
      </c>
      <c r="AC23" s="150">
        <f t="shared" si="14"/>
        <v>43797</v>
      </c>
      <c r="AD23" s="150">
        <f t="shared" si="14"/>
        <v>43798</v>
      </c>
      <c r="AE23" s="150">
        <f t="shared" si="14"/>
        <v>43799</v>
      </c>
      <c r="AF23" s="160" t="str">
        <f>IF(DAY(EOMONTH(A23,0))=30,"",+AE23+1)</f>
        <v/>
      </c>
      <c r="AG23" s="90"/>
    </row>
    <row r="24" spans="1:34" ht="14.25" hidden="1" thickBot="1" x14ac:dyDescent="0.2">
      <c r="A24" s="319"/>
      <c r="B24" s="152">
        <f t="shared" ref="B24:AF24" si="15">+B23</f>
        <v>43770</v>
      </c>
      <c r="C24" s="152">
        <f t="shared" si="15"/>
        <v>43771</v>
      </c>
      <c r="D24" s="152">
        <f t="shared" si="15"/>
        <v>43772</v>
      </c>
      <c r="E24" s="152">
        <f t="shared" si="15"/>
        <v>43773</v>
      </c>
      <c r="F24" s="152">
        <f t="shared" si="15"/>
        <v>43774</v>
      </c>
      <c r="G24" s="152">
        <f t="shared" si="15"/>
        <v>43775</v>
      </c>
      <c r="H24" s="152">
        <f t="shared" si="15"/>
        <v>43776</v>
      </c>
      <c r="I24" s="152">
        <f t="shared" si="15"/>
        <v>43777</v>
      </c>
      <c r="J24" s="152">
        <f t="shared" si="15"/>
        <v>43778</v>
      </c>
      <c r="K24" s="153">
        <f t="shared" si="15"/>
        <v>43779</v>
      </c>
      <c r="L24" s="154">
        <f t="shared" si="15"/>
        <v>43780</v>
      </c>
      <c r="M24" s="152">
        <f t="shared" si="15"/>
        <v>43781</v>
      </c>
      <c r="N24" s="152">
        <f t="shared" si="15"/>
        <v>43782</v>
      </c>
      <c r="O24" s="152">
        <f t="shared" si="15"/>
        <v>43783</v>
      </c>
      <c r="P24" s="152">
        <f t="shared" si="15"/>
        <v>43784</v>
      </c>
      <c r="Q24" s="152">
        <f t="shared" si="15"/>
        <v>43785</v>
      </c>
      <c r="R24" s="152">
        <f t="shared" si="15"/>
        <v>43786</v>
      </c>
      <c r="S24" s="152">
        <f t="shared" si="15"/>
        <v>43787</v>
      </c>
      <c r="T24" s="152">
        <f t="shared" si="15"/>
        <v>43788</v>
      </c>
      <c r="U24" s="155">
        <f t="shared" si="15"/>
        <v>43789</v>
      </c>
      <c r="V24" s="156">
        <f t="shared" si="15"/>
        <v>43790</v>
      </c>
      <c r="W24" s="152">
        <f t="shared" si="15"/>
        <v>43791</v>
      </c>
      <c r="X24" s="152">
        <f t="shared" si="15"/>
        <v>43792</v>
      </c>
      <c r="Y24" s="152">
        <f t="shared" si="15"/>
        <v>43793</v>
      </c>
      <c r="Z24" s="152">
        <f t="shared" si="15"/>
        <v>43794</v>
      </c>
      <c r="AA24" s="152">
        <f t="shared" si="15"/>
        <v>43795</v>
      </c>
      <c r="AB24" s="152">
        <f t="shared" si="15"/>
        <v>43796</v>
      </c>
      <c r="AC24" s="152">
        <f t="shared" si="15"/>
        <v>43797</v>
      </c>
      <c r="AD24" s="152">
        <f t="shared" si="15"/>
        <v>43798</v>
      </c>
      <c r="AE24" s="152">
        <f t="shared" si="15"/>
        <v>43799</v>
      </c>
      <c r="AF24" s="155" t="str">
        <f t="shared" si="15"/>
        <v/>
      </c>
      <c r="AG24" s="90"/>
    </row>
    <row r="25" spans="1:34" ht="33" hidden="1" customHeight="1" thickBot="1" x14ac:dyDescent="0.2">
      <c r="A25" s="320"/>
      <c r="B25" s="78"/>
      <c r="C25" s="62"/>
      <c r="D25" s="80" t="s">
        <v>58</v>
      </c>
      <c r="E25" s="84" t="s">
        <v>50</v>
      </c>
      <c r="F25" s="62"/>
      <c r="G25" s="62"/>
      <c r="H25" s="62"/>
      <c r="I25" s="62"/>
      <c r="J25" s="62"/>
      <c r="K25" s="63"/>
      <c r="L25" s="69"/>
      <c r="M25" s="62"/>
      <c r="N25" s="62"/>
      <c r="O25" s="62"/>
      <c r="P25" s="62"/>
      <c r="Q25" s="62"/>
      <c r="R25" s="62"/>
      <c r="S25" s="62"/>
      <c r="T25" s="62"/>
      <c r="U25" s="70"/>
      <c r="V25" s="66"/>
      <c r="W25" s="62"/>
      <c r="X25" s="83" t="s">
        <v>59</v>
      </c>
      <c r="Y25" s="62"/>
      <c r="Z25" s="62"/>
      <c r="AA25" s="62"/>
      <c r="AB25" s="62"/>
      <c r="AC25" s="62"/>
      <c r="AD25" s="62"/>
      <c r="AE25" s="62"/>
      <c r="AF25" s="186"/>
      <c r="AG25" s="90"/>
    </row>
    <row r="26" spans="1:34" hidden="1" x14ac:dyDescent="0.15">
      <c r="A26" s="318">
        <v>43800</v>
      </c>
      <c r="B26" s="149">
        <f>+A26</f>
        <v>43800</v>
      </c>
      <c r="C26" s="150">
        <f t="shared" ref="C26:AE26" si="16">+B26+1</f>
        <v>43801</v>
      </c>
      <c r="D26" s="150">
        <f t="shared" si="16"/>
        <v>43802</v>
      </c>
      <c r="E26" s="150">
        <f t="shared" si="16"/>
        <v>43803</v>
      </c>
      <c r="F26" s="150">
        <f t="shared" si="16"/>
        <v>43804</v>
      </c>
      <c r="G26" s="150">
        <f t="shared" si="16"/>
        <v>43805</v>
      </c>
      <c r="H26" s="150">
        <f t="shared" si="16"/>
        <v>43806</v>
      </c>
      <c r="I26" s="150">
        <f t="shared" si="16"/>
        <v>43807</v>
      </c>
      <c r="J26" s="150">
        <f t="shared" si="16"/>
        <v>43808</v>
      </c>
      <c r="K26" s="151">
        <f t="shared" si="16"/>
        <v>43809</v>
      </c>
      <c r="L26" s="149">
        <f t="shared" si="16"/>
        <v>43810</v>
      </c>
      <c r="M26" s="150">
        <f t="shared" si="16"/>
        <v>43811</v>
      </c>
      <c r="N26" s="150">
        <f t="shared" si="16"/>
        <v>43812</v>
      </c>
      <c r="O26" s="150">
        <f t="shared" si="16"/>
        <v>43813</v>
      </c>
      <c r="P26" s="150">
        <f t="shared" si="16"/>
        <v>43814</v>
      </c>
      <c r="Q26" s="150">
        <f t="shared" si="16"/>
        <v>43815</v>
      </c>
      <c r="R26" s="150">
        <f t="shared" si="16"/>
        <v>43816</v>
      </c>
      <c r="S26" s="150">
        <f t="shared" si="16"/>
        <v>43817</v>
      </c>
      <c r="T26" s="150">
        <f t="shared" si="16"/>
        <v>43818</v>
      </c>
      <c r="U26" s="160">
        <f t="shared" si="16"/>
        <v>43819</v>
      </c>
      <c r="V26" s="159">
        <f t="shared" si="16"/>
        <v>43820</v>
      </c>
      <c r="W26" s="150">
        <f t="shared" si="16"/>
        <v>43821</v>
      </c>
      <c r="X26" s="150">
        <f t="shared" si="16"/>
        <v>43822</v>
      </c>
      <c r="Y26" s="150">
        <f t="shared" si="16"/>
        <v>43823</v>
      </c>
      <c r="Z26" s="150">
        <f t="shared" si="16"/>
        <v>43824</v>
      </c>
      <c r="AA26" s="150">
        <f t="shared" si="16"/>
        <v>43825</v>
      </c>
      <c r="AB26" s="150">
        <f t="shared" si="16"/>
        <v>43826</v>
      </c>
      <c r="AC26" s="150">
        <f t="shared" si="16"/>
        <v>43827</v>
      </c>
      <c r="AD26" s="150">
        <f t="shared" si="16"/>
        <v>43828</v>
      </c>
      <c r="AE26" s="150">
        <f t="shared" si="16"/>
        <v>43829</v>
      </c>
      <c r="AF26" s="160">
        <f>IF(DAY(EOMONTH(A26,0))=30,"",+AE26+1)</f>
        <v>43830</v>
      </c>
      <c r="AG26" s="90"/>
      <c r="AH26" s="166"/>
    </row>
    <row r="27" spans="1:34" ht="14.25" hidden="1" thickBot="1" x14ac:dyDescent="0.2">
      <c r="A27" s="319"/>
      <c r="B27" s="152">
        <f t="shared" ref="B27:AF27" si="17">+B26</f>
        <v>43800</v>
      </c>
      <c r="C27" s="152">
        <f t="shared" si="17"/>
        <v>43801</v>
      </c>
      <c r="D27" s="152">
        <f t="shared" si="17"/>
        <v>43802</v>
      </c>
      <c r="E27" s="152">
        <f t="shared" si="17"/>
        <v>43803</v>
      </c>
      <c r="F27" s="152">
        <f t="shared" si="17"/>
        <v>43804</v>
      </c>
      <c r="G27" s="152">
        <f t="shared" si="17"/>
        <v>43805</v>
      </c>
      <c r="H27" s="152">
        <f t="shared" si="17"/>
        <v>43806</v>
      </c>
      <c r="I27" s="152">
        <f t="shared" si="17"/>
        <v>43807</v>
      </c>
      <c r="J27" s="152">
        <f t="shared" si="17"/>
        <v>43808</v>
      </c>
      <c r="K27" s="153">
        <f t="shared" si="17"/>
        <v>43809</v>
      </c>
      <c r="L27" s="154">
        <f t="shared" si="17"/>
        <v>43810</v>
      </c>
      <c r="M27" s="152">
        <f t="shared" si="17"/>
        <v>43811</v>
      </c>
      <c r="N27" s="152">
        <f t="shared" si="17"/>
        <v>43812</v>
      </c>
      <c r="O27" s="152">
        <f t="shared" si="17"/>
        <v>43813</v>
      </c>
      <c r="P27" s="152">
        <f t="shared" si="17"/>
        <v>43814</v>
      </c>
      <c r="Q27" s="152">
        <f t="shared" si="17"/>
        <v>43815</v>
      </c>
      <c r="R27" s="152">
        <f t="shared" si="17"/>
        <v>43816</v>
      </c>
      <c r="S27" s="152">
        <f t="shared" si="17"/>
        <v>43817</v>
      </c>
      <c r="T27" s="152">
        <f t="shared" si="17"/>
        <v>43818</v>
      </c>
      <c r="U27" s="155">
        <f t="shared" si="17"/>
        <v>43819</v>
      </c>
      <c r="V27" s="156">
        <f t="shared" si="17"/>
        <v>43820</v>
      </c>
      <c r="W27" s="152">
        <f t="shared" si="17"/>
        <v>43821</v>
      </c>
      <c r="X27" s="152">
        <f t="shared" si="17"/>
        <v>43822</v>
      </c>
      <c r="Y27" s="152">
        <f t="shared" si="17"/>
        <v>43823</v>
      </c>
      <c r="Z27" s="152">
        <f t="shared" si="17"/>
        <v>43824</v>
      </c>
      <c r="AA27" s="152">
        <f t="shared" si="17"/>
        <v>43825</v>
      </c>
      <c r="AB27" s="152">
        <f t="shared" si="17"/>
        <v>43826</v>
      </c>
      <c r="AC27" s="152">
        <f t="shared" si="17"/>
        <v>43827</v>
      </c>
      <c r="AD27" s="152">
        <f t="shared" si="17"/>
        <v>43828</v>
      </c>
      <c r="AE27" s="152">
        <f t="shared" si="17"/>
        <v>43829</v>
      </c>
      <c r="AF27" s="155">
        <f t="shared" si="17"/>
        <v>43830</v>
      </c>
      <c r="AG27" s="90"/>
    </row>
    <row r="28" spans="1:34" ht="33" hidden="1" customHeight="1" thickBot="1" x14ac:dyDescent="0.2">
      <c r="A28" s="320"/>
      <c r="B28" s="78"/>
      <c r="C28" s="62"/>
      <c r="D28" s="62"/>
      <c r="E28" s="62"/>
      <c r="F28" s="62"/>
      <c r="G28" s="62"/>
      <c r="H28" s="62"/>
      <c r="I28" s="62"/>
      <c r="J28" s="62"/>
      <c r="K28" s="63"/>
      <c r="L28" s="69"/>
      <c r="M28" s="62"/>
      <c r="N28" s="62"/>
      <c r="O28" s="62"/>
      <c r="P28" s="62"/>
      <c r="Q28" s="62"/>
      <c r="R28" s="62"/>
      <c r="S28" s="62"/>
      <c r="T28" s="62"/>
      <c r="U28" s="70"/>
      <c r="V28" s="66"/>
      <c r="W28" s="62"/>
      <c r="X28" s="62"/>
      <c r="Y28" s="62"/>
      <c r="Z28" s="62"/>
      <c r="AA28" s="62"/>
      <c r="AB28" s="62"/>
      <c r="AC28" s="62"/>
      <c r="AD28" s="62"/>
      <c r="AE28" s="165" t="s">
        <v>121</v>
      </c>
      <c r="AF28" s="188" t="s">
        <v>120</v>
      </c>
      <c r="AG28" s="90"/>
    </row>
    <row r="29" spans="1:34" ht="21" hidden="1" customHeight="1" thickBot="1" x14ac:dyDescent="0.2">
      <c r="A29" s="321" t="s">
        <v>125</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90"/>
    </row>
    <row r="30" spans="1:34" hidden="1" x14ac:dyDescent="0.15">
      <c r="A30" s="318">
        <v>43831</v>
      </c>
      <c r="B30" s="149">
        <f>+A30</f>
        <v>43831</v>
      </c>
      <c r="C30" s="150">
        <f t="shared" ref="C30:AE30" si="18">+B30+1</f>
        <v>43832</v>
      </c>
      <c r="D30" s="150">
        <f t="shared" si="18"/>
        <v>43833</v>
      </c>
      <c r="E30" s="150">
        <f t="shared" si="18"/>
        <v>43834</v>
      </c>
      <c r="F30" s="150">
        <f t="shared" si="18"/>
        <v>43835</v>
      </c>
      <c r="G30" s="150">
        <f t="shared" si="18"/>
        <v>43836</v>
      </c>
      <c r="H30" s="150">
        <f t="shared" si="18"/>
        <v>43837</v>
      </c>
      <c r="I30" s="150">
        <f t="shared" si="18"/>
        <v>43838</v>
      </c>
      <c r="J30" s="150">
        <f t="shared" si="18"/>
        <v>43839</v>
      </c>
      <c r="K30" s="151">
        <f t="shared" si="18"/>
        <v>43840</v>
      </c>
      <c r="L30" s="149">
        <f t="shared" si="18"/>
        <v>43841</v>
      </c>
      <c r="M30" s="150">
        <f t="shared" si="18"/>
        <v>43842</v>
      </c>
      <c r="N30" s="150">
        <f t="shared" si="18"/>
        <v>43843</v>
      </c>
      <c r="O30" s="150">
        <f t="shared" si="18"/>
        <v>43844</v>
      </c>
      <c r="P30" s="150">
        <f t="shared" si="18"/>
        <v>43845</v>
      </c>
      <c r="Q30" s="150">
        <f t="shared" si="18"/>
        <v>43846</v>
      </c>
      <c r="R30" s="150">
        <f t="shared" si="18"/>
        <v>43847</v>
      </c>
      <c r="S30" s="150">
        <f t="shared" si="18"/>
        <v>43848</v>
      </c>
      <c r="T30" s="150">
        <f t="shared" si="18"/>
        <v>43849</v>
      </c>
      <c r="U30" s="160">
        <f t="shared" si="18"/>
        <v>43850</v>
      </c>
      <c r="V30" s="159">
        <f t="shared" si="18"/>
        <v>43851</v>
      </c>
      <c r="W30" s="150">
        <f t="shared" si="18"/>
        <v>43852</v>
      </c>
      <c r="X30" s="150">
        <f t="shared" si="18"/>
        <v>43853</v>
      </c>
      <c r="Y30" s="150">
        <f t="shared" si="18"/>
        <v>43854</v>
      </c>
      <c r="Z30" s="150">
        <f t="shared" si="18"/>
        <v>43855</v>
      </c>
      <c r="AA30" s="150">
        <f t="shared" si="18"/>
        <v>43856</v>
      </c>
      <c r="AB30" s="150">
        <f t="shared" si="18"/>
        <v>43857</v>
      </c>
      <c r="AC30" s="150">
        <f t="shared" si="18"/>
        <v>43858</v>
      </c>
      <c r="AD30" s="150">
        <f t="shared" si="18"/>
        <v>43859</v>
      </c>
      <c r="AE30" s="150">
        <f t="shared" si="18"/>
        <v>43860</v>
      </c>
      <c r="AF30" s="160">
        <f>IF(DAY(EOMONTH(A30,0))=30,"",+AE30+1)</f>
        <v>43861</v>
      </c>
    </row>
    <row r="31" spans="1:34" ht="14.25" hidden="1" thickBot="1" x14ac:dyDescent="0.2">
      <c r="A31" s="319"/>
      <c r="B31" s="152">
        <f t="shared" ref="B31:AF31" si="19">+B30</f>
        <v>43831</v>
      </c>
      <c r="C31" s="152">
        <f t="shared" si="19"/>
        <v>43832</v>
      </c>
      <c r="D31" s="152">
        <f t="shared" si="19"/>
        <v>43833</v>
      </c>
      <c r="E31" s="152">
        <f t="shared" si="19"/>
        <v>43834</v>
      </c>
      <c r="F31" s="152">
        <f t="shared" si="19"/>
        <v>43835</v>
      </c>
      <c r="G31" s="152">
        <f t="shared" si="19"/>
        <v>43836</v>
      </c>
      <c r="H31" s="152">
        <f t="shared" si="19"/>
        <v>43837</v>
      </c>
      <c r="I31" s="152">
        <f t="shared" si="19"/>
        <v>43838</v>
      </c>
      <c r="J31" s="152">
        <f t="shared" si="19"/>
        <v>43839</v>
      </c>
      <c r="K31" s="153">
        <f t="shared" si="19"/>
        <v>43840</v>
      </c>
      <c r="L31" s="154">
        <f t="shared" si="19"/>
        <v>43841</v>
      </c>
      <c r="M31" s="152">
        <f t="shared" si="19"/>
        <v>43842</v>
      </c>
      <c r="N31" s="152">
        <f t="shared" si="19"/>
        <v>43843</v>
      </c>
      <c r="O31" s="152">
        <f t="shared" si="19"/>
        <v>43844</v>
      </c>
      <c r="P31" s="152">
        <f t="shared" si="19"/>
        <v>43845</v>
      </c>
      <c r="Q31" s="152">
        <f t="shared" si="19"/>
        <v>43846</v>
      </c>
      <c r="R31" s="152">
        <f t="shared" si="19"/>
        <v>43847</v>
      </c>
      <c r="S31" s="152">
        <f t="shared" si="19"/>
        <v>43848</v>
      </c>
      <c r="T31" s="152">
        <f t="shared" si="19"/>
        <v>43849</v>
      </c>
      <c r="U31" s="155">
        <f t="shared" si="19"/>
        <v>43850</v>
      </c>
      <c r="V31" s="156">
        <f t="shared" si="19"/>
        <v>43851</v>
      </c>
      <c r="W31" s="152">
        <f t="shared" si="19"/>
        <v>43852</v>
      </c>
      <c r="X31" s="152">
        <f t="shared" si="19"/>
        <v>43853</v>
      </c>
      <c r="Y31" s="152">
        <f t="shared" si="19"/>
        <v>43854</v>
      </c>
      <c r="Z31" s="152">
        <f t="shared" si="19"/>
        <v>43855</v>
      </c>
      <c r="AA31" s="152">
        <f t="shared" si="19"/>
        <v>43856</v>
      </c>
      <c r="AB31" s="152">
        <f t="shared" si="19"/>
        <v>43857</v>
      </c>
      <c r="AC31" s="152">
        <f t="shared" si="19"/>
        <v>43858</v>
      </c>
      <c r="AD31" s="152">
        <f t="shared" si="19"/>
        <v>43859</v>
      </c>
      <c r="AE31" s="152">
        <f t="shared" si="19"/>
        <v>43860</v>
      </c>
      <c r="AF31" s="155">
        <f t="shared" si="19"/>
        <v>43861</v>
      </c>
    </row>
    <row r="32" spans="1:34" ht="33" hidden="1" customHeight="1" thickBot="1" x14ac:dyDescent="0.2">
      <c r="A32" s="320"/>
      <c r="B32" s="55" t="s">
        <v>55</v>
      </c>
      <c r="C32" s="323" t="s">
        <v>119</v>
      </c>
      <c r="D32" s="323"/>
      <c r="E32" s="54"/>
      <c r="F32" s="54"/>
      <c r="G32" s="54"/>
      <c r="H32" s="54"/>
      <c r="I32" s="54"/>
      <c r="J32" s="54"/>
      <c r="K32" s="67"/>
      <c r="L32" s="64"/>
      <c r="M32" s="54"/>
      <c r="N32" s="57" t="s">
        <v>49</v>
      </c>
      <c r="O32" s="54"/>
      <c r="P32" s="54"/>
      <c r="Q32" s="54"/>
      <c r="R32" s="54"/>
      <c r="S32" s="54"/>
      <c r="T32" s="54"/>
      <c r="U32" s="67"/>
      <c r="V32" s="64"/>
      <c r="W32" s="54"/>
      <c r="X32" s="54"/>
      <c r="Y32" s="54"/>
      <c r="Z32" s="54"/>
      <c r="AA32" s="54"/>
      <c r="AB32" s="54"/>
      <c r="AC32" s="54"/>
      <c r="AD32" s="54"/>
      <c r="AE32" s="60"/>
      <c r="AF32" s="189"/>
    </row>
    <row r="33" spans="1:34" hidden="1" x14ac:dyDescent="0.15">
      <c r="A33" s="318">
        <v>43862</v>
      </c>
      <c r="B33" s="149">
        <f>+A33</f>
        <v>43862</v>
      </c>
      <c r="C33" s="150">
        <f t="shared" ref="C33:AC33" si="20">+B33+1</f>
        <v>43863</v>
      </c>
      <c r="D33" s="150">
        <f t="shared" si="20"/>
        <v>43864</v>
      </c>
      <c r="E33" s="150">
        <f t="shared" si="20"/>
        <v>43865</v>
      </c>
      <c r="F33" s="150">
        <f t="shared" si="20"/>
        <v>43866</v>
      </c>
      <c r="G33" s="150">
        <f t="shared" si="20"/>
        <v>43867</v>
      </c>
      <c r="H33" s="150">
        <f t="shared" si="20"/>
        <v>43868</v>
      </c>
      <c r="I33" s="150">
        <f t="shared" si="20"/>
        <v>43869</v>
      </c>
      <c r="J33" s="150">
        <f t="shared" si="20"/>
        <v>43870</v>
      </c>
      <c r="K33" s="151">
        <f t="shared" si="20"/>
        <v>43871</v>
      </c>
      <c r="L33" s="149">
        <f t="shared" si="20"/>
        <v>43872</v>
      </c>
      <c r="M33" s="150">
        <f t="shared" si="20"/>
        <v>43873</v>
      </c>
      <c r="N33" s="150">
        <f t="shared" si="20"/>
        <v>43874</v>
      </c>
      <c r="O33" s="150">
        <f t="shared" si="20"/>
        <v>43875</v>
      </c>
      <c r="P33" s="150">
        <f t="shared" si="20"/>
        <v>43876</v>
      </c>
      <c r="Q33" s="150">
        <f t="shared" si="20"/>
        <v>43877</v>
      </c>
      <c r="R33" s="150">
        <f t="shared" si="20"/>
        <v>43878</v>
      </c>
      <c r="S33" s="150">
        <f t="shared" si="20"/>
        <v>43879</v>
      </c>
      <c r="T33" s="150">
        <f t="shared" si="20"/>
        <v>43880</v>
      </c>
      <c r="U33" s="160">
        <f t="shared" si="20"/>
        <v>43881</v>
      </c>
      <c r="V33" s="159">
        <f t="shared" si="20"/>
        <v>43882</v>
      </c>
      <c r="W33" s="150">
        <f t="shared" si="20"/>
        <v>43883</v>
      </c>
      <c r="X33" s="150">
        <f t="shared" si="20"/>
        <v>43884</v>
      </c>
      <c r="Y33" s="150">
        <f t="shared" si="20"/>
        <v>43885</v>
      </c>
      <c r="Z33" s="150">
        <f t="shared" si="20"/>
        <v>43886</v>
      </c>
      <c r="AA33" s="150">
        <f t="shared" si="20"/>
        <v>43887</v>
      </c>
      <c r="AB33" s="150">
        <f t="shared" si="20"/>
        <v>43888</v>
      </c>
      <c r="AC33" s="150">
        <f t="shared" si="20"/>
        <v>43889</v>
      </c>
      <c r="AD33" s="150">
        <f>IF(MOD(YEAR(A33),4)=0,AC33+1,"")</f>
        <v>43890</v>
      </c>
      <c r="AE33" s="161" t="str">
        <f>IF(MONTH(A33)=2,"",+AD33+1)</f>
        <v/>
      </c>
      <c r="AF33" s="190" t="str">
        <f>IF(MONTH(A33)=2,"",+AE33+1)</f>
        <v/>
      </c>
      <c r="AH33" s="166"/>
    </row>
    <row r="34" spans="1:34" ht="14.25" hidden="1" thickBot="1" x14ac:dyDescent="0.2">
      <c r="A34" s="319"/>
      <c r="B34" s="152">
        <f t="shared" ref="B34:AF34" si="21">+B33</f>
        <v>43862</v>
      </c>
      <c r="C34" s="152">
        <f t="shared" si="21"/>
        <v>43863</v>
      </c>
      <c r="D34" s="152">
        <f t="shared" si="21"/>
        <v>43864</v>
      </c>
      <c r="E34" s="152">
        <f t="shared" si="21"/>
        <v>43865</v>
      </c>
      <c r="F34" s="152">
        <f t="shared" si="21"/>
        <v>43866</v>
      </c>
      <c r="G34" s="152">
        <f t="shared" si="21"/>
        <v>43867</v>
      </c>
      <c r="H34" s="152">
        <f t="shared" si="21"/>
        <v>43868</v>
      </c>
      <c r="I34" s="152">
        <f t="shared" si="21"/>
        <v>43869</v>
      </c>
      <c r="J34" s="152">
        <f t="shared" si="21"/>
        <v>43870</v>
      </c>
      <c r="K34" s="153">
        <f t="shared" si="21"/>
        <v>43871</v>
      </c>
      <c r="L34" s="154">
        <f t="shared" si="21"/>
        <v>43872</v>
      </c>
      <c r="M34" s="152">
        <f t="shared" si="21"/>
        <v>43873</v>
      </c>
      <c r="N34" s="152">
        <f t="shared" si="21"/>
        <v>43874</v>
      </c>
      <c r="O34" s="152">
        <f t="shared" si="21"/>
        <v>43875</v>
      </c>
      <c r="P34" s="152">
        <f t="shared" si="21"/>
        <v>43876</v>
      </c>
      <c r="Q34" s="152">
        <f t="shared" si="21"/>
        <v>43877</v>
      </c>
      <c r="R34" s="152">
        <f t="shared" si="21"/>
        <v>43878</v>
      </c>
      <c r="S34" s="152">
        <f t="shared" si="21"/>
        <v>43879</v>
      </c>
      <c r="T34" s="152">
        <f t="shared" si="21"/>
        <v>43880</v>
      </c>
      <c r="U34" s="155">
        <f t="shared" si="21"/>
        <v>43881</v>
      </c>
      <c r="V34" s="156">
        <f t="shared" si="21"/>
        <v>43882</v>
      </c>
      <c r="W34" s="152">
        <f t="shared" si="21"/>
        <v>43883</v>
      </c>
      <c r="X34" s="152">
        <f t="shared" si="21"/>
        <v>43884</v>
      </c>
      <c r="Y34" s="152">
        <f t="shared" si="21"/>
        <v>43885</v>
      </c>
      <c r="Z34" s="152">
        <f t="shared" si="21"/>
        <v>43886</v>
      </c>
      <c r="AA34" s="152">
        <f t="shared" si="21"/>
        <v>43887</v>
      </c>
      <c r="AB34" s="152">
        <f t="shared" si="21"/>
        <v>43888</v>
      </c>
      <c r="AC34" s="152">
        <f t="shared" si="21"/>
        <v>43889</v>
      </c>
      <c r="AD34" s="178">
        <f t="shared" si="21"/>
        <v>43890</v>
      </c>
      <c r="AE34" s="162" t="str">
        <f t="shared" si="21"/>
        <v/>
      </c>
      <c r="AF34" s="191" t="str">
        <f t="shared" si="21"/>
        <v/>
      </c>
    </row>
    <row r="35" spans="1:34" ht="33" hidden="1" customHeight="1" thickBot="1" x14ac:dyDescent="0.2">
      <c r="A35" s="320"/>
      <c r="B35" s="53"/>
      <c r="C35" s="54"/>
      <c r="D35" s="54"/>
      <c r="E35" s="54"/>
      <c r="F35" s="54"/>
      <c r="G35" s="54"/>
      <c r="H35" s="54"/>
      <c r="I35" s="54"/>
      <c r="J35" s="56"/>
      <c r="K35" s="91"/>
      <c r="L35" s="164" t="s">
        <v>56</v>
      </c>
      <c r="M35" s="90"/>
      <c r="N35" s="54"/>
      <c r="O35" s="54"/>
      <c r="P35" s="54"/>
      <c r="Q35" s="54"/>
      <c r="R35" s="54"/>
      <c r="S35" s="54"/>
      <c r="T35" s="54"/>
      <c r="U35" s="67"/>
      <c r="V35" s="64"/>
      <c r="W35" s="54"/>
      <c r="X35" s="177" t="s">
        <v>95</v>
      </c>
      <c r="Y35" s="84" t="s">
        <v>50</v>
      </c>
      <c r="Z35" s="54"/>
      <c r="AA35" s="54"/>
      <c r="AB35" s="54"/>
      <c r="AC35" s="54"/>
      <c r="AD35" s="176"/>
      <c r="AE35" s="157"/>
      <c r="AF35" s="158"/>
    </row>
    <row r="36" spans="1:34" hidden="1" x14ac:dyDescent="0.15">
      <c r="A36" s="318">
        <v>43891</v>
      </c>
      <c r="B36" s="149">
        <f>+A36</f>
        <v>43891</v>
      </c>
      <c r="C36" s="150">
        <f t="shared" ref="C36:AE36" si="22">+B36+1</f>
        <v>43892</v>
      </c>
      <c r="D36" s="150">
        <f t="shared" si="22"/>
        <v>43893</v>
      </c>
      <c r="E36" s="150">
        <f t="shared" si="22"/>
        <v>43894</v>
      </c>
      <c r="F36" s="150">
        <f t="shared" si="22"/>
        <v>43895</v>
      </c>
      <c r="G36" s="150">
        <f t="shared" si="22"/>
        <v>43896</v>
      </c>
      <c r="H36" s="150">
        <f t="shared" si="22"/>
        <v>43897</v>
      </c>
      <c r="I36" s="150">
        <f t="shared" si="22"/>
        <v>43898</v>
      </c>
      <c r="J36" s="150">
        <f t="shared" si="22"/>
        <v>43899</v>
      </c>
      <c r="K36" s="151">
        <f t="shared" si="22"/>
        <v>43900</v>
      </c>
      <c r="L36" s="149">
        <f t="shared" si="22"/>
        <v>43901</v>
      </c>
      <c r="M36" s="150">
        <f t="shared" si="22"/>
        <v>43902</v>
      </c>
      <c r="N36" s="150">
        <f t="shared" si="22"/>
        <v>43903</v>
      </c>
      <c r="O36" s="150">
        <f t="shared" si="22"/>
        <v>43904</v>
      </c>
      <c r="P36" s="150">
        <f t="shared" si="22"/>
        <v>43905</v>
      </c>
      <c r="Q36" s="150">
        <f t="shared" si="22"/>
        <v>43906</v>
      </c>
      <c r="R36" s="150">
        <f t="shared" si="22"/>
        <v>43907</v>
      </c>
      <c r="S36" s="150">
        <f t="shared" si="22"/>
        <v>43908</v>
      </c>
      <c r="T36" s="150">
        <f t="shared" si="22"/>
        <v>43909</v>
      </c>
      <c r="U36" s="160">
        <f t="shared" si="22"/>
        <v>43910</v>
      </c>
      <c r="V36" s="159">
        <f t="shared" si="22"/>
        <v>43911</v>
      </c>
      <c r="W36" s="150">
        <f t="shared" si="22"/>
        <v>43912</v>
      </c>
      <c r="X36" s="150">
        <f t="shared" si="22"/>
        <v>43913</v>
      </c>
      <c r="Y36" s="150">
        <f t="shared" si="22"/>
        <v>43914</v>
      </c>
      <c r="Z36" s="150">
        <f t="shared" si="22"/>
        <v>43915</v>
      </c>
      <c r="AA36" s="150">
        <f t="shared" si="22"/>
        <v>43916</v>
      </c>
      <c r="AB36" s="150">
        <f t="shared" si="22"/>
        <v>43917</v>
      </c>
      <c r="AC36" s="150">
        <f t="shared" si="22"/>
        <v>43918</v>
      </c>
      <c r="AD36" s="150">
        <f t="shared" si="22"/>
        <v>43919</v>
      </c>
      <c r="AE36" s="150">
        <f t="shared" si="22"/>
        <v>43920</v>
      </c>
      <c r="AF36" s="160">
        <f>IF(DAY(EOMONTH(A36,0))=30,"",+AE36+1)</f>
        <v>43921</v>
      </c>
    </row>
    <row r="37" spans="1:34" ht="14.25" hidden="1" thickBot="1" x14ac:dyDescent="0.2">
      <c r="A37" s="319"/>
      <c r="B37" s="152">
        <f t="shared" ref="B37:AF37" si="23">+B36</f>
        <v>43891</v>
      </c>
      <c r="C37" s="152">
        <f t="shared" si="23"/>
        <v>43892</v>
      </c>
      <c r="D37" s="152">
        <f t="shared" si="23"/>
        <v>43893</v>
      </c>
      <c r="E37" s="152">
        <f t="shared" si="23"/>
        <v>43894</v>
      </c>
      <c r="F37" s="152">
        <f t="shared" si="23"/>
        <v>43895</v>
      </c>
      <c r="G37" s="152">
        <f t="shared" si="23"/>
        <v>43896</v>
      </c>
      <c r="H37" s="152">
        <f t="shared" si="23"/>
        <v>43897</v>
      </c>
      <c r="I37" s="152">
        <f t="shared" si="23"/>
        <v>43898</v>
      </c>
      <c r="J37" s="152">
        <f t="shared" si="23"/>
        <v>43899</v>
      </c>
      <c r="K37" s="153">
        <f t="shared" si="23"/>
        <v>43900</v>
      </c>
      <c r="L37" s="154">
        <f t="shared" si="23"/>
        <v>43901</v>
      </c>
      <c r="M37" s="152">
        <f t="shared" si="23"/>
        <v>43902</v>
      </c>
      <c r="N37" s="152">
        <f t="shared" si="23"/>
        <v>43903</v>
      </c>
      <c r="O37" s="152">
        <f t="shared" si="23"/>
        <v>43904</v>
      </c>
      <c r="P37" s="152">
        <f t="shared" si="23"/>
        <v>43905</v>
      </c>
      <c r="Q37" s="152">
        <f t="shared" si="23"/>
        <v>43906</v>
      </c>
      <c r="R37" s="152">
        <f t="shared" si="23"/>
        <v>43907</v>
      </c>
      <c r="S37" s="152">
        <f t="shared" si="23"/>
        <v>43908</v>
      </c>
      <c r="T37" s="152">
        <f t="shared" si="23"/>
        <v>43909</v>
      </c>
      <c r="U37" s="155">
        <f t="shared" si="23"/>
        <v>43910</v>
      </c>
      <c r="V37" s="156">
        <f t="shared" si="23"/>
        <v>43911</v>
      </c>
      <c r="W37" s="152">
        <f t="shared" si="23"/>
        <v>43912</v>
      </c>
      <c r="X37" s="152">
        <f t="shared" si="23"/>
        <v>43913</v>
      </c>
      <c r="Y37" s="152">
        <f t="shared" si="23"/>
        <v>43914</v>
      </c>
      <c r="Z37" s="152">
        <f t="shared" si="23"/>
        <v>43915</v>
      </c>
      <c r="AA37" s="152">
        <f t="shared" si="23"/>
        <v>43916</v>
      </c>
      <c r="AB37" s="152">
        <f t="shared" si="23"/>
        <v>43917</v>
      </c>
      <c r="AC37" s="152">
        <f t="shared" si="23"/>
        <v>43918</v>
      </c>
      <c r="AD37" s="152">
        <f t="shared" si="23"/>
        <v>43919</v>
      </c>
      <c r="AE37" s="152">
        <f t="shared" si="23"/>
        <v>43920</v>
      </c>
      <c r="AF37" s="155">
        <f t="shared" si="23"/>
        <v>43921</v>
      </c>
    </row>
    <row r="38" spans="1:34" ht="33" hidden="1" customHeight="1" thickBot="1" x14ac:dyDescent="0.2">
      <c r="A38" s="320"/>
      <c r="B38" s="92"/>
      <c r="C38" s="93"/>
      <c r="D38" s="93"/>
      <c r="E38" s="93"/>
      <c r="F38" s="93"/>
      <c r="G38" s="93"/>
      <c r="H38" s="93"/>
      <c r="I38" s="93"/>
      <c r="J38" s="93"/>
      <c r="K38" s="94"/>
      <c r="L38" s="95"/>
      <c r="M38" s="93"/>
      <c r="N38" s="93"/>
      <c r="O38" s="93"/>
      <c r="P38" s="93"/>
      <c r="Q38" s="93"/>
      <c r="R38" s="93"/>
      <c r="S38" s="93"/>
      <c r="T38" s="93"/>
      <c r="U38" s="175" t="s">
        <v>51</v>
      </c>
      <c r="V38" s="174"/>
      <c r="W38" s="93"/>
      <c r="X38" s="93"/>
      <c r="Y38" s="93"/>
      <c r="Z38" s="93"/>
      <c r="AA38" s="93"/>
      <c r="AB38" s="93"/>
      <c r="AC38" s="93"/>
      <c r="AD38" s="93"/>
      <c r="AE38" s="93"/>
      <c r="AF38" s="182"/>
    </row>
    <row r="39" spans="1:34" hidden="1" x14ac:dyDescent="0.15">
      <c r="A39" s="318">
        <v>43922</v>
      </c>
      <c r="B39" s="149">
        <f>+A39</f>
        <v>43922</v>
      </c>
      <c r="C39" s="150">
        <f t="shared" ref="C39:AE39" si="24">+B39+1</f>
        <v>43923</v>
      </c>
      <c r="D39" s="150">
        <f t="shared" si="24"/>
        <v>43924</v>
      </c>
      <c r="E39" s="150">
        <f t="shared" si="24"/>
        <v>43925</v>
      </c>
      <c r="F39" s="150">
        <f t="shared" si="24"/>
        <v>43926</v>
      </c>
      <c r="G39" s="150">
        <f t="shared" si="24"/>
        <v>43927</v>
      </c>
      <c r="H39" s="150">
        <f t="shared" si="24"/>
        <v>43928</v>
      </c>
      <c r="I39" s="150">
        <f t="shared" si="24"/>
        <v>43929</v>
      </c>
      <c r="J39" s="150">
        <f t="shared" si="24"/>
        <v>43930</v>
      </c>
      <c r="K39" s="151">
        <f t="shared" si="24"/>
        <v>43931</v>
      </c>
      <c r="L39" s="149">
        <f t="shared" si="24"/>
        <v>43932</v>
      </c>
      <c r="M39" s="150">
        <f t="shared" si="24"/>
        <v>43933</v>
      </c>
      <c r="N39" s="150">
        <f t="shared" si="24"/>
        <v>43934</v>
      </c>
      <c r="O39" s="150">
        <f t="shared" si="24"/>
        <v>43935</v>
      </c>
      <c r="P39" s="150">
        <f t="shared" si="24"/>
        <v>43936</v>
      </c>
      <c r="Q39" s="150">
        <f t="shared" si="24"/>
        <v>43937</v>
      </c>
      <c r="R39" s="150">
        <f t="shared" si="24"/>
        <v>43938</v>
      </c>
      <c r="S39" s="150">
        <f t="shared" si="24"/>
        <v>43939</v>
      </c>
      <c r="T39" s="150">
        <f t="shared" si="24"/>
        <v>43940</v>
      </c>
      <c r="U39" s="160">
        <f t="shared" si="24"/>
        <v>43941</v>
      </c>
      <c r="V39" s="159">
        <f t="shared" si="24"/>
        <v>43942</v>
      </c>
      <c r="W39" s="150">
        <f t="shared" si="24"/>
        <v>43943</v>
      </c>
      <c r="X39" s="150">
        <f t="shared" si="24"/>
        <v>43944</v>
      </c>
      <c r="Y39" s="150">
        <f t="shared" si="24"/>
        <v>43945</v>
      </c>
      <c r="Z39" s="150">
        <f t="shared" si="24"/>
        <v>43946</v>
      </c>
      <c r="AA39" s="150">
        <f t="shared" si="24"/>
        <v>43947</v>
      </c>
      <c r="AB39" s="150">
        <f t="shared" si="24"/>
        <v>43948</v>
      </c>
      <c r="AC39" s="150">
        <f t="shared" si="24"/>
        <v>43949</v>
      </c>
      <c r="AD39" s="150">
        <f t="shared" si="24"/>
        <v>43950</v>
      </c>
      <c r="AE39" s="150">
        <f t="shared" si="24"/>
        <v>43951</v>
      </c>
      <c r="AF39" s="179" t="str">
        <f>IF(DAY(EOMONTH(A39,0))=30,"",+AE39+1)</f>
        <v/>
      </c>
    </row>
    <row r="40" spans="1:34" ht="14.25" hidden="1" thickBot="1" x14ac:dyDescent="0.2">
      <c r="A40" s="319"/>
      <c r="B40" s="152">
        <f t="shared" ref="B40:AF40" si="25">+B39</f>
        <v>43922</v>
      </c>
      <c r="C40" s="152">
        <f t="shared" si="25"/>
        <v>43923</v>
      </c>
      <c r="D40" s="152">
        <f t="shared" si="25"/>
        <v>43924</v>
      </c>
      <c r="E40" s="152">
        <f t="shared" si="25"/>
        <v>43925</v>
      </c>
      <c r="F40" s="152">
        <f t="shared" si="25"/>
        <v>43926</v>
      </c>
      <c r="G40" s="152">
        <f t="shared" si="25"/>
        <v>43927</v>
      </c>
      <c r="H40" s="152">
        <f t="shared" si="25"/>
        <v>43928</v>
      </c>
      <c r="I40" s="152">
        <f t="shared" si="25"/>
        <v>43929</v>
      </c>
      <c r="J40" s="152">
        <f t="shared" si="25"/>
        <v>43930</v>
      </c>
      <c r="K40" s="153">
        <f t="shared" si="25"/>
        <v>43931</v>
      </c>
      <c r="L40" s="154">
        <f t="shared" si="25"/>
        <v>43932</v>
      </c>
      <c r="M40" s="152">
        <f t="shared" si="25"/>
        <v>43933</v>
      </c>
      <c r="N40" s="152">
        <f t="shared" si="25"/>
        <v>43934</v>
      </c>
      <c r="O40" s="152">
        <f t="shared" si="25"/>
        <v>43935</v>
      </c>
      <c r="P40" s="152">
        <f t="shared" si="25"/>
        <v>43936</v>
      </c>
      <c r="Q40" s="152">
        <f t="shared" si="25"/>
        <v>43937</v>
      </c>
      <c r="R40" s="152">
        <f t="shared" si="25"/>
        <v>43938</v>
      </c>
      <c r="S40" s="152">
        <f t="shared" si="25"/>
        <v>43939</v>
      </c>
      <c r="T40" s="152">
        <f t="shared" si="25"/>
        <v>43940</v>
      </c>
      <c r="U40" s="155">
        <f t="shared" si="25"/>
        <v>43941</v>
      </c>
      <c r="V40" s="156">
        <f t="shared" si="25"/>
        <v>43942</v>
      </c>
      <c r="W40" s="152">
        <f t="shared" si="25"/>
        <v>43943</v>
      </c>
      <c r="X40" s="152">
        <f t="shared" si="25"/>
        <v>43944</v>
      </c>
      <c r="Y40" s="152">
        <f t="shared" si="25"/>
        <v>43945</v>
      </c>
      <c r="Z40" s="152">
        <f t="shared" si="25"/>
        <v>43946</v>
      </c>
      <c r="AA40" s="152">
        <f t="shared" si="25"/>
        <v>43947</v>
      </c>
      <c r="AB40" s="152">
        <f t="shared" si="25"/>
        <v>43948</v>
      </c>
      <c r="AC40" s="152">
        <f t="shared" si="25"/>
        <v>43949</v>
      </c>
      <c r="AD40" s="152">
        <f t="shared" si="25"/>
        <v>43950</v>
      </c>
      <c r="AE40" s="152">
        <f t="shared" si="25"/>
        <v>43951</v>
      </c>
      <c r="AF40" s="180" t="str">
        <f t="shared" si="25"/>
        <v/>
      </c>
    </row>
    <row r="41" spans="1:34" ht="33" hidden="1" customHeight="1" thickBot="1" x14ac:dyDescent="0.2">
      <c r="A41" s="320"/>
      <c r="B41" s="92"/>
      <c r="C41" s="93"/>
      <c r="D41" s="93"/>
      <c r="E41" s="93"/>
      <c r="F41" s="93"/>
      <c r="G41" s="93"/>
      <c r="H41" s="93"/>
      <c r="I41" s="93"/>
      <c r="J41" s="93"/>
      <c r="K41" s="94"/>
      <c r="L41" s="95"/>
      <c r="M41" s="93"/>
      <c r="N41" s="93"/>
      <c r="O41" s="93"/>
      <c r="P41" s="93"/>
      <c r="Q41" s="93"/>
      <c r="R41" s="93"/>
      <c r="S41" s="93"/>
      <c r="T41" s="93"/>
      <c r="U41" s="94"/>
      <c r="V41" s="64"/>
      <c r="W41" s="93"/>
      <c r="X41" s="93"/>
      <c r="Y41" s="93"/>
      <c r="Z41" s="93"/>
      <c r="AA41" s="93"/>
      <c r="AB41" s="93"/>
      <c r="AC41" s="93"/>
      <c r="AD41" s="57" t="s">
        <v>76</v>
      </c>
      <c r="AE41" s="62"/>
      <c r="AF41" s="181"/>
    </row>
    <row r="42" spans="1:34" hidden="1" x14ac:dyDescent="0.15">
      <c r="A42" s="318">
        <v>43952</v>
      </c>
      <c r="B42" s="149">
        <f>+A42</f>
        <v>43952</v>
      </c>
      <c r="C42" s="150">
        <f t="shared" ref="C42:AE42" si="26">+B42+1</f>
        <v>43953</v>
      </c>
      <c r="D42" s="150">
        <f t="shared" si="26"/>
        <v>43954</v>
      </c>
      <c r="E42" s="150">
        <f t="shared" si="26"/>
        <v>43955</v>
      </c>
      <c r="F42" s="150">
        <f t="shared" si="26"/>
        <v>43956</v>
      </c>
      <c r="G42" s="150">
        <f t="shared" si="26"/>
        <v>43957</v>
      </c>
      <c r="H42" s="150">
        <f t="shared" si="26"/>
        <v>43958</v>
      </c>
      <c r="I42" s="150">
        <f t="shared" si="26"/>
        <v>43959</v>
      </c>
      <c r="J42" s="150">
        <f t="shared" si="26"/>
        <v>43960</v>
      </c>
      <c r="K42" s="151">
        <f t="shared" si="26"/>
        <v>43961</v>
      </c>
      <c r="L42" s="149">
        <f t="shared" si="26"/>
        <v>43962</v>
      </c>
      <c r="M42" s="150">
        <f t="shared" si="26"/>
        <v>43963</v>
      </c>
      <c r="N42" s="150">
        <f t="shared" si="26"/>
        <v>43964</v>
      </c>
      <c r="O42" s="150">
        <f t="shared" si="26"/>
        <v>43965</v>
      </c>
      <c r="P42" s="150">
        <f t="shared" si="26"/>
        <v>43966</v>
      </c>
      <c r="Q42" s="150">
        <f t="shared" si="26"/>
        <v>43967</v>
      </c>
      <c r="R42" s="150">
        <f t="shared" si="26"/>
        <v>43968</v>
      </c>
      <c r="S42" s="150">
        <f t="shared" si="26"/>
        <v>43969</v>
      </c>
      <c r="T42" s="150">
        <f t="shared" si="26"/>
        <v>43970</v>
      </c>
      <c r="U42" s="160">
        <f t="shared" si="26"/>
        <v>43971</v>
      </c>
      <c r="V42" s="159">
        <f t="shared" si="26"/>
        <v>43972</v>
      </c>
      <c r="W42" s="150">
        <f t="shared" si="26"/>
        <v>43973</v>
      </c>
      <c r="X42" s="150">
        <f t="shared" si="26"/>
        <v>43974</v>
      </c>
      <c r="Y42" s="150">
        <f t="shared" si="26"/>
        <v>43975</v>
      </c>
      <c r="Z42" s="150">
        <f t="shared" si="26"/>
        <v>43976</v>
      </c>
      <c r="AA42" s="150">
        <f t="shared" si="26"/>
        <v>43977</v>
      </c>
      <c r="AB42" s="150">
        <f t="shared" si="26"/>
        <v>43978</v>
      </c>
      <c r="AC42" s="150">
        <f t="shared" si="26"/>
        <v>43979</v>
      </c>
      <c r="AD42" s="150">
        <f t="shared" si="26"/>
        <v>43980</v>
      </c>
      <c r="AE42" s="150">
        <f t="shared" si="26"/>
        <v>43981</v>
      </c>
      <c r="AF42" s="160">
        <f>IF(DAY(EOMONTH(A42,0))=30,"",+AE42+1)</f>
        <v>43982</v>
      </c>
    </row>
    <row r="43" spans="1:34" ht="14.25" hidden="1" thickBot="1" x14ac:dyDescent="0.2">
      <c r="A43" s="319"/>
      <c r="B43" s="152">
        <f t="shared" ref="B43:AF43" si="27">+B42</f>
        <v>43952</v>
      </c>
      <c r="C43" s="152">
        <f t="shared" si="27"/>
        <v>43953</v>
      </c>
      <c r="D43" s="152">
        <f t="shared" si="27"/>
        <v>43954</v>
      </c>
      <c r="E43" s="152">
        <f t="shared" si="27"/>
        <v>43955</v>
      </c>
      <c r="F43" s="152">
        <f t="shared" si="27"/>
        <v>43956</v>
      </c>
      <c r="G43" s="152">
        <f t="shared" si="27"/>
        <v>43957</v>
      </c>
      <c r="H43" s="152">
        <f t="shared" si="27"/>
        <v>43958</v>
      </c>
      <c r="I43" s="152">
        <f t="shared" si="27"/>
        <v>43959</v>
      </c>
      <c r="J43" s="152">
        <f t="shared" si="27"/>
        <v>43960</v>
      </c>
      <c r="K43" s="153">
        <f t="shared" si="27"/>
        <v>43961</v>
      </c>
      <c r="L43" s="154">
        <f t="shared" si="27"/>
        <v>43962</v>
      </c>
      <c r="M43" s="152">
        <f t="shared" si="27"/>
        <v>43963</v>
      </c>
      <c r="N43" s="152">
        <f t="shared" si="27"/>
        <v>43964</v>
      </c>
      <c r="O43" s="152">
        <f t="shared" si="27"/>
        <v>43965</v>
      </c>
      <c r="P43" s="152">
        <f t="shared" si="27"/>
        <v>43966</v>
      </c>
      <c r="Q43" s="152">
        <f t="shared" si="27"/>
        <v>43967</v>
      </c>
      <c r="R43" s="152">
        <f t="shared" si="27"/>
        <v>43968</v>
      </c>
      <c r="S43" s="152">
        <f t="shared" si="27"/>
        <v>43969</v>
      </c>
      <c r="T43" s="152">
        <f t="shared" si="27"/>
        <v>43970</v>
      </c>
      <c r="U43" s="155">
        <f t="shared" si="27"/>
        <v>43971</v>
      </c>
      <c r="V43" s="156">
        <f t="shared" si="27"/>
        <v>43972</v>
      </c>
      <c r="W43" s="152">
        <f t="shared" si="27"/>
        <v>43973</v>
      </c>
      <c r="X43" s="152">
        <f t="shared" si="27"/>
        <v>43974</v>
      </c>
      <c r="Y43" s="152">
        <f t="shared" si="27"/>
        <v>43975</v>
      </c>
      <c r="Z43" s="152">
        <f t="shared" si="27"/>
        <v>43976</v>
      </c>
      <c r="AA43" s="152">
        <f t="shared" si="27"/>
        <v>43977</v>
      </c>
      <c r="AB43" s="152">
        <f t="shared" si="27"/>
        <v>43978</v>
      </c>
      <c r="AC43" s="152">
        <f t="shared" si="27"/>
        <v>43979</v>
      </c>
      <c r="AD43" s="152">
        <f t="shared" si="27"/>
        <v>43980</v>
      </c>
      <c r="AE43" s="152">
        <f t="shared" si="27"/>
        <v>43981</v>
      </c>
      <c r="AF43" s="155">
        <f t="shared" si="27"/>
        <v>43982</v>
      </c>
    </row>
    <row r="44" spans="1:34" ht="33" hidden="1" customHeight="1" thickBot="1" x14ac:dyDescent="0.2">
      <c r="A44" s="320"/>
      <c r="B44" s="173"/>
      <c r="C44" s="62"/>
      <c r="D44" s="163" t="s">
        <v>107</v>
      </c>
      <c r="E44" s="163" t="s">
        <v>68</v>
      </c>
      <c r="F44" s="163" t="s">
        <v>69</v>
      </c>
      <c r="G44" s="84" t="s">
        <v>50</v>
      </c>
      <c r="H44" s="93"/>
      <c r="I44" s="93"/>
      <c r="J44" s="93"/>
      <c r="K44" s="94"/>
      <c r="L44" s="95"/>
      <c r="M44" s="93"/>
      <c r="N44" s="93"/>
      <c r="O44" s="93"/>
      <c r="P44" s="93"/>
      <c r="Q44" s="93"/>
      <c r="R44" s="93"/>
      <c r="S44" s="93"/>
      <c r="T44" s="93"/>
      <c r="U44" s="94"/>
      <c r="V44" s="64"/>
      <c r="W44" s="93"/>
      <c r="X44" s="93"/>
      <c r="Y44" s="93"/>
      <c r="Z44" s="93"/>
      <c r="AA44" s="93"/>
      <c r="AB44" s="93"/>
      <c r="AC44" s="93"/>
      <c r="AD44" s="93"/>
      <c r="AE44" s="93"/>
      <c r="AF44" s="182"/>
    </row>
    <row r="45" spans="1:34" hidden="1" x14ac:dyDescent="0.15">
      <c r="A45" s="318">
        <v>43983</v>
      </c>
      <c r="B45" s="149">
        <f>+A45</f>
        <v>43983</v>
      </c>
      <c r="C45" s="150">
        <f t="shared" ref="C45:AE45" si="28">+B45+1</f>
        <v>43984</v>
      </c>
      <c r="D45" s="150">
        <f t="shared" si="28"/>
        <v>43985</v>
      </c>
      <c r="E45" s="150">
        <f t="shared" si="28"/>
        <v>43986</v>
      </c>
      <c r="F45" s="150">
        <f t="shared" si="28"/>
        <v>43987</v>
      </c>
      <c r="G45" s="150">
        <f t="shared" si="28"/>
        <v>43988</v>
      </c>
      <c r="H45" s="150">
        <f t="shared" si="28"/>
        <v>43989</v>
      </c>
      <c r="I45" s="150">
        <f t="shared" si="28"/>
        <v>43990</v>
      </c>
      <c r="J45" s="150">
        <f t="shared" si="28"/>
        <v>43991</v>
      </c>
      <c r="K45" s="151">
        <f t="shared" si="28"/>
        <v>43992</v>
      </c>
      <c r="L45" s="149">
        <f t="shared" si="28"/>
        <v>43993</v>
      </c>
      <c r="M45" s="150">
        <f t="shared" si="28"/>
        <v>43994</v>
      </c>
      <c r="N45" s="150">
        <f t="shared" si="28"/>
        <v>43995</v>
      </c>
      <c r="O45" s="150">
        <f t="shared" si="28"/>
        <v>43996</v>
      </c>
      <c r="P45" s="150">
        <f t="shared" si="28"/>
        <v>43997</v>
      </c>
      <c r="Q45" s="150">
        <f t="shared" si="28"/>
        <v>43998</v>
      </c>
      <c r="R45" s="150">
        <f t="shared" si="28"/>
        <v>43999</v>
      </c>
      <c r="S45" s="150">
        <f t="shared" si="28"/>
        <v>44000</v>
      </c>
      <c r="T45" s="150">
        <f t="shared" si="28"/>
        <v>44001</v>
      </c>
      <c r="U45" s="160">
        <f t="shared" si="28"/>
        <v>44002</v>
      </c>
      <c r="V45" s="159">
        <f t="shared" si="28"/>
        <v>44003</v>
      </c>
      <c r="W45" s="150">
        <f t="shared" si="28"/>
        <v>44004</v>
      </c>
      <c r="X45" s="150">
        <f t="shared" si="28"/>
        <v>44005</v>
      </c>
      <c r="Y45" s="150">
        <f t="shared" si="28"/>
        <v>44006</v>
      </c>
      <c r="Z45" s="150">
        <f t="shared" si="28"/>
        <v>44007</v>
      </c>
      <c r="AA45" s="150">
        <f t="shared" si="28"/>
        <v>44008</v>
      </c>
      <c r="AB45" s="150">
        <f t="shared" si="28"/>
        <v>44009</v>
      </c>
      <c r="AC45" s="150">
        <f t="shared" si="28"/>
        <v>44010</v>
      </c>
      <c r="AD45" s="150">
        <f t="shared" si="28"/>
        <v>44011</v>
      </c>
      <c r="AE45" s="150">
        <f t="shared" si="28"/>
        <v>44012</v>
      </c>
      <c r="AF45" s="183" t="str">
        <f>IF(DAY(EOMONTH(A45,0))=30,"",+AE45+1)</f>
        <v/>
      </c>
    </row>
    <row r="46" spans="1:34" ht="14.25" hidden="1" thickBot="1" x14ac:dyDescent="0.2">
      <c r="A46" s="319"/>
      <c r="B46" s="152">
        <f t="shared" ref="B46:AF46" si="29">+B45</f>
        <v>43983</v>
      </c>
      <c r="C46" s="152">
        <f t="shared" si="29"/>
        <v>43984</v>
      </c>
      <c r="D46" s="152">
        <f t="shared" si="29"/>
        <v>43985</v>
      </c>
      <c r="E46" s="152">
        <f t="shared" si="29"/>
        <v>43986</v>
      </c>
      <c r="F46" s="152">
        <f t="shared" si="29"/>
        <v>43987</v>
      </c>
      <c r="G46" s="152">
        <f t="shared" si="29"/>
        <v>43988</v>
      </c>
      <c r="H46" s="152">
        <f t="shared" si="29"/>
        <v>43989</v>
      </c>
      <c r="I46" s="152">
        <f t="shared" si="29"/>
        <v>43990</v>
      </c>
      <c r="J46" s="152">
        <f t="shared" si="29"/>
        <v>43991</v>
      </c>
      <c r="K46" s="153">
        <f t="shared" si="29"/>
        <v>43992</v>
      </c>
      <c r="L46" s="154">
        <f t="shared" si="29"/>
        <v>43993</v>
      </c>
      <c r="M46" s="152">
        <f t="shared" si="29"/>
        <v>43994</v>
      </c>
      <c r="N46" s="152">
        <f t="shared" si="29"/>
        <v>43995</v>
      </c>
      <c r="O46" s="152">
        <f t="shared" si="29"/>
        <v>43996</v>
      </c>
      <c r="P46" s="152">
        <f t="shared" si="29"/>
        <v>43997</v>
      </c>
      <c r="Q46" s="152">
        <f t="shared" si="29"/>
        <v>43998</v>
      </c>
      <c r="R46" s="152">
        <f t="shared" si="29"/>
        <v>43999</v>
      </c>
      <c r="S46" s="152">
        <f t="shared" si="29"/>
        <v>44000</v>
      </c>
      <c r="T46" s="152">
        <f t="shared" si="29"/>
        <v>44001</v>
      </c>
      <c r="U46" s="155">
        <f t="shared" si="29"/>
        <v>44002</v>
      </c>
      <c r="V46" s="156">
        <f t="shared" si="29"/>
        <v>44003</v>
      </c>
      <c r="W46" s="152">
        <f t="shared" si="29"/>
        <v>44004</v>
      </c>
      <c r="X46" s="152">
        <f t="shared" si="29"/>
        <v>44005</v>
      </c>
      <c r="Y46" s="152">
        <f t="shared" si="29"/>
        <v>44006</v>
      </c>
      <c r="Z46" s="152">
        <f t="shared" si="29"/>
        <v>44007</v>
      </c>
      <c r="AA46" s="152">
        <f t="shared" si="29"/>
        <v>44008</v>
      </c>
      <c r="AB46" s="152">
        <f t="shared" si="29"/>
        <v>44009</v>
      </c>
      <c r="AC46" s="152">
        <f t="shared" si="29"/>
        <v>44010</v>
      </c>
      <c r="AD46" s="152">
        <f t="shared" si="29"/>
        <v>44011</v>
      </c>
      <c r="AE46" s="152">
        <f t="shared" si="29"/>
        <v>44012</v>
      </c>
      <c r="AF46" s="184" t="str">
        <f t="shared" si="29"/>
        <v/>
      </c>
    </row>
    <row r="47" spans="1:34" ht="33" hidden="1" customHeight="1" thickBot="1" x14ac:dyDescent="0.2">
      <c r="A47" s="320"/>
      <c r="B47" s="92"/>
      <c r="C47" s="93"/>
      <c r="D47" s="93"/>
      <c r="E47" s="93"/>
      <c r="F47" s="93"/>
      <c r="G47" s="93"/>
      <c r="H47" s="93"/>
      <c r="I47" s="93"/>
      <c r="J47" s="93"/>
      <c r="K47" s="94"/>
      <c r="L47" s="95"/>
      <c r="M47" s="93"/>
      <c r="N47" s="93"/>
      <c r="O47" s="93"/>
      <c r="P47" s="93"/>
      <c r="Q47" s="93"/>
      <c r="R47" s="93"/>
      <c r="S47" s="93"/>
      <c r="T47" s="93"/>
      <c r="U47" s="94"/>
      <c r="V47" s="64"/>
      <c r="W47" s="93"/>
      <c r="X47" s="93"/>
      <c r="Y47" s="93"/>
      <c r="Z47" s="93"/>
      <c r="AA47" s="93"/>
      <c r="AB47" s="93"/>
      <c r="AC47" s="93"/>
      <c r="AD47" s="93"/>
      <c r="AE47" s="93"/>
      <c r="AF47" s="181"/>
    </row>
    <row r="48" spans="1:34" hidden="1" x14ac:dyDescent="0.15">
      <c r="A48" s="318">
        <v>44013</v>
      </c>
      <c r="B48" s="149">
        <f>+A48</f>
        <v>44013</v>
      </c>
      <c r="C48" s="150">
        <f t="shared" ref="C48:AE48" si="30">+B48+1</f>
        <v>44014</v>
      </c>
      <c r="D48" s="150">
        <f t="shared" si="30"/>
        <v>44015</v>
      </c>
      <c r="E48" s="150">
        <f t="shared" si="30"/>
        <v>44016</v>
      </c>
      <c r="F48" s="150">
        <f t="shared" si="30"/>
        <v>44017</v>
      </c>
      <c r="G48" s="150">
        <f t="shared" si="30"/>
        <v>44018</v>
      </c>
      <c r="H48" s="150">
        <f t="shared" si="30"/>
        <v>44019</v>
      </c>
      <c r="I48" s="150">
        <f t="shared" si="30"/>
        <v>44020</v>
      </c>
      <c r="J48" s="150">
        <f t="shared" si="30"/>
        <v>44021</v>
      </c>
      <c r="K48" s="151">
        <f t="shared" si="30"/>
        <v>44022</v>
      </c>
      <c r="L48" s="149">
        <f t="shared" si="30"/>
        <v>44023</v>
      </c>
      <c r="M48" s="150">
        <f t="shared" si="30"/>
        <v>44024</v>
      </c>
      <c r="N48" s="150">
        <f t="shared" si="30"/>
        <v>44025</v>
      </c>
      <c r="O48" s="150">
        <f t="shared" si="30"/>
        <v>44026</v>
      </c>
      <c r="P48" s="150">
        <f t="shared" si="30"/>
        <v>44027</v>
      </c>
      <c r="Q48" s="150">
        <f t="shared" si="30"/>
        <v>44028</v>
      </c>
      <c r="R48" s="150">
        <f t="shared" si="30"/>
        <v>44029</v>
      </c>
      <c r="S48" s="150">
        <f t="shared" si="30"/>
        <v>44030</v>
      </c>
      <c r="T48" s="150">
        <f t="shared" si="30"/>
        <v>44031</v>
      </c>
      <c r="U48" s="160">
        <f t="shared" si="30"/>
        <v>44032</v>
      </c>
      <c r="V48" s="159">
        <f t="shared" si="30"/>
        <v>44033</v>
      </c>
      <c r="W48" s="150">
        <f t="shared" si="30"/>
        <v>44034</v>
      </c>
      <c r="X48" s="150">
        <f t="shared" si="30"/>
        <v>44035</v>
      </c>
      <c r="Y48" s="150">
        <f t="shared" si="30"/>
        <v>44036</v>
      </c>
      <c r="Z48" s="150">
        <f t="shared" si="30"/>
        <v>44037</v>
      </c>
      <c r="AA48" s="150">
        <f t="shared" si="30"/>
        <v>44038</v>
      </c>
      <c r="AB48" s="150">
        <f t="shared" si="30"/>
        <v>44039</v>
      </c>
      <c r="AC48" s="150">
        <f t="shared" si="30"/>
        <v>44040</v>
      </c>
      <c r="AD48" s="150">
        <f t="shared" si="30"/>
        <v>44041</v>
      </c>
      <c r="AE48" s="150">
        <f t="shared" si="30"/>
        <v>44042</v>
      </c>
      <c r="AF48" s="160">
        <f>IF(DAY(EOMONTH(A48,0))=30,"",+AE48+1)</f>
        <v>44043</v>
      </c>
    </row>
    <row r="49" spans="1:32" ht="14.25" hidden="1" thickBot="1" x14ac:dyDescent="0.2">
      <c r="A49" s="319"/>
      <c r="B49" s="152">
        <f t="shared" ref="B49:AF49" si="31">+B48</f>
        <v>44013</v>
      </c>
      <c r="C49" s="152">
        <f t="shared" si="31"/>
        <v>44014</v>
      </c>
      <c r="D49" s="152">
        <f t="shared" si="31"/>
        <v>44015</v>
      </c>
      <c r="E49" s="152">
        <f t="shared" si="31"/>
        <v>44016</v>
      </c>
      <c r="F49" s="152">
        <f t="shared" si="31"/>
        <v>44017</v>
      </c>
      <c r="G49" s="152">
        <f t="shared" si="31"/>
        <v>44018</v>
      </c>
      <c r="H49" s="152">
        <f t="shared" si="31"/>
        <v>44019</v>
      </c>
      <c r="I49" s="152">
        <f t="shared" si="31"/>
        <v>44020</v>
      </c>
      <c r="J49" s="152">
        <f t="shared" si="31"/>
        <v>44021</v>
      </c>
      <c r="K49" s="153">
        <f t="shared" si="31"/>
        <v>44022</v>
      </c>
      <c r="L49" s="154">
        <f t="shared" si="31"/>
        <v>44023</v>
      </c>
      <c r="M49" s="152">
        <f t="shared" si="31"/>
        <v>44024</v>
      </c>
      <c r="N49" s="152">
        <f t="shared" si="31"/>
        <v>44025</v>
      </c>
      <c r="O49" s="152">
        <f t="shared" si="31"/>
        <v>44026</v>
      </c>
      <c r="P49" s="152">
        <f t="shared" si="31"/>
        <v>44027</v>
      </c>
      <c r="Q49" s="152">
        <f t="shared" si="31"/>
        <v>44028</v>
      </c>
      <c r="R49" s="152">
        <f t="shared" si="31"/>
        <v>44029</v>
      </c>
      <c r="S49" s="152">
        <f t="shared" si="31"/>
        <v>44030</v>
      </c>
      <c r="T49" s="152">
        <f t="shared" si="31"/>
        <v>44031</v>
      </c>
      <c r="U49" s="155">
        <f t="shared" si="31"/>
        <v>44032</v>
      </c>
      <c r="V49" s="156">
        <f t="shared" si="31"/>
        <v>44033</v>
      </c>
      <c r="W49" s="152">
        <f t="shared" si="31"/>
        <v>44034</v>
      </c>
      <c r="X49" s="152">
        <f t="shared" si="31"/>
        <v>44035</v>
      </c>
      <c r="Y49" s="152">
        <f t="shared" si="31"/>
        <v>44036</v>
      </c>
      <c r="Z49" s="152">
        <f t="shared" si="31"/>
        <v>44037</v>
      </c>
      <c r="AA49" s="152">
        <f t="shared" si="31"/>
        <v>44038</v>
      </c>
      <c r="AB49" s="152">
        <f t="shared" si="31"/>
        <v>44039</v>
      </c>
      <c r="AC49" s="152">
        <f t="shared" si="31"/>
        <v>44040</v>
      </c>
      <c r="AD49" s="152">
        <f t="shared" si="31"/>
        <v>44041</v>
      </c>
      <c r="AE49" s="152">
        <f t="shared" si="31"/>
        <v>44042</v>
      </c>
      <c r="AF49" s="155">
        <f t="shared" si="31"/>
        <v>44043</v>
      </c>
    </row>
    <row r="50" spans="1:32" ht="33" hidden="1" customHeight="1" thickBot="1" x14ac:dyDescent="0.2">
      <c r="A50" s="320"/>
      <c r="B50" s="92"/>
      <c r="C50" s="93"/>
      <c r="D50" s="93"/>
      <c r="E50" s="93"/>
      <c r="F50" s="93"/>
      <c r="G50" s="93"/>
      <c r="H50" s="93"/>
      <c r="I50" s="93"/>
      <c r="J50" s="93"/>
      <c r="K50" s="94"/>
      <c r="L50" s="95"/>
      <c r="M50" s="93"/>
      <c r="N50" s="93"/>
      <c r="O50" s="93"/>
      <c r="P50" s="93"/>
      <c r="Q50" s="93"/>
      <c r="R50" s="93"/>
      <c r="S50" s="93"/>
      <c r="T50" s="93"/>
      <c r="U50" s="70"/>
      <c r="V50" s="64"/>
      <c r="W50" s="93"/>
      <c r="X50" s="165" t="s">
        <v>118</v>
      </c>
      <c r="Y50" s="196" t="s">
        <v>135</v>
      </c>
      <c r="Z50" s="93"/>
      <c r="AA50" s="93"/>
      <c r="AB50" s="93"/>
      <c r="AC50" s="93"/>
      <c r="AD50" s="93"/>
      <c r="AE50" s="93"/>
      <c r="AF50" s="182"/>
    </row>
    <row r="51" spans="1:32" hidden="1" x14ac:dyDescent="0.15">
      <c r="A51" s="318">
        <v>44044</v>
      </c>
      <c r="B51" s="149">
        <f>+A51</f>
        <v>44044</v>
      </c>
      <c r="C51" s="150">
        <f t="shared" ref="C51:AE51" si="32">+B51+1</f>
        <v>44045</v>
      </c>
      <c r="D51" s="150">
        <f t="shared" si="32"/>
        <v>44046</v>
      </c>
      <c r="E51" s="150">
        <f t="shared" si="32"/>
        <v>44047</v>
      </c>
      <c r="F51" s="150">
        <f t="shared" si="32"/>
        <v>44048</v>
      </c>
      <c r="G51" s="150">
        <f t="shared" si="32"/>
        <v>44049</v>
      </c>
      <c r="H51" s="150">
        <f t="shared" si="32"/>
        <v>44050</v>
      </c>
      <c r="I51" s="150">
        <f t="shared" si="32"/>
        <v>44051</v>
      </c>
      <c r="J51" s="150">
        <f t="shared" si="32"/>
        <v>44052</v>
      </c>
      <c r="K51" s="151">
        <f t="shared" si="32"/>
        <v>44053</v>
      </c>
      <c r="L51" s="149">
        <f t="shared" si="32"/>
        <v>44054</v>
      </c>
      <c r="M51" s="150">
        <f t="shared" si="32"/>
        <v>44055</v>
      </c>
      <c r="N51" s="150">
        <f t="shared" si="32"/>
        <v>44056</v>
      </c>
      <c r="O51" s="150">
        <f t="shared" si="32"/>
        <v>44057</v>
      </c>
      <c r="P51" s="150">
        <f t="shared" si="32"/>
        <v>44058</v>
      </c>
      <c r="Q51" s="150">
        <f t="shared" si="32"/>
        <v>44059</v>
      </c>
      <c r="R51" s="150">
        <f t="shared" si="32"/>
        <v>44060</v>
      </c>
      <c r="S51" s="150">
        <f t="shared" si="32"/>
        <v>44061</v>
      </c>
      <c r="T51" s="150">
        <f t="shared" si="32"/>
        <v>44062</v>
      </c>
      <c r="U51" s="160">
        <f t="shared" si="32"/>
        <v>44063</v>
      </c>
      <c r="V51" s="159">
        <f t="shared" si="32"/>
        <v>44064</v>
      </c>
      <c r="W51" s="150">
        <f t="shared" si="32"/>
        <v>44065</v>
      </c>
      <c r="X51" s="150">
        <f t="shared" si="32"/>
        <v>44066</v>
      </c>
      <c r="Y51" s="150">
        <f t="shared" si="32"/>
        <v>44067</v>
      </c>
      <c r="Z51" s="150">
        <f t="shared" si="32"/>
        <v>44068</v>
      </c>
      <c r="AA51" s="150">
        <f t="shared" si="32"/>
        <v>44069</v>
      </c>
      <c r="AB51" s="150">
        <f t="shared" si="32"/>
        <v>44070</v>
      </c>
      <c r="AC51" s="150">
        <f t="shared" si="32"/>
        <v>44071</v>
      </c>
      <c r="AD51" s="150">
        <f t="shared" si="32"/>
        <v>44072</v>
      </c>
      <c r="AE51" s="150">
        <f t="shared" si="32"/>
        <v>44073</v>
      </c>
      <c r="AF51" s="160">
        <f>IF(DAY(EOMONTH(A51,0))=30,"",+AE51+1)</f>
        <v>44074</v>
      </c>
    </row>
    <row r="52" spans="1:32" ht="14.25" hidden="1" thickBot="1" x14ac:dyDescent="0.2">
      <c r="A52" s="319"/>
      <c r="B52" s="152">
        <f t="shared" ref="B52:AF52" si="33">+B51</f>
        <v>44044</v>
      </c>
      <c r="C52" s="152">
        <f t="shared" si="33"/>
        <v>44045</v>
      </c>
      <c r="D52" s="152">
        <f t="shared" si="33"/>
        <v>44046</v>
      </c>
      <c r="E52" s="152">
        <f t="shared" si="33"/>
        <v>44047</v>
      </c>
      <c r="F52" s="152">
        <f t="shared" si="33"/>
        <v>44048</v>
      </c>
      <c r="G52" s="152">
        <f t="shared" si="33"/>
        <v>44049</v>
      </c>
      <c r="H52" s="152">
        <f t="shared" si="33"/>
        <v>44050</v>
      </c>
      <c r="I52" s="152">
        <f t="shared" si="33"/>
        <v>44051</v>
      </c>
      <c r="J52" s="152">
        <f t="shared" si="33"/>
        <v>44052</v>
      </c>
      <c r="K52" s="153">
        <f t="shared" si="33"/>
        <v>44053</v>
      </c>
      <c r="L52" s="154">
        <f t="shared" si="33"/>
        <v>44054</v>
      </c>
      <c r="M52" s="152">
        <f t="shared" si="33"/>
        <v>44055</v>
      </c>
      <c r="N52" s="152">
        <f t="shared" si="33"/>
        <v>44056</v>
      </c>
      <c r="O52" s="152">
        <f t="shared" si="33"/>
        <v>44057</v>
      </c>
      <c r="P52" s="152">
        <f t="shared" si="33"/>
        <v>44058</v>
      </c>
      <c r="Q52" s="152">
        <f t="shared" si="33"/>
        <v>44059</v>
      </c>
      <c r="R52" s="152">
        <f t="shared" si="33"/>
        <v>44060</v>
      </c>
      <c r="S52" s="152">
        <f t="shared" si="33"/>
        <v>44061</v>
      </c>
      <c r="T52" s="152">
        <f t="shared" si="33"/>
        <v>44062</v>
      </c>
      <c r="U52" s="155">
        <f t="shared" si="33"/>
        <v>44063</v>
      </c>
      <c r="V52" s="156">
        <f t="shared" si="33"/>
        <v>44064</v>
      </c>
      <c r="W52" s="152">
        <f t="shared" si="33"/>
        <v>44065</v>
      </c>
      <c r="X52" s="152">
        <f t="shared" si="33"/>
        <v>44066</v>
      </c>
      <c r="Y52" s="152">
        <f t="shared" si="33"/>
        <v>44067</v>
      </c>
      <c r="Z52" s="152">
        <f t="shared" si="33"/>
        <v>44068</v>
      </c>
      <c r="AA52" s="152">
        <f t="shared" si="33"/>
        <v>44069</v>
      </c>
      <c r="AB52" s="152">
        <f t="shared" si="33"/>
        <v>44070</v>
      </c>
      <c r="AC52" s="152">
        <f t="shared" si="33"/>
        <v>44071</v>
      </c>
      <c r="AD52" s="152">
        <f t="shared" si="33"/>
        <v>44072</v>
      </c>
      <c r="AE52" s="152">
        <f t="shared" si="33"/>
        <v>44073</v>
      </c>
      <c r="AF52" s="155">
        <f t="shared" si="33"/>
        <v>44074</v>
      </c>
    </row>
    <row r="53" spans="1:32" ht="33" hidden="1" customHeight="1" thickBot="1" x14ac:dyDescent="0.2">
      <c r="A53" s="320"/>
      <c r="B53" s="92"/>
      <c r="C53" s="93"/>
      <c r="D53" s="93"/>
      <c r="E53" s="93"/>
      <c r="F53" s="93"/>
      <c r="G53" s="93"/>
      <c r="H53" s="93"/>
      <c r="I53" s="93"/>
      <c r="J53" s="93"/>
      <c r="K53" s="172" t="s">
        <v>72</v>
      </c>
      <c r="L53" s="174"/>
      <c r="M53" s="93"/>
      <c r="N53" s="93"/>
      <c r="O53" s="93"/>
      <c r="P53" s="93"/>
      <c r="Q53" s="93"/>
      <c r="R53" s="93"/>
      <c r="S53" s="93"/>
      <c r="T53" s="93"/>
      <c r="U53" s="94"/>
      <c r="V53" s="95"/>
      <c r="W53" s="93"/>
      <c r="X53" s="93"/>
      <c r="Y53" s="93"/>
      <c r="Z53" s="93"/>
      <c r="AA53" s="93"/>
      <c r="AB53" s="93"/>
      <c r="AC53" s="93"/>
      <c r="AD53" s="93"/>
      <c r="AE53" s="93"/>
      <c r="AF53" s="182"/>
    </row>
    <row r="54" spans="1:32" hidden="1" x14ac:dyDescent="0.15">
      <c r="A54" s="318">
        <v>44075</v>
      </c>
      <c r="B54" s="149">
        <f>+A54</f>
        <v>44075</v>
      </c>
      <c r="C54" s="150">
        <f t="shared" ref="C54:AE54" si="34">+B54+1</f>
        <v>44076</v>
      </c>
      <c r="D54" s="150">
        <f t="shared" si="34"/>
        <v>44077</v>
      </c>
      <c r="E54" s="150">
        <f t="shared" si="34"/>
        <v>44078</v>
      </c>
      <c r="F54" s="150">
        <f t="shared" si="34"/>
        <v>44079</v>
      </c>
      <c r="G54" s="150">
        <f t="shared" si="34"/>
        <v>44080</v>
      </c>
      <c r="H54" s="150">
        <f t="shared" si="34"/>
        <v>44081</v>
      </c>
      <c r="I54" s="150">
        <f t="shared" si="34"/>
        <v>44082</v>
      </c>
      <c r="J54" s="150">
        <f t="shared" si="34"/>
        <v>44083</v>
      </c>
      <c r="K54" s="151">
        <f t="shared" si="34"/>
        <v>44084</v>
      </c>
      <c r="L54" s="149">
        <f t="shared" si="34"/>
        <v>44085</v>
      </c>
      <c r="M54" s="150">
        <f t="shared" si="34"/>
        <v>44086</v>
      </c>
      <c r="N54" s="150">
        <f t="shared" si="34"/>
        <v>44087</v>
      </c>
      <c r="O54" s="150">
        <f t="shared" si="34"/>
        <v>44088</v>
      </c>
      <c r="P54" s="150">
        <f t="shared" si="34"/>
        <v>44089</v>
      </c>
      <c r="Q54" s="150">
        <f t="shared" si="34"/>
        <v>44090</v>
      </c>
      <c r="R54" s="150">
        <f t="shared" si="34"/>
        <v>44091</v>
      </c>
      <c r="S54" s="150">
        <f t="shared" si="34"/>
        <v>44092</v>
      </c>
      <c r="T54" s="150">
        <f t="shared" si="34"/>
        <v>44093</v>
      </c>
      <c r="U54" s="160">
        <f t="shared" si="34"/>
        <v>44094</v>
      </c>
      <c r="V54" s="159">
        <f t="shared" si="34"/>
        <v>44095</v>
      </c>
      <c r="W54" s="150">
        <f t="shared" si="34"/>
        <v>44096</v>
      </c>
      <c r="X54" s="150">
        <f t="shared" si="34"/>
        <v>44097</v>
      </c>
      <c r="Y54" s="150">
        <f t="shared" si="34"/>
        <v>44098</v>
      </c>
      <c r="Z54" s="150">
        <f t="shared" si="34"/>
        <v>44099</v>
      </c>
      <c r="AA54" s="150">
        <f t="shared" si="34"/>
        <v>44100</v>
      </c>
      <c r="AB54" s="150">
        <f t="shared" si="34"/>
        <v>44101</v>
      </c>
      <c r="AC54" s="150">
        <f t="shared" si="34"/>
        <v>44102</v>
      </c>
      <c r="AD54" s="150">
        <f t="shared" si="34"/>
        <v>44103</v>
      </c>
      <c r="AE54" s="150">
        <f t="shared" si="34"/>
        <v>44104</v>
      </c>
      <c r="AF54" s="183" t="str">
        <f>IF(DAY(EOMONTH(A54,0))=30,"",+AE54+1)</f>
        <v/>
      </c>
    </row>
    <row r="55" spans="1:32" ht="14.25" hidden="1" thickBot="1" x14ac:dyDescent="0.2">
      <c r="A55" s="319"/>
      <c r="B55" s="152">
        <f t="shared" ref="B55:AF55" si="35">+B54</f>
        <v>44075</v>
      </c>
      <c r="C55" s="152">
        <f t="shared" si="35"/>
        <v>44076</v>
      </c>
      <c r="D55" s="152">
        <f t="shared" si="35"/>
        <v>44077</v>
      </c>
      <c r="E55" s="152">
        <f t="shared" si="35"/>
        <v>44078</v>
      </c>
      <c r="F55" s="152">
        <f t="shared" si="35"/>
        <v>44079</v>
      </c>
      <c r="G55" s="152">
        <f t="shared" si="35"/>
        <v>44080</v>
      </c>
      <c r="H55" s="152">
        <f t="shared" si="35"/>
        <v>44081</v>
      </c>
      <c r="I55" s="152">
        <f t="shared" si="35"/>
        <v>44082</v>
      </c>
      <c r="J55" s="152">
        <f t="shared" si="35"/>
        <v>44083</v>
      </c>
      <c r="K55" s="153">
        <f t="shared" si="35"/>
        <v>44084</v>
      </c>
      <c r="L55" s="154">
        <f t="shared" si="35"/>
        <v>44085</v>
      </c>
      <c r="M55" s="152">
        <f t="shared" si="35"/>
        <v>44086</v>
      </c>
      <c r="N55" s="152">
        <f t="shared" si="35"/>
        <v>44087</v>
      </c>
      <c r="O55" s="152">
        <f t="shared" si="35"/>
        <v>44088</v>
      </c>
      <c r="P55" s="152">
        <f t="shared" si="35"/>
        <v>44089</v>
      </c>
      <c r="Q55" s="152">
        <f t="shared" si="35"/>
        <v>44090</v>
      </c>
      <c r="R55" s="152">
        <f t="shared" si="35"/>
        <v>44091</v>
      </c>
      <c r="S55" s="152">
        <f t="shared" si="35"/>
        <v>44092</v>
      </c>
      <c r="T55" s="152">
        <f t="shared" si="35"/>
        <v>44093</v>
      </c>
      <c r="U55" s="155">
        <f t="shared" si="35"/>
        <v>44094</v>
      </c>
      <c r="V55" s="156">
        <f t="shared" si="35"/>
        <v>44095</v>
      </c>
      <c r="W55" s="152">
        <f t="shared" si="35"/>
        <v>44096</v>
      </c>
      <c r="X55" s="152">
        <f t="shared" si="35"/>
        <v>44097</v>
      </c>
      <c r="Y55" s="152">
        <f t="shared" si="35"/>
        <v>44098</v>
      </c>
      <c r="Z55" s="152">
        <f t="shared" si="35"/>
        <v>44099</v>
      </c>
      <c r="AA55" s="152">
        <f t="shared" si="35"/>
        <v>44100</v>
      </c>
      <c r="AB55" s="152">
        <f t="shared" si="35"/>
        <v>44101</v>
      </c>
      <c r="AC55" s="152">
        <f t="shared" si="35"/>
        <v>44102</v>
      </c>
      <c r="AD55" s="152">
        <f t="shared" si="35"/>
        <v>44103</v>
      </c>
      <c r="AE55" s="152">
        <f t="shared" si="35"/>
        <v>44104</v>
      </c>
      <c r="AF55" s="184" t="str">
        <f t="shared" si="35"/>
        <v/>
      </c>
    </row>
    <row r="56" spans="1:32" ht="33" hidden="1" customHeight="1" thickBot="1" x14ac:dyDescent="0.2">
      <c r="A56" s="320"/>
      <c r="B56" s="92"/>
      <c r="C56" s="93"/>
      <c r="D56" s="93"/>
      <c r="E56" s="93"/>
      <c r="F56" s="93"/>
      <c r="G56" s="93"/>
      <c r="H56" s="93"/>
      <c r="I56" s="93"/>
      <c r="J56" s="93"/>
      <c r="K56" s="94"/>
      <c r="L56" s="66"/>
      <c r="M56" s="93"/>
      <c r="N56" s="93"/>
      <c r="O56" s="93"/>
      <c r="P56" s="93"/>
      <c r="Q56" s="93"/>
      <c r="R56" s="93"/>
      <c r="S56" s="93"/>
      <c r="T56" s="93"/>
      <c r="U56" s="94"/>
      <c r="V56" s="171" t="s">
        <v>117</v>
      </c>
      <c r="W56" s="57" t="s">
        <v>110</v>
      </c>
      <c r="X56" s="93"/>
      <c r="Y56" s="93"/>
      <c r="Z56" s="93"/>
      <c r="AA56" s="93"/>
      <c r="AB56" s="93"/>
      <c r="AC56" s="93"/>
      <c r="AD56" s="93"/>
      <c r="AE56" s="93"/>
      <c r="AF56" s="181"/>
    </row>
    <row r="57" spans="1:32" hidden="1" x14ac:dyDescent="0.15">
      <c r="A57" s="318">
        <v>44105</v>
      </c>
      <c r="B57" s="149">
        <f>+A57</f>
        <v>44105</v>
      </c>
      <c r="C57" s="150">
        <f t="shared" ref="C57:AE57" si="36">+B57+1</f>
        <v>44106</v>
      </c>
      <c r="D57" s="150">
        <f t="shared" si="36"/>
        <v>44107</v>
      </c>
      <c r="E57" s="150">
        <f t="shared" si="36"/>
        <v>44108</v>
      </c>
      <c r="F57" s="150">
        <f t="shared" si="36"/>
        <v>44109</v>
      </c>
      <c r="G57" s="150">
        <f t="shared" si="36"/>
        <v>44110</v>
      </c>
      <c r="H57" s="150">
        <f t="shared" si="36"/>
        <v>44111</v>
      </c>
      <c r="I57" s="150">
        <f t="shared" si="36"/>
        <v>44112</v>
      </c>
      <c r="J57" s="150">
        <f t="shared" si="36"/>
        <v>44113</v>
      </c>
      <c r="K57" s="151">
        <f t="shared" si="36"/>
        <v>44114</v>
      </c>
      <c r="L57" s="149">
        <f t="shared" si="36"/>
        <v>44115</v>
      </c>
      <c r="M57" s="150">
        <f t="shared" si="36"/>
        <v>44116</v>
      </c>
      <c r="N57" s="150">
        <f t="shared" si="36"/>
        <v>44117</v>
      </c>
      <c r="O57" s="150">
        <f t="shared" si="36"/>
        <v>44118</v>
      </c>
      <c r="P57" s="150">
        <f t="shared" si="36"/>
        <v>44119</v>
      </c>
      <c r="Q57" s="150">
        <f t="shared" si="36"/>
        <v>44120</v>
      </c>
      <c r="R57" s="150">
        <f t="shared" si="36"/>
        <v>44121</v>
      </c>
      <c r="S57" s="150">
        <f t="shared" si="36"/>
        <v>44122</v>
      </c>
      <c r="T57" s="150">
        <f t="shared" si="36"/>
        <v>44123</v>
      </c>
      <c r="U57" s="160">
        <f t="shared" si="36"/>
        <v>44124</v>
      </c>
      <c r="V57" s="159">
        <f t="shared" si="36"/>
        <v>44125</v>
      </c>
      <c r="W57" s="150">
        <f t="shared" si="36"/>
        <v>44126</v>
      </c>
      <c r="X57" s="150">
        <f t="shared" si="36"/>
        <v>44127</v>
      </c>
      <c r="Y57" s="150">
        <f t="shared" si="36"/>
        <v>44128</v>
      </c>
      <c r="Z57" s="150">
        <f t="shared" si="36"/>
        <v>44129</v>
      </c>
      <c r="AA57" s="150">
        <f t="shared" si="36"/>
        <v>44130</v>
      </c>
      <c r="AB57" s="150">
        <f t="shared" si="36"/>
        <v>44131</v>
      </c>
      <c r="AC57" s="150">
        <f t="shared" si="36"/>
        <v>44132</v>
      </c>
      <c r="AD57" s="150">
        <f t="shared" si="36"/>
        <v>44133</v>
      </c>
      <c r="AE57" s="150">
        <f t="shared" si="36"/>
        <v>44134</v>
      </c>
      <c r="AF57" s="160">
        <f>IF(DAY(EOMONTH(A57,0))=30,"",+AE57+1)</f>
        <v>44135</v>
      </c>
    </row>
    <row r="58" spans="1:32" ht="14.25" hidden="1" thickBot="1" x14ac:dyDescent="0.2">
      <c r="A58" s="319"/>
      <c r="B58" s="152">
        <f t="shared" ref="B58:AF58" si="37">+B57</f>
        <v>44105</v>
      </c>
      <c r="C58" s="152">
        <f t="shared" si="37"/>
        <v>44106</v>
      </c>
      <c r="D58" s="152">
        <f t="shared" si="37"/>
        <v>44107</v>
      </c>
      <c r="E58" s="152">
        <f t="shared" si="37"/>
        <v>44108</v>
      </c>
      <c r="F58" s="152">
        <f t="shared" si="37"/>
        <v>44109</v>
      </c>
      <c r="G58" s="152">
        <f t="shared" si="37"/>
        <v>44110</v>
      </c>
      <c r="H58" s="152">
        <f t="shared" si="37"/>
        <v>44111</v>
      </c>
      <c r="I58" s="152">
        <f t="shared" si="37"/>
        <v>44112</v>
      </c>
      <c r="J58" s="152">
        <f t="shared" si="37"/>
        <v>44113</v>
      </c>
      <c r="K58" s="153">
        <f t="shared" si="37"/>
        <v>44114</v>
      </c>
      <c r="L58" s="154">
        <f t="shared" si="37"/>
        <v>44115</v>
      </c>
      <c r="M58" s="152">
        <f t="shared" si="37"/>
        <v>44116</v>
      </c>
      <c r="N58" s="152">
        <f t="shared" si="37"/>
        <v>44117</v>
      </c>
      <c r="O58" s="152">
        <f t="shared" si="37"/>
        <v>44118</v>
      </c>
      <c r="P58" s="152">
        <f t="shared" si="37"/>
        <v>44119</v>
      </c>
      <c r="Q58" s="152">
        <f t="shared" si="37"/>
        <v>44120</v>
      </c>
      <c r="R58" s="152">
        <f t="shared" si="37"/>
        <v>44121</v>
      </c>
      <c r="S58" s="152">
        <f t="shared" si="37"/>
        <v>44122</v>
      </c>
      <c r="T58" s="152">
        <f t="shared" si="37"/>
        <v>44123</v>
      </c>
      <c r="U58" s="155">
        <f t="shared" si="37"/>
        <v>44124</v>
      </c>
      <c r="V58" s="156">
        <f t="shared" si="37"/>
        <v>44125</v>
      </c>
      <c r="W58" s="152">
        <f t="shared" si="37"/>
        <v>44126</v>
      </c>
      <c r="X58" s="152">
        <f t="shared" si="37"/>
        <v>44127</v>
      </c>
      <c r="Y58" s="152">
        <f t="shared" si="37"/>
        <v>44128</v>
      </c>
      <c r="Z58" s="152">
        <f t="shared" si="37"/>
        <v>44129</v>
      </c>
      <c r="AA58" s="152">
        <f t="shared" si="37"/>
        <v>44130</v>
      </c>
      <c r="AB58" s="152">
        <f t="shared" si="37"/>
        <v>44131</v>
      </c>
      <c r="AC58" s="152">
        <f t="shared" si="37"/>
        <v>44132</v>
      </c>
      <c r="AD58" s="152">
        <f t="shared" si="37"/>
        <v>44133</v>
      </c>
      <c r="AE58" s="152">
        <f t="shared" si="37"/>
        <v>44134</v>
      </c>
      <c r="AF58" s="155">
        <f t="shared" si="37"/>
        <v>44135</v>
      </c>
    </row>
    <row r="59" spans="1:32" ht="33" hidden="1" customHeight="1" thickBot="1" x14ac:dyDescent="0.2">
      <c r="A59" s="320"/>
      <c r="B59" s="92"/>
      <c r="C59" s="93"/>
      <c r="D59" s="93"/>
      <c r="E59" s="93"/>
      <c r="F59" s="93"/>
      <c r="G59" s="93"/>
      <c r="H59" s="93"/>
      <c r="I59" s="93"/>
      <c r="J59" s="93"/>
      <c r="K59" s="94"/>
      <c r="L59" s="95"/>
      <c r="M59" s="197"/>
      <c r="N59" s="93"/>
      <c r="O59" s="93"/>
      <c r="P59" s="93"/>
      <c r="Q59" s="93"/>
      <c r="R59" s="93"/>
      <c r="S59" s="93"/>
      <c r="T59" s="93"/>
      <c r="U59" s="94"/>
      <c r="V59" s="95"/>
      <c r="W59" s="93"/>
      <c r="X59" s="93"/>
      <c r="Y59" s="93"/>
      <c r="Z59" s="93"/>
      <c r="AA59" s="93"/>
      <c r="AB59" s="93"/>
      <c r="AC59" s="93"/>
      <c r="AD59" s="93"/>
      <c r="AE59" s="93"/>
      <c r="AF59" s="182"/>
    </row>
    <row r="60" spans="1:32" hidden="1" x14ac:dyDescent="0.15">
      <c r="A60" s="318">
        <v>44136</v>
      </c>
      <c r="B60" s="149">
        <f>+A60</f>
        <v>44136</v>
      </c>
      <c r="C60" s="150">
        <f t="shared" ref="C60:AE60" si="38">+B60+1</f>
        <v>44137</v>
      </c>
      <c r="D60" s="150">
        <f t="shared" si="38"/>
        <v>44138</v>
      </c>
      <c r="E60" s="150">
        <f t="shared" si="38"/>
        <v>44139</v>
      </c>
      <c r="F60" s="150">
        <f t="shared" si="38"/>
        <v>44140</v>
      </c>
      <c r="G60" s="150">
        <f t="shared" si="38"/>
        <v>44141</v>
      </c>
      <c r="H60" s="150">
        <f t="shared" si="38"/>
        <v>44142</v>
      </c>
      <c r="I60" s="150">
        <f t="shared" si="38"/>
        <v>44143</v>
      </c>
      <c r="J60" s="150">
        <f t="shared" si="38"/>
        <v>44144</v>
      </c>
      <c r="K60" s="151">
        <f t="shared" si="38"/>
        <v>44145</v>
      </c>
      <c r="L60" s="149">
        <f t="shared" si="38"/>
        <v>44146</v>
      </c>
      <c r="M60" s="150">
        <f t="shared" si="38"/>
        <v>44147</v>
      </c>
      <c r="N60" s="150">
        <f t="shared" si="38"/>
        <v>44148</v>
      </c>
      <c r="O60" s="150">
        <f t="shared" si="38"/>
        <v>44149</v>
      </c>
      <c r="P60" s="150">
        <f t="shared" si="38"/>
        <v>44150</v>
      </c>
      <c r="Q60" s="150">
        <f t="shared" si="38"/>
        <v>44151</v>
      </c>
      <c r="R60" s="150">
        <f t="shared" si="38"/>
        <v>44152</v>
      </c>
      <c r="S60" s="150">
        <f t="shared" si="38"/>
        <v>44153</v>
      </c>
      <c r="T60" s="150">
        <f t="shared" si="38"/>
        <v>44154</v>
      </c>
      <c r="U60" s="160">
        <f t="shared" si="38"/>
        <v>44155</v>
      </c>
      <c r="V60" s="159">
        <f t="shared" si="38"/>
        <v>44156</v>
      </c>
      <c r="W60" s="150">
        <f t="shared" si="38"/>
        <v>44157</v>
      </c>
      <c r="X60" s="150">
        <f t="shared" si="38"/>
        <v>44158</v>
      </c>
      <c r="Y60" s="150">
        <f t="shared" si="38"/>
        <v>44159</v>
      </c>
      <c r="Z60" s="150">
        <f t="shared" si="38"/>
        <v>44160</v>
      </c>
      <c r="AA60" s="150">
        <f t="shared" si="38"/>
        <v>44161</v>
      </c>
      <c r="AB60" s="150">
        <f t="shared" si="38"/>
        <v>44162</v>
      </c>
      <c r="AC60" s="150">
        <f t="shared" si="38"/>
        <v>44163</v>
      </c>
      <c r="AD60" s="150">
        <f t="shared" si="38"/>
        <v>44164</v>
      </c>
      <c r="AE60" s="150">
        <f t="shared" si="38"/>
        <v>44165</v>
      </c>
      <c r="AF60" s="183" t="str">
        <f>IF(DAY(EOMONTH(A60,0))=30,"",+AE60+1)</f>
        <v/>
      </c>
    </row>
    <row r="61" spans="1:32" ht="14.25" hidden="1" thickBot="1" x14ac:dyDescent="0.2">
      <c r="A61" s="319"/>
      <c r="B61" s="152">
        <f t="shared" ref="B61:AF61" si="39">+B60</f>
        <v>44136</v>
      </c>
      <c r="C61" s="152">
        <f t="shared" si="39"/>
        <v>44137</v>
      </c>
      <c r="D61" s="152">
        <f t="shared" si="39"/>
        <v>44138</v>
      </c>
      <c r="E61" s="152">
        <f t="shared" si="39"/>
        <v>44139</v>
      </c>
      <c r="F61" s="152">
        <f t="shared" si="39"/>
        <v>44140</v>
      </c>
      <c r="G61" s="152">
        <f t="shared" si="39"/>
        <v>44141</v>
      </c>
      <c r="H61" s="152">
        <f t="shared" si="39"/>
        <v>44142</v>
      </c>
      <c r="I61" s="152">
        <f t="shared" si="39"/>
        <v>44143</v>
      </c>
      <c r="J61" s="152">
        <f t="shared" si="39"/>
        <v>44144</v>
      </c>
      <c r="K61" s="153">
        <f t="shared" si="39"/>
        <v>44145</v>
      </c>
      <c r="L61" s="154">
        <f t="shared" si="39"/>
        <v>44146</v>
      </c>
      <c r="M61" s="152">
        <f t="shared" si="39"/>
        <v>44147</v>
      </c>
      <c r="N61" s="152">
        <f t="shared" si="39"/>
        <v>44148</v>
      </c>
      <c r="O61" s="152">
        <f t="shared" si="39"/>
        <v>44149</v>
      </c>
      <c r="P61" s="152">
        <f t="shared" si="39"/>
        <v>44150</v>
      </c>
      <c r="Q61" s="152">
        <f t="shared" si="39"/>
        <v>44151</v>
      </c>
      <c r="R61" s="152">
        <f t="shared" si="39"/>
        <v>44152</v>
      </c>
      <c r="S61" s="152">
        <f t="shared" si="39"/>
        <v>44153</v>
      </c>
      <c r="T61" s="152">
        <f t="shared" si="39"/>
        <v>44154</v>
      </c>
      <c r="U61" s="155">
        <f t="shared" si="39"/>
        <v>44155</v>
      </c>
      <c r="V61" s="156">
        <f t="shared" si="39"/>
        <v>44156</v>
      </c>
      <c r="W61" s="152">
        <f t="shared" si="39"/>
        <v>44157</v>
      </c>
      <c r="X61" s="152">
        <f t="shared" si="39"/>
        <v>44158</v>
      </c>
      <c r="Y61" s="152">
        <f t="shared" si="39"/>
        <v>44159</v>
      </c>
      <c r="Z61" s="152">
        <f t="shared" si="39"/>
        <v>44160</v>
      </c>
      <c r="AA61" s="152">
        <f t="shared" si="39"/>
        <v>44161</v>
      </c>
      <c r="AB61" s="152">
        <f t="shared" si="39"/>
        <v>44162</v>
      </c>
      <c r="AC61" s="152">
        <f t="shared" si="39"/>
        <v>44163</v>
      </c>
      <c r="AD61" s="152">
        <f t="shared" si="39"/>
        <v>44164</v>
      </c>
      <c r="AE61" s="152">
        <f t="shared" si="39"/>
        <v>44165</v>
      </c>
      <c r="AF61" s="184" t="str">
        <f t="shared" si="39"/>
        <v/>
      </c>
    </row>
    <row r="62" spans="1:32" ht="33" hidden="1" customHeight="1" thickBot="1" x14ac:dyDescent="0.2">
      <c r="A62" s="320"/>
      <c r="B62" s="92"/>
      <c r="C62" s="93"/>
      <c r="D62" s="80" t="s">
        <v>58</v>
      </c>
      <c r="E62" s="93"/>
      <c r="F62" s="93"/>
      <c r="G62" s="93"/>
      <c r="H62" s="93"/>
      <c r="I62" s="93"/>
      <c r="J62" s="93"/>
      <c r="K62" s="94"/>
      <c r="L62" s="66"/>
      <c r="M62" s="93"/>
      <c r="N62" s="93"/>
      <c r="O62" s="93"/>
      <c r="P62" s="93"/>
      <c r="Q62" s="93"/>
      <c r="R62" s="93"/>
      <c r="S62" s="93"/>
      <c r="T62" s="93"/>
      <c r="U62" s="94"/>
      <c r="V62" s="65"/>
      <c r="W62" s="193"/>
      <c r="X62" s="83" t="s">
        <v>59</v>
      </c>
      <c r="Y62" s="93"/>
      <c r="Z62" s="93"/>
      <c r="AA62" s="93"/>
      <c r="AB62" s="93"/>
      <c r="AC62" s="93"/>
      <c r="AD62" s="93"/>
      <c r="AE62" s="93"/>
      <c r="AF62" s="181"/>
    </row>
    <row r="63" spans="1:32" hidden="1" x14ac:dyDescent="0.15">
      <c r="A63" s="318">
        <v>44166</v>
      </c>
      <c r="B63" s="149">
        <f>+A63</f>
        <v>44166</v>
      </c>
      <c r="C63" s="150">
        <f t="shared" ref="C63:AE63" si="40">+B63+1</f>
        <v>44167</v>
      </c>
      <c r="D63" s="150">
        <f t="shared" si="40"/>
        <v>44168</v>
      </c>
      <c r="E63" s="150">
        <f t="shared" si="40"/>
        <v>44169</v>
      </c>
      <c r="F63" s="150">
        <f t="shared" si="40"/>
        <v>44170</v>
      </c>
      <c r="G63" s="150">
        <f t="shared" si="40"/>
        <v>44171</v>
      </c>
      <c r="H63" s="150">
        <f t="shared" si="40"/>
        <v>44172</v>
      </c>
      <c r="I63" s="150">
        <f t="shared" si="40"/>
        <v>44173</v>
      </c>
      <c r="J63" s="150">
        <f t="shared" si="40"/>
        <v>44174</v>
      </c>
      <c r="K63" s="151">
        <f t="shared" si="40"/>
        <v>44175</v>
      </c>
      <c r="L63" s="149">
        <f t="shared" si="40"/>
        <v>44176</v>
      </c>
      <c r="M63" s="150">
        <f t="shared" si="40"/>
        <v>44177</v>
      </c>
      <c r="N63" s="150">
        <f t="shared" si="40"/>
        <v>44178</v>
      </c>
      <c r="O63" s="150">
        <f t="shared" si="40"/>
        <v>44179</v>
      </c>
      <c r="P63" s="150">
        <f t="shared" si="40"/>
        <v>44180</v>
      </c>
      <c r="Q63" s="150">
        <f t="shared" si="40"/>
        <v>44181</v>
      </c>
      <c r="R63" s="150">
        <f t="shared" si="40"/>
        <v>44182</v>
      </c>
      <c r="S63" s="150">
        <f t="shared" si="40"/>
        <v>44183</v>
      </c>
      <c r="T63" s="150">
        <f t="shared" si="40"/>
        <v>44184</v>
      </c>
      <c r="U63" s="160">
        <f t="shared" si="40"/>
        <v>44185</v>
      </c>
      <c r="V63" s="159">
        <f t="shared" si="40"/>
        <v>44186</v>
      </c>
      <c r="W63" s="150">
        <f t="shared" si="40"/>
        <v>44187</v>
      </c>
      <c r="X63" s="150">
        <f t="shared" si="40"/>
        <v>44188</v>
      </c>
      <c r="Y63" s="150">
        <f t="shared" si="40"/>
        <v>44189</v>
      </c>
      <c r="Z63" s="150">
        <f t="shared" si="40"/>
        <v>44190</v>
      </c>
      <c r="AA63" s="150">
        <f t="shared" si="40"/>
        <v>44191</v>
      </c>
      <c r="AB63" s="150">
        <f t="shared" si="40"/>
        <v>44192</v>
      </c>
      <c r="AC63" s="150">
        <f t="shared" si="40"/>
        <v>44193</v>
      </c>
      <c r="AD63" s="150">
        <f t="shared" si="40"/>
        <v>44194</v>
      </c>
      <c r="AE63" s="150">
        <f t="shared" si="40"/>
        <v>44195</v>
      </c>
      <c r="AF63" s="160">
        <f>IF(DAY(EOMONTH(A63,0))=30,"",+AE63+1)</f>
        <v>44196</v>
      </c>
    </row>
    <row r="64" spans="1:32" ht="14.25" hidden="1" thickBot="1" x14ac:dyDescent="0.2">
      <c r="A64" s="319"/>
      <c r="B64" s="152">
        <f t="shared" ref="B64:AF64" si="41">+B63</f>
        <v>44166</v>
      </c>
      <c r="C64" s="152">
        <f t="shared" si="41"/>
        <v>44167</v>
      </c>
      <c r="D64" s="152">
        <f t="shared" si="41"/>
        <v>44168</v>
      </c>
      <c r="E64" s="152">
        <f t="shared" si="41"/>
        <v>44169</v>
      </c>
      <c r="F64" s="152">
        <f t="shared" si="41"/>
        <v>44170</v>
      </c>
      <c r="G64" s="152">
        <f t="shared" si="41"/>
        <v>44171</v>
      </c>
      <c r="H64" s="152">
        <f t="shared" si="41"/>
        <v>44172</v>
      </c>
      <c r="I64" s="152">
        <f t="shared" si="41"/>
        <v>44173</v>
      </c>
      <c r="J64" s="152">
        <f t="shared" si="41"/>
        <v>44174</v>
      </c>
      <c r="K64" s="153">
        <f t="shared" si="41"/>
        <v>44175</v>
      </c>
      <c r="L64" s="154">
        <f t="shared" si="41"/>
        <v>44176</v>
      </c>
      <c r="M64" s="152">
        <f t="shared" si="41"/>
        <v>44177</v>
      </c>
      <c r="N64" s="152">
        <f t="shared" si="41"/>
        <v>44178</v>
      </c>
      <c r="O64" s="152">
        <f t="shared" si="41"/>
        <v>44179</v>
      </c>
      <c r="P64" s="152">
        <f t="shared" si="41"/>
        <v>44180</v>
      </c>
      <c r="Q64" s="152">
        <f t="shared" si="41"/>
        <v>44181</v>
      </c>
      <c r="R64" s="152">
        <f t="shared" si="41"/>
        <v>44182</v>
      </c>
      <c r="S64" s="152">
        <f t="shared" si="41"/>
        <v>44183</v>
      </c>
      <c r="T64" s="152">
        <f t="shared" si="41"/>
        <v>44184</v>
      </c>
      <c r="U64" s="155">
        <f t="shared" si="41"/>
        <v>44185</v>
      </c>
      <c r="V64" s="156">
        <f t="shared" si="41"/>
        <v>44186</v>
      </c>
      <c r="W64" s="152">
        <f t="shared" si="41"/>
        <v>44187</v>
      </c>
      <c r="X64" s="152">
        <f t="shared" si="41"/>
        <v>44188</v>
      </c>
      <c r="Y64" s="152">
        <f t="shared" si="41"/>
        <v>44189</v>
      </c>
      <c r="Z64" s="152">
        <f t="shared" si="41"/>
        <v>44190</v>
      </c>
      <c r="AA64" s="152">
        <f t="shared" si="41"/>
        <v>44191</v>
      </c>
      <c r="AB64" s="152">
        <f t="shared" si="41"/>
        <v>44192</v>
      </c>
      <c r="AC64" s="152">
        <f t="shared" si="41"/>
        <v>44193</v>
      </c>
      <c r="AD64" s="152">
        <f t="shared" si="41"/>
        <v>44194</v>
      </c>
      <c r="AE64" s="152">
        <f t="shared" si="41"/>
        <v>44195</v>
      </c>
      <c r="AF64" s="155">
        <f t="shared" si="41"/>
        <v>44196</v>
      </c>
    </row>
    <row r="65" spans="1:34" ht="33" hidden="1" customHeight="1" thickBot="1" x14ac:dyDescent="0.2">
      <c r="A65" s="320"/>
      <c r="B65" s="92"/>
      <c r="C65" s="93"/>
      <c r="D65" s="93"/>
      <c r="E65" s="93"/>
      <c r="F65" s="93"/>
      <c r="G65" s="93"/>
      <c r="H65" s="93"/>
      <c r="I65" s="93"/>
      <c r="J65" s="93"/>
      <c r="K65" s="94"/>
      <c r="L65" s="95"/>
      <c r="M65" s="192"/>
      <c r="N65" s="93"/>
      <c r="O65" s="93"/>
      <c r="P65" s="93"/>
      <c r="Q65" s="93"/>
      <c r="R65" s="93"/>
      <c r="S65" s="93"/>
      <c r="T65" s="93"/>
      <c r="U65" s="94"/>
      <c r="V65" s="95"/>
      <c r="W65" s="93"/>
      <c r="X65" s="93"/>
      <c r="Y65" s="93"/>
      <c r="Z65" s="93"/>
      <c r="AA65" s="93"/>
      <c r="AB65" s="93"/>
      <c r="AC65" s="93"/>
      <c r="AD65" s="165" t="s">
        <v>121</v>
      </c>
      <c r="AE65" s="165" t="s">
        <v>121</v>
      </c>
      <c r="AF65" s="188" t="s">
        <v>120</v>
      </c>
    </row>
    <row r="66" spans="1:34" ht="21" customHeight="1" thickBot="1" x14ac:dyDescent="0.2">
      <c r="A66" s="321" t="s">
        <v>156</v>
      </c>
      <c r="B66" s="322"/>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row>
    <row r="67" spans="1:34" ht="13.5" hidden="1" customHeight="1" x14ac:dyDescent="0.15">
      <c r="A67" s="318">
        <v>44562</v>
      </c>
      <c r="B67" s="149">
        <f>+A67</f>
        <v>44562</v>
      </c>
      <c r="C67" s="150">
        <f t="shared" ref="C67:AE67" si="42">+B67+1</f>
        <v>44563</v>
      </c>
      <c r="D67" s="150">
        <f t="shared" si="42"/>
        <v>44564</v>
      </c>
      <c r="E67" s="150">
        <f t="shared" si="42"/>
        <v>44565</v>
      </c>
      <c r="F67" s="150">
        <f t="shared" si="42"/>
        <v>44566</v>
      </c>
      <c r="G67" s="150">
        <f t="shared" si="42"/>
        <v>44567</v>
      </c>
      <c r="H67" s="150">
        <f t="shared" si="42"/>
        <v>44568</v>
      </c>
      <c r="I67" s="150">
        <f t="shared" si="42"/>
        <v>44569</v>
      </c>
      <c r="J67" s="150">
        <f t="shared" si="42"/>
        <v>44570</v>
      </c>
      <c r="K67" s="151">
        <f t="shared" si="42"/>
        <v>44571</v>
      </c>
      <c r="L67" s="149">
        <f t="shared" si="42"/>
        <v>44572</v>
      </c>
      <c r="M67" s="150">
        <f t="shared" si="42"/>
        <v>44573</v>
      </c>
      <c r="N67" s="150">
        <f t="shared" si="42"/>
        <v>44574</v>
      </c>
      <c r="O67" s="150">
        <f t="shared" si="42"/>
        <v>44575</v>
      </c>
      <c r="P67" s="150">
        <f t="shared" si="42"/>
        <v>44576</v>
      </c>
      <c r="Q67" s="150">
        <f t="shared" si="42"/>
        <v>44577</v>
      </c>
      <c r="R67" s="150">
        <f t="shared" si="42"/>
        <v>44578</v>
      </c>
      <c r="S67" s="150">
        <f t="shared" si="42"/>
        <v>44579</v>
      </c>
      <c r="T67" s="150">
        <f t="shared" si="42"/>
        <v>44580</v>
      </c>
      <c r="U67" s="160">
        <f t="shared" si="42"/>
        <v>44581</v>
      </c>
      <c r="V67" s="159">
        <f t="shared" si="42"/>
        <v>44582</v>
      </c>
      <c r="W67" s="150">
        <f t="shared" si="42"/>
        <v>44583</v>
      </c>
      <c r="X67" s="150">
        <f t="shared" si="42"/>
        <v>44584</v>
      </c>
      <c r="Y67" s="150">
        <f t="shared" si="42"/>
        <v>44585</v>
      </c>
      <c r="Z67" s="150">
        <f t="shared" si="42"/>
        <v>44586</v>
      </c>
      <c r="AA67" s="150">
        <f t="shared" si="42"/>
        <v>44587</v>
      </c>
      <c r="AB67" s="150">
        <f t="shared" si="42"/>
        <v>44588</v>
      </c>
      <c r="AC67" s="150">
        <f t="shared" si="42"/>
        <v>44589</v>
      </c>
      <c r="AD67" s="150">
        <f t="shared" si="42"/>
        <v>44590</v>
      </c>
      <c r="AE67" s="150">
        <f t="shared" si="42"/>
        <v>44591</v>
      </c>
      <c r="AF67" s="160">
        <f>IF(DAY(EOMONTH(A67,0))=30,"",+AE67+1)</f>
        <v>44592</v>
      </c>
    </row>
    <row r="68" spans="1:34" ht="14.25" hidden="1" customHeight="1" thickBot="1" x14ac:dyDescent="0.2">
      <c r="A68" s="319"/>
      <c r="B68" s="152">
        <f t="shared" ref="B68:AF68" si="43">+B67</f>
        <v>44562</v>
      </c>
      <c r="C68" s="152">
        <f t="shared" si="43"/>
        <v>44563</v>
      </c>
      <c r="D68" s="152">
        <f t="shared" si="43"/>
        <v>44564</v>
      </c>
      <c r="E68" s="152">
        <f t="shared" si="43"/>
        <v>44565</v>
      </c>
      <c r="F68" s="152">
        <f t="shared" si="43"/>
        <v>44566</v>
      </c>
      <c r="G68" s="152">
        <f t="shared" si="43"/>
        <v>44567</v>
      </c>
      <c r="H68" s="152">
        <f t="shared" si="43"/>
        <v>44568</v>
      </c>
      <c r="I68" s="152">
        <f t="shared" si="43"/>
        <v>44569</v>
      </c>
      <c r="J68" s="152">
        <f t="shared" si="43"/>
        <v>44570</v>
      </c>
      <c r="K68" s="153">
        <f t="shared" si="43"/>
        <v>44571</v>
      </c>
      <c r="L68" s="154">
        <f t="shared" si="43"/>
        <v>44572</v>
      </c>
      <c r="M68" s="152">
        <f t="shared" si="43"/>
        <v>44573</v>
      </c>
      <c r="N68" s="152">
        <f t="shared" si="43"/>
        <v>44574</v>
      </c>
      <c r="O68" s="152">
        <f t="shared" si="43"/>
        <v>44575</v>
      </c>
      <c r="P68" s="152">
        <f t="shared" si="43"/>
        <v>44576</v>
      </c>
      <c r="Q68" s="152">
        <f t="shared" si="43"/>
        <v>44577</v>
      </c>
      <c r="R68" s="152">
        <f t="shared" si="43"/>
        <v>44578</v>
      </c>
      <c r="S68" s="152">
        <f t="shared" si="43"/>
        <v>44579</v>
      </c>
      <c r="T68" s="152">
        <f t="shared" si="43"/>
        <v>44580</v>
      </c>
      <c r="U68" s="155">
        <f t="shared" si="43"/>
        <v>44581</v>
      </c>
      <c r="V68" s="156">
        <f t="shared" si="43"/>
        <v>44582</v>
      </c>
      <c r="W68" s="152">
        <f t="shared" si="43"/>
        <v>44583</v>
      </c>
      <c r="X68" s="152">
        <f t="shared" si="43"/>
        <v>44584</v>
      </c>
      <c r="Y68" s="152">
        <f t="shared" si="43"/>
        <v>44585</v>
      </c>
      <c r="Z68" s="152">
        <f t="shared" si="43"/>
        <v>44586</v>
      </c>
      <c r="AA68" s="152">
        <f t="shared" si="43"/>
        <v>44587</v>
      </c>
      <c r="AB68" s="152">
        <f t="shared" si="43"/>
        <v>44588</v>
      </c>
      <c r="AC68" s="152">
        <f t="shared" si="43"/>
        <v>44589</v>
      </c>
      <c r="AD68" s="152">
        <f t="shared" si="43"/>
        <v>44590</v>
      </c>
      <c r="AE68" s="152">
        <f t="shared" si="43"/>
        <v>44591</v>
      </c>
      <c r="AF68" s="155">
        <f t="shared" si="43"/>
        <v>44592</v>
      </c>
    </row>
    <row r="69" spans="1:34" ht="33" hidden="1" customHeight="1" thickBot="1" x14ac:dyDescent="0.2">
      <c r="A69" s="320"/>
      <c r="B69" s="55" t="s">
        <v>55</v>
      </c>
      <c r="C69" s="323" t="s">
        <v>119</v>
      </c>
      <c r="D69" s="323"/>
      <c r="E69" s="54"/>
      <c r="F69" s="54"/>
      <c r="G69" s="54"/>
      <c r="H69" s="54"/>
      <c r="I69" s="54"/>
      <c r="J69" s="54"/>
      <c r="K69" s="210" t="s">
        <v>49</v>
      </c>
      <c r="L69" s="225"/>
      <c r="M69" s="54"/>
      <c r="N69" s="193"/>
      <c r="O69" s="54"/>
      <c r="P69" s="54"/>
      <c r="Q69" s="54"/>
      <c r="R69" s="54"/>
      <c r="S69" s="54"/>
      <c r="T69" s="54"/>
      <c r="U69" s="67"/>
      <c r="V69" s="64"/>
      <c r="W69" s="54"/>
      <c r="X69" s="54"/>
      <c r="Y69" s="54"/>
      <c r="Z69" s="54"/>
      <c r="AA69" s="54"/>
      <c r="AB69" s="54"/>
      <c r="AC69" s="54"/>
      <c r="AD69" s="54"/>
      <c r="AE69" s="60"/>
      <c r="AF69" s="189"/>
    </row>
    <row r="70" spans="1:34" ht="13.5" hidden="1" customHeight="1" x14ac:dyDescent="0.15">
      <c r="A70" s="318">
        <v>44593</v>
      </c>
      <c r="B70" s="149">
        <f>+A70</f>
        <v>44593</v>
      </c>
      <c r="C70" s="150">
        <f t="shared" ref="C70:AC70" si="44">+B70+1</f>
        <v>44594</v>
      </c>
      <c r="D70" s="150">
        <f t="shared" si="44"/>
        <v>44595</v>
      </c>
      <c r="E70" s="150">
        <f t="shared" si="44"/>
        <v>44596</v>
      </c>
      <c r="F70" s="150">
        <f t="shared" si="44"/>
        <v>44597</v>
      </c>
      <c r="G70" s="150">
        <f t="shared" si="44"/>
        <v>44598</v>
      </c>
      <c r="H70" s="150">
        <f t="shared" si="44"/>
        <v>44599</v>
      </c>
      <c r="I70" s="150">
        <f t="shared" si="44"/>
        <v>44600</v>
      </c>
      <c r="J70" s="150">
        <f t="shared" si="44"/>
        <v>44601</v>
      </c>
      <c r="K70" s="151">
        <f t="shared" si="44"/>
        <v>44602</v>
      </c>
      <c r="L70" s="149">
        <f t="shared" si="44"/>
        <v>44603</v>
      </c>
      <c r="M70" s="150">
        <f t="shared" si="44"/>
        <v>44604</v>
      </c>
      <c r="N70" s="150">
        <f t="shared" si="44"/>
        <v>44605</v>
      </c>
      <c r="O70" s="150">
        <f t="shared" si="44"/>
        <v>44606</v>
      </c>
      <c r="P70" s="150">
        <f t="shared" si="44"/>
        <v>44607</v>
      </c>
      <c r="Q70" s="150">
        <f t="shared" si="44"/>
        <v>44608</v>
      </c>
      <c r="R70" s="150">
        <f t="shared" si="44"/>
        <v>44609</v>
      </c>
      <c r="S70" s="150">
        <f t="shared" si="44"/>
        <v>44610</v>
      </c>
      <c r="T70" s="150">
        <f t="shared" si="44"/>
        <v>44611</v>
      </c>
      <c r="U70" s="160">
        <f t="shared" si="44"/>
        <v>44612</v>
      </c>
      <c r="V70" s="159">
        <f t="shared" si="44"/>
        <v>44613</v>
      </c>
      <c r="W70" s="150">
        <f t="shared" si="44"/>
        <v>44614</v>
      </c>
      <c r="X70" s="150">
        <f t="shared" si="44"/>
        <v>44615</v>
      </c>
      <c r="Y70" s="150">
        <f t="shared" si="44"/>
        <v>44616</v>
      </c>
      <c r="Z70" s="150">
        <f t="shared" si="44"/>
        <v>44617</v>
      </c>
      <c r="AA70" s="150">
        <f t="shared" si="44"/>
        <v>44618</v>
      </c>
      <c r="AB70" s="150">
        <f t="shared" si="44"/>
        <v>44619</v>
      </c>
      <c r="AC70" s="150">
        <f t="shared" si="44"/>
        <v>44620</v>
      </c>
      <c r="AD70" s="198" t="str">
        <f>IF(MOD(YEAR(A70),4)=0,AC70+1,"")</f>
        <v/>
      </c>
      <c r="AE70" s="161" t="str">
        <f>IF(MONTH(A70)=2,"",+AD70+1)</f>
        <v/>
      </c>
      <c r="AF70" s="190" t="str">
        <f>IF(MONTH(A70)=2,"",+AE70+1)</f>
        <v/>
      </c>
      <c r="AH70" s="166"/>
    </row>
    <row r="71" spans="1:34" ht="14.25" hidden="1" customHeight="1" thickBot="1" x14ac:dyDescent="0.2">
      <c r="A71" s="319"/>
      <c r="B71" s="152">
        <f t="shared" ref="B71:AF71" si="45">+B70</f>
        <v>44593</v>
      </c>
      <c r="C71" s="152">
        <f t="shared" si="45"/>
        <v>44594</v>
      </c>
      <c r="D71" s="152">
        <f t="shared" si="45"/>
        <v>44595</v>
      </c>
      <c r="E71" s="152">
        <f t="shared" si="45"/>
        <v>44596</v>
      </c>
      <c r="F71" s="152">
        <f t="shared" si="45"/>
        <v>44597</v>
      </c>
      <c r="G71" s="152">
        <f t="shared" si="45"/>
        <v>44598</v>
      </c>
      <c r="H71" s="152">
        <f t="shared" si="45"/>
        <v>44599</v>
      </c>
      <c r="I71" s="152">
        <f t="shared" si="45"/>
        <v>44600</v>
      </c>
      <c r="J71" s="152">
        <f t="shared" si="45"/>
        <v>44601</v>
      </c>
      <c r="K71" s="153">
        <f t="shared" si="45"/>
        <v>44602</v>
      </c>
      <c r="L71" s="154">
        <f t="shared" si="45"/>
        <v>44603</v>
      </c>
      <c r="M71" s="152">
        <f t="shared" si="45"/>
        <v>44604</v>
      </c>
      <c r="N71" s="152">
        <f t="shared" si="45"/>
        <v>44605</v>
      </c>
      <c r="O71" s="152">
        <f t="shared" si="45"/>
        <v>44606</v>
      </c>
      <c r="P71" s="152">
        <f t="shared" si="45"/>
        <v>44607</v>
      </c>
      <c r="Q71" s="152">
        <f t="shared" si="45"/>
        <v>44608</v>
      </c>
      <c r="R71" s="152">
        <f t="shared" si="45"/>
        <v>44609</v>
      </c>
      <c r="S71" s="152">
        <f t="shared" si="45"/>
        <v>44610</v>
      </c>
      <c r="T71" s="152">
        <f t="shared" si="45"/>
        <v>44611</v>
      </c>
      <c r="U71" s="155">
        <f t="shared" si="45"/>
        <v>44612</v>
      </c>
      <c r="V71" s="156">
        <f t="shared" si="45"/>
        <v>44613</v>
      </c>
      <c r="W71" s="152">
        <f t="shared" si="45"/>
        <v>44614</v>
      </c>
      <c r="X71" s="152">
        <f t="shared" si="45"/>
        <v>44615</v>
      </c>
      <c r="Y71" s="152">
        <f t="shared" si="45"/>
        <v>44616</v>
      </c>
      <c r="Z71" s="152">
        <f t="shared" si="45"/>
        <v>44617</v>
      </c>
      <c r="AA71" s="152">
        <f t="shared" si="45"/>
        <v>44618</v>
      </c>
      <c r="AB71" s="152">
        <f t="shared" si="45"/>
        <v>44619</v>
      </c>
      <c r="AC71" s="152">
        <f t="shared" si="45"/>
        <v>44620</v>
      </c>
      <c r="AD71" s="199" t="str">
        <f t="shared" si="45"/>
        <v/>
      </c>
      <c r="AE71" s="162" t="str">
        <f t="shared" si="45"/>
        <v/>
      </c>
      <c r="AF71" s="191" t="str">
        <f t="shared" si="45"/>
        <v/>
      </c>
    </row>
    <row r="72" spans="1:34" ht="33" hidden="1" customHeight="1" thickBot="1" x14ac:dyDescent="0.2">
      <c r="A72" s="320"/>
      <c r="B72" s="53"/>
      <c r="C72" s="54"/>
      <c r="D72" s="54"/>
      <c r="E72" s="54"/>
      <c r="F72" s="54"/>
      <c r="G72" s="54"/>
      <c r="H72" s="54"/>
      <c r="I72" s="54"/>
      <c r="J72" s="56"/>
      <c r="K72" s="91"/>
      <c r="L72" s="164" t="s">
        <v>56</v>
      </c>
      <c r="M72" s="90"/>
      <c r="N72" s="54"/>
      <c r="O72" s="54"/>
      <c r="P72" s="54"/>
      <c r="Q72" s="54"/>
      <c r="R72" s="54"/>
      <c r="S72" s="54"/>
      <c r="T72" s="54"/>
      <c r="U72" s="67"/>
      <c r="V72" s="64"/>
      <c r="W72" s="54"/>
      <c r="X72" s="177" t="s">
        <v>95</v>
      </c>
      <c r="Y72" s="194"/>
      <c r="Z72" s="54"/>
      <c r="AA72" s="54"/>
      <c r="AB72" s="54"/>
      <c r="AC72" s="54"/>
      <c r="AD72" s="157"/>
      <c r="AE72" s="157"/>
      <c r="AF72" s="158"/>
    </row>
    <row r="73" spans="1:34" ht="13.5" hidden="1" customHeight="1" x14ac:dyDescent="0.15">
      <c r="A73" s="318">
        <v>44621</v>
      </c>
      <c r="B73" s="149">
        <f>+A73</f>
        <v>44621</v>
      </c>
      <c r="C73" s="150">
        <f t="shared" ref="C73:AE73" si="46">+B73+1</f>
        <v>44622</v>
      </c>
      <c r="D73" s="150">
        <f t="shared" si="46"/>
        <v>44623</v>
      </c>
      <c r="E73" s="150">
        <f t="shared" si="46"/>
        <v>44624</v>
      </c>
      <c r="F73" s="150">
        <f t="shared" si="46"/>
        <v>44625</v>
      </c>
      <c r="G73" s="150">
        <f t="shared" si="46"/>
        <v>44626</v>
      </c>
      <c r="H73" s="150">
        <f t="shared" si="46"/>
        <v>44627</v>
      </c>
      <c r="I73" s="150">
        <f t="shared" si="46"/>
        <v>44628</v>
      </c>
      <c r="J73" s="150">
        <f t="shared" si="46"/>
        <v>44629</v>
      </c>
      <c r="K73" s="151">
        <f t="shared" si="46"/>
        <v>44630</v>
      </c>
      <c r="L73" s="149">
        <f t="shared" si="46"/>
        <v>44631</v>
      </c>
      <c r="M73" s="150">
        <f t="shared" si="46"/>
        <v>44632</v>
      </c>
      <c r="N73" s="150">
        <f t="shared" si="46"/>
        <v>44633</v>
      </c>
      <c r="O73" s="150">
        <f t="shared" si="46"/>
        <v>44634</v>
      </c>
      <c r="P73" s="150">
        <f t="shared" si="46"/>
        <v>44635</v>
      </c>
      <c r="Q73" s="150">
        <f t="shared" si="46"/>
        <v>44636</v>
      </c>
      <c r="R73" s="150">
        <f t="shared" si="46"/>
        <v>44637</v>
      </c>
      <c r="S73" s="150">
        <f t="shared" si="46"/>
        <v>44638</v>
      </c>
      <c r="T73" s="150">
        <f t="shared" si="46"/>
        <v>44639</v>
      </c>
      <c r="U73" s="160">
        <f t="shared" si="46"/>
        <v>44640</v>
      </c>
      <c r="V73" s="159">
        <f t="shared" si="46"/>
        <v>44641</v>
      </c>
      <c r="W73" s="150">
        <f t="shared" si="46"/>
        <v>44642</v>
      </c>
      <c r="X73" s="150">
        <f t="shared" si="46"/>
        <v>44643</v>
      </c>
      <c r="Y73" s="150">
        <f t="shared" si="46"/>
        <v>44644</v>
      </c>
      <c r="Z73" s="150">
        <f t="shared" si="46"/>
        <v>44645</v>
      </c>
      <c r="AA73" s="150">
        <f t="shared" si="46"/>
        <v>44646</v>
      </c>
      <c r="AB73" s="150">
        <f t="shared" si="46"/>
        <v>44647</v>
      </c>
      <c r="AC73" s="150">
        <f t="shared" si="46"/>
        <v>44648</v>
      </c>
      <c r="AD73" s="150">
        <f t="shared" si="46"/>
        <v>44649</v>
      </c>
      <c r="AE73" s="150">
        <f t="shared" si="46"/>
        <v>44650</v>
      </c>
      <c r="AF73" s="160">
        <f>IF(DAY(EOMONTH(A73,0))=30,"",+AE73+1)</f>
        <v>44651</v>
      </c>
    </row>
    <row r="74" spans="1:34" ht="14.25" hidden="1" customHeight="1" thickBot="1" x14ac:dyDescent="0.2">
      <c r="A74" s="319"/>
      <c r="B74" s="152">
        <f t="shared" ref="B74:AF74" si="47">+B73</f>
        <v>44621</v>
      </c>
      <c r="C74" s="152">
        <f t="shared" si="47"/>
        <v>44622</v>
      </c>
      <c r="D74" s="152">
        <f t="shared" si="47"/>
        <v>44623</v>
      </c>
      <c r="E74" s="152">
        <f t="shared" si="47"/>
        <v>44624</v>
      </c>
      <c r="F74" s="152">
        <f t="shared" si="47"/>
        <v>44625</v>
      </c>
      <c r="G74" s="152">
        <f t="shared" si="47"/>
        <v>44626</v>
      </c>
      <c r="H74" s="152">
        <f t="shared" si="47"/>
        <v>44627</v>
      </c>
      <c r="I74" s="152">
        <f t="shared" si="47"/>
        <v>44628</v>
      </c>
      <c r="J74" s="152">
        <f t="shared" si="47"/>
        <v>44629</v>
      </c>
      <c r="K74" s="153">
        <f t="shared" si="47"/>
        <v>44630</v>
      </c>
      <c r="L74" s="154">
        <f t="shared" si="47"/>
        <v>44631</v>
      </c>
      <c r="M74" s="152">
        <f t="shared" si="47"/>
        <v>44632</v>
      </c>
      <c r="N74" s="152">
        <f t="shared" si="47"/>
        <v>44633</v>
      </c>
      <c r="O74" s="152">
        <f t="shared" si="47"/>
        <v>44634</v>
      </c>
      <c r="P74" s="152">
        <f t="shared" si="47"/>
        <v>44635</v>
      </c>
      <c r="Q74" s="152">
        <f t="shared" si="47"/>
        <v>44636</v>
      </c>
      <c r="R74" s="152">
        <f t="shared" si="47"/>
        <v>44637</v>
      </c>
      <c r="S74" s="152">
        <f t="shared" si="47"/>
        <v>44638</v>
      </c>
      <c r="T74" s="152">
        <f t="shared" si="47"/>
        <v>44639</v>
      </c>
      <c r="U74" s="155">
        <f t="shared" si="47"/>
        <v>44640</v>
      </c>
      <c r="V74" s="156">
        <f t="shared" si="47"/>
        <v>44641</v>
      </c>
      <c r="W74" s="152">
        <f t="shared" si="47"/>
        <v>44642</v>
      </c>
      <c r="X74" s="152">
        <f t="shared" si="47"/>
        <v>44643</v>
      </c>
      <c r="Y74" s="152">
        <f t="shared" si="47"/>
        <v>44644</v>
      </c>
      <c r="Z74" s="152">
        <f t="shared" si="47"/>
        <v>44645</v>
      </c>
      <c r="AA74" s="152">
        <f t="shared" si="47"/>
        <v>44646</v>
      </c>
      <c r="AB74" s="152">
        <f t="shared" si="47"/>
        <v>44647</v>
      </c>
      <c r="AC74" s="152">
        <f t="shared" si="47"/>
        <v>44648</v>
      </c>
      <c r="AD74" s="152">
        <f t="shared" si="47"/>
        <v>44649</v>
      </c>
      <c r="AE74" s="152">
        <f t="shared" si="47"/>
        <v>44650</v>
      </c>
      <c r="AF74" s="155">
        <f t="shared" si="47"/>
        <v>44651</v>
      </c>
    </row>
    <row r="75" spans="1:34" ht="33" hidden="1" customHeight="1" thickBot="1" x14ac:dyDescent="0.2">
      <c r="A75" s="320"/>
      <c r="B75" s="92"/>
      <c r="C75" s="93"/>
      <c r="D75" s="93"/>
      <c r="E75" s="93"/>
      <c r="F75" s="93"/>
      <c r="G75" s="93"/>
      <c r="H75" s="93"/>
      <c r="I75" s="93"/>
      <c r="J75" s="93"/>
      <c r="K75" s="94"/>
      <c r="L75" s="95"/>
      <c r="M75" s="93"/>
      <c r="N75" s="93"/>
      <c r="O75" s="93"/>
      <c r="P75" s="93"/>
      <c r="Q75" s="93"/>
      <c r="R75" s="93"/>
      <c r="S75" s="93"/>
      <c r="T75" s="93"/>
      <c r="U75" s="226"/>
      <c r="V75" s="227" t="s">
        <v>51</v>
      </c>
      <c r="W75" s="93"/>
      <c r="X75" s="93"/>
      <c r="Y75" s="93"/>
      <c r="Z75" s="93"/>
      <c r="AA75" s="93"/>
      <c r="AB75" s="93"/>
      <c r="AC75" s="93"/>
      <c r="AD75" s="93"/>
      <c r="AE75" s="93"/>
      <c r="AF75" s="182"/>
    </row>
    <row r="76" spans="1:34" x14ac:dyDescent="0.15">
      <c r="A76" s="318">
        <v>44652</v>
      </c>
      <c r="B76" s="149">
        <f>+A76</f>
        <v>44652</v>
      </c>
      <c r="C76" s="150">
        <f t="shared" ref="C76:AE76" si="48">+B76+1</f>
        <v>44653</v>
      </c>
      <c r="D76" s="150">
        <f t="shared" si="48"/>
        <v>44654</v>
      </c>
      <c r="E76" s="150">
        <f t="shared" si="48"/>
        <v>44655</v>
      </c>
      <c r="F76" s="150">
        <f t="shared" si="48"/>
        <v>44656</v>
      </c>
      <c r="G76" s="150">
        <f t="shared" si="48"/>
        <v>44657</v>
      </c>
      <c r="H76" s="150">
        <f t="shared" si="48"/>
        <v>44658</v>
      </c>
      <c r="I76" s="150">
        <f t="shared" si="48"/>
        <v>44659</v>
      </c>
      <c r="J76" s="150">
        <f t="shared" si="48"/>
        <v>44660</v>
      </c>
      <c r="K76" s="151">
        <f t="shared" si="48"/>
        <v>44661</v>
      </c>
      <c r="L76" s="149">
        <f t="shared" si="48"/>
        <v>44662</v>
      </c>
      <c r="M76" s="150">
        <f t="shared" si="48"/>
        <v>44663</v>
      </c>
      <c r="N76" s="150">
        <f t="shared" si="48"/>
        <v>44664</v>
      </c>
      <c r="O76" s="150">
        <f t="shared" si="48"/>
        <v>44665</v>
      </c>
      <c r="P76" s="150">
        <f t="shared" si="48"/>
        <v>44666</v>
      </c>
      <c r="Q76" s="150">
        <f t="shared" si="48"/>
        <v>44667</v>
      </c>
      <c r="R76" s="150">
        <f t="shared" si="48"/>
        <v>44668</v>
      </c>
      <c r="S76" s="150">
        <f t="shared" si="48"/>
        <v>44669</v>
      </c>
      <c r="T76" s="150">
        <f t="shared" si="48"/>
        <v>44670</v>
      </c>
      <c r="U76" s="160">
        <f t="shared" si="48"/>
        <v>44671</v>
      </c>
      <c r="V76" s="159">
        <f t="shared" si="48"/>
        <v>44672</v>
      </c>
      <c r="W76" s="150">
        <f t="shared" si="48"/>
        <v>44673</v>
      </c>
      <c r="X76" s="150">
        <f t="shared" si="48"/>
        <v>44674</v>
      </c>
      <c r="Y76" s="150">
        <f t="shared" si="48"/>
        <v>44675</v>
      </c>
      <c r="Z76" s="150">
        <f t="shared" si="48"/>
        <v>44676</v>
      </c>
      <c r="AA76" s="150">
        <f t="shared" si="48"/>
        <v>44677</v>
      </c>
      <c r="AB76" s="150">
        <f t="shared" si="48"/>
        <v>44678</v>
      </c>
      <c r="AC76" s="150">
        <f t="shared" si="48"/>
        <v>44679</v>
      </c>
      <c r="AD76" s="150">
        <f t="shared" si="48"/>
        <v>44680</v>
      </c>
      <c r="AE76" s="150">
        <f t="shared" si="48"/>
        <v>44681</v>
      </c>
      <c r="AF76" s="179" t="str">
        <f>IF(DAY(EOMONTH(A76,0))=30,"",+AE76+1)</f>
        <v/>
      </c>
    </row>
    <row r="77" spans="1:34" ht="14.25" thickBot="1" x14ac:dyDescent="0.2">
      <c r="A77" s="319"/>
      <c r="B77" s="152">
        <f t="shared" ref="B77:AF77" si="49">+B76</f>
        <v>44652</v>
      </c>
      <c r="C77" s="152">
        <f t="shared" si="49"/>
        <v>44653</v>
      </c>
      <c r="D77" s="152">
        <f t="shared" si="49"/>
        <v>44654</v>
      </c>
      <c r="E77" s="152">
        <f t="shared" si="49"/>
        <v>44655</v>
      </c>
      <c r="F77" s="152">
        <f t="shared" si="49"/>
        <v>44656</v>
      </c>
      <c r="G77" s="152">
        <f t="shared" si="49"/>
        <v>44657</v>
      </c>
      <c r="H77" s="152">
        <f t="shared" si="49"/>
        <v>44658</v>
      </c>
      <c r="I77" s="152">
        <f t="shared" si="49"/>
        <v>44659</v>
      </c>
      <c r="J77" s="152">
        <f t="shared" si="49"/>
        <v>44660</v>
      </c>
      <c r="K77" s="153">
        <f t="shared" si="49"/>
        <v>44661</v>
      </c>
      <c r="L77" s="154">
        <f t="shared" si="49"/>
        <v>44662</v>
      </c>
      <c r="M77" s="152">
        <f t="shared" si="49"/>
        <v>44663</v>
      </c>
      <c r="N77" s="152">
        <f t="shared" si="49"/>
        <v>44664</v>
      </c>
      <c r="O77" s="152">
        <f t="shared" si="49"/>
        <v>44665</v>
      </c>
      <c r="P77" s="152">
        <f t="shared" si="49"/>
        <v>44666</v>
      </c>
      <c r="Q77" s="152">
        <f t="shared" si="49"/>
        <v>44667</v>
      </c>
      <c r="R77" s="152">
        <f t="shared" si="49"/>
        <v>44668</v>
      </c>
      <c r="S77" s="152">
        <f t="shared" si="49"/>
        <v>44669</v>
      </c>
      <c r="T77" s="152">
        <f t="shared" si="49"/>
        <v>44670</v>
      </c>
      <c r="U77" s="155">
        <f t="shared" si="49"/>
        <v>44671</v>
      </c>
      <c r="V77" s="156">
        <f t="shared" si="49"/>
        <v>44672</v>
      </c>
      <c r="W77" s="152">
        <f t="shared" si="49"/>
        <v>44673</v>
      </c>
      <c r="X77" s="152">
        <f t="shared" si="49"/>
        <v>44674</v>
      </c>
      <c r="Y77" s="152">
        <f t="shared" si="49"/>
        <v>44675</v>
      </c>
      <c r="Z77" s="152">
        <f t="shared" si="49"/>
        <v>44676</v>
      </c>
      <c r="AA77" s="152">
        <f t="shared" si="49"/>
        <v>44677</v>
      </c>
      <c r="AB77" s="152">
        <f t="shared" si="49"/>
        <v>44678</v>
      </c>
      <c r="AC77" s="152">
        <f t="shared" si="49"/>
        <v>44679</v>
      </c>
      <c r="AD77" s="152">
        <f t="shared" si="49"/>
        <v>44680</v>
      </c>
      <c r="AE77" s="152">
        <f t="shared" si="49"/>
        <v>44681</v>
      </c>
      <c r="AF77" s="180" t="str">
        <f t="shared" si="49"/>
        <v/>
      </c>
    </row>
    <row r="78" spans="1:34" ht="33" customHeight="1" thickBot="1" x14ac:dyDescent="0.2">
      <c r="A78" s="320"/>
      <c r="B78" s="92"/>
      <c r="C78" s="93"/>
      <c r="D78" s="93"/>
      <c r="E78" s="93"/>
      <c r="F78" s="93"/>
      <c r="G78" s="93"/>
      <c r="H78" s="93"/>
      <c r="I78" s="93"/>
      <c r="J78" s="93"/>
      <c r="K78" s="94"/>
      <c r="L78" s="95"/>
      <c r="M78" s="93"/>
      <c r="N78" s="93"/>
      <c r="O78" s="93"/>
      <c r="P78" s="93"/>
      <c r="Q78" s="93"/>
      <c r="R78" s="93"/>
      <c r="S78" s="93"/>
      <c r="T78" s="93"/>
      <c r="U78" s="94"/>
      <c r="V78" s="64"/>
      <c r="W78" s="93"/>
      <c r="X78" s="93"/>
      <c r="Y78" s="93"/>
      <c r="Z78" s="93"/>
      <c r="AA78" s="93"/>
      <c r="AB78" s="93"/>
      <c r="AC78" s="93"/>
      <c r="AD78" s="57" t="s">
        <v>76</v>
      </c>
      <c r="AE78" s="62"/>
      <c r="AF78" s="181"/>
    </row>
    <row r="79" spans="1:34" x14ac:dyDescent="0.15">
      <c r="A79" s="318">
        <v>44682</v>
      </c>
      <c r="B79" s="149">
        <f>+A79</f>
        <v>44682</v>
      </c>
      <c r="C79" s="150">
        <f t="shared" ref="C79:AE79" si="50">+B79+1</f>
        <v>44683</v>
      </c>
      <c r="D79" s="150">
        <f t="shared" si="50"/>
        <v>44684</v>
      </c>
      <c r="E79" s="150">
        <f t="shared" si="50"/>
        <v>44685</v>
      </c>
      <c r="F79" s="150">
        <f t="shared" si="50"/>
        <v>44686</v>
      </c>
      <c r="G79" s="150">
        <f t="shared" si="50"/>
        <v>44687</v>
      </c>
      <c r="H79" s="150">
        <f t="shared" si="50"/>
        <v>44688</v>
      </c>
      <c r="I79" s="150">
        <f t="shared" si="50"/>
        <v>44689</v>
      </c>
      <c r="J79" s="150">
        <f t="shared" si="50"/>
        <v>44690</v>
      </c>
      <c r="K79" s="151">
        <f t="shared" si="50"/>
        <v>44691</v>
      </c>
      <c r="L79" s="149">
        <f t="shared" si="50"/>
        <v>44692</v>
      </c>
      <c r="M79" s="150">
        <f t="shared" si="50"/>
        <v>44693</v>
      </c>
      <c r="N79" s="150">
        <f t="shared" si="50"/>
        <v>44694</v>
      </c>
      <c r="O79" s="150">
        <f t="shared" si="50"/>
        <v>44695</v>
      </c>
      <c r="P79" s="150">
        <f t="shared" si="50"/>
        <v>44696</v>
      </c>
      <c r="Q79" s="150">
        <f t="shared" si="50"/>
        <v>44697</v>
      </c>
      <c r="R79" s="150">
        <f t="shared" si="50"/>
        <v>44698</v>
      </c>
      <c r="S79" s="150">
        <f t="shared" si="50"/>
        <v>44699</v>
      </c>
      <c r="T79" s="150">
        <f t="shared" si="50"/>
        <v>44700</v>
      </c>
      <c r="U79" s="160">
        <f t="shared" si="50"/>
        <v>44701</v>
      </c>
      <c r="V79" s="159">
        <f t="shared" si="50"/>
        <v>44702</v>
      </c>
      <c r="W79" s="150">
        <f t="shared" si="50"/>
        <v>44703</v>
      </c>
      <c r="X79" s="150">
        <f t="shared" si="50"/>
        <v>44704</v>
      </c>
      <c r="Y79" s="150">
        <f t="shared" si="50"/>
        <v>44705</v>
      </c>
      <c r="Z79" s="150">
        <f t="shared" si="50"/>
        <v>44706</v>
      </c>
      <c r="AA79" s="150">
        <f t="shared" si="50"/>
        <v>44707</v>
      </c>
      <c r="AB79" s="150">
        <f t="shared" si="50"/>
        <v>44708</v>
      </c>
      <c r="AC79" s="150">
        <f t="shared" si="50"/>
        <v>44709</v>
      </c>
      <c r="AD79" s="150">
        <f t="shared" si="50"/>
        <v>44710</v>
      </c>
      <c r="AE79" s="150">
        <f t="shared" si="50"/>
        <v>44711</v>
      </c>
      <c r="AF79" s="160">
        <f>IF(DAY(EOMONTH(A79,0))=30,"",+AE79+1)</f>
        <v>44712</v>
      </c>
    </row>
    <row r="80" spans="1:34" ht="14.25" thickBot="1" x14ac:dyDescent="0.2">
      <c r="A80" s="319"/>
      <c r="B80" s="152">
        <f t="shared" ref="B80:AF80" si="51">+B79</f>
        <v>44682</v>
      </c>
      <c r="C80" s="152">
        <f t="shared" si="51"/>
        <v>44683</v>
      </c>
      <c r="D80" s="152">
        <f t="shared" si="51"/>
        <v>44684</v>
      </c>
      <c r="E80" s="152">
        <f t="shared" si="51"/>
        <v>44685</v>
      </c>
      <c r="F80" s="152">
        <f t="shared" si="51"/>
        <v>44686</v>
      </c>
      <c r="G80" s="152">
        <f t="shared" si="51"/>
        <v>44687</v>
      </c>
      <c r="H80" s="152">
        <f t="shared" si="51"/>
        <v>44688</v>
      </c>
      <c r="I80" s="152">
        <f t="shared" si="51"/>
        <v>44689</v>
      </c>
      <c r="J80" s="152">
        <f t="shared" si="51"/>
        <v>44690</v>
      </c>
      <c r="K80" s="153">
        <f t="shared" si="51"/>
        <v>44691</v>
      </c>
      <c r="L80" s="154">
        <f t="shared" si="51"/>
        <v>44692</v>
      </c>
      <c r="M80" s="152">
        <f t="shared" si="51"/>
        <v>44693</v>
      </c>
      <c r="N80" s="152">
        <f t="shared" si="51"/>
        <v>44694</v>
      </c>
      <c r="O80" s="152">
        <f t="shared" si="51"/>
        <v>44695</v>
      </c>
      <c r="P80" s="152">
        <f t="shared" si="51"/>
        <v>44696</v>
      </c>
      <c r="Q80" s="152">
        <f t="shared" si="51"/>
        <v>44697</v>
      </c>
      <c r="R80" s="152">
        <f t="shared" si="51"/>
        <v>44698</v>
      </c>
      <c r="S80" s="152">
        <f t="shared" si="51"/>
        <v>44699</v>
      </c>
      <c r="T80" s="152">
        <f t="shared" si="51"/>
        <v>44700</v>
      </c>
      <c r="U80" s="155">
        <f t="shared" si="51"/>
        <v>44701</v>
      </c>
      <c r="V80" s="156">
        <f t="shared" si="51"/>
        <v>44702</v>
      </c>
      <c r="W80" s="152">
        <f t="shared" si="51"/>
        <v>44703</v>
      </c>
      <c r="X80" s="152">
        <f t="shared" si="51"/>
        <v>44704</v>
      </c>
      <c r="Y80" s="152">
        <f t="shared" si="51"/>
        <v>44705</v>
      </c>
      <c r="Z80" s="152">
        <f t="shared" si="51"/>
        <v>44706</v>
      </c>
      <c r="AA80" s="152">
        <f t="shared" si="51"/>
        <v>44707</v>
      </c>
      <c r="AB80" s="152">
        <f t="shared" si="51"/>
        <v>44708</v>
      </c>
      <c r="AC80" s="152">
        <f t="shared" si="51"/>
        <v>44709</v>
      </c>
      <c r="AD80" s="152">
        <f t="shared" si="51"/>
        <v>44710</v>
      </c>
      <c r="AE80" s="152">
        <f t="shared" si="51"/>
        <v>44711</v>
      </c>
      <c r="AF80" s="155">
        <f t="shared" si="51"/>
        <v>44712</v>
      </c>
    </row>
    <row r="81" spans="1:32" ht="33" customHeight="1" thickBot="1" x14ac:dyDescent="0.2">
      <c r="A81" s="320"/>
      <c r="B81" s="173"/>
      <c r="C81" s="62"/>
      <c r="D81" s="163" t="s">
        <v>107</v>
      </c>
      <c r="E81" s="163" t="s">
        <v>68</v>
      </c>
      <c r="F81" s="163" t="s">
        <v>69</v>
      </c>
      <c r="G81" s="194"/>
      <c r="H81" s="93"/>
      <c r="I81" s="93"/>
      <c r="J81" s="93"/>
      <c r="K81" s="94"/>
      <c r="L81" s="95"/>
      <c r="M81" s="93"/>
      <c r="N81" s="93"/>
      <c r="O81" s="93"/>
      <c r="P81" s="93"/>
      <c r="Q81" s="93"/>
      <c r="R81" s="93"/>
      <c r="S81" s="93"/>
      <c r="T81" s="93"/>
      <c r="U81" s="94"/>
      <c r="V81" s="64"/>
      <c r="W81" s="93"/>
      <c r="X81" s="93"/>
      <c r="Y81" s="93"/>
      <c r="Z81" s="93"/>
      <c r="AA81" s="93"/>
      <c r="AB81" s="93"/>
      <c r="AC81" s="93"/>
      <c r="AD81" s="93"/>
      <c r="AE81" s="93"/>
      <c r="AF81" s="182"/>
    </row>
    <row r="82" spans="1:32" x14ac:dyDescent="0.15">
      <c r="A82" s="318">
        <v>44713</v>
      </c>
      <c r="B82" s="149">
        <f>+A82</f>
        <v>44713</v>
      </c>
      <c r="C82" s="150">
        <f t="shared" ref="C82:AE82" si="52">+B82+1</f>
        <v>44714</v>
      </c>
      <c r="D82" s="150">
        <f t="shared" si="52"/>
        <v>44715</v>
      </c>
      <c r="E82" s="150">
        <f t="shared" si="52"/>
        <v>44716</v>
      </c>
      <c r="F82" s="150">
        <f t="shared" si="52"/>
        <v>44717</v>
      </c>
      <c r="G82" s="150">
        <f t="shared" si="52"/>
        <v>44718</v>
      </c>
      <c r="H82" s="150">
        <f t="shared" si="52"/>
        <v>44719</v>
      </c>
      <c r="I82" s="150">
        <f t="shared" si="52"/>
        <v>44720</v>
      </c>
      <c r="J82" s="150">
        <f t="shared" si="52"/>
        <v>44721</v>
      </c>
      <c r="K82" s="151">
        <f t="shared" si="52"/>
        <v>44722</v>
      </c>
      <c r="L82" s="149">
        <f t="shared" si="52"/>
        <v>44723</v>
      </c>
      <c r="M82" s="150">
        <f t="shared" si="52"/>
        <v>44724</v>
      </c>
      <c r="N82" s="150">
        <f t="shared" si="52"/>
        <v>44725</v>
      </c>
      <c r="O82" s="150">
        <f t="shared" si="52"/>
        <v>44726</v>
      </c>
      <c r="P82" s="150">
        <f t="shared" si="52"/>
        <v>44727</v>
      </c>
      <c r="Q82" s="150">
        <f t="shared" si="52"/>
        <v>44728</v>
      </c>
      <c r="R82" s="150">
        <f t="shared" si="52"/>
        <v>44729</v>
      </c>
      <c r="S82" s="150">
        <f t="shared" si="52"/>
        <v>44730</v>
      </c>
      <c r="T82" s="150">
        <f t="shared" si="52"/>
        <v>44731</v>
      </c>
      <c r="U82" s="160">
        <f t="shared" si="52"/>
        <v>44732</v>
      </c>
      <c r="V82" s="159">
        <f t="shared" si="52"/>
        <v>44733</v>
      </c>
      <c r="W82" s="150">
        <f t="shared" si="52"/>
        <v>44734</v>
      </c>
      <c r="X82" s="150">
        <f t="shared" si="52"/>
        <v>44735</v>
      </c>
      <c r="Y82" s="150">
        <f t="shared" si="52"/>
        <v>44736</v>
      </c>
      <c r="Z82" s="150">
        <f t="shared" si="52"/>
        <v>44737</v>
      </c>
      <c r="AA82" s="150">
        <f t="shared" si="52"/>
        <v>44738</v>
      </c>
      <c r="AB82" s="150">
        <f t="shared" si="52"/>
        <v>44739</v>
      </c>
      <c r="AC82" s="150">
        <f t="shared" si="52"/>
        <v>44740</v>
      </c>
      <c r="AD82" s="150">
        <f t="shared" si="52"/>
        <v>44741</v>
      </c>
      <c r="AE82" s="150">
        <f t="shared" si="52"/>
        <v>44742</v>
      </c>
      <c r="AF82" s="183" t="str">
        <f>IF(DAY(EOMONTH(A82,0))=30,"",+AE82+1)</f>
        <v/>
      </c>
    </row>
    <row r="83" spans="1:32" ht="14.25" thickBot="1" x14ac:dyDescent="0.2">
      <c r="A83" s="319"/>
      <c r="B83" s="152">
        <f t="shared" ref="B83:AF83" si="53">+B82</f>
        <v>44713</v>
      </c>
      <c r="C83" s="152">
        <f t="shared" si="53"/>
        <v>44714</v>
      </c>
      <c r="D83" s="152">
        <f t="shared" si="53"/>
        <v>44715</v>
      </c>
      <c r="E83" s="152">
        <f t="shared" si="53"/>
        <v>44716</v>
      </c>
      <c r="F83" s="152">
        <f t="shared" si="53"/>
        <v>44717</v>
      </c>
      <c r="G83" s="152">
        <f t="shared" si="53"/>
        <v>44718</v>
      </c>
      <c r="H83" s="152">
        <f t="shared" si="53"/>
        <v>44719</v>
      </c>
      <c r="I83" s="152">
        <f t="shared" si="53"/>
        <v>44720</v>
      </c>
      <c r="J83" s="152">
        <f t="shared" si="53"/>
        <v>44721</v>
      </c>
      <c r="K83" s="153">
        <f t="shared" si="53"/>
        <v>44722</v>
      </c>
      <c r="L83" s="154">
        <f t="shared" si="53"/>
        <v>44723</v>
      </c>
      <c r="M83" s="152">
        <f t="shared" si="53"/>
        <v>44724</v>
      </c>
      <c r="N83" s="152">
        <f t="shared" si="53"/>
        <v>44725</v>
      </c>
      <c r="O83" s="152">
        <f t="shared" si="53"/>
        <v>44726</v>
      </c>
      <c r="P83" s="152">
        <f t="shared" si="53"/>
        <v>44727</v>
      </c>
      <c r="Q83" s="152">
        <f t="shared" si="53"/>
        <v>44728</v>
      </c>
      <c r="R83" s="152">
        <f t="shared" si="53"/>
        <v>44729</v>
      </c>
      <c r="S83" s="152">
        <f t="shared" si="53"/>
        <v>44730</v>
      </c>
      <c r="T83" s="152">
        <f t="shared" si="53"/>
        <v>44731</v>
      </c>
      <c r="U83" s="155">
        <f t="shared" si="53"/>
        <v>44732</v>
      </c>
      <c r="V83" s="156">
        <f t="shared" si="53"/>
        <v>44733</v>
      </c>
      <c r="W83" s="152">
        <f t="shared" si="53"/>
        <v>44734</v>
      </c>
      <c r="X83" s="152">
        <f t="shared" si="53"/>
        <v>44735</v>
      </c>
      <c r="Y83" s="152">
        <f t="shared" si="53"/>
        <v>44736</v>
      </c>
      <c r="Z83" s="152">
        <f t="shared" si="53"/>
        <v>44737</v>
      </c>
      <c r="AA83" s="152">
        <f t="shared" si="53"/>
        <v>44738</v>
      </c>
      <c r="AB83" s="152">
        <f t="shared" si="53"/>
        <v>44739</v>
      </c>
      <c r="AC83" s="152">
        <f t="shared" si="53"/>
        <v>44740</v>
      </c>
      <c r="AD83" s="152">
        <f t="shared" si="53"/>
        <v>44741</v>
      </c>
      <c r="AE83" s="152">
        <f t="shared" si="53"/>
        <v>44742</v>
      </c>
      <c r="AF83" s="184" t="str">
        <f t="shared" si="53"/>
        <v/>
      </c>
    </row>
    <row r="84" spans="1:32" ht="33" customHeight="1" thickBot="1" x14ac:dyDescent="0.2">
      <c r="A84" s="320"/>
      <c r="B84" s="92"/>
      <c r="C84" s="93"/>
      <c r="D84" s="93"/>
      <c r="E84" s="93"/>
      <c r="F84" s="93"/>
      <c r="G84" s="93"/>
      <c r="H84" s="93"/>
      <c r="I84" s="93"/>
      <c r="J84" s="93"/>
      <c r="K84" s="94"/>
      <c r="L84" s="95"/>
      <c r="M84" s="93"/>
      <c r="N84" s="93"/>
      <c r="O84" s="93"/>
      <c r="P84" s="93"/>
      <c r="Q84" s="93"/>
      <c r="R84" s="93"/>
      <c r="S84" s="93"/>
      <c r="T84" s="93"/>
      <c r="U84" s="94"/>
      <c r="V84" s="64"/>
      <c r="W84" s="93"/>
      <c r="X84" s="93"/>
      <c r="Y84" s="93"/>
      <c r="Z84" s="93"/>
      <c r="AA84" s="93"/>
      <c r="AB84" s="93"/>
      <c r="AC84" s="93"/>
      <c r="AD84" s="93"/>
      <c r="AE84" s="93"/>
      <c r="AF84" s="181"/>
    </row>
    <row r="85" spans="1:32" x14ac:dyDescent="0.15">
      <c r="A85" s="318">
        <v>44743</v>
      </c>
      <c r="B85" s="149">
        <f>+A85</f>
        <v>44743</v>
      </c>
      <c r="C85" s="150">
        <f t="shared" ref="C85:AE85" si="54">+B85+1</f>
        <v>44744</v>
      </c>
      <c r="D85" s="150">
        <f t="shared" si="54"/>
        <v>44745</v>
      </c>
      <c r="E85" s="150">
        <f t="shared" si="54"/>
        <v>44746</v>
      </c>
      <c r="F85" s="150">
        <f t="shared" si="54"/>
        <v>44747</v>
      </c>
      <c r="G85" s="150">
        <f t="shared" si="54"/>
        <v>44748</v>
      </c>
      <c r="H85" s="150">
        <f t="shared" si="54"/>
        <v>44749</v>
      </c>
      <c r="I85" s="150">
        <f t="shared" si="54"/>
        <v>44750</v>
      </c>
      <c r="J85" s="150">
        <f t="shared" si="54"/>
        <v>44751</v>
      </c>
      <c r="K85" s="151">
        <f t="shared" si="54"/>
        <v>44752</v>
      </c>
      <c r="L85" s="149">
        <f t="shared" si="54"/>
        <v>44753</v>
      </c>
      <c r="M85" s="150">
        <f t="shared" si="54"/>
        <v>44754</v>
      </c>
      <c r="N85" s="150">
        <f t="shared" si="54"/>
        <v>44755</v>
      </c>
      <c r="O85" s="150">
        <f t="shared" si="54"/>
        <v>44756</v>
      </c>
      <c r="P85" s="150">
        <f t="shared" si="54"/>
        <v>44757</v>
      </c>
      <c r="Q85" s="150">
        <f t="shared" si="54"/>
        <v>44758</v>
      </c>
      <c r="R85" s="150">
        <f t="shared" si="54"/>
        <v>44759</v>
      </c>
      <c r="S85" s="150">
        <f t="shared" si="54"/>
        <v>44760</v>
      </c>
      <c r="T85" s="150">
        <f t="shared" si="54"/>
        <v>44761</v>
      </c>
      <c r="U85" s="160">
        <f t="shared" si="54"/>
        <v>44762</v>
      </c>
      <c r="V85" s="159">
        <f t="shared" si="54"/>
        <v>44763</v>
      </c>
      <c r="W85" s="150">
        <f t="shared" si="54"/>
        <v>44764</v>
      </c>
      <c r="X85" s="150">
        <f t="shared" si="54"/>
        <v>44765</v>
      </c>
      <c r="Y85" s="150">
        <f t="shared" si="54"/>
        <v>44766</v>
      </c>
      <c r="Z85" s="150">
        <f t="shared" si="54"/>
        <v>44767</v>
      </c>
      <c r="AA85" s="150">
        <f t="shared" si="54"/>
        <v>44768</v>
      </c>
      <c r="AB85" s="150">
        <f t="shared" si="54"/>
        <v>44769</v>
      </c>
      <c r="AC85" s="150">
        <f t="shared" si="54"/>
        <v>44770</v>
      </c>
      <c r="AD85" s="150">
        <f t="shared" si="54"/>
        <v>44771</v>
      </c>
      <c r="AE85" s="150">
        <f t="shared" si="54"/>
        <v>44772</v>
      </c>
      <c r="AF85" s="160">
        <f>IF(DAY(EOMONTH(A85,0))=30,"",+AE85+1)</f>
        <v>44773</v>
      </c>
    </row>
    <row r="86" spans="1:32" ht="14.25" thickBot="1" x14ac:dyDescent="0.2">
      <c r="A86" s="319"/>
      <c r="B86" s="152">
        <f t="shared" ref="B86:AF86" si="55">+B85</f>
        <v>44743</v>
      </c>
      <c r="C86" s="152">
        <f t="shared" si="55"/>
        <v>44744</v>
      </c>
      <c r="D86" s="152">
        <f t="shared" si="55"/>
        <v>44745</v>
      </c>
      <c r="E86" s="152">
        <f t="shared" si="55"/>
        <v>44746</v>
      </c>
      <c r="F86" s="152">
        <f t="shared" si="55"/>
        <v>44747</v>
      </c>
      <c r="G86" s="152">
        <f t="shared" si="55"/>
        <v>44748</v>
      </c>
      <c r="H86" s="152">
        <f t="shared" si="55"/>
        <v>44749</v>
      </c>
      <c r="I86" s="152">
        <f t="shared" si="55"/>
        <v>44750</v>
      </c>
      <c r="J86" s="152">
        <f t="shared" si="55"/>
        <v>44751</v>
      </c>
      <c r="K86" s="153">
        <f t="shared" si="55"/>
        <v>44752</v>
      </c>
      <c r="L86" s="154">
        <f t="shared" si="55"/>
        <v>44753</v>
      </c>
      <c r="M86" s="152">
        <f t="shared" si="55"/>
        <v>44754</v>
      </c>
      <c r="N86" s="152">
        <f t="shared" si="55"/>
        <v>44755</v>
      </c>
      <c r="O86" s="152">
        <f t="shared" si="55"/>
        <v>44756</v>
      </c>
      <c r="P86" s="152">
        <f t="shared" si="55"/>
        <v>44757</v>
      </c>
      <c r="Q86" s="152">
        <f t="shared" si="55"/>
        <v>44758</v>
      </c>
      <c r="R86" s="152">
        <f t="shared" si="55"/>
        <v>44759</v>
      </c>
      <c r="S86" s="152">
        <f t="shared" si="55"/>
        <v>44760</v>
      </c>
      <c r="T86" s="152">
        <f t="shared" si="55"/>
        <v>44761</v>
      </c>
      <c r="U86" s="155">
        <f t="shared" si="55"/>
        <v>44762</v>
      </c>
      <c r="V86" s="156">
        <f t="shared" si="55"/>
        <v>44763</v>
      </c>
      <c r="W86" s="152">
        <f t="shared" si="55"/>
        <v>44764</v>
      </c>
      <c r="X86" s="152">
        <f t="shared" si="55"/>
        <v>44765</v>
      </c>
      <c r="Y86" s="152">
        <f t="shared" si="55"/>
        <v>44766</v>
      </c>
      <c r="Z86" s="152">
        <f t="shared" si="55"/>
        <v>44767</v>
      </c>
      <c r="AA86" s="152">
        <f t="shared" si="55"/>
        <v>44768</v>
      </c>
      <c r="AB86" s="152">
        <f t="shared" si="55"/>
        <v>44769</v>
      </c>
      <c r="AC86" s="152">
        <f t="shared" si="55"/>
        <v>44770</v>
      </c>
      <c r="AD86" s="152">
        <f t="shared" si="55"/>
        <v>44771</v>
      </c>
      <c r="AE86" s="152">
        <f t="shared" si="55"/>
        <v>44772</v>
      </c>
      <c r="AF86" s="155">
        <f t="shared" si="55"/>
        <v>44773</v>
      </c>
    </row>
    <row r="87" spans="1:32" ht="33" customHeight="1" thickBot="1" x14ac:dyDescent="0.2">
      <c r="A87" s="320"/>
      <c r="B87" s="92"/>
      <c r="C87" s="93"/>
      <c r="D87" s="93"/>
      <c r="E87" s="93"/>
      <c r="F87" s="93"/>
      <c r="G87" s="93"/>
      <c r="H87" s="93"/>
      <c r="I87" s="93"/>
      <c r="J87" s="93"/>
      <c r="K87" s="94"/>
      <c r="L87" s="95"/>
      <c r="M87" s="93"/>
      <c r="N87" s="93"/>
      <c r="O87" s="93"/>
      <c r="P87" s="93"/>
      <c r="Q87" s="93"/>
      <c r="R87" s="93"/>
      <c r="S87" s="200" t="s">
        <v>118</v>
      </c>
      <c r="T87" s="63"/>
      <c r="U87" s="185"/>
      <c r="V87" s="64"/>
      <c r="W87" s="62"/>
      <c r="X87" s="62"/>
      <c r="Y87" s="62"/>
      <c r="Z87" s="93"/>
      <c r="AA87" s="93"/>
      <c r="AB87" s="93"/>
      <c r="AC87" s="93"/>
      <c r="AD87" s="93"/>
      <c r="AE87" s="93"/>
      <c r="AF87" s="182"/>
    </row>
    <row r="88" spans="1:32" x14ac:dyDescent="0.15">
      <c r="A88" s="318">
        <v>44774</v>
      </c>
      <c r="B88" s="149">
        <f>+A88</f>
        <v>44774</v>
      </c>
      <c r="C88" s="150">
        <f t="shared" ref="C88:AE88" si="56">+B88+1</f>
        <v>44775</v>
      </c>
      <c r="D88" s="150">
        <f t="shared" si="56"/>
        <v>44776</v>
      </c>
      <c r="E88" s="150">
        <f t="shared" si="56"/>
        <v>44777</v>
      </c>
      <c r="F88" s="150">
        <f t="shared" si="56"/>
        <v>44778</v>
      </c>
      <c r="G88" s="150">
        <f t="shared" si="56"/>
        <v>44779</v>
      </c>
      <c r="H88" s="150">
        <f t="shared" si="56"/>
        <v>44780</v>
      </c>
      <c r="I88" s="150">
        <f t="shared" si="56"/>
        <v>44781</v>
      </c>
      <c r="J88" s="150">
        <f t="shared" si="56"/>
        <v>44782</v>
      </c>
      <c r="K88" s="151">
        <f t="shared" si="56"/>
        <v>44783</v>
      </c>
      <c r="L88" s="149">
        <f t="shared" si="56"/>
        <v>44784</v>
      </c>
      <c r="M88" s="150">
        <f t="shared" si="56"/>
        <v>44785</v>
      </c>
      <c r="N88" s="150">
        <f t="shared" si="56"/>
        <v>44786</v>
      </c>
      <c r="O88" s="150">
        <f t="shared" si="56"/>
        <v>44787</v>
      </c>
      <c r="P88" s="150">
        <f t="shared" si="56"/>
        <v>44788</v>
      </c>
      <c r="Q88" s="150">
        <f t="shared" si="56"/>
        <v>44789</v>
      </c>
      <c r="R88" s="150">
        <f t="shared" si="56"/>
        <v>44790</v>
      </c>
      <c r="S88" s="150">
        <f t="shared" si="56"/>
        <v>44791</v>
      </c>
      <c r="T88" s="150">
        <f t="shared" si="56"/>
        <v>44792</v>
      </c>
      <c r="U88" s="160">
        <f t="shared" si="56"/>
        <v>44793</v>
      </c>
      <c r="V88" s="159">
        <f t="shared" si="56"/>
        <v>44794</v>
      </c>
      <c r="W88" s="150">
        <f t="shared" si="56"/>
        <v>44795</v>
      </c>
      <c r="X88" s="150">
        <f t="shared" si="56"/>
        <v>44796</v>
      </c>
      <c r="Y88" s="150">
        <f t="shared" si="56"/>
        <v>44797</v>
      </c>
      <c r="Z88" s="150">
        <f t="shared" si="56"/>
        <v>44798</v>
      </c>
      <c r="AA88" s="150">
        <f t="shared" si="56"/>
        <v>44799</v>
      </c>
      <c r="AB88" s="150">
        <f t="shared" si="56"/>
        <v>44800</v>
      </c>
      <c r="AC88" s="150">
        <f t="shared" si="56"/>
        <v>44801</v>
      </c>
      <c r="AD88" s="150">
        <f t="shared" si="56"/>
        <v>44802</v>
      </c>
      <c r="AE88" s="150">
        <f t="shared" si="56"/>
        <v>44803</v>
      </c>
      <c r="AF88" s="160">
        <f>IF(DAY(EOMONTH(A88,0))=30,"",+AE88+1)</f>
        <v>44804</v>
      </c>
    </row>
    <row r="89" spans="1:32" ht="14.25" thickBot="1" x14ac:dyDescent="0.2">
      <c r="A89" s="319"/>
      <c r="B89" s="152">
        <f t="shared" ref="B89:AF89" si="57">+B88</f>
        <v>44774</v>
      </c>
      <c r="C89" s="152">
        <f t="shared" si="57"/>
        <v>44775</v>
      </c>
      <c r="D89" s="152">
        <f t="shared" si="57"/>
        <v>44776</v>
      </c>
      <c r="E89" s="152">
        <f t="shared" si="57"/>
        <v>44777</v>
      </c>
      <c r="F89" s="152">
        <f t="shared" si="57"/>
        <v>44778</v>
      </c>
      <c r="G89" s="152">
        <f t="shared" si="57"/>
        <v>44779</v>
      </c>
      <c r="H89" s="152">
        <f t="shared" si="57"/>
        <v>44780</v>
      </c>
      <c r="I89" s="152">
        <f t="shared" si="57"/>
        <v>44781</v>
      </c>
      <c r="J89" s="152">
        <f t="shared" si="57"/>
        <v>44782</v>
      </c>
      <c r="K89" s="153">
        <f t="shared" si="57"/>
        <v>44783</v>
      </c>
      <c r="L89" s="154">
        <f t="shared" si="57"/>
        <v>44784</v>
      </c>
      <c r="M89" s="152">
        <f t="shared" si="57"/>
        <v>44785</v>
      </c>
      <c r="N89" s="152">
        <f t="shared" si="57"/>
        <v>44786</v>
      </c>
      <c r="O89" s="152">
        <f t="shared" si="57"/>
        <v>44787</v>
      </c>
      <c r="P89" s="152">
        <f t="shared" si="57"/>
        <v>44788</v>
      </c>
      <c r="Q89" s="152">
        <f t="shared" si="57"/>
        <v>44789</v>
      </c>
      <c r="R89" s="152">
        <f t="shared" si="57"/>
        <v>44790</v>
      </c>
      <c r="S89" s="152">
        <f t="shared" si="57"/>
        <v>44791</v>
      </c>
      <c r="T89" s="152">
        <f t="shared" si="57"/>
        <v>44792</v>
      </c>
      <c r="U89" s="155">
        <f t="shared" si="57"/>
        <v>44793</v>
      </c>
      <c r="V89" s="156">
        <f t="shared" si="57"/>
        <v>44794</v>
      </c>
      <c r="W89" s="152">
        <f t="shared" si="57"/>
        <v>44795</v>
      </c>
      <c r="X89" s="152">
        <f t="shared" si="57"/>
        <v>44796</v>
      </c>
      <c r="Y89" s="152">
        <f t="shared" si="57"/>
        <v>44797</v>
      </c>
      <c r="Z89" s="152">
        <f t="shared" si="57"/>
        <v>44798</v>
      </c>
      <c r="AA89" s="152">
        <f t="shared" si="57"/>
        <v>44799</v>
      </c>
      <c r="AB89" s="152">
        <f t="shared" si="57"/>
        <v>44800</v>
      </c>
      <c r="AC89" s="152">
        <f t="shared" si="57"/>
        <v>44801</v>
      </c>
      <c r="AD89" s="152">
        <f t="shared" si="57"/>
        <v>44802</v>
      </c>
      <c r="AE89" s="152">
        <f t="shared" si="57"/>
        <v>44803</v>
      </c>
      <c r="AF89" s="155">
        <f t="shared" si="57"/>
        <v>44804</v>
      </c>
    </row>
    <row r="90" spans="1:32" ht="33" customHeight="1" thickBot="1" x14ac:dyDescent="0.2">
      <c r="A90" s="320"/>
      <c r="B90" s="92"/>
      <c r="C90" s="93"/>
      <c r="D90" s="93"/>
      <c r="E90" s="93"/>
      <c r="F90" s="93"/>
      <c r="G90" s="93"/>
      <c r="H90" s="93"/>
      <c r="I90" s="93"/>
      <c r="J90" s="93"/>
      <c r="K90" s="228"/>
      <c r="L90" s="229" t="s">
        <v>72</v>
      </c>
      <c r="M90" s="54"/>
      <c r="N90" s="93"/>
      <c r="O90" s="93"/>
      <c r="P90" s="93"/>
      <c r="Q90" s="93"/>
      <c r="R90" s="93"/>
      <c r="S90" s="93"/>
      <c r="T90" s="93"/>
      <c r="U90" s="94"/>
      <c r="V90" s="95"/>
      <c r="W90" s="93"/>
      <c r="X90" s="93"/>
      <c r="Y90" s="93"/>
      <c r="Z90" s="93"/>
      <c r="AA90" s="93"/>
      <c r="AB90" s="93"/>
      <c r="AC90" s="93"/>
      <c r="AD90" s="93"/>
      <c r="AE90" s="93"/>
      <c r="AF90" s="182"/>
    </row>
    <row r="91" spans="1:32" x14ac:dyDescent="0.15">
      <c r="A91" s="318">
        <v>44805</v>
      </c>
      <c r="B91" s="149">
        <f>+A91</f>
        <v>44805</v>
      </c>
      <c r="C91" s="150">
        <f t="shared" ref="C91:AE91" si="58">+B91+1</f>
        <v>44806</v>
      </c>
      <c r="D91" s="150">
        <f t="shared" si="58"/>
        <v>44807</v>
      </c>
      <c r="E91" s="150">
        <f t="shared" si="58"/>
        <v>44808</v>
      </c>
      <c r="F91" s="150">
        <f t="shared" si="58"/>
        <v>44809</v>
      </c>
      <c r="G91" s="150">
        <f t="shared" si="58"/>
        <v>44810</v>
      </c>
      <c r="H91" s="150">
        <f t="shared" si="58"/>
        <v>44811</v>
      </c>
      <c r="I91" s="150">
        <f t="shared" si="58"/>
        <v>44812</v>
      </c>
      <c r="J91" s="150">
        <f t="shared" si="58"/>
        <v>44813</v>
      </c>
      <c r="K91" s="151">
        <f t="shared" si="58"/>
        <v>44814</v>
      </c>
      <c r="L91" s="149">
        <f t="shared" si="58"/>
        <v>44815</v>
      </c>
      <c r="M91" s="150">
        <f t="shared" si="58"/>
        <v>44816</v>
      </c>
      <c r="N91" s="150">
        <f t="shared" si="58"/>
        <v>44817</v>
      </c>
      <c r="O91" s="150">
        <f t="shared" si="58"/>
        <v>44818</v>
      </c>
      <c r="P91" s="150">
        <f t="shared" si="58"/>
        <v>44819</v>
      </c>
      <c r="Q91" s="150">
        <f t="shared" si="58"/>
        <v>44820</v>
      </c>
      <c r="R91" s="150">
        <f t="shared" si="58"/>
        <v>44821</v>
      </c>
      <c r="S91" s="150">
        <f t="shared" si="58"/>
        <v>44822</v>
      </c>
      <c r="T91" s="150">
        <f t="shared" si="58"/>
        <v>44823</v>
      </c>
      <c r="U91" s="160">
        <f t="shared" si="58"/>
        <v>44824</v>
      </c>
      <c r="V91" s="159">
        <f t="shared" si="58"/>
        <v>44825</v>
      </c>
      <c r="W91" s="150">
        <f t="shared" si="58"/>
        <v>44826</v>
      </c>
      <c r="X91" s="150">
        <f t="shared" si="58"/>
        <v>44827</v>
      </c>
      <c r="Y91" s="150">
        <f t="shared" si="58"/>
        <v>44828</v>
      </c>
      <c r="Z91" s="150">
        <f t="shared" si="58"/>
        <v>44829</v>
      </c>
      <c r="AA91" s="150">
        <f t="shared" si="58"/>
        <v>44830</v>
      </c>
      <c r="AB91" s="150">
        <f t="shared" si="58"/>
        <v>44831</v>
      </c>
      <c r="AC91" s="150">
        <f t="shared" si="58"/>
        <v>44832</v>
      </c>
      <c r="AD91" s="150">
        <f t="shared" si="58"/>
        <v>44833</v>
      </c>
      <c r="AE91" s="150">
        <f t="shared" si="58"/>
        <v>44834</v>
      </c>
      <c r="AF91" s="183" t="str">
        <f>IF(DAY(EOMONTH(A91,0))=30,"",+AE91+1)</f>
        <v/>
      </c>
    </row>
    <row r="92" spans="1:32" ht="14.25" thickBot="1" x14ac:dyDescent="0.2">
      <c r="A92" s="319"/>
      <c r="B92" s="152">
        <f t="shared" ref="B92:AF92" si="59">+B91</f>
        <v>44805</v>
      </c>
      <c r="C92" s="152">
        <f t="shared" si="59"/>
        <v>44806</v>
      </c>
      <c r="D92" s="152">
        <f t="shared" si="59"/>
        <v>44807</v>
      </c>
      <c r="E92" s="152">
        <f t="shared" si="59"/>
        <v>44808</v>
      </c>
      <c r="F92" s="152">
        <f t="shared" si="59"/>
        <v>44809</v>
      </c>
      <c r="G92" s="152">
        <f t="shared" si="59"/>
        <v>44810</v>
      </c>
      <c r="H92" s="152">
        <f t="shared" si="59"/>
        <v>44811</v>
      </c>
      <c r="I92" s="152">
        <f t="shared" si="59"/>
        <v>44812</v>
      </c>
      <c r="J92" s="152">
        <f t="shared" si="59"/>
        <v>44813</v>
      </c>
      <c r="K92" s="153">
        <f t="shared" si="59"/>
        <v>44814</v>
      </c>
      <c r="L92" s="154">
        <f t="shared" si="59"/>
        <v>44815</v>
      </c>
      <c r="M92" s="152">
        <f t="shared" si="59"/>
        <v>44816</v>
      </c>
      <c r="N92" s="152">
        <f t="shared" si="59"/>
        <v>44817</v>
      </c>
      <c r="O92" s="152">
        <f t="shared" si="59"/>
        <v>44818</v>
      </c>
      <c r="P92" s="152">
        <f t="shared" si="59"/>
        <v>44819</v>
      </c>
      <c r="Q92" s="152">
        <f t="shared" si="59"/>
        <v>44820</v>
      </c>
      <c r="R92" s="152">
        <f t="shared" si="59"/>
        <v>44821</v>
      </c>
      <c r="S92" s="152">
        <f t="shared" si="59"/>
        <v>44822</v>
      </c>
      <c r="T92" s="152">
        <f t="shared" si="59"/>
        <v>44823</v>
      </c>
      <c r="U92" s="155">
        <f t="shared" si="59"/>
        <v>44824</v>
      </c>
      <c r="V92" s="156">
        <f t="shared" si="59"/>
        <v>44825</v>
      </c>
      <c r="W92" s="152">
        <f t="shared" si="59"/>
        <v>44826</v>
      </c>
      <c r="X92" s="152">
        <f t="shared" si="59"/>
        <v>44827</v>
      </c>
      <c r="Y92" s="152">
        <f t="shared" si="59"/>
        <v>44828</v>
      </c>
      <c r="Z92" s="152">
        <f t="shared" si="59"/>
        <v>44829</v>
      </c>
      <c r="AA92" s="152">
        <f t="shared" si="59"/>
        <v>44830</v>
      </c>
      <c r="AB92" s="152">
        <f t="shared" si="59"/>
        <v>44831</v>
      </c>
      <c r="AC92" s="152">
        <f t="shared" si="59"/>
        <v>44832</v>
      </c>
      <c r="AD92" s="152">
        <f t="shared" si="59"/>
        <v>44833</v>
      </c>
      <c r="AE92" s="152">
        <f t="shared" si="59"/>
        <v>44834</v>
      </c>
      <c r="AF92" s="184" t="str">
        <f t="shared" si="59"/>
        <v/>
      </c>
    </row>
    <row r="93" spans="1:32" ht="33" customHeight="1" thickBot="1" x14ac:dyDescent="0.2">
      <c r="A93" s="320"/>
      <c r="B93" s="92"/>
      <c r="C93" s="93"/>
      <c r="D93" s="93"/>
      <c r="E93" s="93"/>
      <c r="F93" s="93"/>
      <c r="G93" s="93"/>
      <c r="H93" s="93"/>
      <c r="I93" s="93"/>
      <c r="J93" s="93"/>
      <c r="K93" s="94"/>
      <c r="L93" s="66"/>
      <c r="M93" s="93"/>
      <c r="N93" s="93"/>
      <c r="O93" s="93"/>
      <c r="P93" s="93"/>
      <c r="R93" s="93"/>
      <c r="S93" s="93"/>
      <c r="T93" s="165" t="s">
        <v>117</v>
      </c>
      <c r="U93" s="94"/>
      <c r="V93" s="65"/>
      <c r="W93" s="193"/>
      <c r="X93" s="57" t="s">
        <v>110</v>
      </c>
      <c r="Y93" s="93"/>
      <c r="Z93" s="93"/>
      <c r="AA93" s="93"/>
      <c r="AB93" s="93"/>
      <c r="AC93" s="93"/>
      <c r="AD93" s="93"/>
      <c r="AE93" s="93"/>
      <c r="AF93" s="181"/>
    </row>
    <row r="94" spans="1:32" x14ac:dyDescent="0.15">
      <c r="A94" s="318">
        <v>44835</v>
      </c>
      <c r="B94" s="149">
        <f>+A94</f>
        <v>44835</v>
      </c>
      <c r="C94" s="150">
        <f t="shared" ref="C94:AE94" si="60">+B94+1</f>
        <v>44836</v>
      </c>
      <c r="D94" s="150">
        <f t="shared" si="60"/>
        <v>44837</v>
      </c>
      <c r="E94" s="150">
        <f t="shared" si="60"/>
        <v>44838</v>
      </c>
      <c r="F94" s="150">
        <f t="shared" si="60"/>
        <v>44839</v>
      </c>
      <c r="G94" s="150">
        <f t="shared" si="60"/>
        <v>44840</v>
      </c>
      <c r="H94" s="150">
        <f t="shared" si="60"/>
        <v>44841</v>
      </c>
      <c r="I94" s="150">
        <f t="shared" si="60"/>
        <v>44842</v>
      </c>
      <c r="J94" s="150">
        <f t="shared" si="60"/>
        <v>44843</v>
      </c>
      <c r="K94" s="151">
        <f t="shared" si="60"/>
        <v>44844</v>
      </c>
      <c r="L94" s="149">
        <f t="shared" si="60"/>
        <v>44845</v>
      </c>
      <c r="M94" s="150">
        <f t="shared" si="60"/>
        <v>44846</v>
      </c>
      <c r="N94" s="150">
        <f t="shared" si="60"/>
        <v>44847</v>
      </c>
      <c r="O94" s="150">
        <f t="shared" si="60"/>
        <v>44848</v>
      </c>
      <c r="P94" s="150">
        <f t="shared" si="60"/>
        <v>44849</v>
      </c>
      <c r="Q94" s="150">
        <f t="shared" si="60"/>
        <v>44850</v>
      </c>
      <c r="R94" s="150">
        <f t="shared" si="60"/>
        <v>44851</v>
      </c>
      <c r="S94" s="150">
        <f t="shared" si="60"/>
        <v>44852</v>
      </c>
      <c r="T94" s="150">
        <f t="shared" si="60"/>
        <v>44853</v>
      </c>
      <c r="U94" s="160">
        <f t="shared" si="60"/>
        <v>44854</v>
      </c>
      <c r="V94" s="159">
        <f t="shared" si="60"/>
        <v>44855</v>
      </c>
      <c r="W94" s="150">
        <f t="shared" si="60"/>
        <v>44856</v>
      </c>
      <c r="X94" s="150">
        <f t="shared" si="60"/>
        <v>44857</v>
      </c>
      <c r="Y94" s="150">
        <f t="shared" si="60"/>
        <v>44858</v>
      </c>
      <c r="Z94" s="150">
        <f t="shared" si="60"/>
        <v>44859</v>
      </c>
      <c r="AA94" s="150">
        <f t="shared" si="60"/>
        <v>44860</v>
      </c>
      <c r="AB94" s="150">
        <f t="shared" si="60"/>
        <v>44861</v>
      </c>
      <c r="AC94" s="150">
        <f t="shared" si="60"/>
        <v>44862</v>
      </c>
      <c r="AD94" s="150">
        <f t="shared" si="60"/>
        <v>44863</v>
      </c>
      <c r="AE94" s="150">
        <f t="shared" si="60"/>
        <v>44864</v>
      </c>
      <c r="AF94" s="160">
        <f>IF(DAY(EOMONTH(A94,0))=30,"",+AE94+1)</f>
        <v>44865</v>
      </c>
    </row>
    <row r="95" spans="1:32" ht="14.25" thickBot="1" x14ac:dyDescent="0.2">
      <c r="A95" s="319"/>
      <c r="B95" s="152">
        <f t="shared" ref="B95:AF95" si="61">+B94</f>
        <v>44835</v>
      </c>
      <c r="C95" s="152">
        <f t="shared" si="61"/>
        <v>44836</v>
      </c>
      <c r="D95" s="152">
        <f t="shared" si="61"/>
        <v>44837</v>
      </c>
      <c r="E95" s="152">
        <f t="shared" si="61"/>
        <v>44838</v>
      </c>
      <c r="F95" s="152">
        <f t="shared" si="61"/>
        <v>44839</v>
      </c>
      <c r="G95" s="152">
        <f t="shared" si="61"/>
        <v>44840</v>
      </c>
      <c r="H95" s="152">
        <f t="shared" si="61"/>
        <v>44841</v>
      </c>
      <c r="I95" s="152">
        <f t="shared" si="61"/>
        <v>44842</v>
      </c>
      <c r="J95" s="152">
        <f t="shared" si="61"/>
        <v>44843</v>
      </c>
      <c r="K95" s="153">
        <f t="shared" si="61"/>
        <v>44844</v>
      </c>
      <c r="L95" s="154">
        <f t="shared" si="61"/>
        <v>44845</v>
      </c>
      <c r="M95" s="152">
        <f t="shared" si="61"/>
        <v>44846</v>
      </c>
      <c r="N95" s="152">
        <f t="shared" si="61"/>
        <v>44847</v>
      </c>
      <c r="O95" s="152">
        <f t="shared" si="61"/>
        <v>44848</v>
      </c>
      <c r="P95" s="152">
        <f t="shared" si="61"/>
        <v>44849</v>
      </c>
      <c r="Q95" s="152">
        <f t="shared" si="61"/>
        <v>44850</v>
      </c>
      <c r="R95" s="152">
        <f t="shared" si="61"/>
        <v>44851</v>
      </c>
      <c r="S95" s="152">
        <f t="shared" si="61"/>
        <v>44852</v>
      </c>
      <c r="T95" s="152">
        <f t="shared" si="61"/>
        <v>44853</v>
      </c>
      <c r="U95" s="155">
        <f t="shared" si="61"/>
        <v>44854</v>
      </c>
      <c r="V95" s="156">
        <f t="shared" si="61"/>
        <v>44855</v>
      </c>
      <c r="W95" s="152">
        <f t="shared" si="61"/>
        <v>44856</v>
      </c>
      <c r="X95" s="152">
        <f t="shared" si="61"/>
        <v>44857</v>
      </c>
      <c r="Y95" s="152">
        <f t="shared" si="61"/>
        <v>44858</v>
      </c>
      <c r="Z95" s="152">
        <f t="shared" si="61"/>
        <v>44859</v>
      </c>
      <c r="AA95" s="152">
        <f t="shared" si="61"/>
        <v>44860</v>
      </c>
      <c r="AB95" s="152">
        <f t="shared" si="61"/>
        <v>44861</v>
      </c>
      <c r="AC95" s="152">
        <f t="shared" si="61"/>
        <v>44862</v>
      </c>
      <c r="AD95" s="152">
        <f t="shared" si="61"/>
        <v>44863</v>
      </c>
      <c r="AE95" s="152">
        <f t="shared" si="61"/>
        <v>44864</v>
      </c>
      <c r="AF95" s="155">
        <f t="shared" si="61"/>
        <v>44865</v>
      </c>
    </row>
    <row r="96" spans="1:32" ht="33" customHeight="1" thickBot="1" x14ac:dyDescent="0.2">
      <c r="A96" s="320"/>
      <c r="B96" s="92"/>
      <c r="C96" s="93"/>
      <c r="D96" s="93"/>
      <c r="E96" s="93"/>
      <c r="F96" s="93"/>
      <c r="G96" s="93"/>
      <c r="H96" s="93"/>
      <c r="I96" s="93"/>
      <c r="J96" s="93"/>
      <c r="K96" s="230" t="s">
        <v>116</v>
      </c>
      <c r="L96" s="231"/>
      <c r="M96" s="192"/>
      <c r="N96" s="93"/>
      <c r="O96" s="93"/>
      <c r="P96" s="93"/>
      <c r="Q96" s="93"/>
      <c r="R96" s="93"/>
      <c r="S96" s="93"/>
      <c r="T96" s="93"/>
      <c r="U96" s="94"/>
      <c r="V96" s="95"/>
      <c r="W96" s="93"/>
      <c r="X96" s="93"/>
      <c r="Y96" s="93"/>
      <c r="Z96" s="93"/>
      <c r="AA96" s="93"/>
      <c r="AB96" s="93"/>
      <c r="AC96" s="93"/>
      <c r="AD96" s="93"/>
      <c r="AE96" s="93"/>
      <c r="AF96" s="182"/>
    </row>
    <row r="97" spans="1:34" x14ac:dyDescent="0.15">
      <c r="A97" s="318">
        <v>44866</v>
      </c>
      <c r="B97" s="149">
        <f>+A97</f>
        <v>44866</v>
      </c>
      <c r="C97" s="150">
        <f t="shared" ref="C97:AE97" si="62">+B97+1</f>
        <v>44867</v>
      </c>
      <c r="D97" s="150">
        <f t="shared" si="62"/>
        <v>44868</v>
      </c>
      <c r="E97" s="150">
        <f t="shared" si="62"/>
        <v>44869</v>
      </c>
      <c r="F97" s="150">
        <f t="shared" si="62"/>
        <v>44870</v>
      </c>
      <c r="G97" s="150">
        <f t="shared" si="62"/>
        <v>44871</v>
      </c>
      <c r="H97" s="150">
        <f t="shared" si="62"/>
        <v>44872</v>
      </c>
      <c r="I97" s="150">
        <f t="shared" si="62"/>
        <v>44873</v>
      </c>
      <c r="J97" s="150">
        <f t="shared" si="62"/>
        <v>44874</v>
      </c>
      <c r="K97" s="151">
        <f t="shared" si="62"/>
        <v>44875</v>
      </c>
      <c r="L97" s="149">
        <f t="shared" si="62"/>
        <v>44876</v>
      </c>
      <c r="M97" s="150">
        <f t="shared" si="62"/>
        <v>44877</v>
      </c>
      <c r="N97" s="150">
        <f t="shared" si="62"/>
        <v>44878</v>
      </c>
      <c r="O97" s="150">
        <f t="shared" si="62"/>
        <v>44879</v>
      </c>
      <c r="P97" s="150">
        <f t="shared" si="62"/>
        <v>44880</v>
      </c>
      <c r="Q97" s="150">
        <f t="shared" si="62"/>
        <v>44881</v>
      </c>
      <c r="R97" s="150">
        <f t="shared" si="62"/>
        <v>44882</v>
      </c>
      <c r="S97" s="150">
        <f t="shared" si="62"/>
        <v>44883</v>
      </c>
      <c r="T97" s="150">
        <f t="shared" si="62"/>
        <v>44884</v>
      </c>
      <c r="U97" s="160">
        <f t="shared" si="62"/>
        <v>44885</v>
      </c>
      <c r="V97" s="159">
        <f t="shared" si="62"/>
        <v>44886</v>
      </c>
      <c r="W97" s="150">
        <f t="shared" si="62"/>
        <v>44887</v>
      </c>
      <c r="X97" s="150">
        <f t="shared" si="62"/>
        <v>44888</v>
      </c>
      <c r="Y97" s="150">
        <f t="shared" si="62"/>
        <v>44889</v>
      </c>
      <c r="Z97" s="150">
        <f t="shared" si="62"/>
        <v>44890</v>
      </c>
      <c r="AA97" s="150">
        <f t="shared" si="62"/>
        <v>44891</v>
      </c>
      <c r="AB97" s="150">
        <f t="shared" si="62"/>
        <v>44892</v>
      </c>
      <c r="AC97" s="150">
        <f t="shared" si="62"/>
        <v>44893</v>
      </c>
      <c r="AD97" s="150">
        <f t="shared" si="62"/>
        <v>44894</v>
      </c>
      <c r="AE97" s="150">
        <f t="shared" si="62"/>
        <v>44895</v>
      </c>
      <c r="AF97" s="183" t="str">
        <f>IF(DAY(EOMONTH(A97,0))=30,"",+AE97+1)</f>
        <v/>
      </c>
    </row>
    <row r="98" spans="1:34" ht="14.25" thickBot="1" x14ac:dyDescent="0.2">
      <c r="A98" s="319"/>
      <c r="B98" s="152">
        <f t="shared" ref="B98:AF98" si="63">+B97</f>
        <v>44866</v>
      </c>
      <c r="C98" s="152">
        <f t="shared" si="63"/>
        <v>44867</v>
      </c>
      <c r="D98" s="152">
        <f t="shared" si="63"/>
        <v>44868</v>
      </c>
      <c r="E98" s="152">
        <f t="shared" si="63"/>
        <v>44869</v>
      </c>
      <c r="F98" s="152">
        <f t="shared" si="63"/>
        <v>44870</v>
      </c>
      <c r="G98" s="152">
        <f t="shared" si="63"/>
        <v>44871</v>
      </c>
      <c r="H98" s="152">
        <f t="shared" si="63"/>
        <v>44872</v>
      </c>
      <c r="I98" s="152">
        <f t="shared" si="63"/>
        <v>44873</v>
      </c>
      <c r="J98" s="152">
        <f t="shared" si="63"/>
        <v>44874</v>
      </c>
      <c r="K98" s="153">
        <f t="shared" si="63"/>
        <v>44875</v>
      </c>
      <c r="L98" s="154">
        <f t="shared" si="63"/>
        <v>44876</v>
      </c>
      <c r="M98" s="152">
        <f t="shared" si="63"/>
        <v>44877</v>
      </c>
      <c r="N98" s="152">
        <f t="shared" si="63"/>
        <v>44878</v>
      </c>
      <c r="O98" s="152">
        <f t="shared" si="63"/>
        <v>44879</v>
      </c>
      <c r="P98" s="152">
        <f t="shared" si="63"/>
        <v>44880</v>
      </c>
      <c r="Q98" s="152">
        <f t="shared" si="63"/>
        <v>44881</v>
      </c>
      <c r="R98" s="152">
        <f t="shared" si="63"/>
        <v>44882</v>
      </c>
      <c r="S98" s="152">
        <f t="shared" si="63"/>
        <v>44883</v>
      </c>
      <c r="T98" s="152">
        <f t="shared" si="63"/>
        <v>44884</v>
      </c>
      <c r="U98" s="155">
        <f t="shared" si="63"/>
        <v>44885</v>
      </c>
      <c r="V98" s="156">
        <f t="shared" si="63"/>
        <v>44886</v>
      </c>
      <c r="W98" s="152">
        <f t="shared" si="63"/>
        <v>44887</v>
      </c>
      <c r="X98" s="152">
        <f t="shared" si="63"/>
        <v>44888</v>
      </c>
      <c r="Y98" s="152">
        <f t="shared" si="63"/>
        <v>44889</v>
      </c>
      <c r="Z98" s="152">
        <f t="shared" si="63"/>
        <v>44890</v>
      </c>
      <c r="AA98" s="152">
        <f t="shared" si="63"/>
        <v>44891</v>
      </c>
      <c r="AB98" s="152">
        <f t="shared" si="63"/>
        <v>44892</v>
      </c>
      <c r="AC98" s="152">
        <f t="shared" si="63"/>
        <v>44893</v>
      </c>
      <c r="AD98" s="152">
        <f t="shared" si="63"/>
        <v>44894</v>
      </c>
      <c r="AE98" s="152">
        <f t="shared" si="63"/>
        <v>44895</v>
      </c>
      <c r="AF98" s="184" t="str">
        <f t="shared" si="63"/>
        <v/>
      </c>
    </row>
    <row r="99" spans="1:34" ht="33" customHeight="1" thickBot="1" x14ac:dyDescent="0.2">
      <c r="A99" s="320"/>
      <c r="B99" s="92"/>
      <c r="C99" s="93"/>
      <c r="D99" s="80" t="s">
        <v>58</v>
      </c>
      <c r="E99" s="93"/>
      <c r="F99" s="93"/>
      <c r="G99" s="93"/>
      <c r="H99" s="93"/>
      <c r="I99" s="93"/>
      <c r="J99" s="93"/>
      <c r="K99" s="94"/>
      <c r="L99" s="66"/>
      <c r="M99" s="93"/>
      <c r="N99" s="93"/>
      <c r="O99" s="93"/>
      <c r="P99" s="93"/>
      <c r="Q99" s="93"/>
      <c r="R99" s="93"/>
      <c r="S99" s="93"/>
      <c r="T99" s="93"/>
      <c r="U99" s="94"/>
      <c r="V99" s="65"/>
      <c r="W99" s="193"/>
      <c r="X99" s="83" t="s">
        <v>59</v>
      </c>
      <c r="Y99" s="93"/>
      <c r="Z99" s="93"/>
      <c r="AA99" s="93"/>
      <c r="AB99" s="93"/>
      <c r="AC99" s="93"/>
      <c r="AD99" s="93"/>
      <c r="AE99" s="93"/>
      <c r="AF99" s="181"/>
    </row>
    <row r="100" spans="1:34" x14ac:dyDescent="0.15">
      <c r="A100" s="318">
        <v>44896</v>
      </c>
      <c r="B100" s="149">
        <f>+A100</f>
        <v>44896</v>
      </c>
      <c r="C100" s="150">
        <f t="shared" ref="C100:AE100" si="64">+B100+1</f>
        <v>44897</v>
      </c>
      <c r="D100" s="150">
        <f t="shared" si="64"/>
        <v>44898</v>
      </c>
      <c r="E100" s="150">
        <f t="shared" si="64"/>
        <v>44899</v>
      </c>
      <c r="F100" s="150">
        <f t="shared" si="64"/>
        <v>44900</v>
      </c>
      <c r="G100" s="150">
        <f t="shared" si="64"/>
        <v>44901</v>
      </c>
      <c r="H100" s="150">
        <f t="shared" si="64"/>
        <v>44902</v>
      </c>
      <c r="I100" s="150">
        <f t="shared" si="64"/>
        <v>44903</v>
      </c>
      <c r="J100" s="150">
        <f t="shared" si="64"/>
        <v>44904</v>
      </c>
      <c r="K100" s="151">
        <f t="shared" si="64"/>
        <v>44905</v>
      </c>
      <c r="L100" s="149">
        <f t="shared" si="64"/>
        <v>44906</v>
      </c>
      <c r="M100" s="150">
        <f t="shared" si="64"/>
        <v>44907</v>
      </c>
      <c r="N100" s="150">
        <f t="shared" si="64"/>
        <v>44908</v>
      </c>
      <c r="O100" s="150">
        <f t="shared" si="64"/>
        <v>44909</v>
      </c>
      <c r="P100" s="150">
        <f t="shared" si="64"/>
        <v>44910</v>
      </c>
      <c r="Q100" s="150">
        <f t="shared" si="64"/>
        <v>44911</v>
      </c>
      <c r="R100" s="150">
        <f t="shared" si="64"/>
        <v>44912</v>
      </c>
      <c r="S100" s="150">
        <f t="shared" si="64"/>
        <v>44913</v>
      </c>
      <c r="T100" s="150">
        <f t="shared" si="64"/>
        <v>44914</v>
      </c>
      <c r="U100" s="160">
        <f t="shared" si="64"/>
        <v>44915</v>
      </c>
      <c r="V100" s="159">
        <f t="shared" si="64"/>
        <v>44916</v>
      </c>
      <c r="W100" s="150">
        <f t="shared" si="64"/>
        <v>44917</v>
      </c>
      <c r="X100" s="150">
        <f t="shared" si="64"/>
        <v>44918</v>
      </c>
      <c r="Y100" s="150">
        <f t="shared" si="64"/>
        <v>44919</v>
      </c>
      <c r="Z100" s="150">
        <f t="shared" si="64"/>
        <v>44920</v>
      </c>
      <c r="AA100" s="150">
        <f t="shared" si="64"/>
        <v>44921</v>
      </c>
      <c r="AB100" s="150">
        <f t="shared" si="64"/>
        <v>44922</v>
      </c>
      <c r="AC100" s="150">
        <f t="shared" si="64"/>
        <v>44923</v>
      </c>
      <c r="AD100" s="150">
        <f t="shared" si="64"/>
        <v>44924</v>
      </c>
      <c r="AE100" s="150">
        <f t="shared" si="64"/>
        <v>44925</v>
      </c>
      <c r="AF100" s="160">
        <f>IF(DAY(EOMONTH(A100,0))=30,"",+AE100+1)</f>
        <v>44926</v>
      </c>
    </row>
    <row r="101" spans="1:34" ht="14.25" thickBot="1" x14ac:dyDescent="0.2">
      <c r="A101" s="319"/>
      <c r="B101" s="152">
        <f t="shared" ref="B101:AF101" si="65">+B100</f>
        <v>44896</v>
      </c>
      <c r="C101" s="152">
        <f t="shared" si="65"/>
        <v>44897</v>
      </c>
      <c r="D101" s="152">
        <f t="shared" si="65"/>
        <v>44898</v>
      </c>
      <c r="E101" s="152">
        <f t="shared" si="65"/>
        <v>44899</v>
      </c>
      <c r="F101" s="152">
        <f t="shared" si="65"/>
        <v>44900</v>
      </c>
      <c r="G101" s="152">
        <f t="shared" si="65"/>
        <v>44901</v>
      </c>
      <c r="H101" s="152">
        <f t="shared" si="65"/>
        <v>44902</v>
      </c>
      <c r="I101" s="152">
        <f t="shared" si="65"/>
        <v>44903</v>
      </c>
      <c r="J101" s="152">
        <f t="shared" si="65"/>
        <v>44904</v>
      </c>
      <c r="K101" s="153">
        <f t="shared" si="65"/>
        <v>44905</v>
      </c>
      <c r="L101" s="154">
        <f t="shared" si="65"/>
        <v>44906</v>
      </c>
      <c r="M101" s="152">
        <f t="shared" si="65"/>
        <v>44907</v>
      </c>
      <c r="N101" s="152">
        <f t="shared" si="65"/>
        <v>44908</v>
      </c>
      <c r="O101" s="152">
        <f t="shared" si="65"/>
        <v>44909</v>
      </c>
      <c r="P101" s="152">
        <f t="shared" si="65"/>
        <v>44910</v>
      </c>
      <c r="Q101" s="152">
        <f t="shared" si="65"/>
        <v>44911</v>
      </c>
      <c r="R101" s="152">
        <f t="shared" si="65"/>
        <v>44912</v>
      </c>
      <c r="S101" s="152">
        <f t="shared" si="65"/>
        <v>44913</v>
      </c>
      <c r="T101" s="152">
        <f t="shared" si="65"/>
        <v>44914</v>
      </c>
      <c r="U101" s="155">
        <f t="shared" si="65"/>
        <v>44915</v>
      </c>
      <c r="V101" s="156">
        <f t="shared" si="65"/>
        <v>44916</v>
      </c>
      <c r="W101" s="152">
        <f t="shared" si="65"/>
        <v>44917</v>
      </c>
      <c r="X101" s="152">
        <f t="shared" si="65"/>
        <v>44918</v>
      </c>
      <c r="Y101" s="152">
        <f t="shared" si="65"/>
        <v>44919</v>
      </c>
      <c r="Z101" s="152">
        <f t="shared" si="65"/>
        <v>44920</v>
      </c>
      <c r="AA101" s="152">
        <f t="shared" si="65"/>
        <v>44921</v>
      </c>
      <c r="AB101" s="152">
        <f t="shared" si="65"/>
        <v>44922</v>
      </c>
      <c r="AC101" s="152">
        <f t="shared" si="65"/>
        <v>44923</v>
      </c>
      <c r="AD101" s="152">
        <f t="shared" si="65"/>
        <v>44924</v>
      </c>
      <c r="AE101" s="152">
        <f t="shared" si="65"/>
        <v>44925</v>
      </c>
      <c r="AF101" s="155">
        <f t="shared" si="65"/>
        <v>44926</v>
      </c>
    </row>
    <row r="102" spans="1:34" ht="33" customHeight="1" thickBot="1" x14ac:dyDescent="0.2">
      <c r="A102" s="320"/>
      <c r="B102" s="92"/>
      <c r="C102" s="93"/>
      <c r="D102" s="93"/>
      <c r="E102" s="93"/>
      <c r="F102" s="93"/>
      <c r="G102" s="93"/>
      <c r="H102" s="93"/>
      <c r="I102" s="93"/>
      <c r="J102" s="93"/>
      <c r="K102" s="94"/>
      <c r="L102" s="95"/>
      <c r="M102" s="192"/>
      <c r="N102" s="93"/>
      <c r="O102" s="93"/>
      <c r="P102" s="93"/>
      <c r="Q102" s="93"/>
      <c r="R102" s="93"/>
      <c r="S102" s="93"/>
      <c r="T102" s="93"/>
      <c r="U102" s="94"/>
      <c r="V102" s="95"/>
      <c r="W102" s="93"/>
      <c r="X102" s="93"/>
      <c r="Y102" s="93"/>
      <c r="Z102" s="93"/>
      <c r="AA102" s="93"/>
      <c r="AB102" s="93"/>
      <c r="AC102" s="93"/>
      <c r="AD102" s="165" t="s">
        <v>121</v>
      </c>
      <c r="AE102" s="165" t="s">
        <v>121</v>
      </c>
      <c r="AF102" s="188" t="s">
        <v>120</v>
      </c>
    </row>
    <row r="103" spans="1:34" ht="21" customHeight="1" thickBot="1" x14ac:dyDescent="0.2">
      <c r="A103" s="321" t="s">
        <v>192</v>
      </c>
      <c r="B103" s="322"/>
      <c r="C103" s="322"/>
      <c r="D103" s="322"/>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row>
    <row r="104" spans="1:34" x14ac:dyDescent="0.15">
      <c r="A104" s="318">
        <v>44927</v>
      </c>
      <c r="B104" s="149">
        <f>+A104</f>
        <v>44927</v>
      </c>
      <c r="C104" s="150">
        <f t="shared" ref="C104:AE104" si="66">+B104+1</f>
        <v>44928</v>
      </c>
      <c r="D104" s="150">
        <f t="shared" si="66"/>
        <v>44929</v>
      </c>
      <c r="E104" s="150">
        <f t="shared" si="66"/>
        <v>44930</v>
      </c>
      <c r="F104" s="150">
        <f t="shared" si="66"/>
        <v>44931</v>
      </c>
      <c r="G104" s="150">
        <f t="shared" si="66"/>
        <v>44932</v>
      </c>
      <c r="H104" s="150">
        <f t="shared" si="66"/>
        <v>44933</v>
      </c>
      <c r="I104" s="150">
        <f t="shared" si="66"/>
        <v>44934</v>
      </c>
      <c r="J104" s="150">
        <f t="shared" si="66"/>
        <v>44935</v>
      </c>
      <c r="K104" s="151">
        <f t="shared" si="66"/>
        <v>44936</v>
      </c>
      <c r="L104" s="149">
        <f t="shared" si="66"/>
        <v>44937</v>
      </c>
      <c r="M104" s="150">
        <f t="shared" si="66"/>
        <v>44938</v>
      </c>
      <c r="N104" s="150">
        <f t="shared" si="66"/>
        <v>44939</v>
      </c>
      <c r="O104" s="150">
        <f t="shared" si="66"/>
        <v>44940</v>
      </c>
      <c r="P104" s="150">
        <f t="shared" si="66"/>
        <v>44941</v>
      </c>
      <c r="Q104" s="150">
        <f t="shared" si="66"/>
        <v>44942</v>
      </c>
      <c r="R104" s="150">
        <f t="shared" si="66"/>
        <v>44943</v>
      </c>
      <c r="S104" s="150">
        <f t="shared" si="66"/>
        <v>44944</v>
      </c>
      <c r="T104" s="150">
        <f t="shared" si="66"/>
        <v>44945</v>
      </c>
      <c r="U104" s="160">
        <f t="shared" si="66"/>
        <v>44946</v>
      </c>
      <c r="V104" s="159">
        <f t="shared" si="66"/>
        <v>44947</v>
      </c>
      <c r="W104" s="150">
        <f t="shared" si="66"/>
        <v>44948</v>
      </c>
      <c r="X104" s="150">
        <f t="shared" si="66"/>
        <v>44949</v>
      </c>
      <c r="Y104" s="150">
        <f t="shared" si="66"/>
        <v>44950</v>
      </c>
      <c r="Z104" s="150">
        <f t="shared" si="66"/>
        <v>44951</v>
      </c>
      <c r="AA104" s="150">
        <f t="shared" si="66"/>
        <v>44952</v>
      </c>
      <c r="AB104" s="150">
        <f t="shared" si="66"/>
        <v>44953</v>
      </c>
      <c r="AC104" s="150">
        <f t="shared" si="66"/>
        <v>44954</v>
      </c>
      <c r="AD104" s="150">
        <f t="shared" si="66"/>
        <v>44955</v>
      </c>
      <c r="AE104" s="150">
        <f t="shared" si="66"/>
        <v>44956</v>
      </c>
      <c r="AF104" s="160">
        <f>IF(DAY(EOMONTH(A104,0))=30,"",+AE104+1)</f>
        <v>44957</v>
      </c>
    </row>
    <row r="105" spans="1:34" ht="14.25" thickBot="1" x14ac:dyDescent="0.2">
      <c r="A105" s="319"/>
      <c r="B105" s="152">
        <f t="shared" ref="B105:AF105" si="67">+B104</f>
        <v>44927</v>
      </c>
      <c r="C105" s="152">
        <f t="shared" si="67"/>
        <v>44928</v>
      </c>
      <c r="D105" s="152">
        <f t="shared" si="67"/>
        <v>44929</v>
      </c>
      <c r="E105" s="152">
        <f t="shared" si="67"/>
        <v>44930</v>
      </c>
      <c r="F105" s="152">
        <f t="shared" si="67"/>
        <v>44931</v>
      </c>
      <c r="G105" s="152">
        <f t="shared" si="67"/>
        <v>44932</v>
      </c>
      <c r="H105" s="152">
        <f t="shared" si="67"/>
        <v>44933</v>
      </c>
      <c r="I105" s="152">
        <f t="shared" si="67"/>
        <v>44934</v>
      </c>
      <c r="J105" s="152">
        <f t="shared" si="67"/>
        <v>44935</v>
      </c>
      <c r="K105" s="155">
        <f t="shared" si="67"/>
        <v>44936</v>
      </c>
      <c r="L105" s="156">
        <f t="shared" si="67"/>
        <v>44937</v>
      </c>
      <c r="M105" s="152">
        <f t="shared" si="67"/>
        <v>44938</v>
      </c>
      <c r="N105" s="152">
        <f t="shared" si="67"/>
        <v>44939</v>
      </c>
      <c r="O105" s="152">
        <f t="shared" si="67"/>
        <v>44940</v>
      </c>
      <c r="P105" s="152">
        <f t="shared" si="67"/>
        <v>44941</v>
      </c>
      <c r="Q105" s="152">
        <f t="shared" si="67"/>
        <v>44942</v>
      </c>
      <c r="R105" s="152">
        <f t="shared" si="67"/>
        <v>44943</v>
      </c>
      <c r="S105" s="152">
        <f t="shared" si="67"/>
        <v>44944</v>
      </c>
      <c r="T105" s="152">
        <f t="shared" si="67"/>
        <v>44945</v>
      </c>
      <c r="U105" s="153">
        <f t="shared" si="67"/>
        <v>44946</v>
      </c>
      <c r="V105" s="154">
        <f t="shared" si="67"/>
        <v>44947</v>
      </c>
      <c r="W105" s="152">
        <f t="shared" si="67"/>
        <v>44948</v>
      </c>
      <c r="X105" s="152">
        <f t="shared" si="67"/>
        <v>44949</v>
      </c>
      <c r="Y105" s="152">
        <f t="shared" si="67"/>
        <v>44950</v>
      </c>
      <c r="Z105" s="152">
        <f t="shared" si="67"/>
        <v>44951</v>
      </c>
      <c r="AA105" s="152">
        <f t="shared" si="67"/>
        <v>44952</v>
      </c>
      <c r="AB105" s="152">
        <f t="shared" si="67"/>
        <v>44953</v>
      </c>
      <c r="AC105" s="152">
        <f t="shared" si="67"/>
        <v>44954</v>
      </c>
      <c r="AD105" s="152">
        <f t="shared" si="67"/>
        <v>44955</v>
      </c>
      <c r="AE105" s="152">
        <f t="shared" si="67"/>
        <v>44956</v>
      </c>
      <c r="AF105" s="152">
        <f t="shared" si="67"/>
        <v>44957</v>
      </c>
    </row>
    <row r="106" spans="1:34" ht="33" customHeight="1" thickBot="1" x14ac:dyDescent="0.2">
      <c r="A106" s="320"/>
      <c r="B106" s="55" t="s">
        <v>55</v>
      </c>
      <c r="C106" s="323" t="s">
        <v>119</v>
      </c>
      <c r="D106" s="323"/>
      <c r="E106" s="54"/>
      <c r="F106" s="54"/>
      <c r="G106" s="54"/>
      <c r="H106" s="54"/>
      <c r="I106" s="54"/>
      <c r="J106" s="171" t="s">
        <v>49</v>
      </c>
      <c r="K106" s="91"/>
      <c r="L106" s="232"/>
      <c r="M106" s="54"/>
      <c r="N106" s="193"/>
      <c r="O106" s="54"/>
      <c r="P106" s="54"/>
      <c r="Q106" s="54"/>
      <c r="R106" s="54"/>
      <c r="S106" s="54"/>
      <c r="T106" s="54"/>
      <c r="U106" s="67"/>
      <c r="V106" s="64"/>
      <c r="W106" s="54"/>
      <c r="X106" s="54"/>
      <c r="Y106" s="54"/>
      <c r="Z106" s="54"/>
      <c r="AA106" s="54"/>
      <c r="AB106" s="54"/>
      <c r="AC106" s="54"/>
      <c r="AD106" s="54"/>
      <c r="AE106" s="60"/>
      <c r="AF106" s="189"/>
    </row>
    <row r="107" spans="1:34" x14ac:dyDescent="0.15">
      <c r="A107" s="318">
        <v>44958</v>
      </c>
      <c r="B107" s="149">
        <f>+A107</f>
        <v>44958</v>
      </c>
      <c r="C107" s="150">
        <f t="shared" ref="C107:AC107" si="68">+B107+1</f>
        <v>44959</v>
      </c>
      <c r="D107" s="150">
        <f t="shared" si="68"/>
        <v>44960</v>
      </c>
      <c r="E107" s="150">
        <f t="shared" si="68"/>
        <v>44961</v>
      </c>
      <c r="F107" s="150">
        <f t="shared" si="68"/>
        <v>44962</v>
      </c>
      <c r="G107" s="150">
        <f t="shared" si="68"/>
        <v>44963</v>
      </c>
      <c r="H107" s="150">
        <f t="shared" si="68"/>
        <v>44964</v>
      </c>
      <c r="I107" s="150">
        <f t="shared" si="68"/>
        <v>44965</v>
      </c>
      <c r="J107" s="150">
        <f t="shared" si="68"/>
        <v>44966</v>
      </c>
      <c r="K107" s="151">
        <f t="shared" si="68"/>
        <v>44967</v>
      </c>
      <c r="L107" s="149">
        <f t="shared" si="68"/>
        <v>44968</v>
      </c>
      <c r="M107" s="150">
        <f t="shared" si="68"/>
        <v>44969</v>
      </c>
      <c r="N107" s="150">
        <f t="shared" si="68"/>
        <v>44970</v>
      </c>
      <c r="O107" s="150">
        <f t="shared" si="68"/>
        <v>44971</v>
      </c>
      <c r="P107" s="150">
        <f t="shared" si="68"/>
        <v>44972</v>
      </c>
      <c r="Q107" s="150">
        <f t="shared" si="68"/>
        <v>44973</v>
      </c>
      <c r="R107" s="150">
        <f t="shared" si="68"/>
        <v>44974</v>
      </c>
      <c r="S107" s="150">
        <f t="shared" si="68"/>
        <v>44975</v>
      </c>
      <c r="T107" s="150">
        <f t="shared" si="68"/>
        <v>44976</v>
      </c>
      <c r="U107" s="160">
        <f t="shared" si="68"/>
        <v>44977</v>
      </c>
      <c r="V107" s="159">
        <f t="shared" si="68"/>
        <v>44978</v>
      </c>
      <c r="W107" s="150">
        <f t="shared" si="68"/>
        <v>44979</v>
      </c>
      <c r="X107" s="150">
        <f t="shared" si="68"/>
        <v>44980</v>
      </c>
      <c r="Y107" s="150">
        <f t="shared" si="68"/>
        <v>44981</v>
      </c>
      <c r="Z107" s="150">
        <f t="shared" si="68"/>
        <v>44982</v>
      </c>
      <c r="AA107" s="150">
        <f t="shared" si="68"/>
        <v>44983</v>
      </c>
      <c r="AB107" s="150">
        <f t="shared" si="68"/>
        <v>44984</v>
      </c>
      <c r="AC107" s="150">
        <f t="shared" si="68"/>
        <v>44985</v>
      </c>
      <c r="AD107" s="198" t="str">
        <f>IF(MOD(YEAR(A107),4)=0,AC107+1,"")</f>
        <v/>
      </c>
      <c r="AE107" s="161" t="str">
        <f>IF(MONTH(A107)=2,"",+AD107+1)</f>
        <v/>
      </c>
      <c r="AF107" s="190" t="str">
        <f>IF(MONTH(A107)=2,"",+AE107+1)</f>
        <v/>
      </c>
      <c r="AH107" s="166"/>
    </row>
    <row r="108" spans="1:34" ht="14.25" thickBot="1" x14ac:dyDescent="0.2">
      <c r="A108" s="319"/>
      <c r="B108" s="152">
        <f t="shared" ref="B108:AF108" si="69">+B107</f>
        <v>44958</v>
      </c>
      <c r="C108" s="152">
        <f t="shared" si="69"/>
        <v>44959</v>
      </c>
      <c r="D108" s="152">
        <f t="shared" si="69"/>
        <v>44960</v>
      </c>
      <c r="E108" s="152">
        <f t="shared" si="69"/>
        <v>44961</v>
      </c>
      <c r="F108" s="152">
        <f t="shared" si="69"/>
        <v>44962</v>
      </c>
      <c r="G108" s="152">
        <f t="shared" si="69"/>
        <v>44963</v>
      </c>
      <c r="H108" s="152">
        <f t="shared" si="69"/>
        <v>44964</v>
      </c>
      <c r="I108" s="152">
        <f t="shared" si="69"/>
        <v>44965</v>
      </c>
      <c r="J108" s="152">
        <f t="shared" si="69"/>
        <v>44966</v>
      </c>
      <c r="K108" s="153">
        <f t="shared" si="69"/>
        <v>44967</v>
      </c>
      <c r="L108" s="154">
        <f t="shared" si="69"/>
        <v>44968</v>
      </c>
      <c r="M108" s="152">
        <f t="shared" si="69"/>
        <v>44969</v>
      </c>
      <c r="N108" s="152">
        <f t="shared" si="69"/>
        <v>44970</v>
      </c>
      <c r="O108" s="152">
        <f t="shared" si="69"/>
        <v>44971</v>
      </c>
      <c r="P108" s="152">
        <f t="shared" si="69"/>
        <v>44972</v>
      </c>
      <c r="Q108" s="152">
        <f t="shared" si="69"/>
        <v>44973</v>
      </c>
      <c r="R108" s="152">
        <f t="shared" si="69"/>
        <v>44974</v>
      </c>
      <c r="S108" s="152">
        <f t="shared" si="69"/>
        <v>44975</v>
      </c>
      <c r="T108" s="152">
        <f t="shared" si="69"/>
        <v>44976</v>
      </c>
      <c r="U108" s="155">
        <f t="shared" si="69"/>
        <v>44977</v>
      </c>
      <c r="V108" s="156">
        <f t="shared" si="69"/>
        <v>44978</v>
      </c>
      <c r="W108" s="152">
        <f t="shared" si="69"/>
        <v>44979</v>
      </c>
      <c r="X108" s="152">
        <f t="shared" si="69"/>
        <v>44980</v>
      </c>
      <c r="Y108" s="152">
        <f t="shared" si="69"/>
        <v>44981</v>
      </c>
      <c r="Z108" s="152">
        <f t="shared" si="69"/>
        <v>44982</v>
      </c>
      <c r="AA108" s="152">
        <f t="shared" si="69"/>
        <v>44983</v>
      </c>
      <c r="AB108" s="152">
        <f t="shared" si="69"/>
        <v>44984</v>
      </c>
      <c r="AC108" s="152">
        <f t="shared" si="69"/>
        <v>44985</v>
      </c>
      <c r="AD108" s="199" t="str">
        <f t="shared" si="69"/>
        <v/>
      </c>
      <c r="AE108" s="162" t="str">
        <f t="shared" si="69"/>
        <v/>
      </c>
      <c r="AF108" s="191" t="str">
        <f t="shared" si="69"/>
        <v/>
      </c>
    </row>
    <row r="109" spans="1:34" ht="33" customHeight="1" thickBot="1" x14ac:dyDescent="0.2">
      <c r="A109" s="320"/>
      <c r="B109" s="53"/>
      <c r="C109" s="54"/>
      <c r="D109" s="54"/>
      <c r="E109" s="54"/>
      <c r="F109" s="54"/>
      <c r="G109" s="54"/>
      <c r="H109" s="54"/>
      <c r="I109" s="54"/>
      <c r="J109" s="56"/>
      <c r="K109" s="91"/>
      <c r="L109" s="164" t="s">
        <v>56</v>
      </c>
      <c r="M109" s="90"/>
      <c r="N109" s="54"/>
      <c r="O109" s="54"/>
      <c r="P109" s="54"/>
      <c r="Q109" s="54"/>
      <c r="R109" s="54"/>
      <c r="S109" s="54"/>
      <c r="T109" s="54"/>
      <c r="U109" s="67"/>
      <c r="V109" s="64"/>
      <c r="W109" s="54"/>
      <c r="X109" s="177" t="s">
        <v>95</v>
      </c>
      <c r="Y109" s="194"/>
      <c r="Z109" s="54"/>
      <c r="AA109" s="54"/>
      <c r="AB109" s="54"/>
      <c r="AC109" s="54"/>
      <c r="AD109" s="157"/>
      <c r="AE109" s="157"/>
      <c r="AF109" s="158"/>
    </row>
    <row r="110" spans="1:34" x14ac:dyDescent="0.15">
      <c r="A110" s="318">
        <v>44986</v>
      </c>
      <c r="B110" s="149">
        <f>+A110</f>
        <v>44986</v>
      </c>
      <c r="C110" s="150">
        <f t="shared" ref="C110:AE110" si="70">+B110+1</f>
        <v>44987</v>
      </c>
      <c r="D110" s="150">
        <f t="shared" si="70"/>
        <v>44988</v>
      </c>
      <c r="E110" s="150">
        <f t="shared" si="70"/>
        <v>44989</v>
      </c>
      <c r="F110" s="150">
        <f t="shared" si="70"/>
        <v>44990</v>
      </c>
      <c r="G110" s="150">
        <f t="shared" si="70"/>
        <v>44991</v>
      </c>
      <c r="H110" s="150">
        <f t="shared" si="70"/>
        <v>44992</v>
      </c>
      <c r="I110" s="150">
        <f t="shared" si="70"/>
        <v>44993</v>
      </c>
      <c r="J110" s="150">
        <f t="shared" si="70"/>
        <v>44994</v>
      </c>
      <c r="K110" s="151">
        <f t="shared" si="70"/>
        <v>44995</v>
      </c>
      <c r="L110" s="149">
        <f t="shared" si="70"/>
        <v>44996</v>
      </c>
      <c r="M110" s="150">
        <f t="shared" si="70"/>
        <v>44997</v>
      </c>
      <c r="N110" s="150">
        <f t="shared" si="70"/>
        <v>44998</v>
      </c>
      <c r="O110" s="150">
        <f t="shared" si="70"/>
        <v>44999</v>
      </c>
      <c r="P110" s="150">
        <f t="shared" si="70"/>
        <v>45000</v>
      </c>
      <c r="Q110" s="150">
        <f t="shared" si="70"/>
        <v>45001</v>
      </c>
      <c r="R110" s="150">
        <f t="shared" si="70"/>
        <v>45002</v>
      </c>
      <c r="S110" s="150">
        <f t="shared" si="70"/>
        <v>45003</v>
      </c>
      <c r="T110" s="150">
        <f t="shared" si="70"/>
        <v>45004</v>
      </c>
      <c r="U110" s="160">
        <f t="shared" si="70"/>
        <v>45005</v>
      </c>
      <c r="V110" s="159">
        <f t="shared" si="70"/>
        <v>45006</v>
      </c>
      <c r="W110" s="150">
        <f t="shared" si="70"/>
        <v>45007</v>
      </c>
      <c r="X110" s="150">
        <f t="shared" si="70"/>
        <v>45008</v>
      </c>
      <c r="Y110" s="150">
        <f t="shared" si="70"/>
        <v>45009</v>
      </c>
      <c r="Z110" s="150">
        <f t="shared" si="70"/>
        <v>45010</v>
      </c>
      <c r="AA110" s="150">
        <f t="shared" si="70"/>
        <v>45011</v>
      </c>
      <c r="AB110" s="150">
        <f t="shared" si="70"/>
        <v>45012</v>
      </c>
      <c r="AC110" s="150">
        <f t="shared" si="70"/>
        <v>45013</v>
      </c>
      <c r="AD110" s="150">
        <f t="shared" si="70"/>
        <v>45014</v>
      </c>
      <c r="AE110" s="150">
        <f t="shared" si="70"/>
        <v>45015</v>
      </c>
      <c r="AF110" s="160">
        <f>IF(DAY(EOMONTH(A110,0))=30,"",+AE110+1)</f>
        <v>45016</v>
      </c>
    </row>
    <row r="111" spans="1:34" ht="14.25" thickBot="1" x14ac:dyDescent="0.2">
      <c r="A111" s="319"/>
      <c r="B111" s="152">
        <f t="shared" ref="B111:AF111" si="71">+B110</f>
        <v>44986</v>
      </c>
      <c r="C111" s="152">
        <f t="shared" si="71"/>
        <v>44987</v>
      </c>
      <c r="D111" s="152">
        <f t="shared" si="71"/>
        <v>44988</v>
      </c>
      <c r="E111" s="152">
        <f t="shared" si="71"/>
        <v>44989</v>
      </c>
      <c r="F111" s="152">
        <f t="shared" si="71"/>
        <v>44990</v>
      </c>
      <c r="G111" s="152">
        <f t="shared" si="71"/>
        <v>44991</v>
      </c>
      <c r="H111" s="152">
        <f t="shared" si="71"/>
        <v>44992</v>
      </c>
      <c r="I111" s="152">
        <f t="shared" si="71"/>
        <v>44993</v>
      </c>
      <c r="J111" s="152">
        <f t="shared" si="71"/>
        <v>44994</v>
      </c>
      <c r="K111" s="153">
        <f t="shared" si="71"/>
        <v>44995</v>
      </c>
      <c r="L111" s="154">
        <f t="shared" si="71"/>
        <v>44996</v>
      </c>
      <c r="M111" s="152">
        <f t="shared" si="71"/>
        <v>44997</v>
      </c>
      <c r="N111" s="152">
        <f t="shared" si="71"/>
        <v>44998</v>
      </c>
      <c r="O111" s="152">
        <f t="shared" si="71"/>
        <v>44999</v>
      </c>
      <c r="P111" s="152">
        <f t="shared" si="71"/>
        <v>45000</v>
      </c>
      <c r="Q111" s="152">
        <f t="shared" si="71"/>
        <v>45001</v>
      </c>
      <c r="R111" s="152">
        <f t="shared" si="71"/>
        <v>45002</v>
      </c>
      <c r="S111" s="152">
        <f t="shared" si="71"/>
        <v>45003</v>
      </c>
      <c r="T111" s="152">
        <f t="shared" si="71"/>
        <v>45004</v>
      </c>
      <c r="U111" s="155">
        <f t="shared" si="71"/>
        <v>45005</v>
      </c>
      <c r="V111" s="156">
        <f t="shared" si="71"/>
        <v>45006</v>
      </c>
      <c r="W111" s="152">
        <f t="shared" si="71"/>
        <v>45007</v>
      </c>
      <c r="X111" s="152">
        <f t="shared" si="71"/>
        <v>45008</v>
      </c>
      <c r="Y111" s="152">
        <f t="shared" si="71"/>
        <v>45009</v>
      </c>
      <c r="Z111" s="152">
        <f t="shared" si="71"/>
        <v>45010</v>
      </c>
      <c r="AA111" s="152">
        <f t="shared" si="71"/>
        <v>45011</v>
      </c>
      <c r="AB111" s="152">
        <f t="shared" si="71"/>
        <v>45012</v>
      </c>
      <c r="AC111" s="152">
        <f t="shared" si="71"/>
        <v>45013</v>
      </c>
      <c r="AD111" s="152">
        <f t="shared" si="71"/>
        <v>45014</v>
      </c>
      <c r="AE111" s="152">
        <f t="shared" si="71"/>
        <v>45015</v>
      </c>
      <c r="AF111" s="155">
        <f t="shared" si="71"/>
        <v>45016</v>
      </c>
    </row>
    <row r="112" spans="1:34" ht="33" customHeight="1" thickBot="1" x14ac:dyDescent="0.2">
      <c r="A112" s="320"/>
      <c r="B112" s="92"/>
      <c r="C112" s="93"/>
      <c r="D112" s="93"/>
      <c r="E112" s="93"/>
      <c r="F112" s="93"/>
      <c r="G112" s="93"/>
      <c r="H112" s="93"/>
      <c r="I112" s="93"/>
      <c r="J112" s="93"/>
      <c r="K112" s="94"/>
      <c r="L112" s="95"/>
      <c r="M112" s="93"/>
      <c r="N112" s="93"/>
      <c r="O112" s="93"/>
      <c r="P112" s="93"/>
      <c r="Q112" s="93"/>
      <c r="R112" s="93"/>
      <c r="S112" s="93"/>
      <c r="T112" s="93"/>
      <c r="V112" s="233" t="s">
        <v>51</v>
      </c>
      <c r="W112" s="54"/>
      <c r="X112" s="93"/>
      <c r="Y112" s="93"/>
      <c r="Z112" s="93"/>
      <c r="AA112" s="93"/>
      <c r="AB112" s="93"/>
      <c r="AC112" s="93"/>
      <c r="AD112" s="93"/>
      <c r="AE112" s="93"/>
      <c r="AF112" s="182"/>
    </row>
    <row r="113" spans="1:32" hidden="1" x14ac:dyDescent="0.15">
      <c r="A113" s="318">
        <v>44652</v>
      </c>
      <c r="B113" s="149">
        <f>+A113</f>
        <v>44652</v>
      </c>
      <c r="C113" s="150">
        <f t="shared" ref="C113:AE113" si="72">+B113+1</f>
        <v>44653</v>
      </c>
      <c r="D113" s="150">
        <f t="shared" si="72"/>
        <v>44654</v>
      </c>
      <c r="E113" s="150">
        <f t="shared" si="72"/>
        <v>44655</v>
      </c>
      <c r="F113" s="150">
        <f t="shared" si="72"/>
        <v>44656</v>
      </c>
      <c r="G113" s="150">
        <f t="shared" si="72"/>
        <v>44657</v>
      </c>
      <c r="H113" s="150">
        <f t="shared" si="72"/>
        <v>44658</v>
      </c>
      <c r="I113" s="150">
        <f t="shared" si="72"/>
        <v>44659</v>
      </c>
      <c r="J113" s="150">
        <f t="shared" si="72"/>
        <v>44660</v>
      </c>
      <c r="K113" s="151">
        <f t="shared" si="72"/>
        <v>44661</v>
      </c>
      <c r="L113" s="149">
        <f t="shared" si="72"/>
        <v>44662</v>
      </c>
      <c r="M113" s="150">
        <f t="shared" si="72"/>
        <v>44663</v>
      </c>
      <c r="N113" s="150">
        <f t="shared" si="72"/>
        <v>44664</v>
      </c>
      <c r="O113" s="150">
        <f t="shared" si="72"/>
        <v>44665</v>
      </c>
      <c r="P113" s="150">
        <f t="shared" si="72"/>
        <v>44666</v>
      </c>
      <c r="Q113" s="150">
        <f t="shared" si="72"/>
        <v>44667</v>
      </c>
      <c r="R113" s="150">
        <f t="shared" si="72"/>
        <v>44668</v>
      </c>
      <c r="S113" s="150">
        <f t="shared" si="72"/>
        <v>44669</v>
      </c>
      <c r="T113" s="150">
        <f t="shared" si="72"/>
        <v>44670</v>
      </c>
      <c r="U113" s="160">
        <f t="shared" si="72"/>
        <v>44671</v>
      </c>
      <c r="V113" s="159">
        <f t="shared" si="72"/>
        <v>44672</v>
      </c>
      <c r="W113" s="150">
        <f t="shared" si="72"/>
        <v>44673</v>
      </c>
      <c r="X113" s="150">
        <f t="shared" si="72"/>
        <v>44674</v>
      </c>
      <c r="Y113" s="150">
        <f t="shared" si="72"/>
        <v>44675</v>
      </c>
      <c r="Z113" s="150">
        <f t="shared" si="72"/>
        <v>44676</v>
      </c>
      <c r="AA113" s="150">
        <f t="shared" si="72"/>
        <v>44677</v>
      </c>
      <c r="AB113" s="150">
        <f t="shared" si="72"/>
        <v>44678</v>
      </c>
      <c r="AC113" s="150">
        <f t="shared" si="72"/>
        <v>44679</v>
      </c>
      <c r="AD113" s="150">
        <f t="shared" si="72"/>
        <v>44680</v>
      </c>
      <c r="AE113" s="150">
        <f t="shared" si="72"/>
        <v>44681</v>
      </c>
      <c r="AF113" s="179" t="str">
        <f>IF(DAY(EOMONTH(A113,0))=30,"",+AE113+1)</f>
        <v/>
      </c>
    </row>
    <row r="114" spans="1:32" ht="14.25" hidden="1" thickBot="1" x14ac:dyDescent="0.2">
      <c r="A114" s="319"/>
      <c r="B114" s="152">
        <f t="shared" ref="B114:AF114" si="73">+B113</f>
        <v>44652</v>
      </c>
      <c r="C114" s="152">
        <f t="shared" si="73"/>
        <v>44653</v>
      </c>
      <c r="D114" s="152">
        <f t="shared" si="73"/>
        <v>44654</v>
      </c>
      <c r="E114" s="152">
        <f t="shared" si="73"/>
        <v>44655</v>
      </c>
      <c r="F114" s="152">
        <f t="shared" si="73"/>
        <v>44656</v>
      </c>
      <c r="G114" s="152">
        <f t="shared" si="73"/>
        <v>44657</v>
      </c>
      <c r="H114" s="152">
        <f t="shared" si="73"/>
        <v>44658</v>
      </c>
      <c r="I114" s="152">
        <f t="shared" si="73"/>
        <v>44659</v>
      </c>
      <c r="J114" s="152">
        <f t="shared" si="73"/>
        <v>44660</v>
      </c>
      <c r="K114" s="153">
        <f t="shared" si="73"/>
        <v>44661</v>
      </c>
      <c r="L114" s="154">
        <f t="shared" si="73"/>
        <v>44662</v>
      </c>
      <c r="M114" s="152">
        <f t="shared" si="73"/>
        <v>44663</v>
      </c>
      <c r="N114" s="152">
        <f t="shared" si="73"/>
        <v>44664</v>
      </c>
      <c r="O114" s="152">
        <f t="shared" si="73"/>
        <v>44665</v>
      </c>
      <c r="P114" s="152">
        <f t="shared" si="73"/>
        <v>44666</v>
      </c>
      <c r="Q114" s="152">
        <f t="shared" si="73"/>
        <v>44667</v>
      </c>
      <c r="R114" s="152">
        <f t="shared" si="73"/>
        <v>44668</v>
      </c>
      <c r="S114" s="152">
        <f t="shared" si="73"/>
        <v>44669</v>
      </c>
      <c r="T114" s="152">
        <f t="shared" si="73"/>
        <v>44670</v>
      </c>
      <c r="U114" s="155">
        <f t="shared" si="73"/>
        <v>44671</v>
      </c>
      <c r="V114" s="156">
        <f t="shared" si="73"/>
        <v>44672</v>
      </c>
      <c r="W114" s="152">
        <f t="shared" si="73"/>
        <v>44673</v>
      </c>
      <c r="X114" s="152">
        <f t="shared" si="73"/>
        <v>44674</v>
      </c>
      <c r="Y114" s="152">
        <f t="shared" si="73"/>
        <v>44675</v>
      </c>
      <c r="Z114" s="152">
        <f t="shared" si="73"/>
        <v>44676</v>
      </c>
      <c r="AA114" s="152">
        <f t="shared" si="73"/>
        <v>44677</v>
      </c>
      <c r="AB114" s="152">
        <f t="shared" si="73"/>
        <v>44678</v>
      </c>
      <c r="AC114" s="152">
        <f t="shared" si="73"/>
        <v>44679</v>
      </c>
      <c r="AD114" s="152">
        <f t="shared" si="73"/>
        <v>44680</v>
      </c>
      <c r="AE114" s="152">
        <f t="shared" si="73"/>
        <v>44681</v>
      </c>
      <c r="AF114" s="180" t="str">
        <f t="shared" si="73"/>
        <v/>
      </c>
    </row>
    <row r="115" spans="1:32" ht="33" hidden="1" customHeight="1" thickBot="1" x14ac:dyDescent="0.2">
      <c r="A115" s="320"/>
      <c r="B115" s="92"/>
      <c r="C115" s="93"/>
      <c r="D115" s="93"/>
      <c r="E115" s="93"/>
      <c r="F115" s="93"/>
      <c r="G115" s="93"/>
      <c r="H115" s="93"/>
      <c r="I115" s="93"/>
      <c r="J115" s="93"/>
      <c r="K115" s="94"/>
      <c r="L115" s="95"/>
      <c r="M115" s="93"/>
      <c r="N115" s="93"/>
      <c r="O115" s="93"/>
      <c r="P115" s="93"/>
      <c r="Q115" s="93"/>
      <c r="R115" s="93"/>
      <c r="S115" s="93"/>
      <c r="T115" s="93"/>
      <c r="U115" s="94"/>
      <c r="V115" s="64"/>
      <c r="W115" s="93"/>
      <c r="X115" s="93"/>
      <c r="Y115" s="93"/>
      <c r="Z115" s="93"/>
      <c r="AA115" s="93"/>
      <c r="AB115" s="93"/>
      <c r="AC115" s="93"/>
      <c r="AD115" s="57" t="s">
        <v>76</v>
      </c>
      <c r="AE115" s="62"/>
      <c r="AF115" s="181"/>
    </row>
    <row r="116" spans="1:32" hidden="1" x14ac:dyDescent="0.15">
      <c r="A116" s="318">
        <v>44682</v>
      </c>
      <c r="B116" s="149">
        <f>+A116</f>
        <v>44682</v>
      </c>
      <c r="C116" s="150">
        <f t="shared" ref="C116:AE116" si="74">+B116+1</f>
        <v>44683</v>
      </c>
      <c r="D116" s="150">
        <f t="shared" si="74"/>
        <v>44684</v>
      </c>
      <c r="E116" s="150">
        <f t="shared" si="74"/>
        <v>44685</v>
      </c>
      <c r="F116" s="150">
        <f t="shared" si="74"/>
        <v>44686</v>
      </c>
      <c r="G116" s="150">
        <f t="shared" si="74"/>
        <v>44687</v>
      </c>
      <c r="H116" s="150">
        <f t="shared" si="74"/>
        <v>44688</v>
      </c>
      <c r="I116" s="150">
        <f t="shared" si="74"/>
        <v>44689</v>
      </c>
      <c r="J116" s="150">
        <f t="shared" si="74"/>
        <v>44690</v>
      </c>
      <c r="K116" s="151">
        <f t="shared" si="74"/>
        <v>44691</v>
      </c>
      <c r="L116" s="149">
        <f t="shared" si="74"/>
        <v>44692</v>
      </c>
      <c r="M116" s="150">
        <f t="shared" si="74"/>
        <v>44693</v>
      </c>
      <c r="N116" s="150">
        <f t="shared" si="74"/>
        <v>44694</v>
      </c>
      <c r="O116" s="150">
        <f t="shared" si="74"/>
        <v>44695</v>
      </c>
      <c r="P116" s="150">
        <f t="shared" si="74"/>
        <v>44696</v>
      </c>
      <c r="Q116" s="150">
        <f t="shared" si="74"/>
        <v>44697</v>
      </c>
      <c r="R116" s="150">
        <f t="shared" si="74"/>
        <v>44698</v>
      </c>
      <c r="S116" s="150">
        <f t="shared" si="74"/>
        <v>44699</v>
      </c>
      <c r="T116" s="150">
        <f t="shared" si="74"/>
        <v>44700</v>
      </c>
      <c r="U116" s="160">
        <f t="shared" si="74"/>
        <v>44701</v>
      </c>
      <c r="V116" s="159">
        <f t="shared" si="74"/>
        <v>44702</v>
      </c>
      <c r="W116" s="150">
        <f t="shared" si="74"/>
        <v>44703</v>
      </c>
      <c r="X116" s="150">
        <f t="shared" si="74"/>
        <v>44704</v>
      </c>
      <c r="Y116" s="150">
        <f t="shared" si="74"/>
        <v>44705</v>
      </c>
      <c r="Z116" s="150">
        <f t="shared" si="74"/>
        <v>44706</v>
      </c>
      <c r="AA116" s="150">
        <f t="shared" si="74"/>
        <v>44707</v>
      </c>
      <c r="AB116" s="150">
        <f t="shared" si="74"/>
        <v>44708</v>
      </c>
      <c r="AC116" s="150">
        <f t="shared" si="74"/>
        <v>44709</v>
      </c>
      <c r="AD116" s="150">
        <f t="shared" si="74"/>
        <v>44710</v>
      </c>
      <c r="AE116" s="150">
        <f t="shared" si="74"/>
        <v>44711</v>
      </c>
      <c r="AF116" s="160">
        <f>IF(DAY(EOMONTH(A116,0))=30,"",+AE116+1)</f>
        <v>44712</v>
      </c>
    </row>
    <row r="117" spans="1:32" ht="14.25" hidden="1" thickBot="1" x14ac:dyDescent="0.2">
      <c r="A117" s="319"/>
      <c r="B117" s="152">
        <f t="shared" ref="B117:AF117" si="75">+B116</f>
        <v>44682</v>
      </c>
      <c r="C117" s="152">
        <f t="shared" si="75"/>
        <v>44683</v>
      </c>
      <c r="D117" s="152">
        <f t="shared" si="75"/>
        <v>44684</v>
      </c>
      <c r="E117" s="152">
        <f t="shared" si="75"/>
        <v>44685</v>
      </c>
      <c r="F117" s="152">
        <f t="shared" si="75"/>
        <v>44686</v>
      </c>
      <c r="G117" s="152">
        <f t="shared" si="75"/>
        <v>44687</v>
      </c>
      <c r="H117" s="152">
        <f t="shared" si="75"/>
        <v>44688</v>
      </c>
      <c r="I117" s="152">
        <f t="shared" si="75"/>
        <v>44689</v>
      </c>
      <c r="J117" s="152">
        <f t="shared" si="75"/>
        <v>44690</v>
      </c>
      <c r="K117" s="153">
        <f t="shared" si="75"/>
        <v>44691</v>
      </c>
      <c r="L117" s="154">
        <f t="shared" si="75"/>
        <v>44692</v>
      </c>
      <c r="M117" s="152">
        <f t="shared" si="75"/>
        <v>44693</v>
      </c>
      <c r="N117" s="152">
        <f t="shared" si="75"/>
        <v>44694</v>
      </c>
      <c r="O117" s="152">
        <f t="shared" si="75"/>
        <v>44695</v>
      </c>
      <c r="P117" s="152">
        <f t="shared" si="75"/>
        <v>44696</v>
      </c>
      <c r="Q117" s="152">
        <f t="shared" si="75"/>
        <v>44697</v>
      </c>
      <c r="R117" s="152">
        <f t="shared" si="75"/>
        <v>44698</v>
      </c>
      <c r="S117" s="152">
        <f t="shared" si="75"/>
        <v>44699</v>
      </c>
      <c r="T117" s="152">
        <f t="shared" si="75"/>
        <v>44700</v>
      </c>
      <c r="U117" s="155">
        <f t="shared" si="75"/>
        <v>44701</v>
      </c>
      <c r="V117" s="156">
        <f t="shared" si="75"/>
        <v>44702</v>
      </c>
      <c r="W117" s="152">
        <f t="shared" si="75"/>
        <v>44703</v>
      </c>
      <c r="X117" s="152">
        <f t="shared" si="75"/>
        <v>44704</v>
      </c>
      <c r="Y117" s="152">
        <f t="shared" si="75"/>
        <v>44705</v>
      </c>
      <c r="Z117" s="152">
        <f t="shared" si="75"/>
        <v>44706</v>
      </c>
      <c r="AA117" s="152">
        <f t="shared" si="75"/>
        <v>44707</v>
      </c>
      <c r="AB117" s="152">
        <f t="shared" si="75"/>
        <v>44708</v>
      </c>
      <c r="AC117" s="152">
        <f t="shared" si="75"/>
        <v>44709</v>
      </c>
      <c r="AD117" s="152">
        <f t="shared" si="75"/>
        <v>44710</v>
      </c>
      <c r="AE117" s="152">
        <f t="shared" si="75"/>
        <v>44711</v>
      </c>
      <c r="AF117" s="155">
        <f t="shared" si="75"/>
        <v>44712</v>
      </c>
    </row>
    <row r="118" spans="1:32" ht="33" hidden="1" customHeight="1" thickBot="1" x14ac:dyDescent="0.2">
      <c r="A118" s="320"/>
      <c r="B118" s="173"/>
      <c r="C118" s="62"/>
      <c r="D118" s="163" t="s">
        <v>107</v>
      </c>
      <c r="E118" s="163" t="s">
        <v>68</v>
      </c>
      <c r="F118" s="163" t="s">
        <v>69</v>
      </c>
      <c r="G118" s="194"/>
      <c r="H118" s="93"/>
      <c r="I118" s="93"/>
      <c r="J118" s="93"/>
      <c r="K118" s="94"/>
      <c r="L118" s="95"/>
      <c r="M118" s="93"/>
      <c r="N118" s="93"/>
      <c r="O118" s="93"/>
      <c r="P118" s="93"/>
      <c r="Q118" s="93"/>
      <c r="R118" s="93"/>
      <c r="S118" s="93"/>
      <c r="T118" s="93"/>
      <c r="U118" s="94"/>
      <c r="V118" s="64"/>
      <c r="W118" s="93"/>
      <c r="X118" s="93"/>
      <c r="Y118" s="93"/>
      <c r="Z118" s="93"/>
      <c r="AA118" s="93"/>
      <c r="AB118" s="93"/>
      <c r="AC118" s="93"/>
      <c r="AD118" s="93"/>
      <c r="AE118" s="93"/>
      <c r="AF118" s="182"/>
    </row>
    <row r="119" spans="1:32" hidden="1" x14ac:dyDescent="0.15">
      <c r="A119" s="318">
        <v>44713</v>
      </c>
      <c r="B119" s="149">
        <f>+A119</f>
        <v>44713</v>
      </c>
      <c r="C119" s="150">
        <f t="shared" ref="C119:AE119" si="76">+B119+1</f>
        <v>44714</v>
      </c>
      <c r="D119" s="150">
        <f t="shared" si="76"/>
        <v>44715</v>
      </c>
      <c r="E119" s="150">
        <f t="shared" si="76"/>
        <v>44716</v>
      </c>
      <c r="F119" s="150">
        <f t="shared" si="76"/>
        <v>44717</v>
      </c>
      <c r="G119" s="150">
        <f t="shared" si="76"/>
        <v>44718</v>
      </c>
      <c r="H119" s="150">
        <f t="shared" si="76"/>
        <v>44719</v>
      </c>
      <c r="I119" s="150">
        <f t="shared" si="76"/>
        <v>44720</v>
      </c>
      <c r="J119" s="150">
        <f t="shared" si="76"/>
        <v>44721</v>
      </c>
      <c r="K119" s="151">
        <f t="shared" si="76"/>
        <v>44722</v>
      </c>
      <c r="L119" s="149">
        <f t="shared" si="76"/>
        <v>44723</v>
      </c>
      <c r="M119" s="150">
        <f t="shared" si="76"/>
        <v>44724</v>
      </c>
      <c r="N119" s="150">
        <f t="shared" si="76"/>
        <v>44725</v>
      </c>
      <c r="O119" s="150">
        <f t="shared" si="76"/>
        <v>44726</v>
      </c>
      <c r="P119" s="150">
        <f t="shared" si="76"/>
        <v>44727</v>
      </c>
      <c r="Q119" s="150">
        <f t="shared" si="76"/>
        <v>44728</v>
      </c>
      <c r="R119" s="150">
        <f t="shared" si="76"/>
        <v>44729</v>
      </c>
      <c r="S119" s="150">
        <f t="shared" si="76"/>
        <v>44730</v>
      </c>
      <c r="T119" s="150">
        <f t="shared" si="76"/>
        <v>44731</v>
      </c>
      <c r="U119" s="160">
        <f t="shared" si="76"/>
        <v>44732</v>
      </c>
      <c r="V119" s="159">
        <f t="shared" si="76"/>
        <v>44733</v>
      </c>
      <c r="W119" s="150">
        <f t="shared" si="76"/>
        <v>44734</v>
      </c>
      <c r="X119" s="150">
        <f t="shared" si="76"/>
        <v>44735</v>
      </c>
      <c r="Y119" s="150">
        <f t="shared" si="76"/>
        <v>44736</v>
      </c>
      <c r="Z119" s="150">
        <f t="shared" si="76"/>
        <v>44737</v>
      </c>
      <c r="AA119" s="150">
        <f t="shared" si="76"/>
        <v>44738</v>
      </c>
      <c r="AB119" s="150">
        <f t="shared" si="76"/>
        <v>44739</v>
      </c>
      <c r="AC119" s="150">
        <f t="shared" si="76"/>
        <v>44740</v>
      </c>
      <c r="AD119" s="150">
        <f t="shared" si="76"/>
        <v>44741</v>
      </c>
      <c r="AE119" s="150">
        <f t="shared" si="76"/>
        <v>44742</v>
      </c>
      <c r="AF119" s="183" t="str">
        <f>IF(DAY(EOMONTH(A119,0))=30,"",+AE119+1)</f>
        <v/>
      </c>
    </row>
    <row r="120" spans="1:32" ht="14.25" hidden="1" thickBot="1" x14ac:dyDescent="0.2">
      <c r="A120" s="319"/>
      <c r="B120" s="152">
        <f t="shared" ref="B120:AF120" si="77">+B119</f>
        <v>44713</v>
      </c>
      <c r="C120" s="152">
        <f t="shared" si="77"/>
        <v>44714</v>
      </c>
      <c r="D120" s="152">
        <f t="shared" si="77"/>
        <v>44715</v>
      </c>
      <c r="E120" s="152">
        <f t="shared" si="77"/>
        <v>44716</v>
      </c>
      <c r="F120" s="152">
        <f t="shared" si="77"/>
        <v>44717</v>
      </c>
      <c r="G120" s="152">
        <f t="shared" si="77"/>
        <v>44718</v>
      </c>
      <c r="H120" s="152">
        <f t="shared" si="77"/>
        <v>44719</v>
      </c>
      <c r="I120" s="152">
        <f t="shared" si="77"/>
        <v>44720</v>
      </c>
      <c r="J120" s="152">
        <f t="shared" si="77"/>
        <v>44721</v>
      </c>
      <c r="K120" s="153">
        <f t="shared" si="77"/>
        <v>44722</v>
      </c>
      <c r="L120" s="154">
        <f t="shared" si="77"/>
        <v>44723</v>
      </c>
      <c r="M120" s="152">
        <f t="shared" si="77"/>
        <v>44724</v>
      </c>
      <c r="N120" s="152">
        <f t="shared" si="77"/>
        <v>44725</v>
      </c>
      <c r="O120" s="152">
        <f t="shared" si="77"/>
        <v>44726</v>
      </c>
      <c r="P120" s="152">
        <f t="shared" si="77"/>
        <v>44727</v>
      </c>
      <c r="Q120" s="152">
        <f t="shared" si="77"/>
        <v>44728</v>
      </c>
      <c r="R120" s="152">
        <f t="shared" si="77"/>
        <v>44729</v>
      </c>
      <c r="S120" s="152">
        <f t="shared" si="77"/>
        <v>44730</v>
      </c>
      <c r="T120" s="152">
        <f t="shared" si="77"/>
        <v>44731</v>
      </c>
      <c r="U120" s="155">
        <f t="shared" si="77"/>
        <v>44732</v>
      </c>
      <c r="V120" s="156">
        <f t="shared" si="77"/>
        <v>44733</v>
      </c>
      <c r="W120" s="152">
        <f t="shared" si="77"/>
        <v>44734</v>
      </c>
      <c r="X120" s="152">
        <f t="shared" si="77"/>
        <v>44735</v>
      </c>
      <c r="Y120" s="152">
        <f t="shared" si="77"/>
        <v>44736</v>
      </c>
      <c r="Z120" s="152">
        <f t="shared" si="77"/>
        <v>44737</v>
      </c>
      <c r="AA120" s="152">
        <f t="shared" si="77"/>
        <v>44738</v>
      </c>
      <c r="AB120" s="152">
        <f t="shared" si="77"/>
        <v>44739</v>
      </c>
      <c r="AC120" s="152">
        <f t="shared" si="77"/>
        <v>44740</v>
      </c>
      <c r="AD120" s="152">
        <f t="shared" si="77"/>
        <v>44741</v>
      </c>
      <c r="AE120" s="152">
        <f t="shared" si="77"/>
        <v>44742</v>
      </c>
      <c r="AF120" s="184" t="str">
        <f t="shared" si="77"/>
        <v/>
      </c>
    </row>
    <row r="121" spans="1:32" ht="33" hidden="1" customHeight="1" thickBot="1" x14ac:dyDescent="0.2">
      <c r="A121" s="320"/>
      <c r="B121" s="92"/>
      <c r="C121" s="93"/>
      <c r="D121" s="93"/>
      <c r="E121" s="93"/>
      <c r="F121" s="93"/>
      <c r="G121" s="93"/>
      <c r="H121" s="93"/>
      <c r="I121" s="93"/>
      <c r="J121" s="93"/>
      <c r="K121" s="94"/>
      <c r="L121" s="95"/>
      <c r="M121" s="93"/>
      <c r="N121" s="93"/>
      <c r="O121" s="93"/>
      <c r="P121" s="93"/>
      <c r="Q121" s="93"/>
      <c r="R121" s="93"/>
      <c r="S121" s="93"/>
      <c r="T121" s="93"/>
      <c r="U121" s="94"/>
      <c r="V121" s="64"/>
      <c r="W121" s="93"/>
      <c r="X121" s="93"/>
      <c r="Y121" s="93"/>
      <c r="Z121" s="93"/>
      <c r="AA121" s="93"/>
      <c r="AB121" s="93"/>
      <c r="AC121" s="93"/>
      <c r="AD121" s="93"/>
      <c r="AE121" s="93"/>
      <c r="AF121" s="181"/>
    </row>
    <row r="122" spans="1:32" hidden="1" x14ac:dyDescent="0.15">
      <c r="A122" s="318">
        <v>44743</v>
      </c>
      <c r="B122" s="149">
        <f>+A122</f>
        <v>44743</v>
      </c>
      <c r="C122" s="150">
        <f t="shared" ref="C122:AE122" si="78">+B122+1</f>
        <v>44744</v>
      </c>
      <c r="D122" s="150">
        <f t="shared" si="78"/>
        <v>44745</v>
      </c>
      <c r="E122" s="150">
        <f t="shared" si="78"/>
        <v>44746</v>
      </c>
      <c r="F122" s="150">
        <f t="shared" si="78"/>
        <v>44747</v>
      </c>
      <c r="G122" s="150">
        <f t="shared" si="78"/>
        <v>44748</v>
      </c>
      <c r="H122" s="150">
        <f t="shared" si="78"/>
        <v>44749</v>
      </c>
      <c r="I122" s="150">
        <f t="shared" si="78"/>
        <v>44750</v>
      </c>
      <c r="J122" s="150">
        <f t="shared" si="78"/>
        <v>44751</v>
      </c>
      <c r="K122" s="151">
        <f t="shared" si="78"/>
        <v>44752</v>
      </c>
      <c r="L122" s="149">
        <f t="shared" si="78"/>
        <v>44753</v>
      </c>
      <c r="M122" s="150">
        <f t="shared" si="78"/>
        <v>44754</v>
      </c>
      <c r="N122" s="150">
        <f t="shared" si="78"/>
        <v>44755</v>
      </c>
      <c r="O122" s="150">
        <f t="shared" si="78"/>
        <v>44756</v>
      </c>
      <c r="P122" s="150">
        <f t="shared" si="78"/>
        <v>44757</v>
      </c>
      <c r="Q122" s="150">
        <f t="shared" si="78"/>
        <v>44758</v>
      </c>
      <c r="R122" s="150">
        <f t="shared" si="78"/>
        <v>44759</v>
      </c>
      <c r="S122" s="150">
        <f t="shared" si="78"/>
        <v>44760</v>
      </c>
      <c r="T122" s="150">
        <f t="shared" si="78"/>
        <v>44761</v>
      </c>
      <c r="U122" s="160">
        <f t="shared" si="78"/>
        <v>44762</v>
      </c>
      <c r="V122" s="159">
        <f t="shared" si="78"/>
        <v>44763</v>
      </c>
      <c r="W122" s="150">
        <f t="shared" si="78"/>
        <v>44764</v>
      </c>
      <c r="X122" s="150">
        <f t="shared" si="78"/>
        <v>44765</v>
      </c>
      <c r="Y122" s="150">
        <f t="shared" si="78"/>
        <v>44766</v>
      </c>
      <c r="Z122" s="150">
        <f t="shared" si="78"/>
        <v>44767</v>
      </c>
      <c r="AA122" s="150">
        <f t="shared" si="78"/>
        <v>44768</v>
      </c>
      <c r="AB122" s="150">
        <f t="shared" si="78"/>
        <v>44769</v>
      </c>
      <c r="AC122" s="150">
        <f t="shared" si="78"/>
        <v>44770</v>
      </c>
      <c r="AD122" s="150">
        <f t="shared" si="78"/>
        <v>44771</v>
      </c>
      <c r="AE122" s="150">
        <f t="shared" si="78"/>
        <v>44772</v>
      </c>
      <c r="AF122" s="160">
        <f>IF(DAY(EOMONTH(A122,0))=30,"",+AE122+1)</f>
        <v>44773</v>
      </c>
    </row>
    <row r="123" spans="1:32" ht="14.25" hidden="1" thickBot="1" x14ac:dyDescent="0.2">
      <c r="A123" s="319"/>
      <c r="B123" s="152">
        <f t="shared" ref="B123:AF123" si="79">+B122</f>
        <v>44743</v>
      </c>
      <c r="C123" s="152">
        <f t="shared" si="79"/>
        <v>44744</v>
      </c>
      <c r="D123" s="152">
        <f t="shared" si="79"/>
        <v>44745</v>
      </c>
      <c r="E123" s="152">
        <f t="shared" si="79"/>
        <v>44746</v>
      </c>
      <c r="F123" s="152">
        <f t="shared" si="79"/>
        <v>44747</v>
      </c>
      <c r="G123" s="152">
        <f t="shared" si="79"/>
        <v>44748</v>
      </c>
      <c r="H123" s="152">
        <f t="shared" si="79"/>
        <v>44749</v>
      </c>
      <c r="I123" s="152">
        <f t="shared" si="79"/>
        <v>44750</v>
      </c>
      <c r="J123" s="152">
        <f t="shared" si="79"/>
        <v>44751</v>
      </c>
      <c r="K123" s="153">
        <f t="shared" si="79"/>
        <v>44752</v>
      </c>
      <c r="L123" s="154">
        <f t="shared" si="79"/>
        <v>44753</v>
      </c>
      <c r="M123" s="152">
        <f t="shared" si="79"/>
        <v>44754</v>
      </c>
      <c r="N123" s="152">
        <f t="shared" si="79"/>
        <v>44755</v>
      </c>
      <c r="O123" s="152">
        <f t="shared" si="79"/>
        <v>44756</v>
      </c>
      <c r="P123" s="152">
        <f t="shared" si="79"/>
        <v>44757</v>
      </c>
      <c r="Q123" s="152">
        <f t="shared" si="79"/>
        <v>44758</v>
      </c>
      <c r="R123" s="152">
        <f t="shared" si="79"/>
        <v>44759</v>
      </c>
      <c r="S123" s="152">
        <f t="shared" si="79"/>
        <v>44760</v>
      </c>
      <c r="T123" s="152">
        <f t="shared" si="79"/>
        <v>44761</v>
      </c>
      <c r="U123" s="155">
        <f t="shared" si="79"/>
        <v>44762</v>
      </c>
      <c r="V123" s="156">
        <f t="shared" si="79"/>
        <v>44763</v>
      </c>
      <c r="W123" s="152">
        <f t="shared" si="79"/>
        <v>44764</v>
      </c>
      <c r="X123" s="152">
        <f t="shared" si="79"/>
        <v>44765</v>
      </c>
      <c r="Y123" s="152">
        <f t="shared" si="79"/>
        <v>44766</v>
      </c>
      <c r="Z123" s="152">
        <f t="shared" si="79"/>
        <v>44767</v>
      </c>
      <c r="AA123" s="152">
        <f t="shared" si="79"/>
        <v>44768</v>
      </c>
      <c r="AB123" s="152">
        <f t="shared" si="79"/>
        <v>44769</v>
      </c>
      <c r="AC123" s="152">
        <f t="shared" si="79"/>
        <v>44770</v>
      </c>
      <c r="AD123" s="152">
        <f t="shared" si="79"/>
        <v>44771</v>
      </c>
      <c r="AE123" s="152">
        <f t="shared" si="79"/>
        <v>44772</v>
      </c>
      <c r="AF123" s="155">
        <f t="shared" si="79"/>
        <v>44773</v>
      </c>
    </row>
    <row r="124" spans="1:32" ht="33" hidden="1" customHeight="1" thickBot="1" x14ac:dyDescent="0.2">
      <c r="A124" s="320"/>
      <c r="B124" s="92"/>
      <c r="C124" s="93"/>
      <c r="D124" s="93"/>
      <c r="E124" s="93"/>
      <c r="F124" s="93"/>
      <c r="G124" s="93"/>
      <c r="H124" s="93"/>
      <c r="I124" s="93"/>
      <c r="J124" s="93"/>
      <c r="K124" s="94"/>
      <c r="L124" s="95"/>
      <c r="M124" s="93"/>
      <c r="N124" s="93"/>
      <c r="O124" s="93"/>
      <c r="P124" s="93"/>
      <c r="Q124" s="93"/>
      <c r="R124" s="93"/>
      <c r="S124" s="200" t="s">
        <v>118</v>
      </c>
      <c r="U124" s="185"/>
      <c r="V124" s="64"/>
      <c r="W124" s="93"/>
      <c r="X124" s="62"/>
      <c r="Y124" s="62"/>
      <c r="Z124" s="93"/>
      <c r="AA124" s="93"/>
      <c r="AB124" s="93"/>
      <c r="AC124" s="93"/>
      <c r="AD124" s="93"/>
      <c r="AE124" s="93"/>
      <c r="AF124" s="182"/>
    </row>
    <row r="125" spans="1:32" hidden="1" x14ac:dyDescent="0.15">
      <c r="A125" s="318">
        <v>44774</v>
      </c>
      <c r="B125" s="149">
        <f>+A125</f>
        <v>44774</v>
      </c>
      <c r="C125" s="150">
        <f t="shared" ref="C125:AE125" si="80">+B125+1</f>
        <v>44775</v>
      </c>
      <c r="D125" s="150">
        <f t="shared" si="80"/>
        <v>44776</v>
      </c>
      <c r="E125" s="150">
        <f t="shared" si="80"/>
        <v>44777</v>
      </c>
      <c r="F125" s="150">
        <f t="shared" si="80"/>
        <v>44778</v>
      </c>
      <c r="G125" s="150">
        <f t="shared" si="80"/>
        <v>44779</v>
      </c>
      <c r="H125" s="150">
        <f t="shared" si="80"/>
        <v>44780</v>
      </c>
      <c r="I125" s="150">
        <f t="shared" si="80"/>
        <v>44781</v>
      </c>
      <c r="J125" s="150">
        <f t="shared" si="80"/>
        <v>44782</v>
      </c>
      <c r="K125" s="151">
        <f t="shared" si="80"/>
        <v>44783</v>
      </c>
      <c r="L125" s="149">
        <f t="shared" si="80"/>
        <v>44784</v>
      </c>
      <c r="M125" s="150">
        <f t="shared" si="80"/>
        <v>44785</v>
      </c>
      <c r="N125" s="150">
        <f t="shared" si="80"/>
        <v>44786</v>
      </c>
      <c r="O125" s="150">
        <f t="shared" si="80"/>
        <v>44787</v>
      </c>
      <c r="P125" s="150">
        <f t="shared" si="80"/>
        <v>44788</v>
      </c>
      <c r="Q125" s="150">
        <f t="shared" si="80"/>
        <v>44789</v>
      </c>
      <c r="R125" s="150">
        <f t="shared" si="80"/>
        <v>44790</v>
      </c>
      <c r="S125" s="150">
        <f t="shared" si="80"/>
        <v>44791</v>
      </c>
      <c r="T125" s="150">
        <f t="shared" si="80"/>
        <v>44792</v>
      </c>
      <c r="U125" s="160">
        <f t="shared" si="80"/>
        <v>44793</v>
      </c>
      <c r="V125" s="159">
        <f t="shared" si="80"/>
        <v>44794</v>
      </c>
      <c r="W125" s="150">
        <f t="shared" si="80"/>
        <v>44795</v>
      </c>
      <c r="X125" s="150">
        <f t="shared" si="80"/>
        <v>44796</v>
      </c>
      <c r="Y125" s="150">
        <f t="shared" si="80"/>
        <v>44797</v>
      </c>
      <c r="Z125" s="150">
        <f t="shared" si="80"/>
        <v>44798</v>
      </c>
      <c r="AA125" s="150">
        <f t="shared" si="80"/>
        <v>44799</v>
      </c>
      <c r="AB125" s="150">
        <f t="shared" si="80"/>
        <v>44800</v>
      </c>
      <c r="AC125" s="150">
        <f t="shared" si="80"/>
        <v>44801</v>
      </c>
      <c r="AD125" s="150">
        <f t="shared" si="80"/>
        <v>44802</v>
      </c>
      <c r="AE125" s="150">
        <f t="shared" si="80"/>
        <v>44803</v>
      </c>
      <c r="AF125" s="160">
        <f>IF(DAY(EOMONTH(A125,0))=30,"",+AE125+1)</f>
        <v>44804</v>
      </c>
    </row>
    <row r="126" spans="1:32" ht="14.25" hidden="1" thickBot="1" x14ac:dyDescent="0.2">
      <c r="A126" s="319"/>
      <c r="B126" s="152">
        <f t="shared" ref="B126:AF126" si="81">+B125</f>
        <v>44774</v>
      </c>
      <c r="C126" s="152">
        <f t="shared" si="81"/>
        <v>44775</v>
      </c>
      <c r="D126" s="152">
        <f t="shared" si="81"/>
        <v>44776</v>
      </c>
      <c r="E126" s="152">
        <f t="shared" si="81"/>
        <v>44777</v>
      </c>
      <c r="F126" s="152">
        <f t="shared" si="81"/>
        <v>44778</v>
      </c>
      <c r="G126" s="152">
        <f t="shared" si="81"/>
        <v>44779</v>
      </c>
      <c r="H126" s="152">
        <f t="shared" si="81"/>
        <v>44780</v>
      </c>
      <c r="I126" s="152">
        <f t="shared" si="81"/>
        <v>44781</v>
      </c>
      <c r="J126" s="152">
        <f t="shared" si="81"/>
        <v>44782</v>
      </c>
      <c r="K126" s="153">
        <f t="shared" si="81"/>
        <v>44783</v>
      </c>
      <c r="L126" s="154">
        <f t="shared" si="81"/>
        <v>44784</v>
      </c>
      <c r="M126" s="152">
        <f t="shared" si="81"/>
        <v>44785</v>
      </c>
      <c r="N126" s="152">
        <f t="shared" si="81"/>
        <v>44786</v>
      </c>
      <c r="O126" s="152">
        <f t="shared" si="81"/>
        <v>44787</v>
      </c>
      <c r="P126" s="152">
        <f t="shared" si="81"/>
        <v>44788</v>
      </c>
      <c r="Q126" s="152">
        <f t="shared" si="81"/>
        <v>44789</v>
      </c>
      <c r="R126" s="152">
        <f t="shared" si="81"/>
        <v>44790</v>
      </c>
      <c r="S126" s="152">
        <f t="shared" si="81"/>
        <v>44791</v>
      </c>
      <c r="T126" s="152">
        <f t="shared" si="81"/>
        <v>44792</v>
      </c>
      <c r="U126" s="155">
        <f t="shared" si="81"/>
        <v>44793</v>
      </c>
      <c r="V126" s="156">
        <f t="shared" si="81"/>
        <v>44794</v>
      </c>
      <c r="W126" s="152">
        <f t="shared" si="81"/>
        <v>44795</v>
      </c>
      <c r="X126" s="152">
        <f t="shared" si="81"/>
        <v>44796</v>
      </c>
      <c r="Y126" s="152">
        <f t="shared" si="81"/>
        <v>44797</v>
      </c>
      <c r="Z126" s="152">
        <f t="shared" si="81"/>
        <v>44798</v>
      </c>
      <c r="AA126" s="152">
        <f t="shared" si="81"/>
        <v>44799</v>
      </c>
      <c r="AB126" s="152">
        <f t="shared" si="81"/>
        <v>44800</v>
      </c>
      <c r="AC126" s="152">
        <f t="shared" si="81"/>
        <v>44801</v>
      </c>
      <c r="AD126" s="152">
        <f t="shared" si="81"/>
        <v>44802</v>
      </c>
      <c r="AE126" s="152">
        <f t="shared" si="81"/>
        <v>44803</v>
      </c>
      <c r="AF126" s="155">
        <f t="shared" si="81"/>
        <v>44804</v>
      </c>
    </row>
    <row r="127" spans="1:32" ht="33" hidden="1" customHeight="1" thickBot="1" x14ac:dyDescent="0.2">
      <c r="A127" s="320"/>
      <c r="B127" s="92"/>
      <c r="C127" s="93"/>
      <c r="D127" s="93"/>
      <c r="E127" s="93"/>
      <c r="F127" s="93"/>
      <c r="G127" s="93"/>
      <c r="H127" s="93"/>
      <c r="I127" s="93"/>
      <c r="J127" s="93"/>
      <c r="L127" s="172" t="s">
        <v>72</v>
      </c>
      <c r="M127" s="93"/>
      <c r="N127" s="93"/>
      <c r="O127" s="93"/>
      <c r="P127" s="93"/>
      <c r="Q127" s="93"/>
      <c r="R127" s="93"/>
      <c r="S127" s="93"/>
      <c r="T127" s="93"/>
      <c r="U127" s="94"/>
      <c r="V127" s="95"/>
      <c r="W127" s="93"/>
      <c r="X127" s="93"/>
      <c r="Y127" s="93"/>
      <c r="Z127" s="93"/>
      <c r="AA127" s="93"/>
      <c r="AB127" s="93"/>
      <c r="AC127" s="93"/>
      <c r="AD127" s="93"/>
      <c r="AE127" s="93"/>
      <c r="AF127" s="182"/>
    </row>
    <row r="128" spans="1:32" hidden="1" x14ac:dyDescent="0.15">
      <c r="A128" s="318">
        <v>44805</v>
      </c>
      <c r="B128" s="149">
        <f>+A128</f>
        <v>44805</v>
      </c>
      <c r="C128" s="150">
        <f t="shared" ref="C128:AE128" si="82">+B128+1</f>
        <v>44806</v>
      </c>
      <c r="D128" s="150">
        <f t="shared" si="82"/>
        <v>44807</v>
      </c>
      <c r="E128" s="150">
        <f t="shared" si="82"/>
        <v>44808</v>
      </c>
      <c r="F128" s="150">
        <f t="shared" si="82"/>
        <v>44809</v>
      </c>
      <c r="G128" s="150">
        <f t="shared" si="82"/>
        <v>44810</v>
      </c>
      <c r="H128" s="150">
        <f t="shared" si="82"/>
        <v>44811</v>
      </c>
      <c r="I128" s="150">
        <f t="shared" si="82"/>
        <v>44812</v>
      </c>
      <c r="J128" s="150">
        <f t="shared" si="82"/>
        <v>44813</v>
      </c>
      <c r="K128" s="151">
        <f t="shared" si="82"/>
        <v>44814</v>
      </c>
      <c r="L128" s="149">
        <f t="shared" si="82"/>
        <v>44815</v>
      </c>
      <c r="M128" s="150">
        <f t="shared" si="82"/>
        <v>44816</v>
      </c>
      <c r="N128" s="150">
        <f t="shared" si="82"/>
        <v>44817</v>
      </c>
      <c r="O128" s="150">
        <f t="shared" si="82"/>
        <v>44818</v>
      </c>
      <c r="P128" s="150">
        <f t="shared" si="82"/>
        <v>44819</v>
      </c>
      <c r="Q128" s="150">
        <f t="shared" si="82"/>
        <v>44820</v>
      </c>
      <c r="R128" s="150">
        <f t="shared" si="82"/>
        <v>44821</v>
      </c>
      <c r="S128" s="150">
        <f t="shared" si="82"/>
        <v>44822</v>
      </c>
      <c r="T128" s="150">
        <f t="shared" si="82"/>
        <v>44823</v>
      </c>
      <c r="U128" s="160">
        <f t="shared" si="82"/>
        <v>44824</v>
      </c>
      <c r="V128" s="159">
        <f t="shared" si="82"/>
        <v>44825</v>
      </c>
      <c r="W128" s="150">
        <f t="shared" si="82"/>
        <v>44826</v>
      </c>
      <c r="X128" s="150">
        <f t="shared" si="82"/>
        <v>44827</v>
      </c>
      <c r="Y128" s="150">
        <f t="shared" si="82"/>
        <v>44828</v>
      </c>
      <c r="Z128" s="150">
        <f t="shared" si="82"/>
        <v>44829</v>
      </c>
      <c r="AA128" s="150">
        <f t="shared" si="82"/>
        <v>44830</v>
      </c>
      <c r="AB128" s="150">
        <f t="shared" si="82"/>
        <v>44831</v>
      </c>
      <c r="AC128" s="150">
        <f t="shared" si="82"/>
        <v>44832</v>
      </c>
      <c r="AD128" s="150">
        <f t="shared" si="82"/>
        <v>44833</v>
      </c>
      <c r="AE128" s="150">
        <f t="shared" si="82"/>
        <v>44834</v>
      </c>
      <c r="AF128" s="183" t="str">
        <f>IF(DAY(EOMONTH(A128,0))=30,"",+AE128+1)</f>
        <v/>
      </c>
    </row>
    <row r="129" spans="1:32" ht="14.25" hidden="1" thickBot="1" x14ac:dyDescent="0.2">
      <c r="A129" s="319"/>
      <c r="B129" s="152">
        <f t="shared" ref="B129:AF129" si="83">+B128</f>
        <v>44805</v>
      </c>
      <c r="C129" s="152">
        <f t="shared" si="83"/>
        <v>44806</v>
      </c>
      <c r="D129" s="152">
        <f t="shared" si="83"/>
        <v>44807</v>
      </c>
      <c r="E129" s="152">
        <f t="shared" si="83"/>
        <v>44808</v>
      </c>
      <c r="F129" s="152">
        <f t="shared" si="83"/>
        <v>44809</v>
      </c>
      <c r="G129" s="152">
        <f t="shared" si="83"/>
        <v>44810</v>
      </c>
      <c r="H129" s="152">
        <f t="shared" si="83"/>
        <v>44811</v>
      </c>
      <c r="I129" s="152">
        <f t="shared" si="83"/>
        <v>44812</v>
      </c>
      <c r="J129" s="152">
        <f t="shared" si="83"/>
        <v>44813</v>
      </c>
      <c r="K129" s="153">
        <f t="shared" si="83"/>
        <v>44814</v>
      </c>
      <c r="L129" s="154">
        <f t="shared" si="83"/>
        <v>44815</v>
      </c>
      <c r="M129" s="152">
        <f t="shared" si="83"/>
        <v>44816</v>
      </c>
      <c r="N129" s="152">
        <f t="shared" si="83"/>
        <v>44817</v>
      </c>
      <c r="O129" s="152">
        <f t="shared" si="83"/>
        <v>44818</v>
      </c>
      <c r="P129" s="152">
        <f t="shared" si="83"/>
        <v>44819</v>
      </c>
      <c r="Q129" s="152">
        <f t="shared" si="83"/>
        <v>44820</v>
      </c>
      <c r="R129" s="152">
        <f t="shared" si="83"/>
        <v>44821</v>
      </c>
      <c r="S129" s="152">
        <f t="shared" si="83"/>
        <v>44822</v>
      </c>
      <c r="T129" s="152">
        <f t="shared" si="83"/>
        <v>44823</v>
      </c>
      <c r="U129" s="155">
        <f t="shared" si="83"/>
        <v>44824</v>
      </c>
      <c r="V129" s="156">
        <f t="shared" si="83"/>
        <v>44825</v>
      </c>
      <c r="W129" s="152">
        <f t="shared" si="83"/>
        <v>44826</v>
      </c>
      <c r="X129" s="152">
        <f t="shared" si="83"/>
        <v>44827</v>
      </c>
      <c r="Y129" s="152">
        <f t="shared" si="83"/>
        <v>44828</v>
      </c>
      <c r="Z129" s="152">
        <f t="shared" si="83"/>
        <v>44829</v>
      </c>
      <c r="AA129" s="152">
        <f t="shared" si="83"/>
        <v>44830</v>
      </c>
      <c r="AB129" s="152">
        <f t="shared" si="83"/>
        <v>44831</v>
      </c>
      <c r="AC129" s="152">
        <f t="shared" si="83"/>
        <v>44832</v>
      </c>
      <c r="AD129" s="152">
        <f t="shared" si="83"/>
        <v>44833</v>
      </c>
      <c r="AE129" s="152">
        <f t="shared" si="83"/>
        <v>44834</v>
      </c>
      <c r="AF129" s="184" t="str">
        <f t="shared" si="83"/>
        <v/>
      </c>
    </row>
    <row r="130" spans="1:32" ht="33" hidden="1" customHeight="1" thickBot="1" x14ac:dyDescent="0.2">
      <c r="A130" s="320"/>
      <c r="B130" s="92"/>
      <c r="C130" s="93"/>
      <c r="D130" s="93"/>
      <c r="E130" s="93"/>
      <c r="F130" s="93"/>
      <c r="G130" s="93"/>
      <c r="H130" s="93"/>
      <c r="I130" s="93"/>
      <c r="J130" s="93"/>
      <c r="K130" s="94"/>
      <c r="L130" s="66"/>
      <c r="M130" s="93"/>
      <c r="N130" s="93"/>
      <c r="O130" s="93"/>
      <c r="P130" s="93"/>
      <c r="R130" s="93"/>
      <c r="S130" s="93"/>
      <c r="T130" s="165" t="s">
        <v>117</v>
      </c>
      <c r="V130" s="65"/>
      <c r="W130" s="193"/>
      <c r="X130" s="57" t="s">
        <v>110</v>
      </c>
      <c r="Y130" s="93"/>
      <c r="Z130" s="93"/>
      <c r="AA130" s="93"/>
      <c r="AB130" s="93"/>
      <c r="AC130" s="93"/>
      <c r="AD130" s="93"/>
      <c r="AE130" s="93"/>
      <c r="AF130" s="181"/>
    </row>
    <row r="131" spans="1:32" hidden="1" x14ac:dyDescent="0.15">
      <c r="A131" s="318">
        <v>44835</v>
      </c>
      <c r="B131" s="149">
        <f>+A131</f>
        <v>44835</v>
      </c>
      <c r="C131" s="150">
        <f t="shared" ref="C131:AE131" si="84">+B131+1</f>
        <v>44836</v>
      </c>
      <c r="D131" s="150">
        <f t="shared" si="84"/>
        <v>44837</v>
      </c>
      <c r="E131" s="150">
        <f t="shared" si="84"/>
        <v>44838</v>
      </c>
      <c r="F131" s="150">
        <f t="shared" si="84"/>
        <v>44839</v>
      </c>
      <c r="G131" s="150">
        <f t="shared" si="84"/>
        <v>44840</v>
      </c>
      <c r="H131" s="150">
        <f t="shared" si="84"/>
        <v>44841</v>
      </c>
      <c r="I131" s="150">
        <f t="shared" si="84"/>
        <v>44842</v>
      </c>
      <c r="J131" s="150">
        <f t="shared" si="84"/>
        <v>44843</v>
      </c>
      <c r="K131" s="151">
        <f t="shared" si="84"/>
        <v>44844</v>
      </c>
      <c r="L131" s="149">
        <f t="shared" si="84"/>
        <v>44845</v>
      </c>
      <c r="M131" s="150">
        <f t="shared" si="84"/>
        <v>44846</v>
      </c>
      <c r="N131" s="150">
        <f t="shared" si="84"/>
        <v>44847</v>
      </c>
      <c r="O131" s="150">
        <f t="shared" si="84"/>
        <v>44848</v>
      </c>
      <c r="P131" s="150">
        <f t="shared" si="84"/>
        <v>44849</v>
      </c>
      <c r="Q131" s="150">
        <f t="shared" si="84"/>
        <v>44850</v>
      </c>
      <c r="R131" s="150">
        <f t="shared" si="84"/>
        <v>44851</v>
      </c>
      <c r="S131" s="150">
        <f t="shared" si="84"/>
        <v>44852</v>
      </c>
      <c r="T131" s="150">
        <f t="shared" si="84"/>
        <v>44853</v>
      </c>
      <c r="U131" s="160">
        <f t="shared" si="84"/>
        <v>44854</v>
      </c>
      <c r="V131" s="159">
        <f t="shared" si="84"/>
        <v>44855</v>
      </c>
      <c r="W131" s="150">
        <f t="shared" si="84"/>
        <v>44856</v>
      </c>
      <c r="X131" s="150">
        <f t="shared" si="84"/>
        <v>44857</v>
      </c>
      <c r="Y131" s="150">
        <f t="shared" si="84"/>
        <v>44858</v>
      </c>
      <c r="Z131" s="150">
        <f t="shared" si="84"/>
        <v>44859</v>
      </c>
      <c r="AA131" s="150">
        <f t="shared" si="84"/>
        <v>44860</v>
      </c>
      <c r="AB131" s="150">
        <f t="shared" si="84"/>
        <v>44861</v>
      </c>
      <c r="AC131" s="150">
        <f t="shared" si="84"/>
        <v>44862</v>
      </c>
      <c r="AD131" s="150">
        <f t="shared" si="84"/>
        <v>44863</v>
      </c>
      <c r="AE131" s="150">
        <f t="shared" si="84"/>
        <v>44864</v>
      </c>
      <c r="AF131" s="160">
        <f>IF(DAY(EOMONTH(A131,0))=30,"",+AE131+1)</f>
        <v>44865</v>
      </c>
    </row>
    <row r="132" spans="1:32" ht="14.25" hidden="1" thickBot="1" x14ac:dyDescent="0.2">
      <c r="A132" s="319"/>
      <c r="B132" s="152">
        <f t="shared" ref="B132:AF132" si="85">+B131</f>
        <v>44835</v>
      </c>
      <c r="C132" s="152">
        <f t="shared" si="85"/>
        <v>44836</v>
      </c>
      <c r="D132" s="152">
        <f t="shared" si="85"/>
        <v>44837</v>
      </c>
      <c r="E132" s="152">
        <f t="shared" si="85"/>
        <v>44838</v>
      </c>
      <c r="F132" s="152">
        <f t="shared" si="85"/>
        <v>44839</v>
      </c>
      <c r="G132" s="152">
        <f t="shared" si="85"/>
        <v>44840</v>
      </c>
      <c r="H132" s="152">
        <f t="shared" si="85"/>
        <v>44841</v>
      </c>
      <c r="I132" s="152">
        <f t="shared" si="85"/>
        <v>44842</v>
      </c>
      <c r="J132" s="152">
        <f t="shared" si="85"/>
        <v>44843</v>
      </c>
      <c r="K132" s="153">
        <f t="shared" si="85"/>
        <v>44844</v>
      </c>
      <c r="L132" s="154">
        <f t="shared" si="85"/>
        <v>44845</v>
      </c>
      <c r="M132" s="152">
        <f t="shared" si="85"/>
        <v>44846</v>
      </c>
      <c r="N132" s="152">
        <f t="shared" si="85"/>
        <v>44847</v>
      </c>
      <c r="O132" s="152">
        <f t="shared" si="85"/>
        <v>44848</v>
      </c>
      <c r="P132" s="152">
        <f t="shared" si="85"/>
        <v>44849</v>
      </c>
      <c r="Q132" s="152">
        <f t="shared" si="85"/>
        <v>44850</v>
      </c>
      <c r="R132" s="152">
        <f t="shared" si="85"/>
        <v>44851</v>
      </c>
      <c r="S132" s="152">
        <f t="shared" si="85"/>
        <v>44852</v>
      </c>
      <c r="T132" s="152">
        <f t="shared" si="85"/>
        <v>44853</v>
      </c>
      <c r="U132" s="155">
        <f t="shared" si="85"/>
        <v>44854</v>
      </c>
      <c r="V132" s="156">
        <f t="shared" si="85"/>
        <v>44855</v>
      </c>
      <c r="W132" s="152">
        <f t="shared" si="85"/>
        <v>44856</v>
      </c>
      <c r="X132" s="152">
        <f t="shared" si="85"/>
        <v>44857</v>
      </c>
      <c r="Y132" s="152">
        <f t="shared" si="85"/>
        <v>44858</v>
      </c>
      <c r="Z132" s="152">
        <f t="shared" si="85"/>
        <v>44859</v>
      </c>
      <c r="AA132" s="152">
        <f t="shared" si="85"/>
        <v>44860</v>
      </c>
      <c r="AB132" s="152">
        <f t="shared" si="85"/>
        <v>44861</v>
      </c>
      <c r="AC132" s="152">
        <f t="shared" si="85"/>
        <v>44862</v>
      </c>
      <c r="AD132" s="152">
        <f t="shared" si="85"/>
        <v>44863</v>
      </c>
      <c r="AE132" s="152">
        <f t="shared" si="85"/>
        <v>44864</v>
      </c>
      <c r="AF132" s="155">
        <f t="shared" si="85"/>
        <v>44865</v>
      </c>
    </row>
    <row r="133" spans="1:32" ht="33" hidden="1" customHeight="1" thickBot="1" x14ac:dyDescent="0.2">
      <c r="A133" s="320"/>
      <c r="B133" s="92"/>
      <c r="C133" s="93"/>
      <c r="D133" s="93"/>
      <c r="E133" s="93"/>
      <c r="F133" s="93"/>
      <c r="G133" s="93"/>
      <c r="H133" s="93"/>
      <c r="I133" s="93"/>
      <c r="J133" s="93"/>
      <c r="K133" s="170" t="s">
        <v>116</v>
      </c>
      <c r="M133" s="192"/>
      <c r="N133" s="93"/>
      <c r="O133" s="93"/>
      <c r="P133" s="93"/>
      <c r="Q133" s="93"/>
      <c r="R133" s="93"/>
      <c r="S133" s="93"/>
      <c r="T133" s="93"/>
      <c r="U133" s="94"/>
      <c r="V133" s="95"/>
      <c r="W133" s="93"/>
      <c r="X133" s="93"/>
      <c r="Y133" s="93"/>
      <c r="Z133" s="93"/>
      <c r="AA133" s="93"/>
      <c r="AB133" s="93"/>
      <c r="AC133" s="93"/>
      <c r="AD133" s="93"/>
      <c r="AE133" s="93"/>
      <c r="AF133" s="182"/>
    </row>
    <row r="134" spans="1:32" hidden="1" x14ac:dyDescent="0.15">
      <c r="A134" s="318">
        <v>44866</v>
      </c>
      <c r="B134" s="149">
        <f>+A134</f>
        <v>44866</v>
      </c>
      <c r="C134" s="150">
        <f t="shared" ref="C134:AE134" si="86">+B134+1</f>
        <v>44867</v>
      </c>
      <c r="D134" s="150">
        <f t="shared" si="86"/>
        <v>44868</v>
      </c>
      <c r="E134" s="150">
        <f t="shared" si="86"/>
        <v>44869</v>
      </c>
      <c r="F134" s="150">
        <f t="shared" si="86"/>
        <v>44870</v>
      </c>
      <c r="G134" s="150">
        <f t="shared" si="86"/>
        <v>44871</v>
      </c>
      <c r="H134" s="150">
        <f t="shared" si="86"/>
        <v>44872</v>
      </c>
      <c r="I134" s="150">
        <f t="shared" si="86"/>
        <v>44873</v>
      </c>
      <c r="J134" s="150">
        <f t="shared" si="86"/>
        <v>44874</v>
      </c>
      <c r="K134" s="151">
        <f t="shared" si="86"/>
        <v>44875</v>
      </c>
      <c r="L134" s="149">
        <f t="shared" si="86"/>
        <v>44876</v>
      </c>
      <c r="M134" s="150">
        <f t="shared" si="86"/>
        <v>44877</v>
      </c>
      <c r="N134" s="150">
        <f t="shared" si="86"/>
        <v>44878</v>
      </c>
      <c r="O134" s="150">
        <f t="shared" si="86"/>
        <v>44879</v>
      </c>
      <c r="P134" s="150">
        <f t="shared" si="86"/>
        <v>44880</v>
      </c>
      <c r="Q134" s="150">
        <f t="shared" si="86"/>
        <v>44881</v>
      </c>
      <c r="R134" s="150">
        <f t="shared" si="86"/>
        <v>44882</v>
      </c>
      <c r="S134" s="150">
        <f t="shared" si="86"/>
        <v>44883</v>
      </c>
      <c r="T134" s="150">
        <f t="shared" si="86"/>
        <v>44884</v>
      </c>
      <c r="U134" s="160">
        <f t="shared" si="86"/>
        <v>44885</v>
      </c>
      <c r="V134" s="159">
        <f t="shared" si="86"/>
        <v>44886</v>
      </c>
      <c r="W134" s="150">
        <f t="shared" si="86"/>
        <v>44887</v>
      </c>
      <c r="X134" s="150">
        <f t="shared" si="86"/>
        <v>44888</v>
      </c>
      <c r="Y134" s="150">
        <f t="shared" si="86"/>
        <v>44889</v>
      </c>
      <c r="Z134" s="150">
        <f t="shared" si="86"/>
        <v>44890</v>
      </c>
      <c r="AA134" s="150">
        <f t="shared" si="86"/>
        <v>44891</v>
      </c>
      <c r="AB134" s="150">
        <f t="shared" si="86"/>
        <v>44892</v>
      </c>
      <c r="AC134" s="150">
        <f t="shared" si="86"/>
        <v>44893</v>
      </c>
      <c r="AD134" s="150">
        <f t="shared" si="86"/>
        <v>44894</v>
      </c>
      <c r="AE134" s="150">
        <f t="shared" si="86"/>
        <v>44895</v>
      </c>
      <c r="AF134" s="183" t="str">
        <f>IF(DAY(EOMONTH(A134,0))=30,"",+AE134+1)</f>
        <v/>
      </c>
    </row>
    <row r="135" spans="1:32" ht="14.25" hidden="1" thickBot="1" x14ac:dyDescent="0.2">
      <c r="A135" s="319"/>
      <c r="B135" s="152">
        <f t="shared" ref="B135:AF135" si="87">+B134</f>
        <v>44866</v>
      </c>
      <c r="C135" s="152">
        <f t="shared" si="87"/>
        <v>44867</v>
      </c>
      <c r="D135" s="152">
        <f t="shared" si="87"/>
        <v>44868</v>
      </c>
      <c r="E135" s="152">
        <f t="shared" si="87"/>
        <v>44869</v>
      </c>
      <c r="F135" s="152">
        <f t="shared" si="87"/>
        <v>44870</v>
      </c>
      <c r="G135" s="152">
        <f t="shared" si="87"/>
        <v>44871</v>
      </c>
      <c r="H135" s="152">
        <f t="shared" si="87"/>
        <v>44872</v>
      </c>
      <c r="I135" s="152">
        <f t="shared" si="87"/>
        <v>44873</v>
      </c>
      <c r="J135" s="152">
        <f t="shared" si="87"/>
        <v>44874</v>
      </c>
      <c r="K135" s="153">
        <f t="shared" si="87"/>
        <v>44875</v>
      </c>
      <c r="L135" s="154">
        <f t="shared" si="87"/>
        <v>44876</v>
      </c>
      <c r="M135" s="152">
        <f t="shared" si="87"/>
        <v>44877</v>
      </c>
      <c r="N135" s="152">
        <f t="shared" si="87"/>
        <v>44878</v>
      </c>
      <c r="O135" s="152">
        <f t="shared" si="87"/>
        <v>44879</v>
      </c>
      <c r="P135" s="152">
        <f t="shared" si="87"/>
        <v>44880</v>
      </c>
      <c r="Q135" s="152">
        <f t="shared" si="87"/>
        <v>44881</v>
      </c>
      <c r="R135" s="152">
        <f t="shared" si="87"/>
        <v>44882</v>
      </c>
      <c r="S135" s="152">
        <f t="shared" si="87"/>
        <v>44883</v>
      </c>
      <c r="T135" s="152">
        <f t="shared" si="87"/>
        <v>44884</v>
      </c>
      <c r="U135" s="155">
        <f t="shared" si="87"/>
        <v>44885</v>
      </c>
      <c r="V135" s="156">
        <f t="shared" si="87"/>
        <v>44886</v>
      </c>
      <c r="W135" s="152">
        <f t="shared" si="87"/>
        <v>44887</v>
      </c>
      <c r="X135" s="152">
        <f t="shared" si="87"/>
        <v>44888</v>
      </c>
      <c r="Y135" s="152">
        <f t="shared" si="87"/>
        <v>44889</v>
      </c>
      <c r="Z135" s="152">
        <f t="shared" si="87"/>
        <v>44890</v>
      </c>
      <c r="AA135" s="152">
        <f t="shared" si="87"/>
        <v>44891</v>
      </c>
      <c r="AB135" s="152">
        <f t="shared" si="87"/>
        <v>44892</v>
      </c>
      <c r="AC135" s="152">
        <f t="shared" si="87"/>
        <v>44893</v>
      </c>
      <c r="AD135" s="152">
        <f t="shared" si="87"/>
        <v>44894</v>
      </c>
      <c r="AE135" s="152">
        <f t="shared" si="87"/>
        <v>44895</v>
      </c>
      <c r="AF135" s="184" t="str">
        <f t="shared" si="87"/>
        <v/>
      </c>
    </row>
    <row r="136" spans="1:32" ht="33" hidden="1" customHeight="1" thickBot="1" x14ac:dyDescent="0.2">
      <c r="A136" s="320"/>
      <c r="B136" s="92"/>
      <c r="C136" s="93"/>
      <c r="D136" s="80" t="s">
        <v>58</v>
      </c>
      <c r="E136" s="93"/>
      <c r="F136" s="93"/>
      <c r="G136" s="93"/>
      <c r="H136" s="93"/>
      <c r="I136" s="93"/>
      <c r="J136" s="93"/>
      <c r="K136" s="94"/>
      <c r="L136" s="66"/>
      <c r="M136" s="93"/>
      <c r="N136" s="93"/>
      <c r="O136" s="93"/>
      <c r="P136" s="93"/>
      <c r="Q136" s="93"/>
      <c r="R136" s="93"/>
      <c r="S136" s="93"/>
      <c r="T136" s="93"/>
      <c r="U136" s="94"/>
      <c r="V136" s="65"/>
      <c r="W136" s="193"/>
      <c r="X136" s="83" t="s">
        <v>59</v>
      </c>
      <c r="Y136" s="93"/>
      <c r="Z136" s="93"/>
      <c r="AA136" s="93"/>
      <c r="AB136" s="93"/>
      <c r="AC136" s="93"/>
      <c r="AD136" s="93"/>
      <c r="AE136" s="93"/>
      <c r="AF136" s="181"/>
    </row>
    <row r="137" spans="1:32" hidden="1" x14ac:dyDescent="0.15">
      <c r="A137" s="318">
        <v>44896</v>
      </c>
      <c r="B137" s="149">
        <f>+A137</f>
        <v>44896</v>
      </c>
      <c r="C137" s="150">
        <f t="shared" ref="C137:AE137" si="88">+B137+1</f>
        <v>44897</v>
      </c>
      <c r="D137" s="150">
        <f t="shared" si="88"/>
        <v>44898</v>
      </c>
      <c r="E137" s="150">
        <f t="shared" si="88"/>
        <v>44899</v>
      </c>
      <c r="F137" s="150">
        <f t="shared" si="88"/>
        <v>44900</v>
      </c>
      <c r="G137" s="150">
        <f t="shared" si="88"/>
        <v>44901</v>
      </c>
      <c r="H137" s="150">
        <f t="shared" si="88"/>
        <v>44902</v>
      </c>
      <c r="I137" s="150">
        <f t="shared" si="88"/>
        <v>44903</v>
      </c>
      <c r="J137" s="150">
        <f t="shared" si="88"/>
        <v>44904</v>
      </c>
      <c r="K137" s="151">
        <f t="shared" si="88"/>
        <v>44905</v>
      </c>
      <c r="L137" s="149">
        <f t="shared" si="88"/>
        <v>44906</v>
      </c>
      <c r="M137" s="150">
        <f t="shared" si="88"/>
        <v>44907</v>
      </c>
      <c r="N137" s="150">
        <f t="shared" si="88"/>
        <v>44908</v>
      </c>
      <c r="O137" s="150">
        <f t="shared" si="88"/>
        <v>44909</v>
      </c>
      <c r="P137" s="150">
        <f t="shared" si="88"/>
        <v>44910</v>
      </c>
      <c r="Q137" s="150">
        <f t="shared" si="88"/>
        <v>44911</v>
      </c>
      <c r="R137" s="150">
        <f t="shared" si="88"/>
        <v>44912</v>
      </c>
      <c r="S137" s="150">
        <f t="shared" si="88"/>
        <v>44913</v>
      </c>
      <c r="T137" s="150">
        <f t="shared" si="88"/>
        <v>44914</v>
      </c>
      <c r="U137" s="160">
        <f t="shared" si="88"/>
        <v>44915</v>
      </c>
      <c r="V137" s="159">
        <f t="shared" si="88"/>
        <v>44916</v>
      </c>
      <c r="W137" s="150">
        <f t="shared" si="88"/>
        <v>44917</v>
      </c>
      <c r="X137" s="150">
        <f t="shared" si="88"/>
        <v>44918</v>
      </c>
      <c r="Y137" s="150">
        <f t="shared" si="88"/>
        <v>44919</v>
      </c>
      <c r="Z137" s="150">
        <f t="shared" si="88"/>
        <v>44920</v>
      </c>
      <c r="AA137" s="150">
        <f t="shared" si="88"/>
        <v>44921</v>
      </c>
      <c r="AB137" s="150">
        <f t="shared" si="88"/>
        <v>44922</v>
      </c>
      <c r="AC137" s="150">
        <f t="shared" si="88"/>
        <v>44923</v>
      </c>
      <c r="AD137" s="150">
        <f t="shared" si="88"/>
        <v>44924</v>
      </c>
      <c r="AE137" s="150">
        <f t="shared" si="88"/>
        <v>44925</v>
      </c>
      <c r="AF137" s="160">
        <f>IF(DAY(EOMONTH(A137,0))=30,"",+AE137+1)</f>
        <v>44926</v>
      </c>
    </row>
    <row r="138" spans="1:32" ht="14.25" hidden="1" thickBot="1" x14ac:dyDescent="0.2">
      <c r="A138" s="319"/>
      <c r="B138" s="152">
        <f t="shared" ref="B138:AF138" si="89">+B137</f>
        <v>44896</v>
      </c>
      <c r="C138" s="152">
        <f t="shared" si="89"/>
        <v>44897</v>
      </c>
      <c r="D138" s="152">
        <f t="shared" si="89"/>
        <v>44898</v>
      </c>
      <c r="E138" s="152">
        <f t="shared" si="89"/>
        <v>44899</v>
      </c>
      <c r="F138" s="152">
        <f t="shared" si="89"/>
        <v>44900</v>
      </c>
      <c r="G138" s="152">
        <f t="shared" si="89"/>
        <v>44901</v>
      </c>
      <c r="H138" s="152">
        <f t="shared" si="89"/>
        <v>44902</v>
      </c>
      <c r="I138" s="152">
        <f t="shared" si="89"/>
        <v>44903</v>
      </c>
      <c r="J138" s="152">
        <f t="shared" si="89"/>
        <v>44904</v>
      </c>
      <c r="K138" s="153">
        <f t="shared" si="89"/>
        <v>44905</v>
      </c>
      <c r="L138" s="154">
        <f t="shared" si="89"/>
        <v>44906</v>
      </c>
      <c r="M138" s="152">
        <f t="shared" si="89"/>
        <v>44907</v>
      </c>
      <c r="N138" s="152">
        <f t="shared" si="89"/>
        <v>44908</v>
      </c>
      <c r="O138" s="152">
        <f t="shared" si="89"/>
        <v>44909</v>
      </c>
      <c r="P138" s="152">
        <f t="shared" si="89"/>
        <v>44910</v>
      </c>
      <c r="Q138" s="152">
        <f t="shared" si="89"/>
        <v>44911</v>
      </c>
      <c r="R138" s="152">
        <f t="shared" si="89"/>
        <v>44912</v>
      </c>
      <c r="S138" s="152">
        <f t="shared" si="89"/>
        <v>44913</v>
      </c>
      <c r="T138" s="152">
        <f t="shared" si="89"/>
        <v>44914</v>
      </c>
      <c r="U138" s="155">
        <f t="shared" si="89"/>
        <v>44915</v>
      </c>
      <c r="V138" s="156">
        <f t="shared" si="89"/>
        <v>44916</v>
      </c>
      <c r="W138" s="152">
        <f t="shared" si="89"/>
        <v>44917</v>
      </c>
      <c r="X138" s="152">
        <f t="shared" si="89"/>
        <v>44918</v>
      </c>
      <c r="Y138" s="152">
        <f t="shared" si="89"/>
        <v>44919</v>
      </c>
      <c r="Z138" s="152">
        <f t="shared" si="89"/>
        <v>44920</v>
      </c>
      <c r="AA138" s="152">
        <f t="shared" si="89"/>
        <v>44921</v>
      </c>
      <c r="AB138" s="152">
        <f t="shared" si="89"/>
        <v>44922</v>
      </c>
      <c r="AC138" s="152">
        <f t="shared" si="89"/>
        <v>44923</v>
      </c>
      <c r="AD138" s="152">
        <f t="shared" si="89"/>
        <v>44924</v>
      </c>
      <c r="AE138" s="152">
        <f t="shared" si="89"/>
        <v>44925</v>
      </c>
      <c r="AF138" s="155">
        <f t="shared" si="89"/>
        <v>44926</v>
      </c>
    </row>
    <row r="139" spans="1:32" ht="33" hidden="1" customHeight="1" thickBot="1" x14ac:dyDescent="0.2">
      <c r="A139" s="320"/>
      <c r="B139" s="92"/>
      <c r="C139" s="93"/>
      <c r="D139" s="93"/>
      <c r="E139" s="93"/>
      <c r="F139" s="93"/>
      <c r="G139" s="93"/>
      <c r="H139" s="93"/>
      <c r="I139" s="93"/>
      <c r="J139" s="93"/>
      <c r="K139" s="94"/>
      <c r="L139" s="95"/>
      <c r="M139" s="192"/>
      <c r="N139" s="93"/>
      <c r="O139" s="93"/>
      <c r="P139" s="93"/>
      <c r="Q139" s="93"/>
      <c r="R139" s="93"/>
      <c r="S139" s="93"/>
      <c r="T139" s="93"/>
      <c r="U139" s="94"/>
      <c r="V139" s="95"/>
      <c r="W139" s="93"/>
      <c r="X139" s="93"/>
      <c r="Y139" s="93"/>
      <c r="Z139" s="93"/>
      <c r="AA139" s="93"/>
      <c r="AB139" s="93"/>
      <c r="AC139" s="93"/>
      <c r="AD139" s="165" t="s">
        <v>121</v>
      </c>
      <c r="AE139" s="165" t="s">
        <v>121</v>
      </c>
      <c r="AF139" s="188" t="s">
        <v>120</v>
      </c>
    </row>
  </sheetData>
  <mergeCells count="52">
    <mergeCell ref="A14:A16"/>
    <mergeCell ref="A1:AF1"/>
    <mergeCell ref="A2:A4"/>
    <mergeCell ref="A5:A7"/>
    <mergeCell ref="A8:A10"/>
    <mergeCell ref="A11:A13"/>
    <mergeCell ref="A48:A50"/>
    <mergeCell ref="A17:A19"/>
    <mergeCell ref="A20:A22"/>
    <mergeCell ref="A23:A25"/>
    <mergeCell ref="A26:A28"/>
    <mergeCell ref="A29:AF29"/>
    <mergeCell ref="A30:A32"/>
    <mergeCell ref="C32:D32"/>
    <mergeCell ref="A33:A35"/>
    <mergeCell ref="A36:A38"/>
    <mergeCell ref="A39:A41"/>
    <mergeCell ref="A42:A44"/>
    <mergeCell ref="A45:A47"/>
    <mergeCell ref="A79:A81"/>
    <mergeCell ref="A51:A53"/>
    <mergeCell ref="A54:A56"/>
    <mergeCell ref="A57:A59"/>
    <mergeCell ref="A60:A62"/>
    <mergeCell ref="A63:A65"/>
    <mergeCell ref="A66:AF66"/>
    <mergeCell ref="A67:A69"/>
    <mergeCell ref="C69:D69"/>
    <mergeCell ref="A70:A72"/>
    <mergeCell ref="A73:A75"/>
    <mergeCell ref="A76:A78"/>
    <mergeCell ref="A110:A112"/>
    <mergeCell ref="A82:A84"/>
    <mergeCell ref="A85:A87"/>
    <mergeCell ref="A88:A90"/>
    <mergeCell ref="A91:A93"/>
    <mergeCell ref="A94:A96"/>
    <mergeCell ref="A97:A99"/>
    <mergeCell ref="A100:A102"/>
    <mergeCell ref="A103:AF103"/>
    <mergeCell ref="A104:A106"/>
    <mergeCell ref="C106:D106"/>
    <mergeCell ref="A107:A109"/>
    <mergeCell ref="A131:A133"/>
    <mergeCell ref="A134:A136"/>
    <mergeCell ref="A137:A139"/>
    <mergeCell ref="A113:A115"/>
    <mergeCell ref="A116:A118"/>
    <mergeCell ref="A119:A121"/>
    <mergeCell ref="A122:A124"/>
    <mergeCell ref="A125:A127"/>
    <mergeCell ref="A128:A130"/>
  </mergeCells>
  <phoneticPr fontId="37"/>
  <conditionalFormatting sqref="B27">
    <cfRule type="expression" dxfId="4103" priority="4103" stopIfTrue="1">
      <formula>B26-INT(B26/7)*7=1</formula>
    </cfRule>
    <cfRule type="expression" dxfId="4102" priority="4104" stopIfTrue="1">
      <formula>B26-INT(B26/7)*7=0</formula>
    </cfRule>
  </conditionalFormatting>
  <conditionalFormatting sqref="C27">
    <cfRule type="expression" dxfId="4101" priority="4101" stopIfTrue="1">
      <formula>C26-INT(C26/7)*7=0</formula>
    </cfRule>
    <cfRule type="expression" dxfId="4100" priority="4102" stopIfTrue="1">
      <formula>C26-INT(C26/7)*7=1</formula>
    </cfRule>
  </conditionalFormatting>
  <conditionalFormatting sqref="B26">
    <cfRule type="expression" dxfId="4099" priority="4099" stopIfTrue="1">
      <formula>$B26-INT($B26/7)*7=0</formula>
    </cfRule>
    <cfRule type="expression" dxfId="4098" priority="4100" stopIfTrue="1">
      <formula>$B26-INT($B26/7)*7=1</formula>
    </cfRule>
  </conditionalFormatting>
  <conditionalFormatting sqref="C26">
    <cfRule type="expression" dxfId="4097" priority="4097" stopIfTrue="1">
      <formula>C26-INT(C26/7)*7=0</formula>
    </cfRule>
    <cfRule type="expression" dxfId="4096" priority="4098" stopIfTrue="1">
      <formula>C26-INT(C26/7)*7=1</formula>
    </cfRule>
  </conditionalFormatting>
  <conditionalFormatting sqref="D27">
    <cfRule type="expression" dxfId="4095" priority="4095" stopIfTrue="1">
      <formula>D26-INT(D26/7)*7=0</formula>
    </cfRule>
    <cfRule type="expression" dxfId="4094" priority="4096" stopIfTrue="1">
      <formula>D26-INT(D26/7)*7=1</formula>
    </cfRule>
  </conditionalFormatting>
  <conditionalFormatting sqref="D26">
    <cfRule type="expression" dxfId="4093" priority="4093" stopIfTrue="1">
      <formula>D26-INT(D26/7)*7=0</formula>
    </cfRule>
    <cfRule type="expression" dxfId="4092" priority="4094" stopIfTrue="1">
      <formula>D26-INT(D26/7)*7=1</formula>
    </cfRule>
  </conditionalFormatting>
  <conditionalFormatting sqref="E27">
    <cfRule type="expression" dxfId="4091" priority="4091" stopIfTrue="1">
      <formula>E26-INT(E26/7)*7=0</formula>
    </cfRule>
    <cfRule type="expression" dxfId="4090" priority="4092" stopIfTrue="1">
      <formula>E26-INT(E26/7)*7=1</formula>
    </cfRule>
  </conditionalFormatting>
  <conditionalFormatting sqref="E26">
    <cfRule type="expression" dxfId="4089" priority="4089" stopIfTrue="1">
      <formula>E26-INT(E26/7)*7=0</formula>
    </cfRule>
    <cfRule type="expression" dxfId="4088" priority="4090" stopIfTrue="1">
      <formula>E26-INT(E26/7)*7=1</formula>
    </cfRule>
  </conditionalFormatting>
  <conditionalFormatting sqref="F27">
    <cfRule type="expression" dxfId="4087" priority="4087" stopIfTrue="1">
      <formula>F26-INT(F26/7)*7=0</formula>
    </cfRule>
    <cfRule type="expression" dxfId="4086" priority="4088" stopIfTrue="1">
      <formula>F26-INT(F26/7)*7=1</formula>
    </cfRule>
  </conditionalFormatting>
  <conditionalFormatting sqref="F26">
    <cfRule type="expression" dxfId="4085" priority="4085" stopIfTrue="1">
      <formula>F26-INT(F26/7)*7=0</formula>
    </cfRule>
    <cfRule type="expression" dxfId="4084" priority="4086" stopIfTrue="1">
      <formula>F26-INT(F26/7)*7=1</formula>
    </cfRule>
  </conditionalFormatting>
  <conditionalFormatting sqref="G27">
    <cfRule type="expression" dxfId="4083" priority="4083" stopIfTrue="1">
      <formula>G26-INT(G26/7)*7=0</formula>
    </cfRule>
    <cfRule type="expression" dxfId="4082" priority="4084" stopIfTrue="1">
      <formula>G26-INT(G26/7)*7=1</formula>
    </cfRule>
  </conditionalFormatting>
  <conditionalFormatting sqref="G26">
    <cfRule type="expression" dxfId="4081" priority="4081" stopIfTrue="1">
      <formula>G26-INT(G26/7)*7=0</formula>
    </cfRule>
    <cfRule type="expression" dxfId="4080" priority="4082" stopIfTrue="1">
      <formula>G26-INT(G26/7)*7=1</formula>
    </cfRule>
  </conditionalFormatting>
  <conditionalFormatting sqref="H27">
    <cfRule type="expression" dxfId="4079" priority="4079" stopIfTrue="1">
      <formula>H26-INT(H26/7)*7=0</formula>
    </cfRule>
    <cfRule type="expression" dxfId="4078" priority="4080" stopIfTrue="1">
      <formula>H26-INT(H26/7)*7=1</formula>
    </cfRule>
  </conditionalFormatting>
  <conditionalFormatting sqref="H26">
    <cfRule type="expression" dxfId="4077" priority="4077" stopIfTrue="1">
      <formula>H26-INT(H26/7)*7=0</formula>
    </cfRule>
    <cfRule type="expression" dxfId="4076" priority="4078" stopIfTrue="1">
      <formula>H26-INT(H26/7)*7=1</formula>
    </cfRule>
  </conditionalFormatting>
  <conditionalFormatting sqref="I27">
    <cfRule type="expression" dxfId="4075" priority="4075" stopIfTrue="1">
      <formula>I26-INT(I26/7)*7=0</formula>
    </cfRule>
    <cfRule type="expression" dxfId="4074" priority="4076" stopIfTrue="1">
      <formula>I26-INT(I26/7)*7=1</formula>
    </cfRule>
  </conditionalFormatting>
  <conditionalFormatting sqref="I26">
    <cfRule type="expression" dxfId="4073" priority="4073" stopIfTrue="1">
      <formula>I26-INT(I26/7)*7=0</formula>
    </cfRule>
    <cfRule type="expression" dxfId="4072" priority="4074" stopIfTrue="1">
      <formula>I26-INT(I26/7)*7=1</formula>
    </cfRule>
  </conditionalFormatting>
  <conditionalFormatting sqref="J27">
    <cfRule type="expression" dxfId="4071" priority="4071" stopIfTrue="1">
      <formula>J26-INT(J26/7)*7=0</formula>
    </cfRule>
    <cfRule type="expression" dxfId="4070" priority="4072" stopIfTrue="1">
      <formula>J26-INT(J26/7)*7=1</formula>
    </cfRule>
  </conditionalFormatting>
  <conditionalFormatting sqref="J26">
    <cfRule type="expression" dxfId="4069" priority="4069" stopIfTrue="1">
      <formula>J26-INT(J26/7)*7=0</formula>
    </cfRule>
    <cfRule type="expression" dxfId="4068" priority="4070" stopIfTrue="1">
      <formula>J26-INT(J26/7)*7=1</formula>
    </cfRule>
  </conditionalFormatting>
  <conditionalFormatting sqref="K27">
    <cfRule type="expression" dxfId="4067" priority="4067" stopIfTrue="1">
      <formula>K26-INT(K26/7)*7=0</formula>
    </cfRule>
    <cfRule type="expression" dxfId="4066" priority="4068" stopIfTrue="1">
      <formula>K26-INT(K26/7)*7=1</formula>
    </cfRule>
  </conditionalFormatting>
  <conditionalFormatting sqref="K26">
    <cfRule type="expression" dxfId="4065" priority="4065" stopIfTrue="1">
      <formula>K26-INT(K26/7)*7=0</formula>
    </cfRule>
    <cfRule type="expression" dxfId="4064" priority="4066" stopIfTrue="1">
      <formula>K26-INT(K26/7)*7=1</formula>
    </cfRule>
  </conditionalFormatting>
  <conditionalFormatting sqref="L27">
    <cfRule type="expression" dxfId="4063" priority="4063" stopIfTrue="1">
      <formula>L26-INT(L26/7)*7=0</formula>
    </cfRule>
    <cfRule type="expression" dxfId="4062" priority="4064" stopIfTrue="1">
      <formula>L26-INT(L26/7)*7=1</formula>
    </cfRule>
  </conditionalFormatting>
  <conditionalFormatting sqref="L26">
    <cfRule type="expression" dxfId="4061" priority="4061" stopIfTrue="1">
      <formula>L26-INT(L26/7)*7=0</formula>
    </cfRule>
    <cfRule type="expression" dxfId="4060" priority="4062" stopIfTrue="1">
      <formula>L26-INT(L26/7)*7=1</formula>
    </cfRule>
  </conditionalFormatting>
  <conditionalFormatting sqref="M27">
    <cfRule type="expression" dxfId="4059" priority="4059" stopIfTrue="1">
      <formula>M26-INT(M26/7)*7=0</formula>
    </cfRule>
    <cfRule type="expression" dxfId="4058" priority="4060" stopIfTrue="1">
      <formula>M26-INT(M26/7)*7=1</formula>
    </cfRule>
  </conditionalFormatting>
  <conditionalFormatting sqref="M26">
    <cfRule type="expression" dxfId="4057" priority="4057" stopIfTrue="1">
      <formula>M26-INT(M26/7)*7=0</formula>
    </cfRule>
    <cfRule type="expression" dxfId="4056" priority="4058" stopIfTrue="1">
      <formula>M26-INT(M26/7)*7=1</formula>
    </cfRule>
  </conditionalFormatting>
  <conditionalFormatting sqref="N27">
    <cfRule type="expression" dxfId="4055" priority="4055" stopIfTrue="1">
      <formula>N26-INT(N26/7)*7=0</formula>
    </cfRule>
    <cfRule type="expression" dxfId="4054" priority="4056" stopIfTrue="1">
      <formula>N26-INT(N26/7)*7=1</formula>
    </cfRule>
  </conditionalFormatting>
  <conditionalFormatting sqref="N26">
    <cfRule type="expression" dxfId="4053" priority="4053" stopIfTrue="1">
      <formula>N26-INT(N26/7)*7=0</formula>
    </cfRule>
    <cfRule type="expression" dxfId="4052" priority="4054" stopIfTrue="1">
      <formula>N26-INT(N26/7)*7=1</formula>
    </cfRule>
  </conditionalFormatting>
  <conditionalFormatting sqref="O27">
    <cfRule type="expression" dxfId="4051" priority="4051" stopIfTrue="1">
      <formula>O26-INT(O26/7)*7=0</formula>
    </cfRule>
    <cfRule type="expression" dxfId="4050" priority="4052" stopIfTrue="1">
      <formula>O26-INT(O26/7)*7=1</formula>
    </cfRule>
  </conditionalFormatting>
  <conditionalFormatting sqref="O26">
    <cfRule type="expression" dxfId="4049" priority="4049" stopIfTrue="1">
      <formula>O26-INT(O26/7)*7=0</formula>
    </cfRule>
    <cfRule type="expression" dxfId="4048" priority="4050" stopIfTrue="1">
      <formula>O26-INT(O26/7)*7=1</formula>
    </cfRule>
  </conditionalFormatting>
  <conditionalFormatting sqref="P27">
    <cfRule type="expression" dxfId="4047" priority="4047" stopIfTrue="1">
      <formula>P26-INT(P26/7)*7=0</formula>
    </cfRule>
    <cfRule type="expression" dxfId="4046" priority="4048" stopIfTrue="1">
      <formula>P26-INT(P26/7)*7=1</formula>
    </cfRule>
  </conditionalFormatting>
  <conditionalFormatting sqref="P26">
    <cfRule type="expression" dxfId="4045" priority="4045" stopIfTrue="1">
      <formula>P26-INT(P26/7)*7=0</formula>
    </cfRule>
    <cfRule type="expression" dxfId="4044" priority="4046" stopIfTrue="1">
      <formula>P26-INT(P26/7)*7=1</formula>
    </cfRule>
  </conditionalFormatting>
  <conditionalFormatting sqref="Q27">
    <cfRule type="expression" dxfId="4043" priority="4043" stopIfTrue="1">
      <formula>Q26-INT(Q26/7)*7=0</formula>
    </cfRule>
    <cfRule type="expression" dxfId="4042" priority="4044" stopIfTrue="1">
      <formula>Q26-INT(Q26/7)*7=1</formula>
    </cfRule>
  </conditionalFormatting>
  <conditionalFormatting sqref="Q26">
    <cfRule type="expression" dxfId="4041" priority="4041" stopIfTrue="1">
      <formula>Q26-INT(Q26/7)*7=0</formula>
    </cfRule>
    <cfRule type="expression" dxfId="4040" priority="4042" stopIfTrue="1">
      <formula>Q26-INT(Q26/7)*7=1</formula>
    </cfRule>
  </conditionalFormatting>
  <conditionalFormatting sqref="R27">
    <cfRule type="expression" dxfId="4039" priority="4039" stopIfTrue="1">
      <formula>R26-INT(R26/7)*7=0</formula>
    </cfRule>
    <cfRule type="expression" dxfId="4038" priority="4040" stopIfTrue="1">
      <formula>R26-INT(R26/7)*7=1</formula>
    </cfRule>
  </conditionalFormatting>
  <conditionalFormatting sqref="R26">
    <cfRule type="expression" dxfId="4037" priority="4037" stopIfTrue="1">
      <formula>R26-INT(R26/7)*7=0</formula>
    </cfRule>
    <cfRule type="expression" dxfId="4036" priority="4038" stopIfTrue="1">
      <formula>R26-INT(R26/7)*7=1</formula>
    </cfRule>
  </conditionalFormatting>
  <conditionalFormatting sqref="S27">
    <cfRule type="expression" dxfId="4035" priority="4035" stopIfTrue="1">
      <formula>S26-INT(S26/7)*7=0</formula>
    </cfRule>
    <cfRule type="expression" dxfId="4034" priority="4036" stopIfTrue="1">
      <formula>S26-INT(S26/7)*7=1</formula>
    </cfRule>
  </conditionalFormatting>
  <conditionalFormatting sqref="S26">
    <cfRule type="expression" dxfId="4033" priority="4033" stopIfTrue="1">
      <formula>S26-INT(S26/7)*7=0</formula>
    </cfRule>
    <cfRule type="expression" dxfId="4032" priority="4034" stopIfTrue="1">
      <formula>S26-INT(S26/7)*7=1</formula>
    </cfRule>
  </conditionalFormatting>
  <conditionalFormatting sqref="T27">
    <cfRule type="expression" dxfId="4031" priority="4031" stopIfTrue="1">
      <formula>T26-INT(T26/7)*7=0</formula>
    </cfRule>
    <cfRule type="expression" dxfId="4030" priority="4032" stopIfTrue="1">
      <formula>T26-INT(T26/7)*7=1</formula>
    </cfRule>
  </conditionalFormatting>
  <conditionalFormatting sqref="T26">
    <cfRule type="expression" dxfId="4029" priority="4029" stopIfTrue="1">
      <formula>T26-INT(T26/7)*7=0</formula>
    </cfRule>
    <cfRule type="expression" dxfId="4028" priority="4030" stopIfTrue="1">
      <formula>T26-INT(T26/7)*7=1</formula>
    </cfRule>
  </conditionalFormatting>
  <conditionalFormatting sqref="U27">
    <cfRule type="expression" dxfId="4027" priority="4027" stopIfTrue="1">
      <formula>U26-INT(U26/7)*7=0</formula>
    </cfRule>
    <cfRule type="expression" dxfId="4026" priority="4028" stopIfTrue="1">
      <formula>U26-INT(U26/7)*7=1</formula>
    </cfRule>
  </conditionalFormatting>
  <conditionalFormatting sqref="U26">
    <cfRule type="expression" dxfId="4025" priority="4025" stopIfTrue="1">
      <formula>U26-INT(U26/7)*7=0</formula>
    </cfRule>
    <cfRule type="expression" dxfId="4024" priority="4026" stopIfTrue="1">
      <formula>U26-INT(U26/7)*7=1</formula>
    </cfRule>
  </conditionalFormatting>
  <conditionalFormatting sqref="V27">
    <cfRule type="expression" dxfId="4023" priority="4023" stopIfTrue="1">
      <formula>V26-INT(V26/7)*7=0</formula>
    </cfRule>
    <cfRule type="expression" dxfId="4022" priority="4024" stopIfTrue="1">
      <formula>V26-INT(V26/7)*7=1</formula>
    </cfRule>
  </conditionalFormatting>
  <conditionalFormatting sqref="V26">
    <cfRule type="expression" dxfId="4021" priority="4021" stopIfTrue="1">
      <formula>V26-INT(V26/7)*7=0</formula>
    </cfRule>
    <cfRule type="expression" dxfId="4020" priority="4022" stopIfTrue="1">
      <formula>V26-INT(V26/7)*7=1</formula>
    </cfRule>
  </conditionalFormatting>
  <conditionalFormatting sqref="W27">
    <cfRule type="expression" dxfId="4019" priority="4019" stopIfTrue="1">
      <formula>W26-INT(W26/7)*7=0</formula>
    </cfRule>
    <cfRule type="expression" dxfId="4018" priority="4020" stopIfTrue="1">
      <formula>W26-INT(W26/7)*7=1</formula>
    </cfRule>
  </conditionalFormatting>
  <conditionalFormatting sqref="W26">
    <cfRule type="expression" dxfId="4017" priority="4017" stopIfTrue="1">
      <formula>W26-INT(W26/7)*7=0</formula>
    </cfRule>
    <cfRule type="expression" dxfId="4016" priority="4018" stopIfTrue="1">
      <formula>W26-INT(W26/7)*7=1</formula>
    </cfRule>
  </conditionalFormatting>
  <conditionalFormatting sqref="X27:AF27">
    <cfRule type="expression" dxfId="4015" priority="4015" stopIfTrue="1">
      <formula>X26-INT(X26/7)*7=0</formula>
    </cfRule>
    <cfRule type="expression" dxfId="4014" priority="4016" stopIfTrue="1">
      <formula>X26-INT(X26/7)*7=1</formula>
    </cfRule>
  </conditionalFormatting>
  <conditionalFormatting sqref="X26:AF26">
    <cfRule type="expression" dxfId="4013" priority="4013" stopIfTrue="1">
      <formula>X26-INT(X26/7)*7=0</formula>
    </cfRule>
    <cfRule type="expression" dxfId="4012" priority="4014" stopIfTrue="1">
      <formula>X26-INT(X26/7)*7=1</formula>
    </cfRule>
  </conditionalFormatting>
  <conditionalFormatting sqref="B31">
    <cfRule type="expression" dxfId="4011" priority="4011" stopIfTrue="1">
      <formula>B30-INT(B30/7)*7=1</formula>
    </cfRule>
    <cfRule type="expression" dxfId="4010" priority="4012" stopIfTrue="1">
      <formula>B30-INT(B30/7)*7=0</formula>
    </cfRule>
  </conditionalFormatting>
  <conditionalFormatting sqref="C31">
    <cfRule type="expression" dxfId="4009" priority="4009" stopIfTrue="1">
      <formula>C30-INT(C30/7)*7=0</formula>
    </cfRule>
    <cfRule type="expression" dxfId="4008" priority="4010" stopIfTrue="1">
      <formula>C30-INT(C30/7)*7=1</formula>
    </cfRule>
  </conditionalFormatting>
  <conditionalFormatting sqref="B30">
    <cfRule type="expression" dxfId="4007" priority="4007" stopIfTrue="1">
      <formula>$B30-INT($B30/7)*7=0</formula>
    </cfRule>
    <cfRule type="expression" dxfId="4006" priority="4008" stopIfTrue="1">
      <formula>$B30-INT($B30/7)*7=1</formula>
    </cfRule>
  </conditionalFormatting>
  <conditionalFormatting sqref="C30">
    <cfRule type="expression" dxfId="4005" priority="4005" stopIfTrue="1">
      <formula>C30-INT(C30/7)*7=0</formula>
    </cfRule>
    <cfRule type="expression" dxfId="4004" priority="4006" stopIfTrue="1">
      <formula>C30-INT(C30/7)*7=1</formula>
    </cfRule>
  </conditionalFormatting>
  <conditionalFormatting sqref="D31">
    <cfRule type="expression" dxfId="4003" priority="4003" stopIfTrue="1">
      <formula>D30-INT(D30/7)*7=0</formula>
    </cfRule>
    <cfRule type="expression" dxfId="4002" priority="4004" stopIfTrue="1">
      <formula>D30-INT(D30/7)*7=1</formula>
    </cfRule>
  </conditionalFormatting>
  <conditionalFormatting sqref="D30">
    <cfRule type="expression" dxfId="4001" priority="4001" stopIfTrue="1">
      <formula>D30-INT(D30/7)*7=0</formula>
    </cfRule>
    <cfRule type="expression" dxfId="4000" priority="4002" stopIfTrue="1">
      <formula>D30-INT(D30/7)*7=1</formula>
    </cfRule>
  </conditionalFormatting>
  <conditionalFormatting sqref="E31">
    <cfRule type="expression" dxfId="3999" priority="3999" stopIfTrue="1">
      <formula>E30-INT(E30/7)*7=0</formula>
    </cfRule>
    <cfRule type="expression" dxfId="3998" priority="4000" stopIfTrue="1">
      <formula>E30-INT(E30/7)*7=1</formula>
    </cfRule>
  </conditionalFormatting>
  <conditionalFormatting sqref="E30">
    <cfRule type="expression" dxfId="3997" priority="3997" stopIfTrue="1">
      <formula>E30-INT(E30/7)*7=0</formula>
    </cfRule>
    <cfRule type="expression" dxfId="3996" priority="3998" stopIfTrue="1">
      <formula>E30-INT(E30/7)*7=1</formula>
    </cfRule>
  </conditionalFormatting>
  <conditionalFormatting sqref="F31">
    <cfRule type="expression" dxfId="3995" priority="3995" stopIfTrue="1">
      <formula>F30-INT(F30/7)*7=0</formula>
    </cfRule>
    <cfRule type="expression" dxfId="3994" priority="3996" stopIfTrue="1">
      <formula>F30-INT(F30/7)*7=1</formula>
    </cfRule>
  </conditionalFormatting>
  <conditionalFormatting sqref="F30">
    <cfRule type="expression" dxfId="3993" priority="3993" stopIfTrue="1">
      <formula>F30-INT(F30/7)*7=0</formula>
    </cfRule>
    <cfRule type="expression" dxfId="3992" priority="3994" stopIfTrue="1">
      <formula>F30-INT(F30/7)*7=1</formula>
    </cfRule>
  </conditionalFormatting>
  <conditionalFormatting sqref="G31">
    <cfRule type="expression" dxfId="3991" priority="3991" stopIfTrue="1">
      <formula>G30-INT(G30/7)*7=0</formula>
    </cfRule>
    <cfRule type="expression" dxfId="3990" priority="3992" stopIfTrue="1">
      <formula>G30-INT(G30/7)*7=1</formula>
    </cfRule>
  </conditionalFormatting>
  <conditionalFormatting sqref="G30">
    <cfRule type="expression" dxfId="3989" priority="3989" stopIfTrue="1">
      <formula>G30-INT(G30/7)*7=0</formula>
    </cfRule>
    <cfRule type="expression" dxfId="3988" priority="3990" stopIfTrue="1">
      <formula>G30-INT(G30/7)*7=1</formula>
    </cfRule>
  </conditionalFormatting>
  <conditionalFormatting sqref="H31">
    <cfRule type="expression" dxfId="3987" priority="3987" stopIfTrue="1">
      <formula>H30-INT(H30/7)*7=0</formula>
    </cfRule>
    <cfRule type="expression" dxfId="3986" priority="3988" stopIfTrue="1">
      <formula>H30-INT(H30/7)*7=1</formula>
    </cfRule>
  </conditionalFormatting>
  <conditionalFormatting sqref="H30">
    <cfRule type="expression" dxfId="3985" priority="3985" stopIfTrue="1">
      <formula>H30-INT(H30/7)*7=0</formula>
    </cfRule>
    <cfRule type="expression" dxfId="3984" priority="3986" stopIfTrue="1">
      <formula>H30-INT(H30/7)*7=1</formula>
    </cfRule>
  </conditionalFormatting>
  <conditionalFormatting sqref="I31">
    <cfRule type="expression" dxfId="3983" priority="3983" stopIfTrue="1">
      <formula>I30-INT(I30/7)*7=0</formula>
    </cfRule>
    <cfRule type="expression" dxfId="3982" priority="3984" stopIfTrue="1">
      <formula>I30-INT(I30/7)*7=1</formula>
    </cfRule>
  </conditionalFormatting>
  <conditionalFormatting sqref="I30">
    <cfRule type="expression" dxfId="3981" priority="3981" stopIfTrue="1">
      <formula>I30-INT(I30/7)*7=0</formula>
    </cfRule>
    <cfRule type="expression" dxfId="3980" priority="3982" stopIfTrue="1">
      <formula>I30-INT(I30/7)*7=1</formula>
    </cfRule>
  </conditionalFormatting>
  <conditionalFormatting sqref="J31">
    <cfRule type="expression" dxfId="3979" priority="3979" stopIfTrue="1">
      <formula>J30-INT(J30/7)*7=0</formula>
    </cfRule>
    <cfRule type="expression" dxfId="3978" priority="3980" stopIfTrue="1">
      <formula>J30-INT(J30/7)*7=1</formula>
    </cfRule>
  </conditionalFormatting>
  <conditionalFormatting sqref="J30">
    <cfRule type="expression" dxfId="3977" priority="3977" stopIfTrue="1">
      <formula>J30-INT(J30/7)*7=0</formula>
    </cfRule>
    <cfRule type="expression" dxfId="3976" priority="3978" stopIfTrue="1">
      <formula>J30-INT(J30/7)*7=1</formula>
    </cfRule>
  </conditionalFormatting>
  <conditionalFormatting sqref="K31">
    <cfRule type="expression" dxfId="3975" priority="3975" stopIfTrue="1">
      <formula>K30-INT(K30/7)*7=0</formula>
    </cfRule>
    <cfRule type="expression" dxfId="3974" priority="3976" stopIfTrue="1">
      <formula>K30-INT(K30/7)*7=1</formula>
    </cfRule>
  </conditionalFormatting>
  <conditionalFormatting sqref="K30">
    <cfRule type="expression" dxfId="3973" priority="3973" stopIfTrue="1">
      <formula>K30-INT(K30/7)*7=0</formula>
    </cfRule>
    <cfRule type="expression" dxfId="3972" priority="3974" stopIfTrue="1">
      <formula>K30-INT(K30/7)*7=1</formula>
    </cfRule>
  </conditionalFormatting>
  <conditionalFormatting sqref="L31">
    <cfRule type="expression" dxfId="3971" priority="3971" stopIfTrue="1">
      <formula>L30-INT(L30/7)*7=0</formula>
    </cfRule>
    <cfRule type="expression" dxfId="3970" priority="3972" stopIfTrue="1">
      <formula>L30-INT(L30/7)*7=1</formula>
    </cfRule>
  </conditionalFormatting>
  <conditionalFormatting sqref="L30">
    <cfRule type="expression" dxfId="3969" priority="3969" stopIfTrue="1">
      <formula>L30-INT(L30/7)*7=0</formula>
    </cfRule>
    <cfRule type="expression" dxfId="3968" priority="3970" stopIfTrue="1">
      <formula>L30-INT(L30/7)*7=1</formula>
    </cfRule>
  </conditionalFormatting>
  <conditionalFormatting sqref="M31">
    <cfRule type="expression" dxfId="3967" priority="3967" stopIfTrue="1">
      <formula>M30-INT(M30/7)*7=0</formula>
    </cfRule>
    <cfRule type="expression" dxfId="3966" priority="3968" stopIfTrue="1">
      <formula>M30-INT(M30/7)*7=1</formula>
    </cfRule>
  </conditionalFormatting>
  <conditionalFormatting sqref="M30">
    <cfRule type="expression" dxfId="3965" priority="3965" stopIfTrue="1">
      <formula>M30-INT(M30/7)*7=0</formula>
    </cfRule>
    <cfRule type="expression" dxfId="3964" priority="3966" stopIfTrue="1">
      <formula>M30-INT(M30/7)*7=1</formula>
    </cfRule>
  </conditionalFormatting>
  <conditionalFormatting sqref="N31">
    <cfRule type="expression" dxfId="3963" priority="3963" stopIfTrue="1">
      <formula>N30-INT(N30/7)*7=0</formula>
    </cfRule>
    <cfRule type="expression" dxfId="3962" priority="3964" stopIfTrue="1">
      <formula>N30-INT(N30/7)*7=1</formula>
    </cfRule>
  </conditionalFormatting>
  <conditionalFormatting sqref="N30">
    <cfRule type="expression" dxfId="3961" priority="3961" stopIfTrue="1">
      <formula>N30-INT(N30/7)*7=0</formula>
    </cfRule>
    <cfRule type="expression" dxfId="3960" priority="3962" stopIfTrue="1">
      <formula>N30-INT(N30/7)*7=1</formula>
    </cfRule>
  </conditionalFormatting>
  <conditionalFormatting sqref="O31">
    <cfRule type="expression" dxfId="3959" priority="3959" stopIfTrue="1">
      <formula>O30-INT(O30/7)*7=0</formula>
    </cfRule>
    <cfRule type="expression" dxfId="3958" priority="3960" stopIfTrue="1">
      <formula>O30-INT(O30/7)*7=1</formula>
    </cfRule>
  </conditionalFormatting>
  <conditionalFormatting sqref="O30">
    <cfRule type="expression" dxfId="3957" priority="3957" stopIfTrue="1">
      <formula>O30-INT(O30/7)*7=0</formula>
    </cfRule>
    <cfRule type="expression" dxfId="3956" priority="3958" stopIfTrue="1">
      <formula>O30-INT(O30/7)*7=1</formula>
    </cfRule>
  </conditionalFormatting>
  <conditionalFormatting sqref="P31">
    <cfRule type="expression" dxfId="3955" priority="3955" stopIfTrue="1">
      <formula>P30-INT(P30/7)*7=0</formula>
    </cfRule>
    <cfRule type="expression" dxfId="3954" priority="3956" stopIfTrue="1">
      <formula>P30-INT(P30/7)*7=1</formula>
    </cfRule>
  </conditionalFormatting>
  <conditionalFormatting sqref="P30">
    <cfRule type="expression" dxfId="3953" priority="3953" stopIfTrue="1">
      <formula>P30-INT(P30/7)*7=0</formula>
    </cfRule>
    <cfRule type="expression" dxfId="3952" priority="3954" stopIfTrue="1">
      <formula>P30-INT(P30/7)*7=1</formula>
    </cfRule>
  </conditionalFormatting>
  <conditionalFormatting sqref="Q31">
    <cfRule type="expression" dxfId="3951" priority="3951" stopIfTrue="1">
      <formula>Q30-INT(Q30/7)*7=0</formula>
    </cfRule>
    <cfRule type="expression" dxfId="3950" priority="3952" stopIfTrue="1">
      <formula>Q30-INT(Q30/7)*7=1</formula>
    </cfRule>
  </conditionalFormatting>
  <conditionalFormatting sqref="Q30">
    <cfRule type="expression" dxfId="3949" priority="3949" stopIfTrue="1">
      <formula>Q30-INT(Q30/7)*7=0</formula>
    </cfRule>
    <cfRule type="expression" dxfId="3948" priority="3950" stopIfTrue="1">
      <formula>Q30-INT(Q30/7)*7=1</formula>
    </cfRule>
  </conditionalFormatting>
  <conditionalFormatting sqref="R31">
    <cfRule type="expression" dxfId="3947" priority="3947" stopIfTrue="1">
      <formula>R30-INT(R30/7)*7=0</formula>
    </cfRule>
    <cfRule type="expression" dxfId="3946" priority="3948" stopIfTrue="1">
      <formula>R30-INT(R30/7)*7=1</formula>
    </cfRule>
  </conditionalFormatting>
  <conditionalFormatting sqref="R30">
    <cfRule type="expression" dxfId="3945" priority="3945" stopIfTrue="1">
      <formula>R30-INT(R30/7)*7=0</formula>
    </cfRule>
    <cfRule type="expression" dxfId="3944" priority="3946" stopIfTrue="1">
      <formula>R30-INT(R30/7)*7=1</formula>
    </cfRule>
  </conditionalFormatting>
  <conditionalFormatting sqref="S31">
    <cfRule type="expression" dxfId="3943" priority="3943" stopIfTrue="1">
      <formula>S30-INT(S30/7)*7=0</formula>
    </cfRule>
    <cfRule type="expression" dxfId="3942" priority="3944" stopIfTrue="1">
      <formula>S30-INT(S30/7)*7=1</formula>
    </cfRule>
  </conditionalFormatting>
  <conditionalFormatting sqref="S30">
    <cfRule type="expression" dxfId="3941" priority="3941" stopIfTrue="1">
      <formula>S30-INT(S30/7)*7=0</formula>
    </cfRule>
    <cfRule type="expression" dxfId="3940" priority="3942" stopIfTrue="1">
      <formula>S30-INT(S30/7)*7=1</formula>
    </cfRule>
  </conditionalFormatting>
  <conditionalFormatting sqref="T31">
    <cfRule type="expression" dxfId="3939" priority="3939" stopIfTrue="1">
      <formula>T30-INT(T30/7)*7=0</formula>
    </cfRule>
    <cfRule type="expression" dxfId="3938" priority="3940" stopIfTrue="1">
      <formula>T30-INT(T30/7)*7=1</formula>
    </cfRule>
  </conditionalFormatting>
  <conditionalFormatting sqref="T30">
    <cfRule type="expression" dxfId="3937" priority="3937" stopIfTrue="1">
      <formula>T30-INT(T30/7)*7=0</formula>
    </cfRule>
    <cfRule type="expression" dxfId="3936" priority="3938" stopIfTrue="1">
      <formula>T30-INT(T30/7)*7=1</formula>
    </cfRule>
  </conditionalFormatting>
  <conditionalFormatting sqref="U31">
    <cfRule type="expression" dxfId="3935" priority="3935" stopIfTrue="1">
      <formula>U30-INT(U30/7)*7=0</formula>
    </cfRule>
    <cfRule type="expression" dxfId="3934" priority="3936" stopIfTrue="1">
      <formula>U30-INT(U30/7)*7=1</formula>
    </cfRule>
  </conditionalFormatting>
  <conditionalFormatting sqref="U30">
    <cfRule type="expression" dxfId="3933" priority="3933" stopIfTrue="1">
      <formula>U30-INT(U30/7)*7=0</formula>
    </cfRule>
    <cfRule type="expression" dxfId="3932" priority="3934" stopIfTrue="1">
      <formula>U30-INT(U30/7)*7=1</formula>
    </cfRule>
  </conditionalFormatting>
  <conditionalFormatting sqref="V31">
    <cfRule type="expression" dxfId="3931" priority="3931" stopIfTrue="1">
      <formula>V30-INT(V30/7)*7=0</formula>
    </cfRule>
    <cfRule type="expression" dxfId="3930" priority="3932" stopIfTrue="1">
      <formula>V30-INT(V30/7)*7=1</formula>
    </cfRule>
  </conditionalFormatting>
  <conditionalFormatting sqref="V30">
    <cfRule type="expression" dxfId="3929" priority="3929" stopIfTrue="1">
      <formula>V30-INT(V30/7)*7=0</formula>
    </cfRule>
    <cfRule type="expression" dxfId="3928" priority="3930" stopIfTrue="1">
      <formula>V30-INT(V30/7)*7=1</formula>
    </cfRule>
  </conditionalFormatting>
  <conditionalFormatting sqref="W31">
    <cfRule type="expression" dxfId="3927" priority="3927" stopIfTrue="1">
      <formula>W30-INT(W30/7)*7=0</formula>
    </cfRule>
    <cfRule type="expression" dxfId="3926" priority="3928" stopIfTrue="1">
      <formula>W30-INT(W30/7)*7=1</formula>
    </cfRule>
  </conditionalFormatting>
  <conditionalFormatting sqref="W30">
    <cfRule type="expression" dxfId="3925" priority="3925" stopIfTrue="1">
      <formula>W30-INT(W30/7)*7=0</formula>
    </cfRule>
    <cfRule type="expression" dxfId="3924" priority="3926" stopIfTrue="1">
      <formula>W30-INT(W30/7)*7=1</formula>
    </cfRule>
  </conditionalFormatting>
  <conditionalFormatting sqref="X31:AF31">
    <cfRule type="expression" dxfId="3923" priority="3923" stopIfTrue="1">
      <formula>X30-INT(X30/7)*7=0</formula>
    </cfRule>
    <cfRule type="expression" dxfId="3922" priority="3924" stopIfTrue="1">
      <formula>X30-INT(X30/7)*7=1</formula>
    </cfRule>
  </conditionalFormatting>
  <conditionalFormatting sqref="X30:AF30">
    <cfRule type="expression" dxfId="3921" priority="3921" stopIfTrue="1">
      <formula>X30-INT(X30/7)*7=0</formula>
    </cfRule>
    <cfRule type="expression" dxfId="3920" priority="3922" stopIfTrue="1">
      <formula>X30-INT(X30/7)*7=1</formula>
    </cfRule>
  </conditionalFormatting>
  <conditionalFormatting sqref="B34">
    <cfRule type="expression" dxfId="3919" priority="3919" stopIfTrue="1">
      <formula>B33-INT(B33/7)*7=1</formula>
    </cfRule>
    <cfRule type="expression" dxfId="3918" priority="3920" stopIfTrue="1">
      <formula>B33-INT(B33/7)*7=0</formula>
    </cfRule>
  </conditionalFormatting>
  <conditionalFormatting sqref="C34">
    <cfRule type="expression" dxfId="3917" priority="3917" stopIfTrue="1">
      <formula>C33-INT(C33/7)*7=0</formula>
    </cfRule>
    <cfRule type="expression" dxfId="3916" priority="3918" stopIfTrue="1">
      <formula>C33-INT(C33/7)*7=1</formula>
    </cfRule>
  </conditionalFormatting>
  <conditionalFormatting sqref="B33">
    <cfRule type="expression" dxfId="3915" priority="3915" stopIfTrue="1">
      <formula>$B33-INT($B33/7)*7=0</formula>
    </cfRule>
    <cfRule type="expression" dxfId="3914" priority="3916" stopIfTrue="1">
      <formula>$B33-INT($B33/7)*7=1</formula>
    </cfRule>
  </conditionalFormatting>
  <conditionalFormatting sqref="C33">
    <cfRule type="expression" dxfId="3913" priority="3913" stopIfTrue="1">
      <formula>C33-INT(C33/7)*7=0</formula>
    </cfRule>
    <cfRule type="expression" dxfId="3912" priority="3914" stopIfTrue="1">
      <formula>C33-INT(C33/7)*7=1</formula>
    </cfRule>
  </conditionalFormatting>
  <conditionalFormatting sqref="D34">
    <cfRule type="expression" dxfId="3911" priority="3911" stopIfTrue="1">
      <formula>D33-INT(D33/7)*7=0</formula>
    </cfRule>
    <cfRule type="expression" dxfId="3910" priority="3912" stopIfTrue="1">
      <formula>D33-INT(D33/7)*7=1</formula>
    </cfRule>
  </conditionalFormatting>
  <conditionalFormatting sqref="D33">
    <cfRule type="expression" dxfId="3909" priority="3909" stopIfTrue="1">
      <formula>D33-INT(D33/7)*7=0</formula>
    </cfRule>
    <cfRule type="expression" dxfId="3908" priority="3910" stopIfTrue="1">
      <formula>D33-INT(D33/7)*7=1</formula>
    </cfRule>
  </conditionalFormatting>
  <conditionalFormatting sqref="E34">
    <cfRule type="expression" dxfId="3907" priority="3907" stopIfTrue="1">
      <formula>E33-INT(E33/7)*7=0</formula>
    </cfRule>
    <cfRule type="expression" dxfId="3906" priority="3908" stopIfTrue="1">
      <formula>E33-INT(E33/7)*7=1</formula>
    </cfRule>
  </conditionalFormatting>
  <conditionalFormatting sqref="E33">
    <cfRule type="expression" dxfId="3905" priority="3905" stopIfTrue="1">
      <formula>E33-INT(E33/7)*7=0</formula>
    </cfRule>
    <cfRule type="expression" dxfId="3904" priority="3906" stopIfTrue="1">
      <formula>E33-INT(E33/7)*7=1</formula>
    </cfRule>
  </conditionalFormatting>
  <conditionalFormatting sqref="F34">
    <cfRule type="expression" dxfId="3903" priority="3903" stopIfTrue="1">
      <formula>F33-INT(F33/7)*7=0</formula>
    </cfRule>
    <cfRule type="expression" dxfId="3902" priority="3904" stopIfTrue="1">
      <formula>F33-INT(F33/7)*7=1</formula>
    </cfRule>
  </conditionalFormatting>
  <conditionalFormatting sqref="F33">
    <cfRule type="expression" dxfId="3901" priority="3901" stopIfTrue="1">
      <formula>F33-INT(F33/7)*7=0</formula>
    </cfRule>
    <cfRule type="expression" dxfId="3900" priority="3902" stopIfTrue="1">
      <formula>F33-INT(F33/7)*7=1</formula>
    </cfRule>
  </conditionalFormatting>
  <conditionalFormatting sqref="G34">
    <cfRule type="expression" dxfId="3899" priority="3899" stopIfTrue="1">
      <formula>G33-INT(G33/7)*7=0</formula>
    </cfRule>
    <cfRule type="expression" dxfId="3898" priority="3900" stopIfTrue="1">
      <formula>G33-INT(G33/7)*7=1</formula>
    </cfRule>
  </conditionalFormatting>
  <conditionalFormatting sqref="G33">
    <cfRule type="expression" dxfId="3897" priority="3897" stopIfTrue="1">
      <formula>G33-INT(G33/7)*7=0</formula>
    </cfRule>
    <cfRule type="expression" dxfId="3896" priority="3898" stopIfTrue="1">
      <formula>G33-INT(G33/7)*7=1</formula>
    </cfRule>
  </conditionalFormatting>
  <conditionalFormatting sqref="H34">
    <cfRule type="expression" dxfId="3895" priority="3895" stopIfTrue="1">
      <formula>H33-INT(H33/7)*7=0</formula>
    </cfRule>
    <cfRule type="expression" dxfId="3894" priority="3896" stopIfTrue="1">
      <formula>H33-INT(H33/7)*7=1</formula>
    </cfRule>
  </conditionalFormatting>
  <conditionalFormatting sqref="H33">
    <cfRule type="expression" dxfId="3893" priority="3893" stopIfTrue="1">
      <formula>H33-INT(H33/7)*7=0</formula>
    </cfRule>
    <cfRule type="expression" dxfId="3892" priority="3894" stopIfTrue="1">
      <formula>H33-INT(H33/7)*7=1</formula>
    </cfRule>
  </conditionalFormatting>
  <conditionalFormatting sqref="I34">
    <cfRule type="expression" dxfId="3891" priority="3891" stopIfTrue="1">
      <formula>I33-INT(I33/7)*7=0</formula>
    </cfRule>
    <cfRule type="expression" dxfId="3890" priority="3892" stopIfTrue="1">
      <formula>I33-INT(I33/7)*7=1</formula>
    </cfRule>
  </conditionalFormatting>
  <conditionalFormatting sqref="I33">
    <cfRule type="expression" dxfId="3889" priority="3889" stopIfTrue="1">
      <formula>I33-INT(I33/7)*7=0</formula>
    </cfRule>
    <cfRule type="expression" dxfId="3888" priority="3890" stopIfTrue="1">
      <formula>I33-INT(I33/7)*7=1</formula>
    </cfRule>
  </conditionalFormatting>
  <conditionalFormatting sqref="J34">
    <cfRule type="expression" dxfId="3887" priority="3887" stopIfTrue="1">
      <formula>J33-INT(J33/7)*7=0</formula>
    </cfRule>
    <cfRule type="expression" dxfId="3886" priority="3888" stopIfTrue="1">
      <formula>J33-INT(J33/7)*7=1</formula>
    </cfRule>
  </conditionalFormatting>
  <conditionalFormatting sqref="J33">
    <cfRule type="expression" dxfId="3885" priority="3885" stopIfTrue="1">
      <formula>J33-INT(J33/7)*7=0</formula>
    </cfRule>
    <cfRule type="expression" dxfId="3884" priority="3886" stopIfTrue="1">
      <formula>J33-INT(J33/7)*7=1</formula>
    </cfRule>
  </conditionalFormatting>
  <conditionalFormatting sqref="K34">
    <cfRule type="expression" dxfId="3883" priority="3883" stopIfTrue="1">
      <formula>K33-INT(K33/7)*7=0</formula>
    </cfRule>
    <cfRule type="expression" dxfId="3882" priority="3884" stopIfTrue="1">
      <formula>K33-INT(K33/7)*7=1</formula>
    </cfRule>
  </conditionalFormatting>
  <conditionalFormatting sqref="K33">
    <cfRule type="expression" dxfId="3881" priority="3881" stopIfTrue="1">
      <formula>K33-INT(K33/7)*7=0</formula>
    </cfRule>
    <cfRule type="expression" dxfId="3880" priority="3882" stopIfTrue="1">
      <formula>K33-INT(K33/7)*7=1</formula>
    </cfRule>
  </conditionalFormatting>
  <conditionalFormatting sqref="L34">
    <cfRule type="expression" dxfId="3879" priority="3879" stopIfTrue="1">
      <formula>L33-INT(L33/7)*7=0</formula>
    </cfRule>
    <cfRule type="expression" dxfId="3878" priority="3880" stopIfTrue="1">
      <formula>L33-INT(L33/7)*7=1</formula>
    </cfRule>
  </conditionalFormatting>
  <conditionalFormatting sqref="L33">
    <cfRule type="expression" dxfId="3877" priority="3877" stopIfTrue="1">
      <formula>L33-INT(L33/7)*7=0</formula>
    </cfRule>
    <cfRule type="expression" dxfId="3876" priority="3878" stopIfTrue="1">
      <formula>L33-INT(L33/7)*7=1</formula>
    </cfRule>
  </conditionalFormatting>
  <conditionalFormatting sqref="M34">
    <cfRule type="expression" dxfId="3875" priority="3875" stopIfTrue="1">
      <formula>M33-INT(M33/7)*7=0</formula>
    </cfRule>
    <cfRule type="expression" dxfId="3874" priority="3876" stopIfTrue="1">
      <formula>M33-INT(M33/7)*7=1</formula>
    </cfRule>
  </conditionalFormatting>
  <conditionalFormatting sqref="M33">
    <cfRule type="expression" dxfId="3873" priority="3873" stopIfTrue="1">
      <formula>M33-INT(M33/7)*7=0</formula>
    </cfRule>
    <cfRule type="expression" dxfId="3872" priority="3874" stopIfTrue="1">
      <formula>M33-INT(M33/7)*7=1</formula>
    </cfRule>
  </conditionalFormatting>
  <conditionalFormatting sqref="N34">
    <cfRule type="expression" dxfId="3871" priority="3871" stopIfTrue="1">
      <formula>N33-INT(N33/7)*7=0</formula>
    </cfRule>
    <cfRule type="expression" dxfId="3870" priority="3872" stopIfTrue="1">
      <formula>N33-INT(N33/7)*7=1</formula>
    </cfRule>
  </conditionalFormatting>
  <conditionalFormatting sqref="N33">
    <cfRule type="expression" dxfId="3869" priority="3869" stopIfTrue="1">
      <formula>N33-INT(N33/7)*7=0</formula>
    </cfRule>
    <cfRule type="expression" dxfId="3868" priority="3870" stopIfTrue="1">
      <formula>N33-INT(N33/7)*7=1</formula>
    </cfRule>
  </conditionalFormatting>
  <conditionalFormatting sqref="O34">
    <cfRule type="expression" dxfId="3867" priority="3867" stopIfTrue="1">
      <formula>O33-INT(O33/7)*7=0</formula>
    </cfRule>
    <cfRule type="expression" dxfId="3866" priority="3868" stopIfTrue="1">
      <formula>O33-INT(O33/7)*7=1</formula>
    </cfRule>
  </conditionalFormatting>
  <conditionalFormatting sqref="O33">
    <cfRule type="expression" dxfId="3865" priority="3865" stopIfTrue="1">
      <formula>O33-INT(O33/7)*7=0</formula>
    </cfRule>
    <cfRule type="expression" dxfId="3864" priority="3866" stopIfTrue="1">
      <formula>O33-INT(O33/7)*7=1</formula>
    </cfRule>
  </conditionalFormatting>
  <conditionalFormatting sqref="P34">
    <cfRule type="expression" dxfId="3863" priority="3863" stopIfTrue="1">
      <formula>P33-INT(P33/7)*7=0</formula>
    </cfRule>
    <cfRule type="expression" dxfId="3862" priority="3864" stopIfTrue="1">
      <formula>P33-INT(P33/7)*7=1</formula>
    </cfRule>
  </conditionalFormatting>
  <conditionalFormatting sqref="P33">
    <cfRule type="expression" dxfId="3861" priority="3861" stopIfTrue="1">
      <formula>P33-INT(P33/7)*7=0</formula>
    </cfRule>
    <cfRule type="expression" dxfId="3860" priority="3862" stopIfTrue="1">
      <formula>P33-INT(P33/7)*7=1</formula>
    </cfRule>
  </conditionalFormatting>
  <conditionalFormatting sqref="Q34">
    <cfRule type="expression" dxfId="3859" priority="3859" stopIfTrue="1">
      <formula>Q33-INT(Q33/7)*7=0</formula>
    </cfRule>
    <cfRule type="expression" dxfId="3858" priority="3860" stopIfTrue="1">
      <formula>Q33-INT(Q33/7)*7=1</formula>
    </cfRule>
  </conditionalFormatting>
  <conditionalFormatting sqref="Q33">
    <cfRule type="expression" dxfId="3857" priority="3857" stopIfTrue="1">
      <formula>Q33-INT(Q33/7)*7=0</formula>
    </cfRule>
    <cfRule type="expression" dxfId="3856" priority="3858" stopIfTrue="1">
      <formula>Q33-INT(Q33/7)*7=1</formula>
    </cfRule>
  </conditionalFormatting>
  <conditionalFormatting sqref="R34">
    <cfRule type="expression" dxfId="3855" priority="3855" stopIfTrue="1">
      <formula>R33-INT(R33/7)*7=0</formula>
    </cfRule>
    <cfRule type="expression" dxfId="3854" priority="3856" stopIfTrue="1">
      <formula>R33-INT(R33/7)*7=1</formula>
    </cfRule>
  </conditionalFormatting>
  <conditionalFormatting sqref="R33">
    <cfRule type="expression" dxfId="3853" priority="3853" stopIfTrue="1">
      <formula>R33-INT(R33/7)*7=0</formula>
    </cfRule>
    <cfRule type="expression" dxfId="3852" priority="3854" stopIfTrue="1">
      <formula>R33-INT(R33/7)*7=1</formula>
    </cfRule>
  </conditionalFormatting>
  <conditionalFormatting sqref="S34">
    <cfRule type="expression" dxfId="3851" priority="3851" stopIfTrue="1">
      <formula>S33-INT(S33/7)*7=0</formula>
    </cfRule>
    <cfRule type="expression" dxfId="3850" priority="3852" stopIfTrue="1">
      <formula>S33-INT(S33/7)*7=1</formula>
    </cfRule>
  </conditionalFormatting>
  <conditionalFormatting sqref="S33">
    <cfRule type="expression" dxfId="3849" priority="3849" stopIfTrue="1">
      <formula>S33-INT(S33/7)*7=0</formula>
    </cfRule>
    <cfRule type="expression" dxfId="3848" priority="3850" stopIfTrue="1">
      <formula>S33-INT(S33/7)*7=1</formula>
    </cfRule>
  </conditionalFormatting>
  <conditionalFormatting sqref="T34">
    <cfRule type="expression" dxfId="3847" priority="3847" stopIfTrue="1">
      <formula>T33-INT(T33/7)*7=0</formula>
    </cfRule>
    <cfRule type="expression" dxfId="3846" priority="3848" stopIfTrue="1">
      <formula>T33-INT(T33/7)*7=1</formula>
    </cfRule>
  </conditionalFormatting>
  <conditionalFormatting sqref="T33">
    <cfRule type="expression" dxfId="3845" priority="3845" stopIfTrue="1">
      <formula>T33-INT(T33/7)*7=0</formula>
    </cfRule>
    <cfRule type="expression" dxfId="3844" priority="3846" stopIfTrue="1">
      <formula>T33-INT(T33/7)*7=1</formula>
    </cfRule>
  </conditionalFormatting>
  <conditionalFormatting sqref="U34">
    <cfRule type="expression" dxfId="3843" priority="3843" stopIfTrue="1">
      <formula>U33-INT(U33/7)*7=0</formula>
    </cfRule>
    <cfRule type="expression" dxfId="3842" priority="3844" stopIfTrue="1">
      <formula>U33-INT(U33/7)*7=1</formula>
    </cfRule>
  </conditionalFormatting>
  <conditionalFormatting sqref="U33">
    <cfRule type="expression" dxfId="3841" priority="3841" stopIfTrue="1">
      <formula>U33-INT(U33/7)*7=0</formula>
    </cfRule>
    <cfRule type="expression" dxfId="3840" priority="3842" stopIfTrue="1">
      <formula>U33-INT(U33/7)*7=1</formula>
    </cfRule>
  </conditionalFormatting>
  <conditionalFormatting sqref="V34">
    <cfRule type="expression" dxfId="3839" priority="3839" stopIfTrue="1">
      <formula>V33-INT(V33/7)*7=0</formula>
    </cfRule>
    <cfRule type="expression" dxfId="3838" priority="3840" stopIfTrue="1">
      <formula>V33-INT(V33/7)*7=1</formula>
    </cfRule>
  </conditionalFormatting>
  <conditionalFormatting sqref="V33">
    <cfRule type="expression" dxfId="3837" priority="3837" stopIfTrue="1">
      <formula>V33-INT(V33/7)*7=0</formula>
    </cfRule>
    <cfRule type="expression" dxfId="3836" priority="3838" stopIfTrue="1">
      <formula>V33-INT(V33/7)*7=1</formula>
    </cfRule>
  </conditionalFormatting>
  <conditionalFormatting sqref="W34">
    <cfRule type="expression" dxfId="3835" priority="3835" stopIfTrue="1">
      <formula>W33-INT(W33/7)*7=0</formula>
    </cfRule>
    <cfRule type="expression" dxfId="3834" priority="3836" stopIfTrue="1">
      <formula>W33-INT(W33/7)*7=1</formula>
    </cfRule>
  </conditionalFormatting>
  <conditionalFormatting sqref="W33">
    <cfRule type="expression" dxfId="3833" priority="3833" stopIfTrue="1">
      <formula>W33-INT(W33/7)*7=0</formula>
    </cfRule>
    <cfRule type="expression" dxfId="3832" priority="3834" stopIfTrue="1">
      <formula>W33-INT(W33/7)*7=1</formula>
    </cfRule>
  </conditionalFormatting>
  <conditionalFormatting sqref="X34:AF34">
    <cfRule type="expression" dxfId="3831" priority="3831" stopIfTrue="1">
      <formula>X33-INT(X33/7)*7=0</formula>
    </cfRule>
    <cfRule type="expression" dxfId="3830" priority="3832" stopIfTrue="1">
      <formula>X33-INT(X33/7)*7=1</formula>
    </cfRule>
  </conditionalFormatting>
  <conditionalFormatting sqref="X33:AF33">
    <cfRule type="expression" dxfId="3829" priority="3829" stopIfTrue="1">
      <formula>X33-INT(X33/7)*7=0</formula>
    </cfRule>
    <cfRule type="expression" dxfId="3828" priority="3830" stopIfTrue="1">
      <formula>X33-INT(X33/7)*7=1</formula>
    </cfRule>
  </conditionalFormatting>
  <conditionalFormatting sqref="B37">
    <cfRule type="expression" dxfId="3827" priority="3827" stopIfTrue="1">
      <formula>B36-INT(B36/7)*7=1</formula>
    </cfRule>
    <cfRule type="expression" dxfId="3826" priority="3828" stopIfTrue="1">
      <formula>B36-INT(B36/7)*7=0</formula>
    </cfRule>
  </conditionalFormatting>
  <conditionalFormatting sqref="C37">
    <cfRule type="expression" dxfId="3825" priority="3825" stopIfTrue="1">
      <formula>C36-INT(C36/7)*7=0</formula>
    </cfRule>
    <cfRule type="expression" dxfId="3824" priority="3826" stopIfTrue="1">
      <formula>C36-INT(C36/7)*7=1</formula>
    </cfRule>
  </conditionalFormatting>
  <conditionalFormatting sqref="B36">
    <cfRule type="expression" dxfId="3823" priority="3823" stopIfTrue="1">
      <formula>$B36-INT($B36/7)*7=0</formula>
    </cfRule>
    <cfRule type="expression" dxfId="3822" priority="3824" stopIfTrue="1">
      <formula>$B36-INT($B36/7)*7=1</formula>
    </cfRule>
  </conditionalFormatting>
  <conditionalFormatting sqref="C36">
    <cfRule type="expression" dxfId="3821" priority="3821" stopIfTrue="1">
      <formula>C36-INT(C36/7)*7=0</formula>
    </cfRule>
    <cfRule type="expression" dxfId="3820" priority="3822" stopIfTrue="1">
      <formula>C36-INT(C36/7)*7=1</formula>
    </cfRule>
  </conditionalFormatting>
  <conditionalFormatting sqref="D37">
    <cfRule type="expression" dxfId="3819" priority="3819" stopIfTrue="1">
      <formula>D36-INT(D36/7)*7=0</formula>
    </cfRule>
    <cfRule type="expression" dxfId="3818" priority="3820" stopIfTrue="1">
      <formula>D36-INT(D36/7)*7=1</formula>
    </cfRule>
  </conditionalFormatting>
  <conditionalFormatting sqref="D36">
    <cfRule type="expression" dxfId="3817" priority="3817" stopIfTrue="1">
      <formula>D36-INT(D36/7)*7=0</formula>
    </cfRule>
    <cfRule type="expression" dxfId="3816" priority="3818" stopIfTrue="1">
      <formula>D36-INT(D36/7)*7=1</formula>
    </cfRule>
  </conditionalFormatting>
  <conditionalFormatting sqref="E37">
    <cfRule type="expression" dxfId="3815" priority="3815" stopIfTrue="1">
      <formula>E36-INT(E36/7)*7=0</formula>
    </cfRule>
    <cfRule type="expression" dxfId="3814" priority="3816" stopIfTrue="1">
      <formula>E36-INT(E36/7)*7=1</formula>
    </cfRule>
  </conditionalFormatting>
  <conditionalFormatting sqref="E36">
    <cfRule type="expression" dxfId="3813" priority="3813" stopIfTrue="1">
      <formula>E36-INT(E36/7)*7=0</formula>
    </cfRule>
    <cfRule type="expression" dxfId="3812" priority="3814" stopIfTrue="1">
      <formula>E36-INT(E36/7)*7=1</formula>
    </cfRule>
  </conditionalFormatting>
  <conditionalFormatting sqref="F37">
    <cfRule type="expression" dxfId="3811" priority="3811" stopIfTrue="1">
      <formula>F36-INT(F36/7)*7=0</formula>
    </cfRule>
    <cfRule type="expression" dxfId="3810" priority="3812" stopIfTrue="1">
      <formula>F36-INT(F36/7)*7=1</formula>
    </cfRule>
  </conditionalFormatting>
  <conditionalFormatting sqref="F36">
    <cfRule type="expression" dxfId="3809" priority="3809" stopIfTrue="1">
      <formula>F36-INT(F36/7)*7=0</formula>
    </cfRule>
    <cfRule type="expression" dxfId="3808" priority="3810" stopIfTrue="1">
      <formula>F36-INT(F36/7)*7=1</formula>
    </cfRule>
  </conditionalFormatting>
  <conditionalFormatting sqref="G37">
    <cfRule type="expression" dxfId="3807" priority="3807" stopIfTrue="1">
      <formula>G36-INT(G36/7)*7=0</formula>
    </cfRule>
    <cfRule type="expression" dxfId="3806" priority="3808" stopIfTrue="1">
      <formula>G36-INT(G36/7)*7=1</formula>
    </cfRule>
  </conditionalFormatting>
  <conditionalFormatting sqref="G36">
    <cfRule type="expression" dxfId="3805" priority="3805" stopIfTrue="1">
      <formula>G36-INT(G36/7)*7=0</formula>
    </cfRule>
    <cfRule type="expression" dxfId="3804" priority="3806" stopIfTrue="1">
      <formula>G36-INT(G36/7)*7=1</formula>
    </cfRule>
  </conditionalFormatting>
  <conditionalFormatting sqref="H37">
    <cfRule type="expression" dxfId="3803" priority="3803" stopIfTrue="1">
      <formula>H36-INT(H36/7)*7=0</formula>
    </cfRule>
    <cfRule type="expression" dxfId="3802" priority="3804" stopIfTrue="1">
      <formula>H36-INT(H36/7)*7=1</formula>
    </cfRule>
  </conditionalFormatting>
  <conditionalFormatting sqref="H36">
    <cfRule type="expression" dxfId="3801" priority="3801" stopIfTrue="1">
      <formula>H36-INT(H36/7)*7=0</formula>
    </cfRule>
    <cfRule type="expression" dxfId="3800" priority="3802" stopIfTrue="1">
      <formula>H36-INT(H36/7)*7=1</formula>
    </cfRule>
  </conditionalFormatting>
  <conditionalFormatting sqref="I37">
    <cfRule type="expression" dxfId="3799" priority="3799" stopIfTrue="1">
      <formula>I36-INT(I36/7)*7=0</formula>
    </cfRule>
    <cfRule type="expression" dxfId="3798" priority="3800" stopIfTrue="1">
      <formula>I36-INT(I36/7)*7=1</formula>
    </cfRule>
  </conditionalFormatting>
  <conditionalFormatting sqref="I36">
    <cfRule type="expression" dxfId="3797" priority="3797" stopIfTrue="1">
      <formula>I36-INT(I36/7)*7=0</formula>
    </cfRule>
    <cfRule type="expression" dxfId="3796" priority="3798" stopIfTrue="1">
      <formula>I36-INT(I36/7)*7=1</formula>
    </cfRule>
  </conditionalFormatting>
  <conditionalFormatting sqref="J37">
    <cfRule type="expression" dxfId="3795" priority="3795" stopIfTrue="1">
      <formula>J36-INT(J36/7)*7=0</formula>
    </cfRule>
    <cfRule type="expression" dxfId="3794" priority="3796" stopIfTrue="1">
      <formula>J36-INT(J36/7)*7=1</formula>
    </cfRule>
  </conditionalFormatting>
  <conditionalFormatting sqref="J36">
    <cfRule type="expression" dxfId="3793" priority="3793" stopIfTrue="1">
      <formula>J36-INT(J36/7)*7=0</formula>
    </cfRule>
    <cfRule type="expression" dxfId="3792" priority="3794" stopIfTrue="1">
      <formula>J36-INT(J36/7)*7=1</formula>
    </cfRule>
  </conditionalFormatting>
  <conditionalFormatting sqref="K37">
    <cfRule type="expression" dxfId="3791" priority="3791" stopIfTrue="1">
      <formula>K36-INT(K36/7)*7=0</formula>
    </cfRule>
    <cfRule type="expression" dxfId="3790" priority="3792" stopIfTrue="1">
      <formula>K36-INT(K36/7)*7=1</formula>
    </cfRule>
  </conditionalFormatting>
  <conditionalFormatting sqref="K36">
    <cfRule type="expression" dxfId="3789" priority="3789" stopIfTrue="1">
      <formula>K36-INT(K36/7)*7=0</formula>
    </cfRule>
    <cfRule type="expression" dxfId="3788" priority="3790" stopIfTrue="1">
      <formula>K36-INT(K36/7)*7=1</formula>
    </cfRule>
  </conditionalFormatting>
  <conditionalFormatting sqref="L37">
    <cfRule type="expression" dxfId="3787" priority="3787" stopIfTrue="1">
      <formula>L36-INT(L36/7)*7=0</formula>
    </cfRule>
    <cfRule type="expression" dxfId="3786" priority="3788" stopIfTrue="1">
      <formula>L36-INT(L36/7)*7=1</formula>
    </cfRule>
  </conditionalFormatting>
  <conditionalFormatting sqref="L36">
    <cfRule type="expression" dxfId="3785" priority="3785" stopIfTrue="1">
      <formula>L36-INT(L36/7)*7=0</formula>
    </cfRule>
    <cfRule type="expression" dxfId="3784" priority="3786" stopIfTrue="1">
      <formula>L36-INT(L36/7)*7=1</formula>
    </cfRule>
  </conditionalFormatting>
  <conditionalFormatting sqref="M37">
    <cfRule type="expression" dxfId="3783" priority="3783" stopIfTrue="1">
      <formula>M36-INT(M36/7)*7=0</formula>
    </cfRule>
    <cfRule type="expression" dxfId="3782" priority="3784" stopIfTrue="1">
      <formula>M36-INT(M36/7)*7=1</formula>
    </cfRule>
  </conditionalFormatting>
  <conditionalFormatting sqref="M36">
    <cfRule type="expression" dxfId="3781" priority="3781" stopIfTrue="1">
      <formula>M36-INT(M36/7)*7=0</formula>
    </cfRule>
    <cfRule type="expression" dxfId="3780" priority="3782" stopIfTrue="1">
      <formula>M36-INT(M36/7)*7=1</formula>
    </cfRule>
  </conditionalFormatting>
  <conditionalFormatting sqref="N37">
    <cfRule type="expression" dxfId="3779" priority="3779" stopIfTrue="1">
      <formula>N36-INT(N36/7)*7=0</formula>
    </cfRule>
    <cfRule type="expression" dxfId="3778" priority="3780" stopIfTrue="1">
      <formula>N36-INT(N36/7)*7=1</formula>
    </cfRule>
  </conditionalFormatting>
  <conditionalFormatting sqref="N36">
    <cfRule type="expression" dxfId="3777" priority="3777" stopIfTrue="1">
      <formula>N36-INT(N36/7)*7=0</formula>
    </cfRule>
    <cfRule type="expression" dxfId="3776" priority="3778" stopIfTrue="1">
      <formula>N36-INT(N36/7)*7=1</formula>
    </cfRule>
  </conditionalFormatting>
  <conditionalFormatting sqref="O37">
    <cfRule type="expression" dxfId="3775" priority="3775" stopIfTrue="1">
      <formula>O36-INT(O36/7)*7=0</formula>
    </cfRule>
    <cfRule type="expression" dxfId="3774" priority="3776" stopIfTrue="1">
      <formula>O36-INT(O36/7)*7=1</formula>
    </cfRule>
  </conditionalFormatting>
  <conditionalFormatting sqref="O36">
    <cfRule type="expression" dxfId="3773" priority="3773" stopIfTrue="1">
      <formula>O36-INT(O36/7)*7=0</formula>
    </cfRule>
    <cfRule type="expression" dxfId="3772" priority="3774" stopIfTrue="1">
      <formula>O36-INT(O36/7)*7=1</formula>
    </cfRule>
  </conditionalFormatting>
  <conditionalFormatting sqref="P37">
    <cfRule type="expression" dxfId="3771" priority="3771" stopIfTrue="1">
      <formula>P36-INT(P36/7)*7=0</formula>
    </cfRule>
    <cfRule type="expression" dxfId="3770" priority="3772" stopIfTrue="1">
      <formula>P36-INT(P36/7)*7=1</formula>
    </cfRule>
  </conditionalFormatting>
  <conditionalFormatting sqref="P36">
    <cfRule type="expression" dxfId="3769" priority="3769" stopIfTrue="1">
      <formula>P36-INT(P36/7)*7=0</formula>
    </cfRule>
    <cfRule type="expression" dxfId="3768" priority="3770" stopIfTrue="1">
      <formula>P36-INT(P36/7)*7=1</formula>
    </cfRule>
  </conditionalFormatting>
  <conditionalFormatting sqref="Q37">
    <cfRule type="expression" dxfId="3767" priority="3767" stopIfTrue="1">
      <formula>Q36-INT(Q36/7)*7=0</formula>
    </cfRule>
    <cfRule type="expression" dxfId="3766" priority="3768" stopIfTrue="1">
      <formula>Q36-INT(Q36/7)*7=1</formula>
    </cfRule>
  </conditionalFormatting>
  <conditionalFormatting sqref="Q36">
    <cfRule type="expression" dxfId="3765" priority="3765" stopIfTrue="1">
      <formula>Q36-INT(Q36/7)*7=0</formula>
    </cfRule>
    <cfRule type="expression" dxfId="3764" priority="3766" stopIfTrue="1">
      <formula>Q36-INT(Q36/7)*7=1</formula>
    </cfRule>
  </conditionalFormatting>
  <conditionalFormatting sqref="R37">
    <cfRule type="expression" dxfId="3763" priority="3763" stopIfTrue="1">
      <formula>R36-INT(R36/7)*7=0</formula>
    </cfRule>
    <cfRule type="expression" dxfId="3762" priority="3764" stopIfTrue="1">
      <formula>R36-INT(R36/7)*7=1</formula>
    </cfRule>
  </conditionalFormatting>
  <conditionalFormatting sqref="R36">
    <cfRule type="expression" dxfId="3761" priority="3761" stopIfTrue="1">
      <formula>R36-INT(R36/7)*7=0</formula>
    </cfRule>
    <cfRule type="expression" dxfId="3760" priority="3762" stopIfTrue="1">
      <formula>R36-INT(R36/7)*7=1</formula>
    </cfRule>
  </conditionalFormatting>
  <conditionalFormatting sqref="S37">
    <cfRule type="expression" dxfId="3759" priority="3759" stopIfTrue="1">
      <formula>S36-INT(S36/7)*7=0</formula>
    </cfRule>
    <cfRule type="expression" dxfId="3758" priority="3760" stopIfTrue="1">
      <formula>S36-INT(S36/7)*7=1</formula>
    </cfRule>
  </conditionalFormatting>
  <conditionalFormatting sqref="S36">
    <cfRule type="expression" dxfId="3757" priority="3757" stopIfTrue="1">
      <formula>S36-INT(S36/7)*7=0</formula>
    </cfRule>
    <cfRule type="expression" dxfId="3756" priority="3758" stopIfTrue="1">
      <formula>S36-INT(S36/7)*7=1</formula>
    </cfRule>
  </conditionalFormatting>
  <conditionalFormatting sqref="T37">
    <cfRule type="expression" dxfId="3755" priority="3755" stopIfTrue="1">
      <formula>T36-INT(T36/7)*7=0</formula>
    </cfRule>
    <cfRule type="expression" dxfId="3754" priority="3756" stopIfTrue="1">
      <formula>T36-INT(T36/7)*7=1</formula>
    </cfRule>
  </conditionalFormatting>
  <conditionalFormatting sqref="T36">
    <cfRule type="expression" dxfId="3753" priority="3753" stopIfTrue="1">
      <formula>T36-INT(T36/7)*7=0</formula>
    </cfRule>
    <cfRule type="expression" dxfId="3752" priority="3754" stopIfTrue="1">
      <formula>T36-INT(T36/7)*7=1</formula>
    </cfRule>
  </conditionalFormatting>
  <conditionalFormatting sqref="U37">
    <cfRule type="expression" dxfId="3751" priority="3751" stopIfTrue="1">
      <formula>U36-INT(U36/7)*7=0</formula>
    </cfRule>
    <cfRule type="expression" dxfId="3750" priority="3752" stopIfTrue="1">
      <formula>U36-INT(U36/7)*7=1</formula>
    </cfRule>
  </conditionalFormatting>
  <conditionalFormatting sqref="U36">
    <cfRule type="expression" dxfId="3749" priority="3749" stopIfTrue="1">
      <formula>U36-INT(U36/7)*7=0</formula>
    </cfRule>
    <cfRule type="expression" dxfId="3748" priority="3750" stopIfTrue="1">
      <formula>U36-INT(U36/7)*7=1</formula>
    </cfRule>
  </conditionalFormatting>
  <conditionalFormatting sqref="V37">
    <cfRule type="expression" dxfId="3747" priority="3747" stopIfTrue="1">
      <formula>V36-INT(V36/7)*7=0</formula>
    </cfRule>
    <cfRule type="expression" dxfId="3746" priority="3748" stopIfTrue="1">
      <formula>V36-INT(V36/7)*7=1</formula>
    </cfRule>
  </conditionalFormatting>
  <conditionalFormatting sqref="V36">
    <cfRule type="expression" dxfId="3745" priority="3745" stopIfTrue="1">
      <formula>V36-INT(V36/7)*7=0</formula>
    </cfRule>
    <cfRule type="expression" dxfId="3744" priority="3746" stopIfTrue="1">
      <formula>V36-INT(V36/7)*7=1</formula>
    </cfRule>
  </conditionalFormatting>
  <conditionalFormatting sqref="W37">
    <cfRule type="expression" dxfId="3743" priority="3743" stopIfTrue="1">
      <formula>W36-INT(W36/7)*7=0</formula>
    </cfRule>
    <cfRule type="expression" dxfId="3742" priority="3744" stopIfTrue="1">
      <formula>W36-INT(W36/7)*7=1</formula>
    </cfRule>
  </conditionalFormatting>
  <conditionalFormatting sqref="W36">
    <cfRule type="expression" dxfId="3741" priority="3741" stopIfTrue="1">
      <formula>W36-INT(W36/7)*7=0</formula>
    </cfRule>
    <cfRule type="expression" dxfId="3740" priority="3742" stopIfTrue="1">
      <formula>W36-INT(W36/7)*7=1</formula>
    </cfRule>
  </conditionalFormatting>
  <conditionalFormatting sqref="X37:AF37">
    <cfRule type="expression" dxfId="3739" priority="3739" stopIfTrue="1">
      <formula>X36-INT(X36/7)*7=0</formula>
    </cfRule>
    <cfRule type="expression" dxfId="3738" priority="3740" stopIfTrue="1">
      <formula>X36-INT(X36/7)*7=1</formula>
    </cfRule>
  </conditionalFormatting>
  <conditionalFormatting sqref="X36:AF36">
    <cfRule type="expression" dxfId="3737" priority="3737" stopIfTrue="1">
      <formula>X36-INT(X36/7)*7=0</formula>
    </cfRule>
    <cfRule type="expression" dxfId="3736" priority="3738" stopIfTrue="1">
      <formula>X36-INT(X36/7)*7=1</formula>
    </cfRule>
  </conditionalFormatting>
  <conditionalFormatting sqref="B40">
    <cfRule type="expression" dxfId="3735" priority="3735" stopIfTrue="1">
      <formula>B39-INT(B39/7)*7=1</formula>
    </cfRule>
    <cfRule type="expression" dxfId="3734" priority="3736" stopIfTrue="1">
      <formula>B39-INT(B39/7)*7=0</formula>
    </cfRule>
  </conditionalFormatting>
  <conditionalFormatting sqref="C40">
    <cfRule type="expression" dxfId="3733" priority="3733" stopIfTrue="1">
      <formula>C39-INT(C39/7)*7=0</formula>
    </cfRule>
    <cfRule type="expression" dxfId="3732" priority="3734" stopIfTrue="1">
      <formula>C39-INT(C39/7)*7=1</formula>
    </cfRule>
  </conditionalFormatting>
  <conditionalFormatting sqref="B39">
    <cfRule type="expression" dxfId="3731" priority="3731" stopIfTrue="1">
      <formula>$B39-INT($B39/7)*7=0</formula>
    </cfRule>
    <cfRule type="expression" dxfId="3730" priority="3732" stopIfTrue="1">
      <formula>$B39-INT($B39/7)*7=1</formula>
    </cfRule>
  </conditionalFormatting>
  <conditionalFormatting sqref="C39">
    <cfRule type="expression" dxfId="3729" priority="3729" stopIfTrue="1">
      <formula>C39-INT(C39/7)*7=0</formula>
    </cfRule>
    <cfRule type="expression" dxfId="3728" priority="3730" stopIfTrue="1">
      <formula>C39-INT(C39/7)*7=1</formula>
    </cfRule>
  </conditionalFormatting>
  <conditionalFormatting sqref="D40">
    <cfRule type="expression" dxfId="3727" priority="3727" stopIfTrue="1">
      <formula>D39-INT(D39/7)*7=0</formula>
    </cfRule>
    <cfRule type="expression" dxfId="3726" priority="3728" stopIfTrue="1">
      <formula>D39-INT(D39/7)*7=1</formula>
    </cfRule>
  </conditionalFormatting>
  <conditionalFormatting sqref="D39">
    <cfRule type="expression" dxfId="3725" priority="3725" stopIfTrue="1">
      <formula>D39-INT(D39/7)*7=0</formula>
    </cfRule>
    <cfRule type="expression" dxfId="3724" priority="3726" stopIfTrue="1">
      <formula>D39-INT(D39/7)*7=1</formula>
    </cfRule>
  </conditionalFormatting>
  <conditionalFormatting sqref="E40">
    <cfRule type="expression" dxfId="3723" priority="3723" stopIfTrue="1">
      <formula>E39-INT(E39/7)*7=0</formula>
    </cfRule>
    <cfRule type="expression" dxfId="3722" priority="3724" stopIfTrue="1">
      <formula>E39-INT(E39/7)*7=1</formula>
    </cfRule>
  </conditionalFormatting>
  <conditionalFormatting sqref="E39">
    <cfRule type="expression" dxfId="3721" priority="3721" stopIfTrue="1">
      <formula>E39-INT(E39/7)*7=0</formula>
    </cfRule>
    <cfRule type="expression" dxfId="3720" priority="3722" stopIfTrue="1">
      <formula>E39-INT(E39/7)*7=1</formula>
    </cfRule>
  </conditionalFormatting>
  <conditionalFormatting sqref="F40">
    <cfRule type="expression" dxfId="3719" priority="3719" stopIfTrue="1">
      <formula>F39-INT(F39/7)*7=0</formula>
    </cfRule>
    <cfRule type="expression" dxfId="3718" priority="3720" stopIfTrue="1">
      <formula>F39-INT(F39/7)*7=1</formula>
    </cfRule>
  </conditionalFormatting>
  <conditionalFormatting sqref="F39">
    <cfRule type="expression" dxfId="3717" priority="3717" stopIfTrue="1">
      <formula>F39-INT(F39/7)*7=0</formula>
    </cfRule>
    <cfRule type="expression" dxfId="3716" priority="3718" stopIfTrue="1">
      <formula>F39-INT(F39/7)*7=1</formula>
    </cfRule>
  </conditionalFormatting>
  <conditionalFormatting sqref="G40">
    <cfRule type="expression" dxfId="3715" priority="3715" stopIfTrue="1">
      <formula>G39-INT(G39/7)*7=0</formula>
    </cfRule>
    <cfRule type="expression" dxfId="3714" priority="3716" stopIfTrue="1">
      <formula>G39-INT(G39/7)*7=1</formula>
    </cfRule>
  </conditionalFormatting>
  <conditionalFormatting sqref="G39">
    <cfRule type="expression" dxfId="3713" priority="3713" stopIfTrue="1">
      <formula>G39-INT(G39/7)*7=0</formula>
    </cfRule>
    <cfRule type="expression" dxfId="3712" priority="3714" stopIfTrue="1">
      <formula>G39-INT(G39/7)*7=1</formula>
    </cfRule>
  </conditionalFormatting>
  <conditionalFormatting sqref="H40">
    <cfRule type="expression" dxfId="3711" priority="3711" stopIfTrue="1">
      <formula>H39-INT(H39/7)*7=0</formula>
    </cfRule>
    <cfRule type="expression" dxfId="3710" priority="3712" stopIfTrue="1">
      <formula>H39-INT(H39/7)*7=1</formula>
    </cfRule>
  </conditionalFormatting>
  <conditionalFormatting sqref="H39">
    <cfRule type="expression" dxfId="3709" priority="3709" stopIfTrue="1">
      <formula>H39-INT(H39/7)*7=0</formula>
    </cfRule>
    <cfRule type="expression" dxfId="3708" priority="3710" stopIfTrue="1">
      <formula>H39-INT(H39/7)*7=1</formula>
    </cfRule>
  </conditionalFormatting>
  <conditionalFormatting sqref="I40">
    <cfRule type="expression" dxfId="3707" priority="3707" stopIfTrue="1">
      <formula>I39-INT(I39/7)*7=0</formula>
    </cfRule>
    <cfRule type="expression" dxfId="3706" priority="3708" stopIfTrue="1">
      <formula>I39-INT(I39/7)*7=1</formula>
    </cfRule>
  </conditionalFormatting>
  <conditionalFormatting sqref="I39">
    <cfRule type="expression" dxfId="3705" priority="3705" stopIfTrue="1">
      <formula>I39-INT(I39/7)*7=0</formula>
    </cfRule>
    <cfRule type="expression" dxfId="3704" priority="3706" stopIfTrue="1">
      <formula>I39-INT(I39/7)*7=1</formula>
    </cfRule>
  </conditionalFormatting>
  <conditionalFormatting sqref="J40">
    <cfRule type="expression" dxfId="3703" priority="3703" stopIfTrue="1">
      <formula>J39-INT(J39/7)*7=0</formula>
    </cfRule>
    <cfRule type="expression" dxfId="3702" priority="3704" stopIfTrue="1">
      <formula>J39-INT(J39/7)*7=1</formula>
    </cfRule>
  </conditionalFormatting>
  <conditionalFormatting sqref="J39">
    <cfRule type="expression" dxfId="3701" priority="3701" stopIfTrue="1">
      <formula>J39-INT(J39/7)*7=0</formula>
    </cfRule>
    <cfRule type="expression" dxfId="3700" priority="3702" stopIfTrue="1">
      <formula>J39-INT(J39/7)*7=1</formula>
    </cfRule>
  </conditionalFormatting>
  <conditionalFormatting sqref="K40">
    <cfRule type="expression" dxfId="3699" priority="3699" stopIfTrue="1">
      <formula>K39-INT(K39/7)*7=0</formula>
    </cfRule>
    <cfRule type="expression" dxfId="3698" priority="3700" stopIfTrue="1">
      <formula>K39-INT(K39/7)*7=1</formula>
    </cfRule>
  </conditionalFormatting>
  <conditionalFormatting sqref="K39">
    <cfRule type="expression" dxfId="3697" priority="3697" stopIfTrue="1">
      <formula>K39-INT(K39/7)*7=0</formula>
    </cfRule>
    <cfRule type="expression" dxfId="3696" priority="3698" stopIfTrue="1">
      <formula>K39-INT(K39/7)*7=1</formula>
    </cfRule>
  </conditionalFormatting>
  <conditionalFormatting sqref="L40">
    <cfRule type="expression" dxfId="3695" priority="3695" stopIfTrue="1">
      <formula>L39-INT(L39/7)*7=0</formula>
    </cfRule>
    <cfRule type="expression" dxfId="3694" priority="3696" stopIfTrue="1">
      <formula>L39-INT(L39/7)*7=1</formula>
    </cfRule>
  </conditionalFormatting>
  <conditionalFormatting sqref="L39">
    <cfRule type="expression" dxfId="3693" priority="3693" stopIfTrue="1">
      <formula>L39-INT(L39/7)*7=0</formula>
    </cfRule>
    <cfRule type="expression" dxfId="3692" priority="3694" stopIfTrue="1">
      <formula>L39-INT(L39/7)*7=1</formula>
    </cfRule>
  </conditionalFormatting>
  <conditionalFormatting sqref="M40">
    <cfRule type="expression" dxfId="3691" priority="3691" stopIfTrue="1">
      <formula>M39-INT(M39/7)*7=0</formula>
    </cfRule>
    <cfRule type="expression" dxfId="3690" priority="3692" stopIfTrue="1">
      <formula>M39-INT(M39/7)*7=1</formula>
    </cfRule>
  </conditionalFormatting>
  <conditionalFormatting sqref="M39">
    <cfRule type="expression" dxfId="3689" priority="3689" stopIfTrue="1">
      <formula>M39-INT(M39/7)*7=0</formula>
    </cfRule>
    <cfRule type="expression" dxfId="3688" priority="3690" stopIfTrue="1">
      <formula>M39-INT(M39/7)*7=1</formula>
    </cfRule>
  </conditionalFormatting>
  <conditionalFormatting sqref="N40">
    <cfRule type="expression" dxfId="3687" priority="3687" stopIfTrue="1">
      <formula>N39-INT(N39/7)*7=0</formula>
    </cfRule>
    <cfRule type="expression" dxfId="3686" priority="3688" stopIfTrue="1">
      <formula>N39-INT(N39/7)*7=1</formula>
    </cfRule>
  </conditionalFormatting>
  <conditionalFormatting sqref="N39">
    <cfRule type="expression" dxfId="3685" priority="3685" stopIfTrue="1">
      <formula>N39-INT(N39/7)*7=0</formula>
    </cfRule>
    <cfRule type="expression" dxfId="3684" priority="3686" stopIfTrue="1">
      <formula>N39-INT(N39/7)*7=1</formula>
    </cfRule>
  </conditionalFormatting>
  <conditionalFormatting sqref="O40">
    <cfRule type="expression" dxfId="3683" priority="3683" stopIfTrue="1">
      <formula>O39-INT(O39/7)*7=0</formula>
    </cfRule>
    <cfRule type="expression" dxfId="3682" priority="3684" stopIfTrue="1">
      <formula>O39-INT(O39/7)*7=1</formula>
    </cfRule>
  </conditionalFormatting>
  <conditionalFormatting sqref="O39">
    <cfRule type="expression" dxfId="3681" priority="3681" stopIfTrue="1">
      <formula>O39-INT(O39/7)*7=0</formula>
    </cfRule>
    <cfRule type="expression" dxfId="3680" priority="3682" stopIfTrue="1">
      <formula>O39-INT(O39/7)*7=1</formula>
    </cfRule>
  </conditionalFormatting>
  <conditionalFormatting sqref="P40">
    <cfRule type="expression" dxfId="3679" priority="3679" stopIfTrue="1">
      <formula>P39-INT(P39/7)*7=0</formula>
    </cfRule>
    <cfRule type="expression" dxfId="3678" priority="3680" stopIfTrue="1">
      <formula>P39-INT(P39/7)*7=1</formula>
    </cfRule>
  </conditionalFormatting>
  <conditionalFormatting sqref="P39">
    <cfRule type="expression" dxfId="3677" priority="3677" stopIfTrue="1">
      <formula>P39-INT(P39/7)*7=0</formula>
    </cfRule>
    <cfRule type="expression" dxfId="3676" priority="3678" stopIfTrue="1">
      <formula>P39-INT(P39/7)*7=1</formula>
    </cfRule>
  </conditionalFormatting>
  <conditionalFormatting sqref="Q40">
    <cfRule type="expression" dxfId="3675" priority="3675" stopIfTrue="1">
      <formula>Q39-INT(Q39/7)*7=0</formula>
    </cfRule>
    <cfRule type="expression" dxfId="3674" priority="3676" stopIfTrue="1">
      <formula>Q39-INT(Q39/7)*7=1</formula>
    </cfRule>
  </conditionalFormatting>
  <conditionalFormatting sqref="Q39">
    <cfRule type="expression" dxfId="3673" priority="3673" stopIfTrue="1">
      <formula>Q39-INT(Q39/7)*7=0</formula>
    </cfRule>
    <cfRule type="expression" dxfId="3672" priority="3674" stopIfTrue="1">
      <formula>Q39-INT(Q39/7)*7=1</formula>
    </cfRule>
  </conditionalFormatting>
  <conditionalFormatting sqref="R40">
    <cfRule type="expression" dxfId="3671" priority="3671" stopIfTrue="1">
      <formula>R39-INT(R39/7)*7=0</formula>
    </cfRule>
    <cfRule type="expression" dxfId="3670" priority="3672" stopIfTrue="1">
      <formula>R39-INT(R39/7)*7=1</formula>
    </cfRule>
  </conditionalFormatting>
  <conditionalFormatting sqref="R39">
    <cfRule type="expression" dxfId="3669" priority="3669" stopIfTrue="1">
      <formula>R39-INT(R39/7)*7=0</formula>
    </cfRule>
    <cfRule type="expression" dxfId="3668" priority="3670" stopIfTrue="1">
      <formula>R39-INT(R39/7)*7=1</formula>
    </cfRule>
  </conditionalFormatting>
  <conditionalFormatting sqref="S40">
    <cfRule type="expression" dxfId="3667" priority="3667" stopIfTrue="1">
      <formula>S39-INT(S39/7)*7=0</formula>
    </cfRule>
    <cfRule type="expression" dxfId="3666" priority="3668" stopIfTrue="1">
      <formula>S39-INT(S39/7)*7=1</formula>
    </cfRule>
  </conditionalFormatting>
  <conditionalFormatting sqref="S39">
    <cfRule type="expression" dxfId="3665" priority="3665" stopIfTrue="1">
      <formula>S39-INT(S39/7)*7=0</formula>
    </cfRule>
    <cfRule type="expression" dxfId="3664" priority="3666" stopIfTrue="1">
      <formula>S39-INT(S39/7)*7=1</formula>
    </cfRule>
  </conditionalFormatting>
  <conditionalFormatting sqref="T40">
    <cfRule type="expression" dxfId="3663" priority="3663" stopIfTrue="1">
      <formula>T39-INT(T39/7)*7=0</formula>
    </cfRule>
    <cfRule type="expression" dxfId="3662" priority="3664" stopIfTrue="1">
      <formula>T39-INT(T39/7)*7=1</formula>
    </cfRule>
  </conditionalFormatting>
  <conditionalFormatting sqref="T39">
    <cfRule type="expression" dxfId="3661" priority="3661" stopIfTrue="1">
      <formula>T39-INT(T39/7)*7=0</formula>
    </cfRule>
    <cfRule type="expression" dxfId="3660" priority="3662" stopIfTrue="1">
      <formula>T39-INT(T39/7)*7=1</formula>
    </cfRule>
  </conditionalFormatting>
  <conditionalFormatting sqref="U40">
    <cfRule type="expression" dxfId="3659" priority="3659" stopIfTrue="1">
      <formula>U39-INT(U39/7)*7=0</formula>
    </cfRule>
    <cfRule type="expression" dxfId="3658" priority="3660" stopIfTrue="1">
      <formula>U39-INT(U39/7)*7=1</formula>
    </cfRule>
  </conditionalFormatting>
  <conditionalFormatting sqref="U39">
    <cfRule type="expression" dxfId="3657" priority="3657" stopIfTrue="1">
      <formula>U39-INT(U39/7)*7=0</formula>
    </cfRule>
    <cfRule type="expression" dxfId="3656" priority="3658" stopIfTrue="1">
      <formula>U39-INT(U39/7)*7=1</formula>
    </cfRule>
  </conditionalFormatting>
  <conditionalFormatting sqref="V40">
    <cfRule type="expression" dxfId="3655" priority="3655" stopIfTrue="1">
      <formula>V39-INT(V39/7)*7=0</formula>
    </cfRule>
    <cfRule type="expression" dxfId="3654" priority="3656" stopIfTrue="1">
      <formula>V39-INT(V39/7)*7=1</formula>
    </cfRule>
  </conditionalFormatting>
  <conditionalFormatting sqref="V39">
    <cfRule type="expression" dxfId="3653" priority="3653" stopIfTrue="1">
      <formula>V39-INT(V39/7)*7=0</formula>
    </cfRule>
    <cfRule type="expression" dxfId="3652" priority="3654" stopIfTrue="1">
      <formula>V39-INT(V39/7)*7=1</formula>
    </cfRule>
  </conditionalFormatting>
  <conditionalFormatting sqref="W40">
    <cfRule type="expression" dxfId="3651" priority="3651" stopIfTrue="1">
      <formula>W39-INT(W39/7)*7=0</formula>
    </cfRule>
    <cfRule type="expression" dxfId="3650" priority="3652" stopIfTrue="1">
      <formula>W39-INT(W39/7)*7=1</formula>
    </cfRule>
  </conditionalFormatting>
  <conditionalFormatting sqref="W39">
    <cfRule type="expression" dxfId="3649" priority="3649" stopIfTrue="1">
      <formula>W39-INT(W39/7)*7=0</formula>
    </cfRule>
    <cfRule type="expression" dxfId="3648" priority="3650" stopIfTrue="1">
      <formula>W39-INT(W39/7)*7=1</formula>
    </cfRule>
  </conditionalFormatting>
  <conditionalFormatting sqref="X40:AF40">
    <cfRule type="expression" dxfId="3647" priority="3647" stopIfTrue="1">
      <formula>X39-INT(X39/7)*7=0</formula>
    </cfRule>
    <cfRule type="expression" dxfId="3646" priority="3648" stopIfTrue="1">
      <formula>X39-INT(X39/7)*7=1</formula>
    </cfRule>
  </conditionalFormatting>
  <conditionalFormatting sqref="X39:AF39">
    <cfRule type="expression" dxfId="3645" priority="3645" stopIfTrue="1">
      <formula>X39-INT(X39/7)*7=0</formula>
    </cfRule>
    <cfRule type="expression" dxfId="3644" priority="3646" stopIfTrue="1">
      <formula>X39-INT(X39/7)*7=1</formula>
    </cfRule>
  </conditionalFormatting>
  <conditionalFormatting sqref="B43">
    <cfRule type="expression" dxfId="3643" priority="3643" stopIfTrue="1">
      <formula>B42-INT(B42/7)*7=1</formula>
    </cfRule>
    <cfRule type="expression" dxfId="3642" priority="3644" stopIfTrue="1">
      <formula>B42-INT(B42/7)*7=0</formula>
    </cfRule>
  </conditionalFormatting>
  <conditionalFormatting sqref="C43">
    <cfRule type="expression" dxfId="3641" priority="3641" stopIfTrue="1">
      <formula>C42-INT(C42/7)*7=0</formula>
    </cfRule>
    <cfRule type="expression" dxfId="3640" priority="3642" stopIfTrue="1">
      <formula>C42-INT(C42/7)*7=1</formula>
    </cfRule>
  </conditionalFormatting>
  <conditionalFormatting sqref="B42">
    <cfRule type="expression" dxfId="3639" priority="3639" stopIfTrue="1">
      <formula>$B42-INT($B42/7)*7=0</formula>
    </cfRule>
    <cfRule type="expression" dxfId="3638" priority="3640" stopIfTrue="1">
      <formula>$B42-INT($B42/7)*7=1</formula>
    </cfRule>
  </conditionalFormatting>
  <conditionalFormatting sqref="C42">
    <cfRule type="expression" dxfId="3637" priority="3637" stopIfTrue="1">
      <formula>C42-INT(C42/7)*7=0</formula>
    </cfRule>
    <cfRule type="expression" dxfId="3636" priority="3638" stopIfTrue="1">
      <formula>C42-INT(C42/7)*7=1</formula>
    </cfRule>
  </conditionalFormatting>
  <conditionalFormatting sqref="D43">
    <cfRule type="expression" dxfId="3635" priority="3635" stopIfTrue="1">
      <formula>D42-INT(D42/7)*7=0</formula>
    </cfRule>
    <cfRule type="expression" dxfId="3634" priority="3636" stopIfTrue="1">
      <formula>D42-INT(D42/7)*7=1</formula>
    </cfRule>
  </conditionalFormatting>
  <conditionalFormatting sqref="D42">
    <cfRule type="expression" dxfId="3633" priority="3633" stopIfTrue="1">
      <formula>D42-INT(D42/7)*7=0</formula>
    </cfRule>
    <cfRule type="expression" dxfId="3632" priority="3634" stopIfTrue="1">
      <formula>D42-INT(D42/7)*7=1</formula>
    </cfRule>
  </conditionalFormatting>
  <conditionalFormatting sqref="E43">
    <cfRule type="expression" dxfId="3631" priority="3631" stopIfTrue="1">
      <formula>E42-INT(E42/7)*7=0</formula>
    </cfRule>
    <cfRule type="expression" dxfId="3630" priority="3632" stopIfTrue="1">
      <formula>E42-INT(E42/7)*7=1</formula>
    </cfRule>
  </conditionalFormatting>
  <conditionalFormatting sqref="E42">
    <cfRule type="expression" dxfId="3629" priority="3629" stopIfTrue="1">
      <formula>E42-INT(E42/7)*7=0</formula>
    </cfRule>
    <cfRule type="expression" dxfId="3628" priority="3630" stopIfTrue="1">
      <formula>E42-INT(E42/7)*7=1</formula>
    </cfRule>
  </conditionalFormatting>
  <conditionalFormatting sqref="F43">
    <cfRule type="expression" dxfId="3627" priority="3627" stopIfTrue="1">
      <formula>F42-INT(F42/7)*7=0</formula>
    </cfRule>
    <cfRule type="expression" dxfId="3626" priority="3628" stopIfTrue="1">
      <formula>F42-INT(F42/7)*7=1</formula>
    </cfRule>
  </conditionalFormatting>
  <conditionalFormatting sqref="F42">
    <cfRule type="expression" dxfId="3625" priority="3625" stopIfTrue="1">
      <formula>F42-INT(F42/7)*7=0</formula>
    </cfRule>
    <cfRule type="expression" dxfId="3624" priority="3626" stopIfTrue="1">
      <formula>F42-INT(F42/7)*7=1</formula>
    </cfRule>
  </conditionalFormatting>
  <conditionalFormatting sqref="G43">
    <cfRule type="expression" dxfId="3623" priority="3623" stopIfTrue="1">
      <formula>G42-INT(G42/7)*7=0</formula>
    </cfRule>
    <cfRule type="expression" dxfId="3622" priority="3624" stopIfTrue="1">
      <formula>G42-INT(G42/7)*7=1</formula>
    </cfRule>
  </conditionalFormatting>
  <conditionalFormatting sqref="G42">
    <cfRule type="expression" dxfId="3621" priority="3621" stopIfTrue="1">
      <formula>G42-INT(G42/7)*7=0</formula>
    </cfRule>
    <cfRule type="expression" dxfId="3620" priority="3622" stopIfTrue="1">
      <formula>G42-INT(G42/7)*7=1</formula>
    </cfRule>
  </conditionalFormatting>
  <conditionalFormatting sqref="H43">
    <cfRule type="expression" dxfId="3619" priority="3619" stopIfTrue="1">
      <formula>H42-INT(H42/7)*7=0</formula>
    </cfRule>
    <cfRule type="expression" dxfId="3618" priority="3620" stopIfTrue="1">
      <formula>H42-INT(H42/7)*7=1</formula>
    </cfRule>
  </conditionalFormatting>
  <conditionalFormatting sqref="H42">
    <cfRule type="expression" dxfId="3617" priority="3617" stopIfTrue="1">
      <formula>H42-INT(H42/7)*7=0</formula>
    </cfRule>
    <cfRule type="expression" dxfId="3616" priority="3618" stopIfTrue="1">
      <formula>H42-INT(H42/7)*7=1</formula>
    </cfRule>
  </conditionalFormatting>
  <conditionalFormatting sqref="I43">
    <cfRule type="expression" dxfId="3615" priority="3615" stopIfTrue="1">
      <formula>I42-INT(I42/7)*7=0</formula>
    </cfRule>
    <cfRule type="expression" dxfId="3614" priority="3616" stopIfTrue="1">
      <formula>I42-INT(I42/7)*7=1</formula>
    </cfRule>
  </conditionalFormatting>
  <conditionalFormatting sqref="I42">
    <cfRule type="expression" dxfId="3613" priority="3613" stopIfTrue="1">
      <formula>I42-INT(I42/7)*7=0</formula>
    </cfRule>
    <cfRule type="expression" dxfId="3612" priority="3614" stopIfTrue="1">
      <formula>I42-INT(I42/7)*7=1</formula>
    </cfRule>
  </conditionalFormatting>
  <conditionalFormatting sqref="J43">
    <cfRule type="expression" dxfId="3611" priority="3611" stopIfTrue="1">
      <formula>J42-INT(J42/7)*7=0</formula>
    </cfRule>
    <cfRule type="expression" dxfId="3610" priority="3612" stopIfTrue="1">
      <formula>J42-INT(J42/7)*7=1</formula>
    </cfRule>
  </conditionalFormatting>
  <conditionalFormatting sqref="J42">
    <cfRule type="expression" dxfId="3609" priority="3609" stopIfTrue="1">
      <formula>J42-INT(J42/7)*7=0</formula>
    </cfRule>
    <cfRule type="expression" dxfId="3608" priority="3610" stopIfTrue="1">
      <formula>J42-INT(J42/7)*7=1</formula>
    </cfRule>
  </conditionalFormatting>
  <conditionalFormatting sqref="K43">
    <cfRule type="expression" dxfId="3607" priority="3607" stopIfTrue="1">
      <formula>K42-INT(K42/7)*7=0</formula>
    </cfRule>
    <cfRule type="expression" dxfId="3606" priority="3608" stopIfTrue="1">
      <formula>K42-INT(K42/7)*7=1</formula>
    </cfRule>
  </conditionalFormatting>
  <conditionalFormatting sqref="K42">
    <cfRule type="expression" dxfId="3605" priority="3605" stopIfTrue="1">
      <formula>K42-INT(K42/7)*7=0</formula>
    </cfRule>
    <cfRule type="expression" dxfId="3604" priority="3606" stopIfTrue="1">
      <formula>K42-INT(K42/7)*7=1</formula>
    </cfRule>
  </conditionalFormatting>
  <conditionalFormatting sqref="L43">
    <cfRule type="expression" dxfId="3603" priority="3603" stopIfTrue="1">
      <formula>L42-INT(L42/7)*7=0</formula>
    </cfRule>
    <cfRule type="expression" dxfId="3602" priority="3604" stopIfTrue="1">
      <formula>L42-INT(L42/7)*7=1</formula>
    </cfRule>
  </conditionalFormatting>
  <conditionalFormatting sqref="L42">
    <cfRule type="expression" dxfId="3601" priority="3601" stopIfTrue="1">
      <formula>L42-INT(L42/7)*7=0</formula>
    </cfRule>
    <cfRule type="expression" dxfId="3600" priority="3602" stopIfTrue="1">
      <formula>L42-INT(L42/7)*7=1</formula>
    </cfRule>
  </conditionalFormatting>
  <conditionalFormatting sqref="M43">
    <cfRule type="expression" dxfId="3599" priority="3599" stopIfTrue="1">
      <formula>M42-INT(M42/7)*7=0</formula>
    </cfRule>
    <cfRule type="expression" dxfId="3598" priority="3600" stopIfTrue="1">
      <formula>M42-INT(M42/7)*7=1</formula>
    </cfRule>
  </conditionalFormatting>
  <conditionalFormatting sqref="M42">
    <cfRule type="expression" dxfId="3597" priority="3597" stopIfTrue="1">
      <formula>M42-INT(M42/7)*7=0</formula>
    </cfRule>
    <cfRule type="expression" dxfId="3596" priority="3598" stopIfTrue="1">
      <formula>M42-INT(M42/7)*7=1</formula>
    </cfRule>
  </conditionalFormatting>
  <conditionalFormatting sqref="N43">
    <cfRule type="expression" dxfId="3595" priority="3595" stopIfTrue="1">
      <formula>N42-INT(N42/7)*7=0</formula>
    </cfRule>
    <cfRule type="expression" dxfId="3594" priority="3596" stopIfTrue="1">
      <formula>N42-INT(N42/7)*7=1</formula>
    </cfRule>
  </conditionalFormatting>
  <conditionalFormatting sqref="N42">
    <cfRule type="expression" dxfId="3593" priority="3593" stopIfTrue="1">
      <formula>N42-INT(N42/7)*7=0</formula>
    </cfRule>
    <cfRule type="expression" dxfId="3592" priority="3594" stopIfTrue="1">
      <formula>N42-INT(N42/7)*7=1</formula>
    </cfRule>
  </conditionalFormatting>
  <conditionalFormatting sqref="O43">
    <cfRule type="expression" dxfId="3591" priority="3591" stopIfTrue="1">
      <formula>O42-INT(O42/7)*7=0</formula>
    </cfRule>
    <cfRule type="expression" dxfId="3590" priority="3592" stopIfTrue="1">
      <formula>O42-INT(O42/7)*7=1</formula>
    </cfRule>
  </conditionalFormatting>
  <conditionalFormatting sqref="O42">
    <cfRule type="expression" dxfId="3589" priority="3589" stopIfTrue="1">
      <formula>O42-INT(O42/7)*7=0</formula>
    </cfRule>
    <cfRule type="expression" dxfId="3588" priority="3590" stopIfTrue="1">
      <formula>O42-INT(O42/7)*7=1</formula>
    </cfRule>
  </conditionalFormatting>
  <conditionalFormatting sqref="P43">
    <cfRule type="expression" dxfId="3587" priority="3587" stopIfTrue="1">
      <formula>P42-INT(P42/7)*7=0</formula>
    </cfRule>
    <cfRule type="expression" dxfId="3586" priority="3588" stopIfTrue="1">
      <formula>P42-INT(P42/7)*7=1</formula>
    </cfRule>
  </conditionalFormatting>
  <conditionalFormatting sqref="P42">
    <cfRule type="expression" dxfId="3585" priority="3585" stopIfTrue="1">
      <formula>P42-INT(P42/7)*7=0</formula>
    </cfRule>
    <cfRule type="expression" dxfId="3584" priority="3586" stopIfTrue="1">
      <formula>P42-INT(P42/7)*7=1</formula>
    </cfRule>
  </conditionalFormatting>
  <conditionalFormatting sqref="Q43">
    <cfRule type="expression" dxfId="3583" priority="3583" stopIfTrue="1">
      <formula>Q42-INT(Q42/7)*7=0</formula>
    </cfRule>
    <cfRule type="expression" dxfId="3582" priority="3584" stopIfTrue="1">
      <formula>Q42-INT(Q42/7)*7=1</formula>
    </cfRule>
  </conditionalFormatting>
  <conditionalFormatting sqref="Q42">
    <cfRule type="expression" dxfId="3581" priority="3581" stopIfTrue="1">
      <formula>Q42-INT(Q42/7)*7=0</formula>
    </cfRule>
    <cfRule type="expression" dxfId="3580" priority="3582" stopIfTrue="1">
      <formula>Q42-INT(Q42/7)*7=1</formula>
    </cfRule>
  </conditionalFormatting>
  <conditionalFormatting sqref="R43">
    <cfRule type="expression" dxfId="3579" priority="3579" stopIfTrue="1">
      <formula>R42-INT(R42/7)*7=0</formula>
    </cfRule>
    <cfRule type="expression" dxfId="3578" priority="3580" stopIfTrue="1">
      <formula>R42-INT(R42/7)*7=1</formula>
    </cfRule>
  </conditionalFormatting>
  <conditionalFormatting sqref="R42">
    <cfRule type="expression" dxfId="3577" priority="3577" stopIfTrue="1">
      <formula>R42-INT(R42/7)*7=0</formula>
    </cfRule>
    <cfRule type="expression" dxfId="3576" priority="3578" stopIfTrue="1">
      <formula>R42-INT(R42/7)*7=1</formula>
    </cfRule>
  </conditionalFormatting>
  <conditionalFormatting sqref="S43">
    <cfRule type="expression" dxfId="3575" priority="3575" stopIfTrue="1">
      <formula>S42-INT(S42/7)*7=0</formula>
    </cfRule>
    <cfRule type="expression" dxfId="3574" priority="3576" stopIfTrue="1">
      <formula>S42-INT(S42/7)*7=1</formula>
    </cfRule>
  </conditionalFormatting>
  <conditionalFormatting sqref="S42">
    <cfRule type="expression" dxfId="3573" priority="3573" stopIfTrue="1">
      <formula>S42-INT(S42/7)*7=0</formula>
    </cfRule>
    <cfRule type="expression" dxfId="3572" priority="3574" stopIfTrue="1">
      <formula>S42-INT(S42/7)*7=1</formula>
    </cfRule>
  </conditionalFormatting>
  <conditionalFormatting sqref="T43">
    <cfRule type="expression" dxfId="3571" priority="3571" stopIfTrue="1">
      <formula>T42-INT(T42/7)*7=0</formula>
    </cfRule>
    <cfRule type="expression" dxfId="3570" priority="3572" stopIfTrue="1">
      <formula>T42-INT(T42/7)*7=1</formula>
    </cfRule>
  </conditionalFormatting>
  <conditionalFormatting sqref="T42">
    <cfRule type="expression" dxfId="3569" priority="3569" stopIfTrue="1">
      <formula>T42-INT(T42/7)*7=0</formula>
    </cfRule>
    <cfRule type="expression" dxfId="3568" priority="3570" stopIfTrue="1">
      <formula>T42-INT(T42/7)*7=1</formula>
    </cfRule>
  </conditionalFormatting>
  <conditionalFormatting sqref="U43">
    <cfRule type="expression" dxfId="3567" priority="3567" stopIfTrue="1">
      <formula>U42-INT(U42/7)*7=0</formula>
    </cfRule>
    <cfRule type="expression" dxfId="3566" priority="3568" stopIfTrue="1">
      <formula>U42-INT(U42/7)*7=1</formula>
    </cfRule>
  </conditionalFormatting>
  <conditionalFormatting sqref="U42">
    <cfRule type="expression" dxfId="3565" priority="3565" stopIfTrue="1">
      <formula>U42-INT(U42/7)*7=0</formula>
    </cfRule>
    <cfRule type="expression" dxfId="3564" priority="3566" stopIfTrue="1">
      <formula>U42-INT(U42/7)*7=1</formula>
    </cfRule>
  </conditionalFormatting>
  <conditionalFormatting sqref="V43">
    <cfRule type="expression" dxfId="3563" priority="3563" stopIfTrue="1">
      <formula>V42-INT(V42/7)*7=0</formula>
    </cfRule>
    <cfRule type="expression" dxfId="3562" priority="3564" stopIfTrue="1">
      <formula>V42-INT(V42/7)*7=1</formula>
    </cfRule>
  </conditionalFormatting>
  <conditionalFormatting sqref="V42">
    <cfRule type="expression" dxfId="3561" priority="3561" stopIfTrue="1">
      <formula>V42-INT(V42/7)*7=0</formula>
    </cfRule>
    <cfRule type="expression" dxfId="3560" priority="3562" stopIfTrue="1">
      <formula>V42-INT(V42/7)*7=1</formula>
    </cfRule>
  </conditionalFormatting>
  <conditionalFormatting sqref="W43">
    <cfRule type="expression" dxfId="3559" priority="3559" stopIfTrue="1">
      <formula>W42-INT(W42/7)*7=0</formula>
    </cfRule>
    <cfRule type="expression" dxfId="3558" priority="3560" stopIfTrue="1">
      <formula>W42-INT(W42/7)*7=1</formula>
    </cfRule>
  </conditionalFormatting>
  <conditionalFormatting sqref="W42">
    <cfRule type="expression" dxfId="3557" priority="3557" stopIfTrue="1">
      <formula>W42-INT(W42/7)*7=0</formula>
    </cfRule>
    <cfRule type="expression" dxfId="3556" priority="3558" stopIfTrue="1">
      <formula>W42-INT(W42/7)*7=1</formula>
    </cfRule>
  </conditionalFormatting>
  <conditionalFormatting sqref="X43:AF43">
    <cfRule type="expression" dxfId="3555" priority="3555" stopIfTrue="1">
      <formula>X42-INT(X42/7)*7=0</formula>
    </cfRule>
    <cfRule type="expression" dxfId="3554" priority="3556" stopIfTrue="1">
      <formula>X42-INT(X42/7)*7=1</formula>
    </cfRule>
  </conditionalFormatting>
  <conditionalFormatting sqref="X42:AF42">
    <cfRule type="expression" dxfId="3553" priority="3553" stopIfTrue="1">
      <formula>X42-INT(X42/7)*7=0</formula>
    </cfRule>
    <cfRule type="expression" dxfId="3552" priority="3554" stopIfTrue="1">
      <formula>X42-INT(X42/7)*7=1</formula>
    </cfRule>
  </conditionalFormatting>
  <conditionalFormatting sqref="B46">
    <cfRule type="expression" dxfId="3551" priority="3551" stopIfTrue="1">
      <formula>B45-INT(B45/7)*7=1</formula>
    </cfRule>
    <cfRule type="expression" dxfId="3550" priority="3552" stopIfTrue="1">
      <formula>B45-INT(B45/7)*7=0</formula>
    </cfRule>
  </conditionalFormatting>
  <conditionalFormatting sqref="C46">
    <cfRule type="expression" dxfId="3549" priority="3549" stopIfTrue="1">
      <formula>C45-INT(C45/7)*7=0</formula>
    </cfRule>
    <cfRule type="expression" dxfId="3548" priority="3550" stopIfTrue="1">
      <formula>C45-INT(C45/7)*7=1</formula>
    </cfRule>
  </conditionalFormatting>
  <conditionalFormatting sqref="B45">
    <cfRule type="expression" dxfId="3547" priority="3547" stopIfTrue="1">
      <formula>$B45-INT($B45/7)*7=0</formula>
    </cfRule>
    <cfRule type="expression" dxfId="3546" priority="3548" stopIfTrue="1">
      <formula>$B45-INT($B45/7)*7=1</formula>
    </cfRule>
  </conditionalFormatting>
  <conditionalFormatting sqref="C45">
    <cfRule type="expression" dxfId="3545" priority="3545" stopIfTrue="1">
      <formula>C45-INT(C45/7)*7=0</formula>
    </cfRule>
    <cfRule type="expression" dxfId="3544" priority="3546" stopIfTrue="1">
      <formula>C45-INT(C45/7)*7=1</formula>
    </cfRule>
  </conditionalFormatting>
  <conditionalFormatting sqref="D46">
    <cfRule type="expression" dxfId="3543" priority="3543" stopIfTrue="1">
      <formula>D45-INT(D45/7)*7=0</formula>
    </cfRule>
    <cfRule type="expression" dxfId="3542" priority="3544" stopIfTrue="1">
      <formula>D45-INT(D45/7)*7=1</formula>
    </cfRule>
  </conditionalFormatting>
  <conditionalFormatting sqref="D45">
    <cfRule type="expression" dxfId="3541" priority="3541" stopIfTrue="1">
      <formula>D45-INT(D45/7)*7=0</formula>
    </cfRule>
    <cfRule type="expression" dxfId="3540" priority="3542" stopIfTrue="1">
      <formula>D45-INT(D45/7)*7=1</formula>
    </cfRule>
  </conditionalFormatting>
  <conditionalFormatting sqref="E46">
    <cfRule type="expression" dxfId="3539" priority="3539" stopIfTrue="1">
      <formula>E45-INT(E45/7)*7=0</formula>
    </cfRule>
    <cfRule type="expression" dxfId="3538" priority="3540" stopIfTrue="1">
      <formula>E45-INT(E45/7)*7=1</formula>
    </cfRule>
  </conditionalFormatting>
  <conditionalFormatting sqref="E45">
    <cfRule type="expression" dxfId="3537" priority="3537" stopIfTrue="1">
      <formula>E45-INT(E45/7)*7=0</formula>
    </cfRule>
    <cfRule type="expression" dxfId="3536" priority="3538" stopIfTrue="1">
      <formula>E45-INT(E45/7)*7=1</formula>
    </cfRule>
  </conditionalFormatting>
  <conditionalFormatting sqref="F46">
    <cfRule type="expression" dxfId="3535" priority="3535" stopIfTrue="1">
      <formula>F45-INT(F45/7)*7=0</formula>
    </cfRule>
    <cfRule type="expression" dxfId="3534" priority="3536" stopIfTrue="1">
      <formula>F45-INT(F45/7)*7=1</formula>
    </cfRule>
  </conditionalFormatting>
  <conditionalFormatting sqref="F45">
    <cfRule type="expression" dxfId="3533" priority="3533" stopIfTrue="1">
      <formula>F45-INT(F45/7)*7=0</formula>
    </cfRule>
    <cfRule type="expression" dxfId="3532" priority="3534" stopIfTrue="1">
      <formula>F45-INT(F45/7)*7=1</formula>
    </cfRule>
  </conditionalFormatting>
  <conditionalFormatting sqref="G46">
    <cfRule type="expression" dxfId="3531" priority="3531" stopIfTrue="1">
      <formula>G45-INT(G45/7)*7=0</formula>
    </cfRule>
    <cfRule type="expression" dxfId="3530" priority="3532" stopIfTrue="1">
      <formula>G45-INT(G45/7)*7=1</formula>
    </cfRule>
  </conditionalFormatting>
  <conditionalFormatting sqref="G45">
    <cfRule type="expression" dxfId="3529" priority="3529" stopIfTrue="1">
      <formula>G45-INT(G45/7)*7=0</formula>
    </cfRule>
    <cfRule type="expression" dxfId="3528" priority="3530" stopIfTrue="1">
      <formula>G45-INT(G45/7)*7=1</formula>
    </cfRule>
  </conditionalFormatting>
  <conditionalFormatting sqref="H46">
    <cfRule type="expression" dxfId="3527" priority="3527" stopIfTrue="1">
      <formula>H45-INT(H45/7)*7=0</formula>
    </cfRule>
    <cfRule type="expression" dxfId="3526" priority="3528" stopIfTrue="1">
      <formula>H45-INT(H45/7)*7=1</formula>
    </cfRule>
  </conditionalFormatting>
  <conditionalFormatting sqref="H45">
    <cfRule type="expression" dxfId="3525" priority="3525" stopIfTrue="1">
      <formula>H45-INT(H45/7)*7=0</formula>
    </cfRule>
    <cfRule type="expression" dxfId="3524" priority="3526" stopIfTrue="1">
      <formula>H45-INT(H45/7)*7=1</formula>
    </cfRule>
  </conditionalFormatting>
  <conditionalFormatting sqref="I46">
    <cfRule type="expression" dxfId="3523" priority="3523" stopIfTrue="1">
      <formula>I45-INT(I45/7)*7=0</formula>
    </cfRule>
    <cfRule type="expression" dxfId="3522" priority="3524" stopIfTrue="1">
      <formula>I45-INT(I45/7)*7=1</formula>
    </cfRule>
  </conditionalFormatting>
  <conditionalFormatting sqref="I45">
    <cfRule type="expression" dxfId="3521" priority="3521" stopIfTrue="1">
      <formula>I45-INT(I45/7)*7=0</formula>
    </cfRule>
    <cfRule type="expression" dxfId="3520" priority="3522" stopIfTrue="1">
      <formula>I45-INT(I45/7)*7=1</formula>
    </cfRule>
  </conditionalFormatting>
  <conditionalFormatting sqref="J46">
    <cfRule type="expression" dxfId="3519" priority="3519" stopIfTrue="1">
      <formula>J45-INT(J45/7)*7=0</formula>
    </cfRule>
    <cfRule type="expression" dxfId="3518" priority="3520" stopIfTrue="1">
      <formula>J45-INT(J45/7)*7=1</formula>
    </cfRule>
  </conditionalFormatting>
  <conditionalFormatting sqref="J45">
    <cfRule type="expression" dxfId="3517" priority="3517" stopIfTrue="1">
      <formula>J45-INT(J45/7)*7=0</formula>
    </cfRule>
    <cfRule type="expression" dxfId="3516" priority="3518" stopIfTrue="1">
      <formula>J45-INT(J45/7)*7=1</formula>
    </cfRule>
  </conditionalFormatting>
  <conditionalFormatting sqref="K46">
    <cfRule type="expression" dxfId="3515" priority="3515" stopIfTrue="1">
      <formula>K45-INT(K45/7)*7=0</formula>
    </cfRule>
    <cfRule type="expression" dxfId="3514" priority="3516" stopIfTrue="1">
      <formula>K45-INT(K45/7)*7=1</formula>
    </cfRule>
  </conditionalFormatting>
  <conditionalFormatting sqref="K45">
    <cfRule type="expression" dxfId="3513" priority="3513" stopIfTrue="1">
      <formula>K45-INT(K45/7)*7=0</formula>
    </cfRule>
    <cfRule type="expression" dxfId="3512" priority="3514" stopIfTrue="1">
      <formula>K45-INT(K45/7)*7=1</formula>
    </cfRule>
  </conditionalFormatting>
  <conditionalFormatting sqref="L46">
    <cfRule type="expression" dxfId="3511" priority="3511" stopIfTrue="1">
      <formula>L45-INT(L45/7)*7=0</formula>
    </cfRule>
    <cfRule type="expression" dxfId="3510" priority="3512" stopIfTrue="1">
      <formula>L45-INT(L45/7)*7=1</formula>
    </cfRule>
  </conditionalFormatting>
  <conditionalFormatting sqref="L45">
    <cfRule type="expression" dxfId="3509" priority="3509" stopIfTrue="1">
      <formula>L45-INT(L45/7)*7=0</formula>
    </cfRule>
    <cfRule type="expression" dxfId="3508" priority="3510" stopIfTrue="1">
      <formula>L45-INT(L45/7)*7=1</formula>
    </cfRule>
  </conditionalFormatting>
  <conditionalFormatting sqref="M46">
    <cfRule type="expression" dxfId="3507" priority="3507" stopIfTrue="1">
      <formula>M45-INT(M45/7)*7=0</formula>
    </cfRule>
    <cfRule type="expression" dxfId="3506" priority="3508" stopIfTrue="1">
      <formula>M45-INT(M45/7)*7=1</formula>
    </cfRule>
  </conditionalFormatting>
  <conditionalFormatting sqref="M45">
    <cfRule type="expression" dxfId="3505" priority="3505" stopIfTrue="1">
      <formula>M45-INT(M45/7)*7=0</formula>
    </cfRule>
    <cfRule type="expression" dxfId="3504" priority="3506" stopIfTrue="1">
      <formula>M45-INT(M45/7)*7=1</formula>
    </cfRule>
  </conditionalFormatting>
  <conditionalFormatting sqref="N46">
    <cfRule type="expression" dxfId="3503" priority="3503" stopIfTrue="1">
      <formula>N45-INT(N45/7)*7=0</formula>
    </cfRule>
    <cfRule type="expression" dxfId="3502" priority="3504" stopIfTrue="1">
      <formula>N45-INT(N45/7)*7=1</formula>
    </cfRule>
  </conditionalFormatting>
  <conditionalFormatting sqref="N45">
    <cfRule type="expression" dxfId="3501" priority="3501" stopIfTrue="1">
      <formula>N45-INT(N45/7)*7=0</formula>
    </cfRule>
    <cfRule type="expression" dxfId="3500" priority="3502" stopIfTrue="1">
      <formula>N45-INT(N45/7)*7=1</formula>
    </cfRule>
  </conditionalFormatting>
  <conditionalFormatting sqref="O46">
    <cfRule type="expression" dxfId="3499" priority="3499" stopIfTrue="1">
      <formula>O45-INT(O45/7)*7=0</formula>
    </cfRule>
    <cfRule type="expression" dxfId="3498" priority="3500" stopIfTrue="1">
      <formula>O45-INT(O45/7)*7=1</formula>
    </cfRule>
  </conditionalFormatting>
  <conditionalFormatting sqref="O45">
    <cfRule type="expression" dxfId="3497" priority="3497" stopIfTrue="1">
      <formula>O45-INT(O45/7)*7=0</formula>
    </cfRule>
    <cfRule type="expression" dxfId="3496" priority="3498" stopIfTrue="1">
      <formula>O45-INT(O45/7)*7=1</formula>
    </cfRule>
  </conditionalFormatting>
  <conditionalFormatting sqref="P46">
    <cfRule type="expression" dxfId="3495" priority="3495" stopIfTrue="1">
      <formula>P45-INT(P45/7)*7=0</formula>
    </cfRule>
    <cfRule type="expression" dxfId="3494" priority="3496" stopIfTrue="1">
      <formula>P45-INT(P45/7)*7=1</formula>
    </cfRule>
  </conditionalFormatting>
  <conditionalFormatting sqref="P45">
    <cfRule type="expression" dxfId="3493" priority="3493" stopIfTrue="1">
      <formula>P45-INT(P45/7)*7=0</formula>
    </cfRule>
    <cfRule type="expression" dxfId="3492" priority="3494" stopIfTrue="1">
      <formula>P45-INT(P45/7)*7=1</formula>
    </cfRule>
  </conditionalFormatting>
  <conditionalFormatting sqref="Q46">
    <cfRule type="expression" dxfId="3491" priority="3491" stopIfTrue="1">
      <formula>Q45-INT(Q45/7)*7=0</formula>
    </cfRule>
    <cfRule type="expression" dxfId="3490" priority="3492" stopIfTrue="1">
      <formula>Q45-INT(Q45/7)*7=1</formula>
    </cfRule>
  </conditionalFormatting>
  <conditionalFormatting sqref="Q45">
    <cfRule type="expression" dxfId="3489" priority="3489" stopIfTrue="1">
      <formula>Q45-INT(Q45/7)*7=0</formula>
    </cfRule>
    <cfRule type="expression" dxfId="3488" priority="3490" stopIfTrue="1">
      <formula>Q45-INT(Q45/7)*7=1</formula>
    </cfRule>
  </conditionalFormatting>
  <conditionalFormatting sqref="R46">
    <cfRule type="expression" dxfId="3487" priority="3487" stopIfTrue="1">
      <formula>R45-INT(R45/7)*7=0</formula>
    </cfRule>
    <cfRule type="expression" dxfId="3486" priority="3488" stopIfTrue="1">
      <formula>R45-INT(R45/7)*7=1</formula>
    </cfRule>
  </conditionalFormatting>
  <conditionalFormatting sqref="R45">
    <cfRule type="expression" dxfId="3485" priority="3485" stopIfTrue="1">
      <formula>R45-INT(R45/7)*7=0</formula>
    </cfRule>
    <cfRule type="expression" dxfId="3484" priority="3486" stopIfTrue="1">
      <formula>R45-INT(R45/7)*7=1</formula>
    </cfRule>
  </conditionalFormatting>
  <conditionalFormatting sqref="S46">
    <cfRule type="expression" dxfId="3483" priority="3483" stopIfTrue="1">
      <formula>S45-INT(S45/7)*7=0</formula>
    </cfRule>
    <cfRule type="expression" dxfId="3482" priority="3484" stopIfTrue="1">
      <formula>S45-INT(S45/7)*7=1</formula>
    </cfRule>
  </conditionalFormatting>
  <conditionalFormatting sqref="S45">
    <cfRule type="expression" dxfId="3481" priority="3481" stopIfTrue="1">
      <formula>S45-INT(S45/7)*7=0</formula>
    </cfRule>
    <cfRule type="expression" dxfId="3480" priority="3482" stopIfTrue="1">
      <formula>S45-INT(S45/7)*7=1</formula>
    </cfRule>
  </conditionalFormatting>
  <conditionalFormatting sqref="T46">
    <cfRule type="expression" dxfId="3479" priority="3479" stopIfTrue="1">
      <formula>T45-INT(T45/7)*7=0</formula>
    </cfRule>
    <cfRule type="expression" dxfId="3478" priority="3480" stopIfTrue="1">
      <formula>T45-INT(T45/7)*7=1</formula>
    </cfRule>
  </conditionalFormatting>
  <conditionalFormatting sqref="T45">
    <cfRule type="expression" dxfId="3477" priority="3477" stopIfTrue="1">
      <formula>T45-INT(T45/7)*7=0</formula>
    </cfRule>
    <cfRule type="expression" dxfId="3476" priority="3478" stopIfTrue="1">
      <formula>T45-INT(T45/7)*7=1</formula>
    </cfRule>
  </conditionalFormatting>
  <conditionalFormatting sqref="U46">
    <cfRule type="expression" dxfId="3475" priority="3475" stopIfTrue="1">
      <formula>U45-INT(U45/7)*7=0</formula>
    </cfRule>
    <cfRule type="expression" dxfId="3474" priority="3476" stopIfTrue="1">
      <formula>U45-INT(U45/7)*7=1</formula>
    </cfRule>
  </conditionalFormatting>
  <conditionalFormatting sqref="U45">
    <cfRule type="expression" dxfId="3473" priority="3473" stopIfTrue="1">
      <formula>U45-INT(U45/7)*7=0</formula>
    </cfRule>
    <cfRule type="expression" dxfId="3472" priority="3474" stopIfTrue="1">
      <formula>U45-INT(U45/7)*7=1</formula>
    </cfRule>
  </conditionalFormatting>
  <conditionalFormatting sqref="V46">
    <cfRule type="expression" dxfId="3471" priority="3471" stopIfTrue="1">
      <formula>V45-INT(V45/7)*7=0</formula>
    </cfRule>
    <cfRule type="expression" dxfId="3470" priority="3472" stopIfTrue="1">
      <formula>V45-INT(V45/7)*7=1</formula>
    </cfRule>
  </conditionalFormatting>
  <conditionalFormatting sqref="V45">
    <cfRule type="expression" dxfId="3469" priority="3469" stopIfTrue="1">
      <formula>V45-INT(V45/7)*7=0</formula>
    </cfRule>
    <cfRule type="expression" dxfId="3468" priority="3470" stopIfTrue="1">
      <formula>V45-INT(V45/7)*7=1</formula>
    </cfRule>
  </conditionalFormatting>
  <conditionalFormatting sqref="W46">
    <cfRule type="expression" dxfId="3467" priority="3467" stopIfTrue="1">
      <formula>W45-INT(W45/7)*7=0</formula>
    </cfRule>
    <cfRule type="expression" dxfId="3466" priority="3468" stopIfTrue="1">
      <formula>W45-INT(W45/7)*7=1</formula>
    </cfRule>
  </conditionalFormatting>
  <conditionalFormatting sqref="W45">
    <cfRule type="expression" dxfId="3465" priority="3465" stopIfTrue="1">
      <formula>W45-INT(W45/7)*7=0</formula>
    </cfRule>
    <cfRule type="expression" dxfId="3464" priority="3466" stopIfTrue="1">
      <formula>W45-INT(W45/7)*7=1</formula>
    </cfRule>
  </conditionalFormatting>
  <conditionalFormatting sqref="X46:AF46">
    <cfRule type="expression" dxfId="3463" priority="3463" stopIfTrue="1">
      <formula>X45-INT(X45/7)*7=0</formula>
    </cfRule>
    <cfRule type="expression" dxfId="3462" priority="3464" stopIfTrue="1">
      <formula>X45-INT(X45/7)*7=1</formula>
    </cfRule>
  </conditionalFormatting>
  <conditionalFormatting sqref="X45:AF45">
    <cfRule type="expression" dxfId="3461" priority="3461" stopIfTrue="1">
      <formula>X45-INT(X45/7)*7=0</formula>
    </cfRule>
    <cfRule type="expression" dxfId="3460" priority="3462" stopIfTrue="1">
      <formula>X45-INT(X45/7)*7=1</formula>
    </cfRule>
  </conditionalFormatting>
  <conditionalFormatting sqref="B49">
    <cfRule type="expression" dxfId="3459" priority="3459" stopIfTrue="1">
      <formula>B48-INT(B48/7)*7=1</formula>
    </cfRule>
    <cfRule type="expression" dxfId="3458" priority="3460" stopIfTrue="1">
      <formula>B48-INT(B48/7)*7=0</formula>
    </cfRule>
  </conditionalFormatting>
  <conditionalFormatting sqref="C49">
    <cfRule type="expression" dxfId="3457" priority="3457" stopIfTrue="1">
      <formula>C48-INT(C48/7)*7=0</formula>
    </cfRule>
    <cfRule type="expression" dxfId="3456" priority="3458" stopIfTrue="1">
      <formula>C48-INT(C48/7)*7=1</formula>
    </cfRule>
  </conditionalFormatting>
  <conditionalFormatting sqref="B48">
    <cfRule type="expression" dxfId="3455" priority="3455" stopIfTrue="1">
      <formula>$B48-INT($B48/7)*7=0</formula>
    </cfRule>
    <cfRule type="expression" dxfId="3454" priority="3456" stopIfTrue="1">
      <formula>$B48-INT($B48/7)*7=1</formula>
    </cfRule>
  </conditionalFormatting>
  <conditionalFormatting sqref="C48">
    <cfRule type="expression" dxfId="3453" priority="3453" stopIfTrue="1">
      <formula>C48-INT(C48/7)*7=0</formula>
    </cfRule>
    <cfRule type="expression" dxfId="3452" priority="3454" stopIfTrue="1">
      <formula>C48-INT(C48/7)*7=1</formula>
    </cfRule>
  </conditionalFormatting>
  <conditionalFormatting sqref="D49">
    <cfRule type="expression" dxfId="3451" priority="3451" stopIfTrue="1">
      <formula>D48-INT(D48/7)*7=0</formula>
    </cfRule>
    <cfRule type="expression" dxfId="3450" priority="3452" stopIfTrue="1">
      <formula>D48-INT(D48/7)*7=1</formula>
    </cfRule>
  </conditionalFormatting>
  <conditionalFormatting sqref="D48">
    <cfRule type="expression" dxfId="3449" priority="3449" stopIfTrue="1">
      <formula>D48-INT(D48/7)*7=0</formula>
    </cfRule>
    <cfRule type="expression" dxfId="3448" priority="3450" stopIfTrue="1">
      <formula>D48-INT(D48/7)*7=1</formula>
    </cfRule>
  </conditionalFormatting>
  <conditionalFormatting sqref="E49">
    <cfRule type="expression" dxfId="3447" priority="3447" stopIfTrue="1">
      <formula>E48-INT(E48/7)*7=0</formula>
    </cfRule>
    <cfRule type="expression" dxfId="3446" priority="3448" stopIfTrue="1">
      <formula>E48-INT(E48/7)*7=1</formula>
    </cfRule>
  </conditionalFormatting>
  <conditionalFormatting sqref="E48">
    <cfRule type="expression" dxfId="3445" priority="3445" stopIfTrue="1">
      <formula>E48-INT(E48/7)*7=0</formula>
    </cfRule>
    <cfRule type="expression" dxfId="3444" priority="3446" stopIfTrue="1">
      <formula>E48-INT(E48/7)*7=1</formula>
    </cfRule>
  </conditionalFormatting>
  <conditionalFormatting sqref="F49">
    <cfRule type="expression" dxfId="3443" priority="3443" stopIfTrue="1">
      <formula>F48-INT(F48/7)*7=0</formula>
    </cfRule>
    <cfRule type="expression" dxfId="3442" priority="3444" stopIfTrue="1">
      <formula>F48-INT(F48/7)*7=1</formula>
    </cfRule>
  </conditionalFormatting>
  <conditionalFormatting sqref="F48">
    <cfRule type="expression" dxfId="3441" priority="3441" stopIfTrue="1">
      <formula>F48-INT(F48/7)*7=0</formula>
    </cfRule>
    <cfRule type="expression" dxfId="3440" priority="3442" stopIfTrue="1">
      <formula>F48-INT(F48/7)*7=1</formula>
    </cfRule>
  </conditionalFormatting>
  <conditionalFormatting sqref="G49">
    <cfRule type="expression" dxfId="3439" priority="3439" stopIfTrue="1">
      <formula>G48-INT(G48/7)*7=0</formula>
    </cfRule>
    <cfRule type="expression" dxfId="3438" priority="3440" stopIfTrue="1">
      <formula>G48-INT(G48/7)*7=1</formula>
    </cfRule>
  </conditionalFormatting>
  <conditionalFormatting sqref="G48">
    <cfRule type="expression" dxfId="3437" priority="3437" stopIfTrue="1">
      <formula>G48-INT(G48/7)*7=0</formula>
    </cfRule>
    <cfRule type="expression" dxfId="3436" priority="3438" stopIfTrue="1">
      <formula>G48-INT(G48/7)*7=1</formula>
    </cfRule>
  </conditionalFormatting>
  <conditionalFormatting sqref="H49">
    <cfRule type="expression" dxfId="3435" priority="3435" stopIfTrue="1">
      <formula>H48-INT(H48/7)*7=0</formula>
    </cfRule>
    <cfRule type="expression" dxfId="3434" priority="3436" stopIfTrue="1">
      <formula>H48-INT(H48/7)*7=1</formula>
    </cfRule>
  </conditionalFormatting>
  <conditionalFormatting sqref="H48">
    <cfRule type="expression" dxfId="3433" priority="3433" stopIfTrue="1">
      <formula>H48-INT(H48/7)*7=0</formula>
    </cfRule>
    <cfRule type="expression" dxfId="3432" priority="3434" stopIfTrue="1">
      <formula>H48-INT(H48/7)*7=1</formula>
    </cfRule>
  </conditionalFormatting>
  <conditionalFormatting sqref="I49">
    <cfRule type="expression" dxfId="3431" priority="3431" stopIfTrue="1">
      <formula>I48-INT(I48/7)*7=0</formula>
    </cfRule>
    <cfRule type="expression" dxfId="3430" priority="3432" stopIfTrue="1">
      <formula>I48-INT(I48/7)*7=1</formula>
    </cfRule>
  </conditionalFormatting>
  <conditionalFormatting sqref="I48">
    <cfRule type="expression" dxfId="3429" priority="3429" stopIfTrue="1">
      <formula>I48-INT(I48/7)*7=0</formula>
    </cfRule>
    <cfRule type="expression" dxfId="3428" priority="3430" stopIfTrue="1">
      <formula>I48-INT(I48/7)*7=1</formula>
    </cfRule>
  </conditionalFormatting>
  <conditionalFormatting sqref="J49">
    <cfRule type="expression" dxfId="3427" priority="3427" stopIfTrue="1">
      <formula>J48-INT(J48/7)*7=0</formula>
    </cfRule>
    <cfRule type="expression" dxfId="3426" priority="3428" stopIfTrue="1">
      <formula>J48-INT(J48/7)*7=1</formula>
    </cfRule>
  </conditionalFormatting>
  <conditionalFormatting sqref="J48">
    <cfRule type="expression" dxfId="3425" priority="3425" stopIfTrue="1">
      <formula>J48-INT(J48/7)*7=0</formula>
    </cfRule>
    <cfRule type="expression" dxfId="3424" priority="3426" stopIfTrue="1">
      <formula>J48-INT(J48/7)*7=1</formula>
    </cfRule>
  </conditionalFormatting>
  <conditionalFormatting sqref="K49">
    <cfRule type="expression" dxfId="3423" priority="3423" stopIfTrue="1">
      <formula>K48-INT(K48/7)*7=0</formula>
    </cfRule>
    <cfRule type="expression" dxfId="3422" priority="3424" stopIfTrue="1">
      <formula>K48-INT(K48/7)*7=1</formula>
    </cfRule>
  </conditionalFormatting>
  <conditionalFormatting sqref="K48">
    <cfRule type="expression" dxfId="3421" priority="3421" stopIfTrue="1">
      <formula>K48-INT(K48/7)*7=0</formula>
    </cfRule>
    <cfRule type="expression" dxfId="3420" priority="3422" stopIfTrue="1">
      <formula>K48-INT(K48/7)*7=1</formula>
    </cfRule>
  </conditionalFormatting>
  <conditionalFormatting sqref="L49">
    <cfRule type="expression" dxfId="3419" priority="3419" stopIfTrue="1">
      <formula>L48-INT(L48/7)*7=0</formula>
    </cfRule>
    <cfRule type="expression" dxfId="3418" priority="3420" stopIfTrue="1">
      <formula>L48-INT(L48/7)*7=1</formula>
    </cfRule>
  </conditionalFormatting>
  <conditionalFormatting sqref="L48">
    <cfRule type="expression" dxfId="3417" priority="3417" stopIfTrue="1">
      <formula>L48-INT(L48/7)*7=0</formula>
    </cfRule>
    <cfRule type="expression" dxfId="3416" priority="3418" stopIfTrue="1">
      <formula>L48-INT(L48/7)*7=1</formula>
    </cfRule>
  </conditionalFormatting>
  <conditionalFormatting sqref="M49">
    <cfRule type="expression" dxfId="3415" priority="3415" stopIfTrue="1">
      <formula>M48-INT(M48/7)*7=0</formula>
    </cfRule>
    <cfRule type="expression" dxfId="3414" priority="3416" stopIfTrue="1">
      <formula>M48-INT(M48/7)*7=1</formula>
    </cfRule>
  </conditionalFormatting>
  <conditionalFormatting sqref="M48">
    <cfRule type="expression" dxfId="3413" priority="3413" stopIfTrue="1">
      <formula>M48-INT(M48/7)*7=0</formula>
    </cfRule>
    <cfRule type="expression" dxfId="3412" priority="3414" stopIfTrue="1">
      <formula>M48-INT(M48/7)*7=1</formula>
    </cfRule>
  </conditionalFormatting>
  <conditionalFormatting sqref="N49">
    <cfRule type="expression" dxfId="3411" priority="3411" stopIfTrue="1">
      <formula>N48-INT(N48/7)*7=0</formula>
    </cfRule>
    <cfRule type="expression" dxfId="3410" priority="3412" stopIfTrue="1">
      <formula>N48-INT(N48/7)*7=1</formula>
    </cfRule>
  </conditionalFormatting>
  <conditionalFormatting sqref="N48">
    <cfRule type="expression" dxfId="3409" priority="3409" stopIfTrue="1">
      <formula>N48-INT(N48/7)*7=0</formula>
    </cfRule>
    <cfRule type="expression" dxfId="3408" priority="3410" stopIfTrue="1">
      <formula>N48-INT(N48/7)*7=1</formula>
    </cfRule>
  </conditionalFormatting>
  <conditionalFormatting sqref="O49">
    <cfRule type="expression" dxfId="3407" priority="3407" stopIfTrue="1">
      <formula>O48-INT(O48/7)*7=0</formula>
    </cfRule>
    <cfRule type="expression" dxfId="3406" priority="3408" stopIfTrue="1">
      <formula>O48-INT(O48/7)*7=1</formula>
    </cfRule>
  </conditionalFormatting>
  <conditionalFormatting sqref="O48">
    <cfRule type="expression" dxfId="3405" priority="3405" stopIfTrue="1">
      <formula>O48-INT(O48/7)*7=0</formula>
    </cfRule>
    <cfRule type="expression" dxfId="3404" priority="3406" stopIfTrue="1">
      <formula>O48-INT(O48/7)*7=1</formula>
    </cfRule>
  </conditionalFormatting>
  <conditionalFormatting sqref="P49">
    <cfRule type="expression" dxfId="3403" priority="3403" stopIfTrue="1">
      <formula>P48-INT(P48/7)*7=0</formula>
    </cfRule>
    <cfRule type="expression" dxfId="3402" priority="3404" stopIfTrue="1">
      <formula>P48-INT(P48/7)*7=1</formula>
    </cfRule>
  </conditionalFormatting>
  <conditionalFormatting sqref="P48">
    <cfRule type="expression" dxfId="3401" priority="3401" stopIfTrue="1">
      <formula>P48-INT(P48/7)*7=0</formula>
    </cfRule>
    <cfRule type="expression" dxfId="3400" priority="3402" stopIfTrue="1">
      <formula>P48-INT(P48/7)*7=1</formula>
    </cfRule>
  </conditionalFormatting>
  <conditionalFormatting sqref="Q49">
    <cfRule type="expression" dxfId="3399" priority="3399" stopIfTrue="1">
      <formula>Q48-INT(Q48/7)*7=0</formula>
    </cfRule>
    <cfRule type="expression" dxfId="3398" priority="3400" stopIfTrue="1">
      <formula>Q48-INT(Q48/7)*7=1</formula>
    </cfRule>
  </conditionalFormatting>
  <conditionalFormatting sqref="Q48">
    <cfRule type="expression" dxfId="3397" priority="3397" stopIfTrue="1">
      <formula>Q48-INT(Q48/7)*7=0</formula>
    </cfRule>
    <cfRule type="expression" dxfId="3396" priority="3398" stopIfTrue="1">
      <formula>Q48-INT(Q48/7)*7=1</formula>
    </cfRule>
  </conditionalFormatting>
  <conditionalFormatting sqref="R49">
    <cfRule type="expression" dxfId="3395" priority="3395" stopIfTrue="1">
      <formula>R48-INT(R48/7)*7=0</formula>
    </cfRule>
    <cfRule type="expression" dxfId="3394" priority="3396" stopIfTrue="1">
      <formula>R48-INT(R48/7)*7=1</formula>
    </cfRule>
  </conditionalFormatting>
  <conditionalFormatting sqref="R48">
    <cfRule type="expression" dxfId="3393" priority="3393" stopIfTrue="1">
      <formula>R48-INT(R48/7)*7=0</formula>
    </cfRule>
    <cfRule type="expression" dxfId="3392" priority="3394" stopIfTrue="1">
      <formula>R48-INT(R48/7)*7=1</formula>
    </cfRule>
  </conditionalFormatting>
  <conditionalFormatting sqref="S49">
    <cfRule type="expression" dxfId="3391" priority="3391" stopIfTrue="1">
      <formula>S48-INT(S48/7)*7=0</formula>
    </cfRule>
    <cfRule type="expression" dxfId="3390" priority="3392" stopIfTrue="1">
      <formula>S48-INT(S48/7)*7=1</formula>
    </cfRule>
  </conditionalFormatting>
  <conditionalFormatting sqref="S48">
    <cfRule type="expression" dxfId="3389" priority="3389" stopIfTrue="1">
      <formula>S48-INT(S48/7)*7=0</formula>
    </cfRule>
    <cfRule type="expression" dxfId="3388" priority="3390" stopIfTrue="1">
      <formula>S48-INT(S48/7)*7=1</formula>
    </cfRule>
  </conditionalFormatting>
  <conditionalFormatting sqref="T49">
    <cfRule type="expression" dxfId="3387" priority="3387" stopIfTrue="1">
      <formula>T48-INT(T48/7)*7=0</formula>
    </cfRule>
    <cfRule type="expression" dxfId="3386" priority="3388" stopIfTrue="1">
      <formula>T48-INT(T48/7)*7=1</formula>
    </cfRule>
  </conditionalFormatting>
  <conditionalFormatting sqref="T48">
    <cfRule type="expression" dxfId="3385" priority="3385" stopIfTrue="1">
      <formula>T48-INT(T48/7)*7=0</formula>
    </cfRule>
    <cfRule type="expression" dxfId="3384" priority="3386" stopIfTrue="1">
      <formula>T48-INT(T48/7)*7=1</formula>
    </cfRule>
  </conditionalFormatting>
  <conditionalFormatting sqref="U49">
    <cfRule type="expression" dxfId="3383" priority="3383" stopIfTrue="1">
      <formula>U48-INT(U48/7)*7=0</formula>
    </cfRule>
    <cfRule type="expression" dxfId="3382" priority="3384" stopIfTrue="1">
      <formula>U48-INT(U48/7)*7=1</formula>
    </cfRule>
  </conditionalFormatting>
  <conditionalFormatting sqref="U48">
    <cfRule type="expression" dxfId="3381" priority="3381" stopIfTrue="1">
      <formula>U48-INT(U48/7)*7=0</formula>
    </cfRule>
    <cfRule type="expression" dxfId="3380" priority="3382" stopIfTrue="1">
      <formula>U48-INT(U48/7)*7=1</formula>
    </cfRule>
  </conditionalFormatting>
  <conditionalFormatting sqref="V49">
    <cfRule type="expression" dxfId="3379" priority="3379" stopIfTrue="1">
      <formula>V48-INT(V48/7)*7=0</formula>
    </cfRule>
    <cfRule type="expression" dxfId="3378" priority="3380" stopIfTrue="1">
      <formula>V48-INT(V48/7)*7=1</formula>
    </cfRule>
  </conditionalFormatting>
  <conditionalFormatting sqref="V48">
    <cfRule type="expression" dxfId="3377" priority="3377" stopIfTrue="1">
      <formula>V48-INT(V48/7)*7=0</formula>
    </cfRule>
    <cfRule type="expression" dxfId="3376" priority="3378" stopIfTrue="1">
      <formula>V48-INT(V48/7)*7=1</formula>
    </cfRule>
  </conditionalFormatting>
  <conditionalFormatting sqref="W49">
    <cfRule type="expression" dxfId="3375" priority="3375" stopIfTrue="1">
      <formula>W48-INT(W48/7)*7=0</formula>
    </cfRule>
    <cfRule type="expression" dxfId="3374" priority="3376" stopIfTrue="1">
      <formula>W48-INT(W48/7)*7=1</formula>
    </cfRule>
  </conditionalFormatting>
  <conditionalFormatting sqref="W48">
    <cfRule type="expression" dxfId="3373" priority="3373" stopIfTrue="1">
      <formula>W48-INT(W48/7)*7=0</formula>
    </cfRule>
    <cfRule type="expression" dxfId="3372" priority="3374" stopIfTrue="1">
      <formula>W48-INT(W48/7)*7=1</formula>
    </cfRule>
  </conditionalFormatting>
  <conditionalFormatting sqref="X49:AF49">
    <cfRule type="expression" dxfId="3371" priority="3371" stopIfTrue="1">
      <formula>X48-INT(X48/7)*7=0</formula>
    </cfRule>
    <cfRule type="expression" dxfId="3370" priority="3372" stopIfTrue="1">
      <formula>X48-INT(X48/7)*7=1</formula>
    </cfRule>
  </conditionalFormatting>
  <conditionalFormatting sqref="X48:AF48">
    <cfRule type="expression" dxfId="3369" priority="3369" stopIfTrue="1">
      <formula>X48-INT(X48/7)*7=0</formula>
    </cfRule>
    <cfRule type="expression" dxfId="3368" priority="3370" stopIfTrue="1">
      <formula>X48-INT(X48/7)*7=1</formula>
    </cfRule>
  </conditionalFormatting>
  <conditionalFormatting sqref="B52">
    <cfRule type="expression" dxfId="3367" priority="3367" stopIfTrue="1">
      <formula>B51-INT(B51/7)*7=1</formula>
    </cfRule>
    <cfRule type="expression" dxfId="3366" priority="3368" stopIfTrue="1">
      <formula>B51-INT(B51/7)*7=0</formula>
    </cfRule>
  </conditionalFormatting>
  <conditionalFormatting sqref="C52">
    <cfRule type="expression" dxfId="3365" priority="3365" stopIfTrue="1">
      <formula>C51-INT(C51/7)*7=0</formula>
    </cfRule>
    <cfRule type="expression" dxfId="3364" priority="3366" stopIfTrue="1">
      <formula>C51-INT(C51/7)*7=1</formula>
    </cfRule>
  </conditionalFormatting>
  <conditionalFormatting sqref="B51">
    <cfRule type="expression" dxfId="3363" priority="3363" stopIfTrue="1">
      <formula>$B51-INT($B51/7)*7=0</formula>
    </cfRule>
    <cfRule type="expression" dxfId="3362" priority="3364" stopIfTrue="1">
      <formula>$B51-INT($B51/7)*7=1</formula>
    </cfRule>
  </conditionalFormatting>
  <conditionalFormatting sqref="C51">
    <cfRule type="expression" dxfId="3361" priority="3361" stopIfTrue="1">
      <formula>C51-INT(C51/7)*7=0</formula>
    </cfRule>
    <cfRule type="expression" dxfId="3360" priority="3362" stopIfTrue="1">
      <formula>C51-INT(C51/7)*7=1</formula>
    </cfRule>
  </conditionalFormatting>
  <conditionalFormatting sqref="D52">
    <cfRule type="expression" dxfId="3359" priority="3359" stopIfTrue="1">
      <formula>D51-INT(D51/7)*7=0</formula>
    </cfRule>
    <cfRule type="expression" dxfId="3358" priority="3360" stopIfTrue="1">
      <formula>D51-INT(D51/7)*7=1</formula>
    </cfRule>
  </conditionalFormatting>
  <conditionalFormatting sqref="D51">
    <cfRule type="expression" dxfId="3357" priority="3357" stopIfTrue="1">
      <formula>D51-INT(D51/7)*7=0</formula>
    </cfRule>
    <cfRule type="expression" dxfId="3356" priority="3358" stopIfTrue="1">
      <formula>D51-INT(D51/7)*7=1</formula>
    </cfRule>
  </conditionalFormatting>
  <conditionalFormatting sqref="E52">
    <cfRule type="expression" dxfId="3355" priority="3355" stopIfTrue="1">
      <formula>E51-INT(E51/7)*7=0</formula>
    </cfRule>
    <cfRule type="expression" dxfId="3354" priority="3356" stopIfTrue="1">
      <formula>E51-INT(E51/7)*7=1</formula>
    </cfRule>
  </conditionalFormatting>
  <conditionalFormatting sqref="E51">
    <cfRule type="expression" dxfId="3353" priority="3353" stopIfTrue="1">
      <formula>E51-INT(E51/7)*7=0</formula>
    </cfRule>
    <cfRule type="expression" dxfId="3352" priority="3354" stopIfTrue="1">
      <formula>E51-INT(E51/7)*7=1</formula>
    </cfRule>
  </conditionalFormatting>
  <conditionalFormatting sqref="F52">
    <cfRule type="expression" dxfId="3351" priority="3351" stopIfTrue="1">
      <formula>F51-INT(F51/7)*7=0</formula>
    </cfRule>
    <cfRule type="expression" dxfId="3350" priority="3352" stopIfTrue="1">
      <formula>F51-INT(F51/7)*7=1</formula>
    </cfRule>
  </conditionalFormatting>
  <conditionalFormatting sqref="F51">
    <cfRule type="expression" dxfId="3349" priority="3349" stopIfTrue="1">
      <formula>F51-INT(F51/7)*7=0</formula>
    </cfRule>
    <cfRule type="expression" dxfId="3348" priority="3350" stopIfTrue="1">
      <formula>F51-INT(F51/7)*7=1</formula>
    </cfRule>
  </conditionalFormatting>
  <conditionalFormatting sqref="G52">
    <cfRule type="expression" dxfId="3347" priority="3347" stopIfTrue="1">
      <formula>G51-INT(G51/7)*7=0</formula>
    </cfRule>
    <cfRule type="expression" dxfId="3346" priority="3348" stopIfTrue="1">
      <formula>G51-INT(G51/7)*7=1</formula>
    </cfRule>
  </conditionalFormatting>
  <conditionalFormatting sqref="G51">
    <cfRule type="expression" dxfId="3345" priority="3345" stopIfTrue="1">
      <formula>G51-INT(G51/7)*7=0</formula>
    </cfRule>
    <cfRule type="expression" dxfId="3344" priority="3346" stopIfTrue="1">
      <formula>G51-INT(G51/7)*7=1</formula>
    </cfRule>
  </conditionalFormatting>
  <conditionalFormatting sqref="H52">
    <cfRule type="expression" dxfId="3343" priority="3343" stopIfTrue="1">
      <formula>H51-INT(H51/7)*7=0</formula>
    </cfRule>
    <cfRule type="expression" dxfId="3342" priority="3344" stopIfTrue="1">
      <formula>H51-INT(H51/7)*7=1</formula>
    </cfRule>
  </conditionalFormatting>
  <conditionalFormatting sqref="H51">
    <cfRule type="expression" dxfId="3341" priority="3341" stopIfTrue="1">
      <formula>H51-INT(H51/7)*7=0</formula>
    </cfRule>
    <cfRule type="expression" dxfId="3340" priority="3342" stopIfTrue="1">
      <formula>H51-INT(H51/7)*7=1</formula>
    </cfRule>
  </conditionalFormatting>
  <conditionalFormatting sqref="I52">
    <cfRule type="expression" dxfId="3339" priority="3339" stopIfTrue="1">
      <formula>I51-INT(I51/7)*7=0</formula>
    </cfRule>
    <cfRule type="expression" dxfId="3338" priority="3340" stopIfTrue="1">
      <formula>I51-INT(I51/7)*7=1</formula>
    </cfRule>
  </conditionalFormatting>
  <conditionalFormatting sqref="I51">
    <cfRule type="expression" dxfId="3337" priority="3337" stopIfTrue="1">
      <formula>I51-INT(I51/7)*7=0</formula>
    </cfRule>
    <cfRule type="expression" dxfId="3336" priority="3338" stopIfTrue="1">
      <formula>I51-INT(I51/7)*7=1</formula>
    </cfRule>
  </conditionalFormatting>
  <conditionalFormatting sqref="J52">
    <cfRule type="expression" dxfId="3335" priority="3335" stopIfTrue="1">
      <formula>J51-INT(J51/7)*7=0</formula>
    </cfRule>
    <cfRule type="expression" dxfId="3334" priority="3336" stopIfTrue="1">
      <formula>J51-INT(J51/7)*7=1</formula>
    </cfRule>
  </conditionalFormatting>
  <conditionalFormatting sqref="J51">
    <cfRule type="expression" dxfId="3333" priority="3333" stopIfTrue="1">
      <formula>J51-INT(J51/7)*7=0</formula>
    </cfRule>
    <cfRule type="expression" dxfId="3332" priority="3334" stopIfTrue="1">
      <formula>J51-INT(J51/7)*7=1</formula>
    </cfRule>
  </conditionalFormatting>
  <conditionalFormatting sqref="K52">
    <cfRule type="expression" dxfId="3331" priority="3331" stopIfTrue="1">
      <formula>K51-INT(K51/7)*7=0</formula>
    </cfRule>
    <cfRule type="expression" dxfId="3330" priority="3332" stopIfTrue="1">
      <formula>K51-INT(K51/7)*7=1</formula>
    </cfRule>
  </conditionalFormatting>
  <conditionalFormatting sqref="K51">
    <cfRule type="expression" dxfId="3329" priority="3329" stopIfTrue="1">
      <formula>K51-INT(K51/7)*7=0</formula>
    </cfRule>
    <cfRule type="expression" dxfId="3328" priority="3330" stopIfTrue="1">
      <formula>K51-INT(K51/7)*7=1</formula>
    </cfRule>
  </conditionalFormatting>
  <conditionalFormatting sqref="L52">
    <cfRule type="expression" dxfId="3327" priority="3327" stopIfTrue="1">
      <formula>L51-INT(L51/7)*7=0</formula>
    </cfRule>
    <cfRule type="expression" dxfId="3326" priority="3328" stopIfTrue="1">
      <formula>L51-INT(L51/7)*7=1</formula>
    </cfRule>
  </conditionalFormatting>
  <conditionalFormatting sqref="L51">
    <cfRule type="expression" dxfId="3325" priority="3325" stopIfTrue="1">
      <formula>L51-INT(L51/7)*7=0</formula>
    </cfRule>
    <cfRule type="expression" dxfId="3324" priority="3326" stopIfTrue="1">
      <formula>L51-INT(L51/7)*7=1</formula>
    </cfRule>
  </conditionalFormatting>
  <conditionalFormatting sqref="M52">
    <cfRule type="expression" dxfId="3323" priority="3323" stopIfTrue="1">
      <formula>M51-INT(M51/7)*7=0</formula>
    </cfRule>
    <cfRule type="expression" dxfId="3322" priority="3324" stopIfTrue="1">
      <formula>M51-INT(M51/7)*7=1</formula>
    </cfRule>
  </conditionalFormatting>
  <conditionalFormatting sqref="M51">
    <cfRule type="expression" dxfId="3321" priority="3321" stopIfTrue="1">
      <formula>M51-INT(M51/7)*7=0</formula>
    </cfRule>
    <cfRule type="expression" dxfId="3320" priority="3322" stopIfTrue="1">
      <formula>M51-INT(M51/7)*7=1</formula>
    </cfRule>
  </conditionalFormatting>
  <conditionalFormatting sqref="N52">
    <cfRule type="expression" dxfId="3319" priority="3319" stopIfTrue="1">
      <formula>N51-INT(N51/7)*7=0</formula>
    </cfRule>
    <cfRule type="expression" dxfId="3318" priority="3320" stopIfTrue="1">
      <formula>N51-INT(N51/7)*7=1</formula>
    </cfRule>
  </conditionalFormatting>
  <conditionalFormatting sqref="N51">
    <cfRule type="expression" dxfId="3317" priority="3317" stopIfTrue="1">
      <formula>N51-INT(N51/7)*7=0</formula>
    </cfRule>
    <cfRule type="expression" dxfId="3316" priority="3318" stopIfTrue="1">
      <formula>N51-INT(N51/7)*7=1</formula>
    </cfRule>
  </conditionalFormatting>
  <conditionalFormatting sqref="O52">
    <cfRule type="expression" dxfId="3315" priority="3315" stopIfTrue="1">
      <formula>O51-INT(O51/7)*7=0</formula>
    </cfRule>
    <cfRule type="expression" dxfId="3314" priority="3316" stopIfTrue="1">
      <formula>O51-INT(O51/7)*7=1</formula>
    </cfRule>
  </conditionalFormatting>
  <conditionalFormatting sqref="O51">
    <cfRule type="expression" dxfId="3313" priority="3313" stopIfTrue="1">
      <formula>O51-INT(O51/7)*7=0</formula>
    </cfRule>
    <cfRule type="expression" dxfId="3312" priority="3314" stopIfTrue="1">
      <formula>O51-INT(O51/7)*7=1</formula>
    </cfRule>
  </conditionalFormatting>
  <conditionalFormatting sqref="P52">
    <cfRule type="expression" dxfId="3311" priority="3311" stopIfTrue="1">
      <formula>P51-INT(P51/7)*7=0</formula>
    </cfRule>
    <cfRule type="expression" dxfId="3310" priority="3312" stopIfTrue="1">
      <formula>P51-INT(P51/7)*7=1</formula>
    </cfRule>
  </conditionalFormatting>
  <conditionalFormatting sqref="P51">
    <cfRule type="expression" dxfId="3309" priority="3309" stopIfTrue="1">
      <formula>P51-INT(P51/7)*7=0</formula>
    </cfRule>
    <cfRule type="expression" dxfId="3308" priority="3310" stopIfTrue="1">
      <formula>P51-INT(P51/7)*7=1</formula>
    </cfRule>
  </conditionalFormatting>
  <conditionalFormatting sqref="Q52">
    <cfRule type="expression" dxfId="3307" priority="3307" stopIfTrue="1">
      <formula>Q51-INT(Q51/7)*7=0</formula>
    </cfRule>
    <cfRule type="expression" dxfId="3306" priority="3308" stopIfTrue="1">
      <formula>Q51-INT(Q51/7)*7=1</formula>
    </cfRule>
  </conditionalFormatting>
  <conditionalFormatting sqref="Q51">
    <cfRule type="expression" dxfId="3305" priority="3305" stopIfTrue="1">
      <formula>Q51-INT(Q51/7)*7=0</formula>
    </cfRule>
    <cfRule type="expression" dxfId="3304" priority="3306" stopIfTrue="1">
      <formula>Q51-INT(Q51/7)*7=1</formula>
    </cfRule>
  </conditionalFormatting>
  <conditionalFormatting sqref="R52">
    <cfRule type="expression" dxfId="3303" priority="3303" stopIfTrue="1">
      <formula>R51-INT(R51/7)*7=0</formula>
    </cfRule>
    <cfRule type="expression" dxfId="3302" priority="3304" stopIfTrue="1">
      <formula>R51-INT(R51/7)*7=1</formula>
    </cfRule>
  </conditionalFormatting>
  <conditionalFormatting sqref="R51">
    <cfRule type="expression" dxfId="3301" priority="3301" stopIfTrue="1">
      <formula>R51-INT(R51/7)*7=0</formula>
    </cfRule>
    <cfRule type="expression" dxfId="3300" priority="3302" stopIfTrue="1">
      <formula>R51-INT(R51/7)*7=1</formula>
    </cfRule>
  </conditionalFormatting>
  <conditionalFormatting sqref="S52">
    <cfRule type="expression" dxfId="3299" priority="3299" stopIfTrue="1">
      <formula>S51-INT(S51/7)*7=0</formula>
    </cfRule>
    <cfRule type="expression" dxfId="3298" priority="3300" stopIfTrue="1">
      <formula>S51-INT(S51/7)*7=1</formula>
    </cfRule>
  </conditionalFormatting>
  <conditionalFormatting sqref="S51">
    <cfRule type="expression" dxfId="3297" priority="3297" stopIfTrue="1">
      <formula>S51-INT(S51/7)*7=0</formula>
    </cfRule>
    <cfRule type="expression" dxfId="3296" priority="3298" stopIfTrue="1">
      <formula>S51-INT(S51/7)*7=1</formula>
    </cfRule>
  </conditionalFormatting>
  <conditionalFormatting sqref="T52">
    <cfRule type="expression" dxfId="3295" priority="3295" stopIfTrue="1">
      <formula>T51-INT(T51/7)*7=0</formula>
    </cfRule>
    <cfRule type="expression" dxfId="3294" priority="3296" stopIfTrue="1">
      <formula>T51-INT(T51/7)*7=1</formula>
    </cfRule>
  </conditionalFormatting>
  <conditionalFormatting sqref="T51">
    <cfRule type="expression" dxfId="3293" priority="3293" stopIfTrue="1">
      <formula>T51-INT(T51/7)*7=0</formula>
    </cfRule>
    <cfRule type="expression" dxfId="3292" priority="3294" stopIfTrue="1">
      <formula>T51-INT(T51/7)*7=1</formula>
    </cfRule>
  </conditionalFormatting>
  <conditionalFormatting sqref="U52">
    <cfRule type="expression" dxfId="3291" priority="3291" stopIfTrue="1">
      <formula>U51-INT(U51/7)*7=0</formula>
    </cfRule>
    <cfRule type="expression" dxfId="3290" priority="3292" stopIfTrue="1">
      <formula>U51-INT(U51/7)*7=1</formula>
    </cfRule>
  </conditionalFormatting>
  <conditionalFormatting sqref="U51">
    <cfRule type="expression" dxfId="3289" priority="3289" stopIfTrue="1">
      <formula>U51-INT(U51/7)*7=0</formula>
    </cfRule>
    <cfRule type="expression" dxfId="3288" priority="3290" stopIfTrue="1">
      <formula>U51-INT(U51/7)*7=1</formula>
    </cfRule>
  </conditionalFormatting>
  <conditionalFormatting sqref="V52">
    <cfRule type="expression" dxfId="3287" priority="3287" stopIfTrue="1">
      <formula>V51-INT(V51/7)*7=0</formula>
    </cfRule>
    <cfRule type="expression" dxfId="3286" priority="3288" stopIfTrue="1">
      <formula>V51-INT(V51/7)*7=1</formula>
    </cfRule>
  </conditionalFormatting>
  <conditionalFormatting sqref="V51">
    <cfRule type="expression" dxfId="3285" priority="3285" stopIfTrue="1">
      <formula>V51-INT(V51/7)*7=0</formula>
    </cfRule>
    <cfRule type="expression" dxfId="3284" priority="3286" stopIfTrue="1">
      <formula>V51-INT(V51/7)*7=1</formula>
    </cfRule>
  </conditionalFormatting>
  <conditionalFormatting sqref="W52">
    <cfRule type="expression" dxfId="3283" priority="3283" stopIfTrue="1">
      <formula>W51-INT(W51/7)*7=0</formula>
    </cfRule>
    <cfRule type="expression" dxfId="3282" priority="3284" stopIfTrue="1">
      <formula>W51-INT(W51/7)*7=1</formula>
    </cfRule>
  </conditionalFormatting>
  <conditionalFormatting sqref="W51">
    <cfRule type="expression" dxfId="3281" priority="3281" stopIfTrue="1">
      <formula>W51-INT(W51/7)*7=0</formula>
    </cfRule>
    <cfRule type="expression" dxfId="3280" priority="3282" stopIfTrue="1">
      <formula>W51-INT(W51/7)*7=1</formula>
    </cfRule>
  </conditionalFormatting>
  <conditionalFormatting sqref="X52:AF52">
    <cfRule type="expression" dxfId="3279" priority="3279" stopIfTrue="1">
      <formula>X51-INT(X51/7)*7=0</formula>
    </cfRule>
    <cfRule type="expression" dxfId="3278" priority="3280" stopIfTrue="1">
      <formula>X51-INT(X51/7)*7=1</formula>
    </cfRule>
  </conditionalFormatting>
  <conditionalFormatting sqref="X51:AF51">
    <cfRule type="expression" dxfId="3277" priority="3277" stopIfTrue="1">
      <formula>X51-INT(X51/7)*7=0</formula>
    </cfRule>
    <cfRule type="expression" dxfId="3276" priority="3278" stopIfTrue="1">
      <formula>X51-INT(X51/7)*7=1</formula>
    </cfRule>
  </conditionalFormatting>
  <conditionalFormatting sqref="B55">
    <cfRule type="expression" dxfId="3275" priority="3275" stopIfTrue="1">
      <formula>B54-INT(B54/7)*7=1</formula>
    </cfRule>
    <cfRule type="expression" dxfId="3274" priority="3276" stopIfTrue="1">
      <formula>B54-INT(B54/7)*7=0</formula>
    </cfRule>
  </conditionalFormatting>
  <conditionalFormatting sqref="C55">
    <cfRule type="expression" dxfId="3273" priority="3273" stopIfTrue="1">
      <formula>C54-INT(C54/7)*7=0</formula>
    </cfRule>
    <cfRule type="expression" dxfId="3272" priority="3274" stopIfTrue="1">
      <formula>C54-INT(C54/7)*7=1</formula>
    </cfRule>
  </conditionalFormatting>
  <conditionalFormatting sqref="B54">
    <cfRule type="expression" dxfId="3271" priority="3271" stopIfTrue="1">
      <formula>$B54-INT($B54/7)*7=0</formula>
    </cfRule>
    <cfRule type="expression" dxfId="3270" priority="3272" stopIfTrue="1">
      <formula>$B54-INT($B54/7)*7=1</formula>
    </cfRule>
  </conditionalFormatting>
  <conditionalFormatting sqref="C54">
    <cfRule type="expression" dxfId="3269" priority="3269" stopIfTrue="1">
      <formula>C54-INT(C54/7)*7=0</formula>
    </cfRule>
    <cfRule type="expression" dxfId="3268" priority="3270" stopIfTrue="1">
      <formula>C54-INT(C54/7)*7=1</formula>
    </cfRule>
  </conditionalFormatting>
  <conditionalFormatting sqref="D55">
    <cfRule type="expression" dxfId="3267" priority="3267" stopIfTrue="1">
      <formula>D54-INT(D54/7)*7=0</formula>
    </cfRule>
    <cfRule type="expression" dxfId="3266" priority="3268" stopIfTrue="1">
      <formula>D54-INT(D54/7)*7=1</formula>
    </cfRule>
  </conditionalFormatting>
  <conditionalFormatting sqref="D54">
    <cfRule type="expression" dxfId="3265" priority="3265" stopIfTrue="1">
      <formula>D54-INT(D54/7)*7=0</formula>
    </cfRule>
    <cfRule type="expression" dxfId="3264" priority="3266" stopIfTrue="1">
      <formula>D54-INT(D54/7)*7=1</formula>
    </cfRule>
  </conditionalFormatting>
  <conditionalFormatting sqref="E55">
    <cfRule type="expression" dxfId="3263" priority="3263" stopIfTrue="1">
      <formula>E54-INT(E54/7)*7=0</formula>
    </cfRule>
    <cfRule type="expression" dxfId="3262" priority="3264" stopIfTrue="1">
      <formula>E54-INT(E54/7)*7=1</formula>
    </cfRule>
  </conditionalFormatting>
  <conditionalFormatting sqref="E54">
    <cfRule type="expression" dxfId="3261" priority="3261" stopIfTrue="1">
      <formula>E54-INT(E54/7)*7=0</formula>
    </cfRule>
    <cfRule type="expression" dxfId="3260" priority="3262" stopIfTrue="1">
      <formula>E54-INT(E54/7)*7=1</formula>
    </cfRule>
  </conditionalFormatting>
  <conditionalFormatting sqref="F55">
    <cfRule type="expression" dxfId="3259" priority="3259" stopIfTrue="1">
      <formula>F54-INT(F54/7)*7=0</formula>
    </cfRule>
    <cfRule type="expression" dxfId="3258" priority="3260" stopIfTrue="1">
      <formula>F54-INT(F54/7)*7=1</formula>
    </cfRule>
  </conditionalFormatting>
  <conditionalFormatting sqref="F54">
    <cfRule type="expression" dxfId="3257" priority="3257" stopIfTrue="1">
      <formula>F54-INT(F54/7)*7=0</formula>
    </cfRule>
    <cfRule type="expression" dxfId="3256" priority="3258" stopIfTrue="1">
      <formula>F54-INT(F54/7)*7=1</formula>
    </cfRule>
  </conditionalFormatting>
  <conditionalFormatting sqref="G55">
    <cfRule type="expression" dxfId="3255" priority="3255" stopIfTrue="1">
      <formula>G54-INT(G54/7)*7=0</formula>
    </cfRule>
    <cfRule type="expression" dxfId="3254" priority="3256" stopIfTrue="1">
      <formula>G54-INT(G54/7)*7=1</formula>
    </cfRule>
  </conditionalFormatting>
  <conditionalFormatting sqref="G54">
    <cfRule type="expression" dxfId="3253" priority="3253" stopIfTrue="1">
      <formula>G54-INT(G54/7)*7=0</formula>
    </cfRule>
    <cfRule type="expression" dxfId="3252" priority="3254" stopIfTrue="1">
      <formula>G54-INT(G54/7)*7=1</formula>
    </cfRule>
  </conditionalFormatting>
  <conditionalFormatting sqref="H55">
    <cfRule type="expression" dxfId="3251" priority="3251" stopIfTrue="1">
      <formula>H54-INT(H54/7)*7=0</formula>
    </cfRule>
    <cfRule type="expression" dxfId="3250" priority="3252" stopIfTrue="1">
      <formula>H54-INT(H54/7)*7=1</formula>
    </cfRule>
  </conditionalFormatting>
  <conditionalFormatting sqref="H54">
    <cfRule type="expression" dxfId="3249" priority="3249" stopIfTrue="1">
      <formula>H54-INT(H54/7)*7=0</formula>
    </cfRule>
    <cfRule type="expression" dxfId="3248" priority="3250" stopIfTrue="1">
      <formula>H54-INT(H54/7)*7=1</formula>
    </cfRule>
  </conditionalFormatting>
  <conditionalFormatting sqref="I55">
    <cfRule type="expression" dxfId="3247" priority="3247" stopIfTrue="1">
      <formula>I54-INT(I54/7)*7=0</formula>
    </cfRule>
    <cfRule type="expression" dxfId="3246" priority="3248" stopIfTrue="1">
      <formula>I54-INT(I54/7)*7=1</formula>
    </cfRule>
  </conditionalFormatting>
  <conditionalFormatting sqref="I54">
    <cfRule type="expression" dxfId="3245" priority="3245" stopIfTrue="1">
      <formula>I54-INT(I54/7)*7=0</formula>
    </cfRule>
    <cfRule type="expression" dxfId="3244" priority="3246" stopIfTrue="1">
      <formula>I54-INT(I54/7)*7=1</formula>
    </cfRule>
  </conditionalFormatting>
  <conditionalFormatting sqref="J55">
    <cfRule type="expression" dxfId="3243" priority="3243" stopIfTrue="1">
      <formula>J54-INT(J54/7)*7=0</formula>
    </cfRule>
    <cfRule type="expression" dxfId="3242" priority="3244" stopIfTrue="1">
      <formula>J54-INT(J54/7)*7=1</formula>
    </cfRule>
  </conditionalFormatting>
  <conditionalFormatting sqref="J54">
    <cfRule type="expression" dxfId="3241" priority="3241" stopIfTrue="1">
      <formula>J54-INT(J54/7)*7=0</formula>
    </cfRule>
    <cfRule type="expression" dxfId="3240" priority="3242" stopIfTrue="1">
      <formula>J54-INT(J54/7)*7=1</formula>
    </cfRule>
  </conditionalFormatting>
  <conditionalFormatting sqref="K55">
    <cfRule type="expression" dxfId="3239" priority="3239" stopIfTrue="1">
      <formula>K54-INT(K54/7)*7=0</formula>
    </cfRule>
    <cfRule type="expression" dxfId="3238" priority="3240" stopIfTrue="1">
      <formula>K54-INT(K54/7)*7=1</formula>
    </cfRule>
  </conditionalFormatting>
  <conditionalFormatting sqref="K54">
    <cfRule type="expression" dxfId="3237" priority="3237" stopIfTrue="1">
      <formula>K54-INT(K54/7)*7=0</formula>
    </cfRule>
    <cfRule type="expression" dxfId="3236" priority="3238" stopIfTrue="1">
      <formula>K54-INT(K54/7)*7=1</formula>
    </cfRule>
  </conditionalFormatting>
  <conditionalFormatting sqref="L55">
    <cfRule type="expression" dxfId="3235" priority="3235" stopIfTrue="1">
      <formula>L54-INT(L54/7)*7=0</formula>
    </cfRule>
    <cfRule type="expression" dxfId="3234" priority="3236" stopIfTrue="1">
      <formula>L54-INT(L54/7)*7=1</formula>
    </cfRule>
  </conditionalFormatting>
  <conditionalFormatting sqref="L54">
    <cfRule type="expression" dxfId="3233" priority="3233" stopIfTrue="1">
      <formula>L54-INT(L54/7)*7=0</formula>
    </cfRule>
    <cfRule type="expression" dxfId="3232" priority="3234" stopIfTrue="1">
      <formula>L54-INT(L54/7)*7=1</formula>
    </cfRule>
  </conditionalFormatting>
  <conditionalFormatting sqref="M55">
    <cfRule type="expression" dxfId="3231" priority="3231" stopIfTrue="1">
      <formula>M54-INT(M54/7)*7=0</formula>
    </cfRule>
    <cfRule type="expression" dxfId="3230" priority="3232" stopIfTrue="1">
      <formula>M54-INT(M54/7)*7=1</formula>
    </cfRule>
  </conditionalFormatting>
  <conditionalFormatting sqref="M54">
    <cfRule type="expression" dxfId="3229" priority="3229" stopIfTrue="1">
      <formula>M54-INT(M54/7)*7=0</formula>
    </cfRule>
    <cfRule type="expression" dxfId="3228" priority="3230" stopIfTrue="1">
      <formula>M54-INT(M54/7)*7=1</formula>
    </cfRule>
  </conditionalFormatting>
  <conditionalFormatting sqref="N55">
    <cfRule type="expression" dxfId="3227" priority="3227" stopIfTrue="1">
      <formula>N54-INT(N54/7)*7=0</formula>
    </cfRule>
    <cfRule type="expression" dxfId="3226" priority="3228" stopIfTrue="1">
      <formula>N54-INT(N54/7)*7=1</formula>
    </cfRule>
  </conditionalFormatting>
  <conditionalFormatting sqref="N54">
    <cfRule type="expression" dxfId="3225" priority="3225" stopIfTrue="1">
      <formula>N54-INT(N54/7)*7=0</formula>
    </cfRule>
    <cfRule type="expression" dxfId="3224" priority="3226" stopIfTrue="1">
      <formula>N54-INT(N54/7)*7=1</formula>
    </cfRule>
  </conditionalFormatting>
  <conditionalFormatting sqref="O55">
    <cfRule type="expression" dxfId="3223" priority="3223" stopIfTrue="1">
      <formula>O54-INT(O54/7)*7=0</formula>
    </cfRule>
    <cfRule type="expression" dxfId="3222" priority="3224" stopIfTrue="1">
      <formula>O54-INT(O54/7)*7=1</formula>
    </cfRule>
  </conditionalFormatting>
  <conditionalFormatting sqref="O54">
    <cfRule type="expression" dxfId="3221" priority="3221" stopIfTrue="1">
      <formula>O54-INT(O54/7)*7=0</formula>
    </cfRule>
    <cfRule type="expression" dxfId="3220" priority="3222" stopIfTrue="1">
      <formula>O54-INT(O54/7)*7=1</formula>
    </cfRule>
  </conditionalFormatting>
  <conditionalFormatting sqref="P55">
    <cfRule type="expression" dxfId="3219" priority="3219" stopIfTrue="1">
      <formula>P54-INT(P54/7)*7=0</formula>
    </cfRule>
    <cfRule type="expression" dxfId="3218" priority="3220" stopIfTrue="1">
      <formula>P54-INT(P54/7)*7=1</formula>
    </cfRule>
  </conditionalFormatting>
  <conditionalFormatting sqref="P54">
    <cfRule type="expression" dxfId="3217" priority="3217" stopIfTrue="1">
      <formula>P54-INT(P54/7)*7=0</formula>
    </cfRule>
    <cfRule type="expression" dxfId="3216" priority="3218" stopIfTrue="1">
      <formula>P54-INT(P54/7)*7=1</formula>
    </cfRule>
  </conditionalFormatting>
  <conditionalFormatting sqref="Q55">
    <cfRule type="expression" dxfId="3215" priority="3215" stopIfTrue="1">
      <formula>Q54-INT(Q54/7)*7=0</formula>
    </cfRule>
    <cfRule type="expression" dxfId="3214" priority="3216" stopIfTrue="1">
      <formula>Q54-INT(Q54/7)*7=1</formula>
    </cfRule>
  </conditionalFormatting>
  <conditionalFormatting sqref="Q54">
    <cfRule type="expression" dxfId="3213" priority="3213" stopIfTrue="1">
      <formula>Q54-INT(Q54/7)*7=0</formula>
    </cfRule>
    <cfRule type="expression" dxfId="3212" priority="3214" stopIfTrue="1">
      <formula>Q54-INT(Q54/7)*7=1</formula>
    </cfRule>
  </conditionalFormatting>
  <conditionalFormatting sqref="R55">
    <cfRule type="expression" dxfId="3211" priority="3211" stopIfTrue="1">
      <formula>R54-INT(R54/7)*7=0</formula>
    </cfRule>
    <cfRule type="expression" dxfId="3210" priority="3212" stopIfTrue="1">
      <formula>R54-INT(R54/7)*7=1</formula>
    </cfRule>
  </conditionalFormatting>
  <conditionalFormatting sqref="R54">
    <cfRule type="expression" dxfId="3209" priority="3209" stopIfTrue="1">
      <formula>R54-INT(R54/7)*7=0</formula>
    </cfRule>
    <cfRule type="expression" dxfId="3208" priority="3210" stopIfTrue="1">
      <formula>R54-INT(R54/7)*7=1</formula>
    </cfRule>
  </conditionalFormatting>
  <conditionalFormatting sqref="S55">
    <cfRule type="expression" dxfId="3207" priority="3207" stopIfTrue="1">
      <formula>S54-INT(S54/7)*7=0</formula>
    </cfRule>
    <cfRule type="expression" dxfId="3206" priority="3208" stopIfTrue="1">
      <formula>S54-INT(S54/7)*7=1</formula>
    </cfRule>
  </conditionalFormatting>
  <conditionalFormatting sqref="S54">
    <cfRule type="expression" dxfId="3205" priority="3205" stopIfTrue="1">
      <formula>S54-INT(S54/7)*7=0</formula>
    </cfRule>
    <cfRule type="expression" dxfId="3204" priority="3206" stopIfTrue="1">
      <formula>S54-INT(S54/7)*7=1</formula>
    </cfRule>
  </conditionalFormatting>
  <conditionalFormatting sqref="T55">
    <cfRule type="expression" dxfId="3203" priority="3203" stopIfTrue="1">
      <formula>T54-INT(T54/7)*7=0</formula>
    </cfRule>
    <cfRule type="expression" dxfId="3202" priority="3204" stopIfTrue="1">
      <formula>T54-INT(T54/7)*7=1</formula>
    </cfRule>
  </conditionalFormatting>
  <conditionalFormatting sqref="T54">
    <cfRule type="expression" dxfId="3201" priority="3201" stopIfTrue="1">
      <formula>T54-INT(T54/7)*7=0</formula>
    </cfRule>
    <cfRule type="expression" dxfId="3200" priority="3202" stopIfTrue="1">
      <formula>T54-INT(T54/7)*7=1</formula>
    </cfRule>
  </conditionalFormatting>
  <conditionalFormatting sqref="U55">
    <cfRule type="expression" dxfId="3199" priority="3199" stopIfTrue="1">
      <formula>U54-INT(U54/7)*7=0</formula>
    </cfRule>
    <cfRule type="expression" dxfId="3198" priority="3200" stopIfTrue="1">
      <formula>U54-INT(U54/7)*7=1</formula>
    </cfRule>
  </conditionalFormatting>
  <conditionalFormatting sqref="U54">
    <cfRule type="expression" dxfId="3197" priority="3197" stopIfTrue="1">
      <formula>U54-INT(U54/7)*7=0</formula>
    </cfRule>
    <cfRule type="expression" dxfId="3196" priority="3198" stopIfTrue="1">
      <formula>U54-INT(U54/7)*7=1</formula>
    </cfRule>
  </conditionalFormatting>
  <conditionalFormatting sqref="V55">
    <cfRule type="expression" dxfId="3195" priority="3195" stopIfTrue="1">
      <formula>V54-INT(V54/7)*7=0</formula>
    </cfRule>
    <cfRule type="expression" dxfId="3194" priority="3196" stopIfTrue="1">
      <formula>V54-INT(V54/7)*7=1</formula>
    </cfRule>
  </conditionalFormatting>
  <conditionalFormatting sqref="V54">
    <cfRule type="expression" dxfId="3193" priority="3193" stopIfTrue="1">
      <formula>V54-INT(V54/7)*7=0</formula>
    </cfRule>
    <cfRule type="expression" dxfId="3192" priority="3194" stopIfTrue="1">
      <formula>V54-INT(V54/7)*7=1</formula>
    </cfRule>
  </conditionalFormatting>
  <conditionalFormatting sqref="W55">
    <cfRule type="expression" dxfId="3191" priority="3191" stopIfTrue="1">
      <formula>W54-INT(W54/7)*7=0</formula>
    </cfRule>
    <cfRule type="expression" dxfId="3190" priority="3192" stopIfTrue="1">
      <formula>W54-INT(W54/7)*7=1</formula>
    </cfRule>
  </conditionalFormatting>
  <conditionalFormatting sqref="W54">
    <cfRule type="expression" dxfId="3189" priority="3189" stopIfTrue="1">
      <formula>W54-INT(W54/7)*7=0</formula>
    </cfRule>
    <cfRule type="expression" dxfId="3188" priority="3190" stopIfTrue="1">
      <formula>W54-INT(W54/7)*7=1</formula>
    </cfRule>
  </conditionalFormatting>
  <conditionalFormatting sqref="X55:AF55">
    <cfRule type="expression" dxfId="3187" priority="3187" stopIfTrue="1">
      <formula>X54-INT(X54/7)*7=0</formula>
    </cfRule>
    <cfRule type="expression" dxfId="3186" priority="3188" stopIfTrue="1">
      <formula>X54-INT(X54/7)*7=1</formula>
    </cfRule>
  </conditionalFormatting>
  <conditionalFormatting sqref="X54:AF54">
    <cfRule type="expression" dxfId="3185" priority="3185" stopIfTrue="1">
      <formula>X54-INT(X54/7)*7=0</formula>
    </cfRule>
    <cfRule type="expression" dxfId="3184" priority="3186" stopIfTrue="1">
      <formula>X54-INT(X54/7)*7=1</formula>
    </cfRule>
  </conditionalFormatting>
  <conditionalFormatting sqref="B58">
    <cfRule type="expression" dxfId="3183" priority="3183" stopIfTrue="1">
      <formula>B57-INT(B57/7)*7=1</formula>
    </cfRule>
    <cfRule type="expression" dxfId="3182" priority="3184" stopIfTrue="1">
      <formula>B57-INT(B57/7)*7=0</formula>
    </cfRule>
  </conditionalFormatting>
  <conditionalFormatting sqref="C58">
    <cfRule type="expression" dxfId="3181" priority="3181" stopIfTrue="1">
      <formula>C57-INT(C57/7)*7=0</formula>
    </cfRule>
    <cfRule type="expression" dxfId="3180" priority="3182" stopIfTrue="1">
      <formula>C57-INT(C57/7)*7=1</formula>
    </cfRule>
  </conditionalFormatting>
  <conditionalFormatting sqref="B57">
    <cfRule type="expression" dxfId="3179" priority="3179" stopIfTrue="1">
      <formula>$B57-INT($B57/7)*7=0</formula>
    </cfRule>
    <cfRule type="expression" dxfId="3178" priority="3180" stopIfTrue="1">
      <formula>$B57-INT($B57/7)*7=1</formula>
    </cfRule>
  </conditionalFormatting>
  <conditionalFormatting sqref="C57">
    <cfRule type="expression" dxfId="3177" priority="3177" stopIfTrue="1">
      <formula>C57-INT(C57/7)*7=0</formula>
    </cfRule>
    <cfRule type="expression" dxfId="3176" priority="3178" stopIfTrue="1">
      <formula>C57-INT(C57/7)*7=1</formula>
    </cfRule>
  </conditionalFormatting>
  <conditionalFormatting sqref="D58">
    <cfRule type="expression" dxfId="3175" priority="3175" stopIfTrue="1">
      <formula>D57-INT(D57/7)*7=0</formula>
    </cfRule>
    <cfRule type="expression" dxfId="3174" priority="3176" stopIfTrue="1">
      <formula>D57-INT(D57/7)*7=1</formula>
    </cfRule>
  </conditionalFormatting>
  <conditionalFormatting sqref="D57">
    <cfRule type="expression" dxfId="3173" priority="3173" stopIfTrue="1">
      <formula>D57-INT(D57/7)*7=0</formula>
    </cfRule>
    <cfRule type="expression" dxfId="3172" priority="3174" stopIfTrue="1">
      <formula>D57-INT(D57/7)*7=1</formula>
    </cfRule>
  </conditionalFormatting>
  <conditionalFormatting sqref="E58">
    <cfRule type="expression" dxfId="3171" priority="3171" stopIfTrue="1">
      <formula>E57-INT(E57/7)*7=0</formula>
    </cfRule>
    <cfRule type="expression" dxfId="3170" priority="3172" stopIfTrue="1">
      <formula>E57-INT(E57/7)*7=1</formula>
    </cfRule>
  </conditionalFormatting>
  <conditionalFormatting sqref="E57">
    <cfRule type="expression" dxfId="3169" priority="3169" stopIfTrue="1">
      <formula>E57-INT(E57/7)*7=0</formula>
    </cfRule>
    <cfRule type="expression" dxfId="3168" priority="3170" stopIfTrue="1">
      <formula>E57-INT(E57/7)*7=1</formula>
    </cfRule>
  </conditionalFormatting>
  <conditionalFormatting sqref="F58">
    <cfRule type="expression" dxfId="3167" priority="3167" stopIfTrue="1">
      <formula>F57-INT(F57/7)*7=0</formula>
    </cfRule>
    <cfRule type="expression" dxfId="3166" priority="3168" stopIfTrue="1">
      <formula>F57-INT(F57/7)*7=1</formula>
    </cfRule>
  </conditionalFormatting>
  <conditionalFormatting sqref="F57">
    <cfRule type="expression" dxfId="3165" priority="3165" stopIfTrue="1">
      <formula>F57-INT(F57/7)*7=0</formula>
    </cfRule>
    <cfRule type="expression" dxfId="3164" priority="3166" stopIfTrue="1">
      <formula>F57-INT(F57/7)*7=1</formula>
    </cfRule>
  </conditionalFormatting>
  <conditionalFormatting sqref="G58">
    <cfRule type="expression" dxfId="3163" priority="3163" stopIfTrue="1">
      <formula>G57-INT(G57/7)*7=0</formula>
    </cfRule>
    <cfRule type="expression" dxfId="3162" priority="3164" stopIfTrue="1">
      <formula>G57-INT(G57/7)*7=1</formula>
    </cfRule>
  </conditionalFormatting>
  <conditionalFormatting sqref="G57">
    <cfRule type="expression" dxfId="3161" priority="3161" stopIfTrue="1">
      <formula>G57-INT(G57/7)*7=0</formula>
    </cfRule>
    <cfRule type="expression" dxfId="3160" priority="3162" stopIfTrue="1">
      <formula>G57-INT(G57/7)*7=1</formula>
    </cfRule>
  </conditionalFormatting>
  <conditionalFormatting sqref="H58">
    <cfRule type="expression" dxfId="3159" priority="3159" stopIfTrue="1">
      <formula>H57-INT(H57/7)*7=0</formula>
    </cfRule>
    <cfRule type="expression" dxfId="3158" priority="3160" stopIfTrue="1">
      <formula>H57-INT(H57/7)*7=1</formula>
    </cfRule>
  </conditionalFormatting>
  <conditionalFormatting sqref="H57">
    <cfRule type="expression" dxfId="3157" priority="3157" stopIfTrue="1">
      <formula>H57-INT(H57/7)*7=0</formula>
    </cfRule>
    <cfRule type="expression" dxfId="3156" priority="3158" stopIfTrue="1">
      <formula>H57-INT(H57/7)*7=1</formula>
    </cfRule>
  </conditionalFormatting>
  <conditionalFormatting sqref="I58">
    <cfRule type="expression" dxfId="3155" priority="3155" stopIfTrue="1">
      <formula>I57-INT(I57/7)*7=0</formula>
    </cfRule>
    <cfRule type="expression" dxfId="3154" priority="3156" stopIfTrue="1">
      <formula>I57-INT(I57/7)*7=1</formula>
    </cfRule>
  </conditionalFormatting>
  <conditionalFormatting sqref="I57">
    <cfRule type="expression" dxfId="3153" priority="3153" stopIfTrue="1">
      <formula>I57-INT(I57/7)*7=0</formula>
    </cfRule>
    <cfRule type="expression" dxfId="3152" priority="3154" stopIfTrue="1">
      <formula>I57-INT(I57/7)*7=1</formula>
    </cfRule>
  </conditionalFormatting>
  <conditionalFormatting sqref="J58">
    <cfRule type="expression" dxfId="3151" priority="3151" stopIfTrue="1">
      <formula>J57-INT(J57/7)*7=0</formula>
    </cfRule>
    <cfRule type="expression" dxfId="3150" priority="3152" stopIfTrue="1">
      <formula>J57-INT(J57/7)*7=1</formula>
    </cfRule>
  </conditionalFormatting>
  <conditionalFormatting sqref="J57">
    <cfRule type="expression" dxfId="3149" priority="3149" stopIfTrue="1">
      <formula>J57-INT(J57/7)*7=0</formula>
    </cfRule>
    <cfRule type="expression" dxfId="3148" priority="3150" stopIfTrue="1">
      <formula>J57-INT(J57/7)*7=1</formula>
    </cfRule>
  </conditionalFormatting>
  <conditionalFormatting sqref="K58">
    <cfRule type="expression" dxfId="3147" priority="3147" stopIfTrue="1">
      <formula>K57-INT(K57/7)*7=0</formula>
    </cfRule>
    <cfRule type="expression" dxfId="3146" priority="3148" stopIfTrue="1">
      <formula>K57-INT(K57/7)*7=1</formula>
    </cfRule>
  </conditionalFormatting>
  <conditionalFormatting sqref="K57">
    <cfRule type="expression" dxfId="3145" priority="3145" stopIfTrue="1">
      <formula>K57-INT(K57/7)*7=0</formula>
    </cfRule>
    <cfRule type="expression" dxfId="3144" priority="3146" stopIfTrue="1">
      <formula>K57-INT(K57/7)*7=1</formula>
    </cfRule>
  </conditionalFormatting>
  <conditionalFormatting sqref="L58">
    <cfRule type="expression" dxfId="3143" priority="3143" stopIfTrue="1">
      <formula>L57-INT(L57/7)*7=0</formula>
    </cfRule>
    <cfRule type="expression" dxfId="3142" priority="3144" stopIfTrue="1">
      <formula>L57-INT(L57/7)*7=1</formula>
    </cfRule>
  </conditionalFormatting>
  <conditionalFormatting sqref="L57">
    <cfRule type="expression" dxfId="3141" priority="3141" stopIfTrue="1">
      <formula>L57-INT(L57/7)*7=0</formula>
    </cfRule>
    <cfRule type="expression" dxfId="3140" priority="3142" stopIfTrue="1">
      <formula>L57-INT(L57/7)*7=1</formula>
    </cfRule>
  </conditionalFormatting>
  <conditionalFormatting sqref="M58">
    <cfRule type="expression" dxfId="3139" priority="3139" stopIfTrue="1">
      <formula>M57-INT(M57/7)*7=0</formula>
    </cfRule>
    <cfRule type="expression" dxfId="3138" priority="3140" stopIfTrue="1">
      <formula>M57-INT(M57/7)*7=1</formula>
    </cfRule>
  </conditionalFormatting>
  <conditionalFormatting sqref="M57">
    <cfRule type="expression" dxfId="3137" priority="3137" stopIfTrue="1">
      <formula>M57-INT(M57/7)*7=0</formula>
    </cfRule>
    <cfRule type="expression" dxfId="3136" priority="3138" stopIfTrue="1">
      <formula>M57-INT(M57/7)*7=1</formula>
    </cfRule>
  </conditionalFormatting>
  <conditionalFormatting sqref="N58">
    <cfRule type="expression" dxfId="3135" priority="3135" stopIfTrue="1">
      <formula>N57-INT(N57/7)*7=0</formula>
    </cfRule>
    <cfRule type="expression" dxfId="3134" priority="3136" stopIfTrue="1">
      <formula>N57-INT(N57/7)*7=1</formula>
    </cfRule>
  </conditionalFormatting>
  <conditionalFormatting sqref="N57">
    <cfRule type="expression" dxfId="3133" priority="3133" stopIfTrue="1">
      <formula>N57-INT(N57/7)*7=0</formula>
    </cfRule>
    <cfRule type="expression" dxfId="3132" priority="3134" stopIfTrue="1">
      <formula>N57-INT(N57/7)*7=1</formula>
    </cfRule>
  </conditionalFormatting>
  <conditionalFormatting sqref="O58">
    <cfRule type="expression" dxfId="3131" priority="3131" stopIfTrue="1">
      <formula>O57-INT(O57/7)*7=0</formula>
    </cfRule>
    <cfRule type="expression" dxfId="3130" priority="3132" stopIfTrue="1">
      <formula>O57-INT(O57/7)*7=1</formula>
    </cfRule>
  </conditionalFormatting>
  <conditionalFormatting sqref="O57">
    <cfRule type="expression" dxfId="3129" priority="3129" stopIfTrue="1">
      <formula>O57-INT(O57/7)*7=0</formula>
    </cfRule>
    <cfRule type="expression" dxfId="3128" priority="3130" stopIfTrue="1">
      <formula>O57-INT(O57/7)*7=1</formula>
    </cfRule>
  </conditionalFormatting>
  <conditionalFormatting sqref="P58">
    <cfRule type="expression" dxfId="3127" priority="3127" stopIfTrue="1">
      <formula>P57-INT(P57/7)*7=0</formula>
    </cfRule>
    <cfRule type="expression" dxfId="3126" priority="3128" stopIfTrue="1">
      <formula>P57-INT(P57/7)*7=1</formula>
    </cfRule>
  </conditionalFormatting>
  <conditionalFormatting sqref="P57">
    <cfRule type="expression" dxfId="3125" priority="3125" stopIfTrue="1">
      <formula>P57-INT(P57/7)*7=0</formula>
    </cfRule>
    <cfRule type="expression" dxfId="3124" priority="3126" stopIfTrue="1">
      <formula>P57-INT(P57/7)*7=1</formula>
    </cfRule>
  </conditionalFormatting>
  <conditionalFormatting sqref="Q58">
    <cfRule type="expression" dxfId="3123" priority="3123" stopIfTrue="1">
      <formula>Q57-INT(Q57/7)*7=0</formula>
    </cfRule>
    <cfRule type="expression" dxfId="3122" priority="3124" stopIfTrue="1">
      <formula>Q57-INT(Q57/7)*7=1</formula>
    </cfRule>
  </conditionalFormatting>
  <conditionalFormatting sqref="Q57">
    <cfRule type="expression" dxfId="3121" priority="3121" stopIfTrue="1">
      <formula>Q57-INT(Q57/7)*7=0</formula>
    </cfRule>
    <cfRule type="expression" dxfId="3120" priority="3122" stopIfTrue="1">
      <formula>Q57-INT(Q57/7)*7=1</formula>
    </cfRule>
  </conditionalFormatting>
  <conditionalFormatting sqref="R58">
    <cfRule type="expression" dxfId="3119" priority="3119" stopIfTrue="1">
      <formula>R57-INT(R57/7)*7=0</formula>
    </cfRule>
    <cfRule type="expression" dxfId="3118" priority="3120" stopIfTrue="1">
      <formula>R57-INT(R57/7)*7=1</formula>
    </cfRule>
  </conditionalFormatting>
  <conditionalFormatting sqref="R57">
    <cfRule type="expression" dxfId="3117" priority="3117" stopIfTrue="1">
      <formula>R57-INT(R57/7)*7=0</formula>
    </cfRule>
    <cfRule type="expression" dxfId="3116" priority="3118" stopIfTrue="1">
      <formula>R57-INT(R57/7)*7=1</formula>
    </cfRule>
  </conditionalFormatting>
  <conditionalFormatting sqref="S58">
    <cfRule type="expression" dxfId="3115" priority="3115" stopIfTrue="1">
      <formula>S57-INT(S57/7)*7=0</formula>
    </cfRule>
    <cfRule type="expression" dxfId="3114" priority="3116" stopIfTrue="1">
      <formula>S57-INT(S57/7)*7=1</formula>
    </cfRule>
  </conditionalFormatting>
  <conditionalFormatting sqref="S57">
    <cfRule type="expression" dxfId="3113" priority="3113" stopIfTrue="1">
      <formula>S57-INT(S57/7)*7=0</formula>
    </cfRule>
    <cfRule type="expression" dxfId="3112" priority="3114" stopIfTrue="1">
      <formula>S57-INT(S57/7)*7=1</formula>
    </cfRule>
  </conditionalFormatting>
  <conditionalFormatting sqref="T58">
    <cfRule type="expression" dxfId="3111" priority="3111" stopIfTrue="1">
      <formula>T57-INT(T57/7)*7=0</formula>
    </cfRule>
    <cfRule type="expression" dxfId="3110" priority="3112" stopIfTrue="1">
      <formula>T57-INT(T57/7)*7=1</formula>
    </cfRule>
  </conditionalFormatting>
  <conditionalFormatting sqref="T57">
    <cfRule type="expression" dxfId="3109" priority="3109" stopIfTrue="1">
      <formula>T57-INT(T57/7)*7=0</formula>
    </cfRule>
    <cfRule type="expression" dxfId="3108" priority="3110" stopIfTrue="1">
      <formula>T57-INT(T57/7)*7=1</formula>
    </cfRule>
  </conditionalFormatting>
  <conditionalFormatting sqref="U58">
    <cfRule type="expression" dxfId="3107" priority="3107" stopIfTrue="1">
      <formula>U57-INT(U57/7)*7=0</formula>
    </cfRule>
    <cfRule type="expression" dxfId="3106" priority="3108" stopIfTrue="1">
      <formula>U57-INT(U57/7)*7=1</formula>
    </cfRule>
  </conditionalFormatting>
  <conditionalFormatting sqref="U57">
    <cfRule type="expression" dxfId="3105" priority="3105" stopIfTrue="1">
      <formula>U57-INT(U57/7)*7=0</formula>
    </cfRule>
    <cfRule type="expression" dxfId="3104" priority="3106" stopIfTrue="1">
      <formula>U57-INT(U57/7)*7=1</formula>
    </cfRule>
  </conditionalFormatting>
  <conditionalFormatting sqref="V58">
    <cfRule type="expression" dxfId="3103" priority="3103" stopIfTrue="1">
      <formula>V57-INT(V57/7)*7=0</formula>
    </cfRule>
    <cfRule type="expression" dxfId="3102" priority="3104" stopIfTrue="1">
      <formula>V57-INT(V57/7)*7=1</formula>
    </cfRule>
  </conditionalFormatting>
  <conditionalFormatting sqref="V57">
    <cfRule type="expression" dxfId="3101" priority="3101" stopIfTrue="1">
      <formula>V57-INT(V57/7)*7=0</formula>
    </cfRule>
    <cfRule type="expression" dxfId="3100" priority="3102" stopIfTrue="1">
      <formula>V57-INT(V57/7)*7=1</formula>
    </cfRule>
  </conditionalFormatting>
  <conditionalFormatting sqref="W58">
    <cfRule type="expression" dxfId="3099" priority="3099" stopIfTrue="1">
      <formula>W57-INT(W57/7)*7=0</formula>
    </cfRule>
    <cfRule type="expression" dxfId="3098" priority="3100" stopIfTrue="1">
      <formula>W57-INT(W57/7)*7=1</formula>
    </cfRule>
  </conditionalFormatting>
  <conditionalFormatting sqref="W57">
    <cfRule type="expression" dxfId="3097" priority="3097" stopIfTrue="1">
      <formula>W57-INT(W57/7)*7=0</formula>
    </cfRule>
    <cfRule type="expression" dxfId="3096" priority="3098" stopIfTrue="1">
      <formula>W57-INT(W57/7)*7=1</formula>
    </cfRule>
  </conditionalFormatting>
  <conditionalFormatting sqref="X58:AF58">
    <cfRule type="expression" dxfId="3095" priority="3095" stopIfTrue="1">
      <formula>X57-INT(X57/7)*7=0</formula>
    </cfRule>
    <cfRule type="expression" dxfId="3094" priority="3096" stopIfTrue="1">
      <formula>X57-INT(X57/7)*7=1</formula>
    </cfRule>
  </conditionalFormatting>
  <conditionalFormatting sqref="X57:AF57">
    <cfRule type="expression" dxfId="3093" priority="3093" stopIfTrue="1">
      <formula>X57-INT(X57/7)*7=0</formula>
    </cfRule>
    <cfRule type="expression" dxfId="3092" priority="3094" stopIfTrue="1">
      <formula>X57-INT(X57/7)*7=1</formula>
    </cfRule>
  </conditionalFormatting>
  <conditionalFormatting sqref="B24">
    <cfRule type="expression" dxfId="3091" priority="3091" stopIfTrue="1">
      <formula>B23-INT(B23/7)*7=1</formula>
    </cfRule>
    <cfRule type="expression" dxfId="3090" priority="3092" stopIfTrue="1">
      <formula>B23-INT(B23/7)*7=0</formula>
    </cfRule>
  </conditionalFormatting>
  <conditionalFormatting sqref="C24">
    <cfRule type="expression" dxfId="3089" priority="3089" stopIfTrue="1">
      <formula>C23-INT(C23/7)*7=0</formula>
    </cfRule>
    <cfRule type="expression" dxfId="3088" priority="3090" stopIfTrue="1">
      <formula>C23-INT(C23/7)*7=1</formula>
    </cfRule>
  </conditionalFormatting>
  <conditionalFormatting sqref="B23">
    <cfRule type="expression" dxfId="3087" priority="3087" stopIfTrue="1">
      <formula>$B23-INT($B23/7)*7=0</formula>
    </cfRule>
    <cfRule type="expression" dxfId="3086" priority="3088" stopIfTrue="1">
      <formula>$B$26-INT($B$26/7)*7=1</formula>
    </cfRule>
  </conditionalFormatting>
  <conditionalFormatting sqref="C23">
    <cfRule type="expression" dxfId="3085" priority="3085" stopIfTrue="1">
      <formula>C23-INT(C23/7)*7=0</formula>
    </cfRule>
    <cfRule type="expression" dxfId="3084" priority="3086" stopIfTrue="1">
      <formula>C23-INT(C23/7)*7=1</formula>
    </cfRule>
  </conditionalFormatting>
  <conditionalFormatting sqref="D24">
    <cfRule type="expression" dxfId="3083" priority="3083" stopIfTrue="1">
      <formula>D23-INT(D23/7)*7=0</formula>
    </cfRule>
    <cfRule type="expression" dxfId="3082" priority="3084" stopIfTrue="1">
      <formula>D23-INT(D23/7)*7=1</formula>
    </cfRule>
  </conditionalFormatting>
  <conditionalFormatting sqref="D23">
    <cfRule type="expression" dxfId="3081" priority="3081" stopIfTrue="1">
      <formula>D23-INT(D23/7)*7=0</formula>
    </cfRule>
    <cfRule type="expression" dxfId="3080" priority="3082" stopIfTrue="1">
      <formula>D23-INT(D23/7)*7=1</formula>
    </cfRule>
  </conditionalFormatting>
  <conditionalFormatting sqref="E24">
    <cfRule type="expression" dxfId="3079" priority="3079" stopIfTrue="1">
      <formula>E23-INT(E23/7)*7=0</formula>
    </cfRule>
    <cfRule type="expression" dxfId="3078" priority="3080" stopIfTrue="1">
      <formula>E23-INT(E23/7)*7=1</formula>
    </cfRule>
  </conditionalFormatting>
  <conditionalFormatting sqref="E23">
    <cfRule type="expression" dxfId="3077" priority="3077" stopIfTrue="1">
      <formula>E23-INT(E23/7)*7=0</formula>
    </cfRule>
    <cfRule type="expression" dxfId="3076" priority="3078" stopIfTrue="1">
      <formula>E23-INT(E23/7)*7=1</formula>
    </cfRule>
  </conditionalFormatting>
  <conditionalFormatting sqref="F24">
    <cfRule type="expression" dxfId="3075" priority="3075" stopIfTrue="1">
      <formula>F23-INT(F23/7)*7=0</formula>
    </cfRule>
    <cfRule type="expression" dxfId="3074" priority="3076" stopIfTrue="1">
      <formula>F23-INT(F23/7)*7=1</formula>
    </cfRule>
  </conditionalFormatting>
  <conditionalFormatting sqref="F23">
    <cfRule type="expression" dxfId="3073" priority="3073" stopIfTrue="1">
      <formula>F23-INT(F23/7)*7=0</formula>
    </cfRule>
    <cfRule type="expression" dxfId="3072" priority="3074" stopIfTrue="1">
      <formula>F23-INT(F23/7)*7=1</formula>
    </cfRule>
  </conditionalFormatting>
  <conditionalFormatting sqref="G24">
    <cfRule type="expression" dxfId="3071" priority="3071" stopIfTrue="1">
      <formula>G23-INT(G23/7)*7=0</formula>
    </cfRule>
    <cfRule type="expression" dxfId="3070" priority="3072" stopIfTrue="1">
      <formula>G23-INT(G23/7)*7=1</formula>
    </cfRule>
  </conditionalFormatting>
  <conditionalFormatting sqref="G23">
    <cfRule type="expression" dxfId="3069" priority="3069" stopIfTrue="1">
      <formula>G23-INT(G23/7)*7=0</formula>
    </cfRule>
    <cfRule type="expression" dxfId="3068" priority="3070" stopIfTrue="1">
      <formula>G23-INT(G23/7)*7=1</formula>
    </cfRule>
  </conditionalFormatting>
  <conditionalFormatting sqref="H24">
    <cfRule type="expression" dxfId="3067" priority="3067" stopIfTrue="1">
      <formula>H23-INT(H23/7)*7=0</formula>
    </cfRule>
    <cfRule type="expression" dxfId="3066" priority="3068" stopIfTrue="1">
      <formula>H23-INT(H23/7)*7=1</formula>
    </cfRule>
  </conditionalFormatting>
  <conditionalFormatting sqref="H23">
    <cfRule type="expression" dxfId="3065" priority="3065" stopIfTrue="1">
      <formula>H23-INT(H23/7)*7=0</formula>
    </cfRule>
    <cfRule type="expression" dxfId="3064" priority="3066" stopIfTrue="1">
      <formula>H23-INT(H23/7)*7=1</formula>
    </cfRule>
  </conditionalFormatting>
  <conditionalFormatting sqref="I24">
    <cfRule type="expression" dxfId="3063" priority="3063" stopIfTrue="1">
      <formula>I23-INT(I23/7)*7=0</formula>
    </cfRule>
    <cfRule type="expression" dxfId="3062" priority="3064" stopIfTrue="1">
      <formula>I23-INT(I23/7)*7=1</formula>
    </cfRule>
  </conditionalFormatting>
  <conditionalFormatting sqref="I23">
    <cfRule type="expression" dxfId="3061" priority="3061" stopIfTrue="1">
      <formula>I23-INT(I23/7)*7=0</formula>
    </cfRule>
    <cfRule type="expression" dxfId="3060" priority="3062" stopIfTrue="1">
      <formula>I23-INT(I23/7)*7=1</formula>
    </cfRule>
  </conditionalFormatting>
  <conditionalFormatting sqref="J24">
    <cfRule type="expression" dxfId="3059" priority="3059" stopIfTrue="1">
      <formula>J23-INT(J23/7)*7=0</formula>
    </cfRule>
    <cfRule type="expression" dxfId="3058" priority="3060" stopIfTrue="1">
      <formula>J23-INT(J23/7)*7=1</formula>
    </cfRule>
  </conditionalFormatting>
  <conditionalFormatting sqref="J23">
    <cfRule type="expression" dxfId="3057" priority="3057" stopIfTrue="1">
      <formula>J23-INT(J23/7)*7=0</formula>
    </cfRule>
    <cfRule type="expression" dxfId="3056" priority="3058" stopIfTrue="1">
      <formula>J23-INT(J23/7)*7=1</formula>
    </cfRule>
  </conditionalFormatting>
  <conditionalFormatting sqref="K24">
    <cfRule type="expression" dxfId="3055" priority="3055" stopIfTrue="1">
      <formula>K23-INT(K23/7)*7=0</formula>
    </cfRule>
    <cfRule type="expression" dxfId="3054" priority="3056" stopIfTrue="1">
      <formula>K23-INT(K23/7)*7=1</formula>
    </cfRule>
  </conditionalFormatting>
  <conditionalFormatting sqref="K23">
    <cfRule type="expression" dxfId="3053" priority="3053" stopIfTrue="1">
      <formula>K23-INT(K23/7)*7=0</formula>
    </cfRule>
    <cfRule type="expression" dxfId="3052" priority="3054" stopIfTrue="1">
      <formula>K23-INT(K23/7)*7=1</formula>
    </cfRule>
  </conditionalFormatting>
  <conditionalFormatting sqref="L24">
    <cfRule type="expression" dxfId="3051" priority="3051" stopIfTrue="1">
      <formula>L23-INT(L23/7)*7=0</formula>
    </cfRule>
    <cfRule type="expression" dxfId="3050" priority="3052" stopIfTrue="1">
      <formula>L23-INT(L23/7)*7=1</formula>
    </cfRule>
  </conditionalFormatting>
  <conditionalFormatting sqref="L23">
    <cfRule type="expression" dxfId="3049" priority="3049" stopIfTrue="1">
      <formula>L23-INT(L23/7)*7=0</formula>
    </cfRule>
    <cfRule type="expression" dxfId="3048" priority="3050" stopIfTrue="1">
      <formula>L23-INT(L23/7)*7=1</formula>
    </cfRule>
  </conditionalFormatting>
  <conditionalFormatting sqref="M24">
    <cfRule type="expression" dxfId="3047" priority="3047" stopIfTrue="1">
      <formula>M23-INT(M23/7)*7=0</formula>
    </cfRule>
    <cfRule type="expression" dxfId="3046" priority="3048" stopIfTrue="1">
      <formula>M23-INT(M23/7)*7=1</formula>
    </cfRule>
  </conditionalFormatting>
  <conditionalFormatting sqref="M23">
    <cfRule type="expression" dxfId="3045" priority="3045" stopIfTrue="1">
      <formula>M23-INT(M23/7)*7=0</formula>
    </cfRule>
    <cfRule type="expression" dxfId="3044" priority="3046" stopIfTrue="1">
      <formula>M23-INT(M23/7)*7=1</formula>
    </cfRule>
  </conditionalFormatting>
  <conditionalFormatting sqref="N24">
    <cfRule type="expression" dxfId="3043" priority="3043" stopIfTrue="1">
      <formula>N23-INT(N23/7)*7=0</formula>
    </cfRule>
    <cfRule type="expression" dxfId="3042" priority="3044" stopIfTrue="1">
      <formula>N23-INT(N23/7)*7=1</formula>
    </cfRule>
  </conditionalFormatting>
  <conditionalFormatting sqref="N23">
    <cfRule type="expression" dxfId="3041" priority="3041" stopIfTrue="1">
      <formula>N23-INT(N23/7)*7=0</formula>
    </cfRule>
    <cfRule type="expression" dxfId="3040" priority="3042" stopIfTrue="1">
      <formula>N23-INT(N23/7)*7=1</formula>
    </cfRule>
  </conditionalFormatting>
  <conditionalFormatting sqref="O24">
    <cfRule type="expression" dxfId="3039" priority="3039" stopIfTrue="1">
      <formula>O23-INT(O23/7)*7=0</formula>
    </cfRule>
    <cfRule type="expression" dxfId="3038" priority="3040" stopIfTrue="1">
      <formula>O23-INT(O23/7)*7=1</formula>
    </cfRule>
  </conditionalFormatting>
  <conditionalFormatting sqref="O23">
    <cfRule type="expression" dxfId="3037" priority="3037" stopIfTrue="1">
      <formula>O23-INT(O23/7)*7=0</formula>
    </cfRule>
    <cfRule type="expression" dxfId="3036" priority="3038" stopIfTrue="1">
      <formula>O23-INT(O23/7)*7=1</formula>
    </cfRule>
  </conditionalFormatting>
  <conditionalFormatting sqref="P24">
    <cfRule type="expression" dxfId="3035" priority="3035" stopIfTrue="1">
      <formula>P23-INT(P23/7)*7=0</formula>
    </cfRule>
    <cfRule type="expression" dxfId="3034" priority="3036" stopIfTrue="1">
      <formula>P23-INT(P23/7)*7=1</formula>
    </cfRule>
  </conditionalFormatting>
  <conditionalFormatting sqref="P23">
    <cfRule type="expression" dxfId="3033" priority="3033" stopIfTrue="1">
      <formula>P23-INT(P23/7)*7=0</formula>
    </cfRule>
    <cfRule type="expression" dxfId="3032" priority="3034" stopIfTrue="1">
      <formula>P23-INT(P23/7)*7=1</formula>
    </cfRule>
  </conditionalFormatting>
  <conditionalFormatting sqref="Q24">
    <cfRule type="expression" dxfId="3031" priority="3031" stopIfTrue="1">
      <formula>Q23-INT(Q23/7)*7=0</formula>
    </cfRule>
    <cfRule type="expression" dxfId="3030" priority="3032" stopIfTrue="1">
      <formula>Q23-INT(Q23/7)*7=1</formula>
    </cfRule>
  </conditionalFormatting>
  <conditionalFormatting sqref="Q23">
    <cfRule type="expression" dxfId="3029" priority="3029" stopIfTrue="1">
      <formula>Q23-INT(Q23/7)*7=0</formula>
    </cfRule>
    <cfRule type="expression" dxfId="3028" priority="3030" stopIfTrue="1">
      <formula>Q23-INT(Q23/7)*7=1</formula>
    </cfRule>
  </conditionalFormatting>
  <conditionalFormatting sqref="R24">
    <cfRule type="expression" dxfId="3027" priority="3027" stopIfTrue="1">
      <formula>R23-INT(R23/7)*7=0</formula>
    </cfRule>
    <cfRule type="expression" dxfId="3026" priority="3028" stopIfTrue="1">
      <formula>R23-INT(R23/7)*7=1</formula>
    </cfRule>
  </conditionalFormatting>
  <conditionalFormatting sqref="R23">
    <cfRule type="expression" dxfId="3025" priority="3025" stopIfTrue="1">
      <formula>R23-INT(R23/7)*7=0</formula>
    </cfRule>
    <cfRule type="expression" dxfId="3024" priority="3026" stopIfTrue="1">
      <formula>R23-INT(R23/7)*7=1</formula>
    </cfRule>
  </conditionalFormatting>
  <conditionalFormatting sqref="S24">
    <cfRule type="expression" dxfId="3023" priority="3023" stopIfTrue="1">
      <formula>S23-INT(S23/7)*7=0</formula>
    </cfRule>
    <cfRule type="expression" dxfId="3022" priority="3024" stopIfTrue="1">
      <formula>S23-INT(S23/7)*7=1</formula>
    </cfRule>
  </conditionalFormatting>
  <conditionalFormatting sqref="S23">
    <cfRule type="expression" dxfId="3021" priority="3021" stopIfTrue="1">
      <formula>S23-INT(S23/7)*7=0</formula>
    </cfRule>
    <cfRule type="expression" dxfId="3020" priority="3022" stopIfTrue="1">
      <formula>S23-INT(S23/7)*7=1</formula>
    </cfRule>
  </conditionalFormatting>
  <conditionalFormatting sqref="T24">
    <cfRule type="expression" dxfId="3019" priority="3019" stopIfTrue="1">
      <formula>T23-INT(T23/7)*7=0</formula>
    </cfRule>
    <cfRule type="expression" dxfId="3018" priority="3020" stopIfTrue="1">
      <formula>T23-INT(T23/7)*7=1</formula>
    </cfRule>
  </conditionalFormatting>
  <conditionalFormatting sqref="T23">
    <cfRule type="expression" dxfId="3017" priority="3017" stopIfTrue="1">
      <formula>T23-INT(T23/7)*7=0</formula>
    </cfRule>
    <cfRule type="expression" dxfId="3016" priority="3018" stopIfTrue="1">
      <formula>T23-INT(T23/7)*7=1</formula>
    </cfRule>
  </conditionalFormatting>
  <conditionalFormatting sqref="U24">
    <cfRule type="expression" dxfId="3015" priority="3015" stopIfTrue="1">
      <formula>U23-INT(U23/7)*7=0</formula>
    </cfRule>
    <cfRule type="expression" dxfId="3014" priority="3016" stopIfTrue="1">
      <formula>U23-INT(U23/7)*7=1</formula>
    </cfRule>
  </conditionalFormatting>
  <conditionalFormatting sqref="U23">
    <cfRule type="expression" dxfId="3013" priority="3013" stopIfTrue="1">
      <formula>U23-INT(U23/7)*7=0</formula>
    </cfRule>
    <cfRule type="expression" dxfId="3012" priority="3014" stopIfTrue="1">
      <formula>U23-INT(U23/7)*7=1</formula>
    </cfRule>
  </conditionalFormatting>
  <conditionalFormatting sqref="V24">
    <cfRule type="expression" dxfId="3011" priority="3011" stopIfTrue="1">
      <formula>V23-INT(V23/7)*7=0</formula>
    </cfRule>
    <cfRule type="expression" dxfId="3010" priority="3012" stopIfTrue="1">
      <formula>V23-INT(V23/7)*7=1</formula>
    </cfRule>
  </conditionalFormatting>
  <conditionalFormatting sqref="V23">
    <cfRule type="expression" dxfId="3009" priority="3009" stopIfTrue="1">
      <formula>V23-INT(V23/7)*7=0</formula>
    </cfRule>
    <cfRule type="expression" dxfId="3008" priority="3010" stopIfTrue="1">
      <formula>V23-INT(V23/7)*7=1</formula>
    </cfRule>
  </conditionalFormatting>
  <conditionalFormatting sqref="W24">
    <cfRule type="expression" dxfId="3007" priority="3007" stopIfTrue="1">
      <formula>W23-INT(W23/7)*7=0</formula>
    </cfRule>
    <cfRule type="expression" dxfId="3006" priority="3008" stopIfTrue="1">
      <formula>W23-INT(W23/7)*7=1</formula>
    </cfRule>
  </conditionalFormatting>
  <conditionalFormatting sqref="W23">
    <cfRule type="expression" dxfId="3005" priority="3005" stopIfTrue="1">
      <formula>W23-INT(W23/7)*7=0</formula>
    </cfRule>
    <cfRule type="expression" dxfId="3004" priority="3006" stopIfTrue="1">
      <formula>W23-INT(W23/7)*7=1</formula>
    </cfRule>
  </conditionalFormatting>
  <conditionalFormatting sqref="X24:AF24">
    <cfRule type="expression" dxfId="3003" priority="3003" stopIfTrue="1">
      <formula>X23-INT(X23/7)*7=0</formula>
    </cfRule>
    <cfRule type="expression" dxfId="3002" priority="3004" stopIfTrue="1">
      <formula>X23-INT(X23/7)*7=1</formula>
    </cfRule>
  </conditionalFormatting>
  <conditionalFormatting sqref="X23:AF23">
    <cfRule type="expression" dxfId="3001" priority="3001" stopIfTrue="1">
      <formula>X23-INT(X23/7)*7=0</formula>
    </cfRule>
    <cfRule type="expression" dxfId="3000" priority="3002" stopIfTrue="1">
      <formula>X23-INT(X23/7)*7=1</formula>
    </cfRule>
  </conditionalFormatting>
  <conditionalFormatting sqref="B21">
    <cfRule type="expression" dxfId="2999" priority="2999" stopIfTrue="1">
      <formula>B20-INT(B20/7)*7=1</formula>
    </cfRule>
    <cfRule type="expression" dxfId="2998" priority="3000" stopIfTrue="1">
      <formula>B20-INT(B20/7)*7=0</formula>
    </cfRule>
  </conditionalFormatting>
  <conditionalFormatting sqref="C21">
    <cfRule type="expression" dxfId="2997" priority="2997" stopIfTrue="1">
      <formula>C20-INT(C20/7)*7=0</formula>
    </cfRule>
    <cfRule type="expression" dxfId="2996" priority="2998" stopIfTrue="1">
      <formula>C20-INT(C20/7)*7=1</formula>
    </cfRule>
  </conditionalFormatting>
  <conditionalFormatting sqref="B20">
    <cfRule type="expression" dxfId="2995" priority="2995" stopIfTrue="1">
      <formula>$B20-INT($B20/7)*7=0</formula>
    </cfRule>
    <cfRule type="expression" dxfId="2994" priority="2996" stopIfTrue="1">
      <formula>$B$26-INT($B$26/7)*7=1</formula>
    </cfRule>
  </conditionalFormatting>
  <conditionalFormatting sqref="C20">
    <cfRule type="expression" dxfId="2993" priority="2993" stopIfTrue="1">
      <formula>C20-INT(C20/7)*7=0</formula>
    </cfRule>
    <cfRule type="expression" dxfId="2992" priority="2994" stopIfTrue="1">
      <formula>C20-INT(C20/7)*7=1</formula>
    </cfRule>
  </conditionalFormatting>
  <conditionalFormatting sqref="D21">
    <cfRule type="expression" dxfId="2991" priority="2991" stopIfTrue="1">
      <formula>D20-INT(D20/7)*7=0</formula>
    </cfRule>
    <cfRule type="expression" dxfId="2990" priority="2992" stopIfTrue="1">
      <formula>D20-INT(D20/7)*7=1</formula>
    </cfRule>
  </conditionalFormatting>
  <conditionalFormatting sqref="D20">
    <cfRule type="expression" dxfId="2989" priority="2989" stopIfTrue="1">
      <formula>D20-INT(D20/7)*7=0</formula>
    </cfRule>
    <cfRule type="expression" dxfId="2988" priority="2990" stopIfTrue="1">
      <formula>D20-INT(D20/7)*7=1</formula>
    </cfRule>
  </conditionalFormatting>
  <conditionalFormatting sqref="E21">
    <cfRule type="expression" dxfId="2987" priority="2987" stopIfTrue="1">
      <formula>E20-INT(E20/7)*7=0</formula>
    </cfRule>
    <cfRule type="expression" dxfId="2986" priority="2988" stopIfTrue="1">
      <formula>E20-INT(E20/7)*7=1</formula>
    </cfRule>
  </conditionalFormatting>
  <conditionalFormatting sqref="E20">
    <cfRule type="expression" dxfId="2985" priority="2985" stopIfTrue="1">
      <formula>E20-INT(E20/7)*7=0</formula>
    </cfRule>
    <cfRule type="expression" dxfId="2984" priority="2986" stopIfTrue="1">
      <formula>E20-INT(E20/7)*7=1</formula>
    </cfRule>
  </conditionalFormatting>
  <conditionalFormatting sqref="F21">
    <cfRule type="expression" dxfId="2983" priority="2983" stopIfTrue="1">
      <formula>F20-INT(F20/7)*7=0</formula>
    </cfRule>
    <cfRule type="expression" dxfId="2982" priority="2984" stopIfTrue="1">
      <formula>F20-INT(F20/7)*7=1</formula>
    </cfRule>
  </conditionalFormatting>
  <conditionalFormatting sqref="F20">
    <cfRule type="expression" dxfId="2981" priority="2981" stopIfTrue="1">
      <formula>F20-INT(F20/7)*7=0</formula>
    </cfRule>
    <cfRule type="expression" dxfId="2980" priority="2982" stopIfTrue="1">
      <formula>F20-INT(F20/7)*7=1</formula>
    </cfRule>
  </conditionalFormatting>
  <conditionalFormatting sqref="G21">
    <cfRule type="expression" dxfId="2979" priority="2979" stopIfTrue="1">
      <formula>G20-INT(G20/7)*7=0</formula>
    </cfRule>
    <cfRule type="expression" dxfId="2978" priority="2980" stopIfTrue="1">
      <formula>G20-INT(G20/7)*7=1</formula>
    </cfRule>
  </conditionalFormatting>
  <conditionalFormatting sqref="G20">
    <cfRule type="expression" dxfId="2977" priority="2977" stopIfTrue="1">
      <formula>G20-INT(G20/7)*7=0</formula>
    </cfRule>
    <cfRule type="expression" dxfId="2976" priority="2978" stopIfTrue="1">
      <formula>G20-INT(G20/7)*7=1</formula>
    </cfRule>
  </conditionalFormatting>
  <conditionalFormatting sqref="H21">
    <cfRule type="expression" dxfId="2975" priority="2975" stopIfTrue="1">
      <formula>H20-INT(H20/7)*7=0</formula>
    </cfRule>
    <cfRule type="expression" dxfId="2974" priority="2976" stopIfTrue="1">
      <formula>H20-INT(H20/7)*7=1</formula>
    </cfRule>
  </conditionalFormatting>
  <conditionalFormatting sqref="H20">
    <cfRule type="expression" dxfId="2973" priority="2973" stopIfTrue="1">
      <formula>H20-INT(H20/7)*7=0</formula>
    </cfRule>
    <cfRule type="expression" dxfId="2972" priority="2974" stopIfTrue="1">
      <formula>H20-INT(H20/7)*7=1</formula>
    </cfRule>
  </conditionalFormatting>
  <conditionalFormatting sqref="I21">
    <cfRule type="expression" dxfId="2971" priority="2971" stopIfTrue="1">
      <formula>I20-INT(I20/7)*7=0</formula>
    </cfRule>
    <cfRule type="expression" dxfId="2970" priority="2972" stopIfTrue="1">
      <formula>I20-INT(I20/7)*7=1</formula>
    </cfRule>
  </conditionalFormatting>
  <conditionalFormatting sqref="I20">
    <cfRule type="expression" dxfId="2969" priority="2969" stopIfTrue="1">
      <formula>I20-INT(I20/7)*7=0</formula>
    </cfRule>
    <cfRule type="expression" dxfId="2968" priority="2970" stopIfTrue="1">
      <formula>I20-INT(I20/7)*7=1</formula>
    </cfRule>
  </conditionalFormatting>
  <conditionalFormatting sqref="J21">
    <cfRule type="expression" dxfId="2967" priority="2967" stopIfTrue="1">
      <formula>J20-INT(J20/7)*7=0</formula>
    </cfRule>
    <cfRule type="expression" dxfId="2966" priority="2968" stopIfTrue="1">
      <formula>J20-INT(J20/7)*7=1</formula>
    </cfRule>
  </conditionalFormatting>
  <conditionalFormatting sqref="J20">
    <cfRule type="expression" dxfId="2965" priority="2965" stopIfTrue="1">
      <formula>J20-INT(J20/7)*7=0</formula>
    </cfRule>
    <cfRule type="expression" dxfId="2964" priority="2966" stopIfTrue="1">
      <formula>J20-INT(J20/7)*7=1</formula>
    </cfRule>
  </conditionalFormatting>
  <conditionalFormatting sqref="K21">
    <cfRule type="expression" dxfId="2963" priority="2963" stopIfTrue="1">
      <formula>K20-INT(K20/7)*7=0</formula>
    </cfRule>
    <cfRule type="expression" dxfId="2962" priority="2964" stopIfTrue="1">
      <formula>K20-INT(K20/7)*7=1</formula>
    </cfRule>
  </conditionalFormatting>
  <conditionalFormatting sqref="K20">
    <cfRule type="expression" dxfId="2961" priority="2961" stopIfTrue="1">
      <formula>K20-INT(K20/7)*7=0</formula>
    </cfRule>
    <cfRule type="expression" dxfId="2960" priority="2962" stopIfTrue="1">
      <formula>K20-INT(K20/7)*7=1</formula>
    </cfRule>
  </conditionalFormatting>
  <conditionalFormatting sqref="L21">
    <cfRule type="expression" dxfId="2959" priority="2959" stopIfTrue="1">
      <formula>L20-INT(L20/7)*7=0</formula>
    </cfRule>
    <cfRule type="expression" dxfId="2958" priority="2960" stopIfTrue="1">
      <formula>L20-INT(L20/7)*7=1</formula>
    </cfRule>
  </conditionalFormatting>
  <conditionalFormatting sqref="L20">
    <cfRule type="expression" dxfId="2957" priority="2957" stopIfTrue="1">
      <formula>L20-INT(L20/7)*7=0</formula>
    </cfRule>
    <cfRule type="expression" dxfId="2956" priority="2958" stopIfTrue="1">
      <formula>L20-INT(L20/7)*7=1</formula>
    </cfRule>
  </conditionalFormatting>
  <conditionalFormatting sqref="M21">
    <cfRule type="expression" dxfId="2955" priority="2955" stopIfTrue="1">
      <formula>M20-INT(M20/7)*7=0</formula>
    </cfRule>
    <cfRule type="expression" dxfId="2954" priority="2956" stopIfTrue="1">
      <formula>M20-INT(M20/7)*7=1</formula>
    </cfRule>
  </conditionalFormatting>
  <conditionalFormatting sqref="M20">
    <cfRule type="expression" dxfId="2953" priority="2953" stopIfTrue="1">
      <formula>M20-INT(M20/7)*7=0</formula>
    </cfRule>
    <cfRule type="expression" dxfId="2952" priority="2954" stopIfTrue="1">
      <formula>M20-INT(M20/7)*7=1</formula>
    </cfRule>
  </conditionalFormatting>
  <conditionalFormatting sqref="N21">
    <cfRule type="expression" dxfId="2951" priority="2951" stopIfTrue="1">
      <formula>N20-INT(N20/7)*7=0</formula>
    </cfRule>
    <cfRule type="expression" dxfId="2950" priority="2952" stopIfTrue="1">
      <formula>N20-INT(N20/7)*7=1</formula>
    </cfRule>
  </conditionalFormatting>
  <conditionalFormatting sqref="N20">
    <cfRule type="expression" dxfId="2949" priority="2949" stopIfTrue="1">
      <formula>N20-INT(N20/7)*7=0</formula>
    </cfRule>
    <cfRule type="expression" dxfId="2948" priority="2950" stopIfTrue="1">
      <formula>N20-INT(N20/7)*7=1</formula>
    </cfRule>
  </conditionalFormatting>
  <conditionalFormatting sqref="O21">
    <cfRule type="expression" dxfId="2947" priority="2947" stopIfTrue="1">
      <formula>O20-INT(O20/7)*7=0</formula>
    </cfRule>
    <cfRule type="expression" dxfId="2946" priority="2948" stopIfTrue="1">
      <formula>O20-INT(O20/7)*7=1</formula>
    </cfRule>
  </conditionalFormatting>
  <conditionalFormatting sqref="O20">
    <cfRule type="expression" dxfId="2945" priority="2945" stopIfTrue="1">
      <formula>O20-INT(O20/7)*7=0</formula>
    </cfRule>
    <cfRule type="expression" dxfId="2944" priority="2946" stopIfTrue="1">
      <formula>O20-INT(O20/7)*7=1</formula>
    </cfRule>
  </conditionalFormatting>
  <conditionalFormatting sqref="P21">
    <cfRule type="expression" dxfId="2943" priority="2943" stopIfTrue="1">
      <formula>P20-INT(P20/7)*7=0</formula>
    </cfRule>
    <cfRule type="expression" dxfId="2942" priority="2944" stopIfTrue="1">
      <formula>P20-INT(P20/7)*7=1</formula>
    </cfRule>
  </conditionalFormatting>
  <conditionalFormatting sqref="P20">
    <cfRule type="expression" dxfId="2941" priority="2941" stopIfTrue="1">
      <formula>P20-INT(P20/7)*7=0</formula>
    </cfRule>
    <cfRule type="expression" dxfId="2940" priority="2942" stopIfTrue="1">
      <formula>P20-INT(P20/7)*7=1</formula>
    </cfRule>
  </conditionalFormatting>
  <conditionalFormatting sqref="Q21">
    <cfRule type="expression" dxfId="2939" priority="2939" stopIfTrue="1">
      <formula>Q20-INT(Q20/7)*7=0</formula>
    </cfRule>
    <cfRule type="expression" dxfId="2938" priority="2940" stopIfTrue="1">
      <formula>Q20-INT(Q20/7)*7=1</formula>
    </cfRule>
  </conditionalFormatting>
  <conditionalFormatting sqref="Q20">
    <cfRule type="expression" dxfId="2937" priority="2937" stopIfTrue="1">
      <formula>Q20-INT(Q20/7)*7=0</formula>
    </cfRule>
    <cfRule type="expression" dxfId="2936" priority="2938" stopIfTrue="1">
      <formula>Q20-INT(Q20/7)*7=1</formula>
    </cfRule>
  </conditionalFormatting>
  <conditionalFormatting sqref="R21">
    <cfRule type="expression" dxfId="2935" priority="2935" stopIfTrue="1">
      <formula>R20-INT(R20/7)*7=0</formula>
    </cfRule>
    <cfRule type="expression" dxfId="2934" priority="2936" stopIfTrue="1">
      <formula>R20-INT(R20/7)*7=1</formula>
    </cfRule>
  </conditionalFormatting>
  <conditionalFormatting sqref="R20">
    <cfRule type="expression" dxfId="2933" priority="2933" stopIfTrue="1">
      <formula>R20-INT(R20/7)*7=0</formula>
    </cfRule>
    <cfRule type="expression" dxfId="2932" priority="2934" stopIfTrue="1">
      <formula>R20-INT(R20/7)*7=1</formula>
    </cfRule>
  </conditionalFormatting>
  <conditionalFormatting sqref="S21">
    <cfRule type="expression" dxfId="2931" priority="2931" stopIfTrue="1">
      <formula>S20-INT(S20/7)*7=0</formula>
    </cfRule>
    <cfRule type="expression" dxfId="2930" priority="2932" stopIfTrue="1">
      <formula>S20-INT(S20/7)*7=1</formula>
    </cfRule>
  </conditionalFormatting>
  <conditionalFormatting sqref="S20">
    <cfRule type="expression" dxfId="2929" priority="2929" stopIfTrue="1">
      <formula>S20-INT(S20/7)*7=0</formula>
    </cfRule>
    <cfRule type="expression" dxfId="2928" priority="2930" stopIfTrue="1">
      <formula>S20-INT(S20/7)*7=1</formula>
    </cfRule>
  </conditionalFormatting>
  <conditionalFormatting sqref="T21">
    <cfRule type="expression" dxfId="2927" priority="2927" stopIfTrue="1">
      <formula>T20-INT(T20/7)*7=0</formula>
    </cfRule>
    <cfRule type="expression" dxfId="2926" priority="2928" stopIfTrue="1">
      <formula>T20-INT(T20/7)*7=1</formula>
    </cfRule>
  </conditionalFormatting>
  <conditionalFormatting sqref="T20">
    <cfRule type="expression" dxfId="2925" priority="2925" stopIfTrue="1">
      <formula>T20-INT(T20/7)*7=0</formula>
    </cfRule>
    <cfRule type="expression" dxfId="2924" priority="2926" stopIfTrue="1">
      <formula>T20-INT(T20/7)*7=1</formula>
    </cfRule>
  </conditionalFormatting>
  <conditionalFormatting sqref="U21">
    <cfRule type="expression" dxfId="2923" priority="2923" stopIfTrue="1">
      <formula>U20-INT(U20/7)*7=0</formula>
    </cfRule>
    <cfRule type="expression" dxfId="2922" priority="2924" stopIfTrue="1">
      <formula>U20-INT(U20/7)*7=1</formula>
    </cfRule>
  </conditionalFormatting>
  <conditionalFormatting sqref="U20">
    <cfRule type="expression" dxfId="2921" priority="2921" stopIfTrue="1">
      <formula>U20-INT(U20/7)*7=0</formula>
    </cfRule>
    <cfRule type="expression" dxfId="2920" priority="2922" stopIfTrue="1">
      <formula>U20-INT(U20/7)*7=1</formula>
    </cfRule>
  </conditionalFormatting>
  <conditionalFormatting sqref="V21">
    <cfRule type="expression" dxfId="2919" priority="2919" stopIfTrue="1">
      <formula>V20-INT(V20/7)*7=0</formula>
    </cfRule>
    <cfRule type="expression" dxfId="2918" priority="2920" stopIfTrue="1">
      <formula>V20-INT(V20/7)*7=1</formula>
    </cfRule>
  </conditionalFormatting>
  <conditionalFormatting sqref="V20">
    <cfRule type="expression" dxfId="2917" priority="2917" stopIfTrue="1">
      <formula>V20-INT(V20/7)*7=0</formula>
    </cfRule>
    <cfRule type="expression" dxfId="2916" priority="2918" stopIfTrue="1">
      <formula>V20-INT(V20/7)*7=1</formula>
    </cfRule>
  </conditionalFormatting>
  <conditionalFormatting sqref="W21">
    <cfRule type="expression" dxfId="2915" priority="2915" stopIfTrue="1">
      <formula>W20-INT(W20/7)*7=0</formula>
    </cfRule>
    <cfRule type="expression" dxfId="2914" priority="2916" stopIfTrue="1">
      <formula>W20-INT(W20/7)*7=1</formula>
    </cfRule>
  </conditionalFormatting>
  <conditionalFormatting sqref="W20">
    <cfRule type="expression" dxfId="2913" priority="2913" stopIfTrue="1">
      <formula>W20-INT(W20/7)*7=0</formula>
    </cfRule>
    <cfRule type="expression" dxfId="2912" priority="2914" stopIfTrue="1">
      <formula>W20-INT(W20/7)*7=1</formula>
    </cfRule>
  </conditionalFormatting>
  <conditionalFormatting sqref="X21:AF21">
    <cfRule type="expression" dxfId="2911" priority="2911" stopIfTrue="1">
      <formula>X20-INT(X20/7)*7=0</formula>
    </cfRule>
    <cfRule type="expression" dxfId="2910" priority="2912" stopIfTrue="1">
      <formula>X20-INT(X20/7)*7=1</formula>
    </cfRule>
  </conditionalFormatting>
  <conditionalFormatting sqref="X20:AF20">
    <cfRule type="expression" dxfId="2909" priority="2909" stopIfTrue="1">
      <formula>X20-INT(X20/7)*7=0</formula>
    </cfRule>
    <cfRule type="expression" dxfId="2908" priority="2910" stopIfTrue="1">
      <formula>X20-INT(X20/7)*7=1</formula>
    </cfRule>
  </conditionalFormatting>
  <conditionalFormatting sqref="B18">
    <cfRule type="expression" dxfId="2907" priority="2907" stopIfTrue="1">
      <formula>B17-INT(B17/7)*7=1</formula>
    </cfRule>
    <cfRule type="expression" dxfId="2906" priority="2908" stopIfTrue="1">
      <formula>B17-INT(B17/7)*7=0</formula>
    </cfRule>
  </conditionalFormatting>
  <conditionalFormatting sqref="C18">
    <cfRule type="expression" dxfId="2905" priority="2905" stopIfTrue="1">
      <formula>C17-INT(C17/7)*7=0</formula>
    </cfRule>
    <cfRule type="expression" dxfId="2904" priority="2906" stopIfTrue="1">
      <formula>C17-INT(C17/7)*7=1</formula>
    </cfRule>
  </conditionalFormatting>
  <conditionalFormatting sqref="B17">
    <cfRule type="expression" dxfId="2903" priority="2903" stopIfTrue="1">
      <formula>$B17-INT($B17/7)*7=0</formula>
    </cfRule>
    <cfRule type="expression" dxfId="2902" priority="2904" stopIfTrue="1">
      <formula>$B$26-INT($B$26/7)*7=1</formula>
    </cfRule>
  </conditionalFormatting>
  <conditionalFormatting sqref="C17">
    <cfRule type="expression" dxfId="2901" priority="2901" stopIfTrue="1">
      <formula>C17-INT(C17/7)*7=0</formula>
    </cfRule>
    <cfRule type="expression" dxfId="2900" priority="2902" stopIfTrue="1">
      <formula>C17-INT(C17/7)*7=1</formula>
    </cfRule>
  </conditionalFormatting>
  <conditionalFormatting sqref="D18">
    <cfRule type="expression" dxfId="2899" priority="2899" stopIfTrue="1">
      <formula>D17-INT(D17/7)*7=0</formula>
    </cfRule>
    <cfRule type="expression" dxfId="2898" priority="2900" stopIfTrue="1">
      <formula>D17-INT(D17/7)*7=1</formula>
    </cfRule>
  </conditionalFormatting>
  <conditionalFormatting sqref="D17">
    <cfRule type="expression" dxfId="2897" priority="2897" stopIfTrue="1">
      <formula>D17-INT(D17/7)*7=0</formula>
    </cfRule>
    <cfRule type="expression" dxfId="2896" priority="2898" stopIfTrue="1">
      <formula>D17-INT(D17/7)*7=1</formula>
    </cfRule>
  </conditionalFormatting>
  <conditionalFormatting sqref="E18">
    <cfRule type="expression" dxfId="2895" priority="2895" stopIfTrue="1">
      <formula>E17-INT(E17/7)*7=0</formula>
    </cfRule>
    <cfRule type="expression" dxfId="2894" priority="2896" stopIfTrue="1">
      <formula>E17-INT(E17/7)*7=1</formula>
    </cfRule>
  </conditionalFormatting>
  <conditionalFormatting sqref="E17">
    <cfRule type="expression" dxfId="2893" priority="2893" stopIfTrue="1">
      <formula>E17-INT(E17/7)*7=0</formula>
    </cfRule>
    <cfRule type="expression" dxfId="2892" priority="2894" stopIfTrue="1">
      <formula>E17-INT(E17/7)*7=1</formula>
    </cfRule>
  </conditionalFormatting>
  <conditionalFormatting sqref="F18">
    <cfRule type="expression" dxfId="2891" priority="2891" stopIfTrue="1">
      <formula>F17-INT(F17/7)*7=0</formula>
    </cfRule>
    <cfRule type="expression" dxfId="2890" priority="2892" stopIfTrue="1">
      <formula>F17-INT(F17/7)*7=1</formula>
    </cfRule>
  </conditionalFormatting>
  <conditionalFormatting sqref="F17">
    <cfRule type="expression" dxfId="2889" priority="2889" stopIfTrue="1">
      <formula>F17-INT(F17/7)*7=0</formula>
    </cfRule>
    <cfRule type="expression" dxfId="2888" priority="2890" stopIfTrue="1">
      <formula>F17-INT(F17/7)*7=1</formula>
    </cfRule>
  </conditionalFormatting>
  <conditionalFormatting sqref="G18">
    <cfRule type="expression" dxfId="2887" priority="2887" stopIfTrue="1">
      <formula>G17-INT(G17/7)*7=0</formula>
    </cfRule>
    <cfRule type="expression" dxfId="2886" priority="2888" stopIfTrue="1">
      <formula>G17-INT(G17/7)*7=1</formula>
    </cfRule>
  </conditionalFormatting>
  <conditionalFormatting sqref="G17">
    <cfRule type="expression" dxfId="2885" priority="2885" stopIfTrue="1">
      <formula>G17-INT(G17/7)*7=0</formula>
    </cfRule>
    <cfRule type="expression" dxfId="2884" priority="2886" stopIfTrue="1">
      <formula>G17-INT(G17/7)*7=1</formula>
    </cfRule>
  </conditionalFormatting>
  <conditionalFormatting sqref="H18">
    <cfRule type="expression" dxfId="2883" priority="2883" stopIfTrue="1">
      <formula>H17-INT(H17/7)*7=0</formula>
    </cfRule>
    <cfRule type="expression" dxfId="2882" priority="2884" stopIfTrue="1">
      <formula>H17-INT(H17/7)*7=1</formula>
    </cfRule>
  </conditionalFormatting>
  <conditionalFormatting sqref="H17">
    <cfRule type="expression" dxfId="2881" priority="2881" stopIfTrue="1">
      <formula>H17-INT(H17/7)*7=0</formula>
    </cfRule>
    <cfRule type="expression" dxfId="2880" priority="2882" stopIfTrue="1">
      <formula>H17-INT(H17/7)*7=1</formula>
    </cfRule>
  </conditionalFormatting>
  <conditionalFormatting sqref="I18">
    <cfRule type="expression" dxfId="2879" priority="2879" stopIfTrue="1">
      <formula>I17-INT(I17/7)*7=0</formula>
    </cfRule>
    <cfRule type="expression" dxfId="2878" priority="2880" stopIfTrue="1">
      <formula>I17-INT(I17/7)*7=1</formula>
    </cfRule>
  </conditionalFormatting>
  <conditionalFormatting sqref="I17">
    <cfRule type="expression" dxfId="2877" priority="2877" stopIfTrue="1">
      <formula>I17-INT(I17/7)*7=0</formula>
    </cfRule>
    <cfRule type="expression" dxfId="2876" priority="2878" stopIfTrue="1">
      <formula>I17-INT(I17/7)*7=1</formula>
    </cfRule>
  </conditionalFormatting>
  <conditionalFormatting sqref="J18">
    <cfRule type="expression" dxfId="2875" priority="2875" stopIfTrue="1">
      <formula>J17-INT(J17/7)*7=0</formula>
    </cfRule>
    <cfRule type="expression" dxfId="2874" priority="2876" stopIfTrue="1">
      <formula>J17-INT(J17/7)*7=1</formula>
    </cfRule>
  </conditionalFormatting>
  <conditionalFormatting sqref="J17">
    <cfRule type="expression" dxfId="2873" priority="2873" stopIfTrue="1">
      <formula>J17-INT(J17/7)*7=0</formula>
    </cfRule>
    <cfRule type="expression" dxfId="2872" priority="2874" stopIfTrue="1">
      <formula>J17-INT(J17/7)*7=1</formula>
    </cfRule>
  </conditionalFormatting>
  <conditionalFormatting sqref="K18">
    <cfRule type="expression" dxfId="2871" priority="2871" stopIfTrue="1">
      <formula>K17-INT(K17/7)*7=0</formula>
    </cfRule>
    <cfRule type="expression" dxfId="2870" priority="2872" stopIfTrue="1">
      <formula>K17-INT(K17/7)*7=1</formula>
    </cfRule>
  </conditionalFormatting>
  <conditionalFormatting sqref="K17">
    <cfRule type="expression" dxfId="2869" priority="2869" stopIfTrue="1">
      <formula>K17-INT(K17/7)*7=0</formula>
    </cfRule>
    <cfRule type="expression" dxfId="2868" priority="2870" stopIfTrue="1">
      <formula>K17-INT(K17/7)*7=1</formula>
    </cfRule>
  </conditionalFormatting>
  <conditionalFormatting sqref="L18">
    <cfRule type="expression" dxfId="2867" priority="2867" stopIfTrue="1">
      <formula>L17-INT(L17/7)*7=0</formula>
    </cfRule>
    <cfRule type="expression" dxfId="2866" priority="2868" stopIfTrue="1">
      <formula>L17-INT(L17/7)*7=1</formula>
    </cfRule>
  </conditionalFormatting>
  <conditionalFormatting sqref="L17">
    <cfRule type="expression" dxfId="2865" priority="2865" stopIfTrue="1">
      <formula>L17-INT(L17/7)*7=0</formula>
    </cfRule>
    <cfRule type="expression" dxfId="2864" priority="2866" stopIfTrue="1">
      <formula>L17-INT(L17/7)*7=1</formula>
    </cfRule>
  </conditionalFormatting>
  <conditionalFormatting sqref="M18">
    <cfRule type="expression" dxfId="2863" priority="2863" stopIfTrue="1">
      <formula>M17-INT(M17/7)*7=0</formula>
    </cfRule>
    <cfRule type="expression" dxfId="2862" priority="2864" stopIfTrue="1">
      <formula>M17-INT(M17/7)*7=1</formula>
    </cfRule>
  </conditionalFormatting>
  <conditionalFormatting sqref="M17">
    <cfRule type="expression" dxfId="2861" priority="2861" stopIfTrue="1">
      <formula>M17-INT(M17/7)*7=0</formula>
    </cfRule>
    <cfRule type="expression" dxfId="2860" priority="2862" stopIfTrue="1">
      <formula>M17-INT(M17/7)*7=1</formula>
    </cfRule>
  </conditionalFormatting>
  <conditionalFormatting sqref="N18">
    <cfRule type="expression" dxfId="2859" priority="2859" stopIfTrue="1">
      <formula>N17-INT(N17/7)*7=0</formula>
    </cfRule>
    <cfRule type="expression" dxfId="2858" priority="2860" stopIfTrue="1">
      <formula>N17-INT(N17/7)*7=1</formula>
    </cfRule>
  </conditionalFormatting>
  <conditionalFormatting sqref="N17">
    <cfRule type="expression" dxfId="2857" priority="2857" stopIfTrue="1">
      <formula>N17-INT(N17/7)*7=0</formula>
    </cfRule>
    <cfRule type="expression" dxfId="2856" priority="2858" stopIfTrue="1">
      <formula>N17-INT(N17/7)*7=1</formula>
    </cfRule>
  </conditionalFormatting>
  <conditionalFormatting sqref="O18">
    <cfRule type="expression" dxfId="2855" priority="2855" stopIfTrue="1">
      <formula>O17-INT(O17/7)*7=0</formula>
    </cfRule>
    <cfRule type="expression" dxfId="2854" priority="2856" stopIfTrue="1">
      <formula>O17-INT(O17/7)*7=1</formula>
    </cfRule>
  </conditionalFormatting>
  <conditionalFormatting sqref="O17">
    <cfRule type="expression" dxfId="2853" priority="2853" stopIfTrue="1">
      <formula>O17-INT(O17/7)*7=0</formula>
    </cfRule>
    <cfRule type="expression" dxfId="2852" priority="2854" stopIfTrue="1">
      <formula>O17-INT(O17/7)*7=1</formula>
    </cfRule>
  </conditionalFormatting>
  <conditionalFormatting sqref="P18">
    <cfRule type="expression" dxfId="2851" priority="2851" stopIfTrue="1">
      <formula>P17-INT(P17/7)*7=0</formula>
    </cfRule>
    <cfRule type="expression" dxfId="2850" priority="2852" stopIfTrue="1">
      <formula>P17-INT(P17/7)*7=1</formula>
    </cfRule>
  </conditionalFormatting>
  <conditionalFormatting sqref="P17">
    <cfRule type="expression" dxfId="2849" priority="2849" stopIfTrue="1">
      <formula>P17-INT(P17/7)*7=0</formula>
    </cfRule>
    <cfRule type="expression" dxfId="2848" priority="2850" stopIfTrue="1">
      <formula>P17-INT(P17/7)*7=1</formula>
    </cfRule>
  </conditionalFormatting>
  <conditionalFormatting sqref="Q18">
    <cfRule type="expression" dxfId="2847" priority="2847" stopIfTrue="1">
      <formula>Q17-INT(Q17/7)*7=0</formula>
    </cfRule>
    <cfRule type="expression" dxfId="2846" priority="2848" stopIfTrue="1">
      <formula>Q17-INT(Q17/7)*7=1</formula>
    </cfRule>
  </conditionalFormatting>
  <conditionalFormatting sqref="Q17">
    <cfRule type="expression" dxfId="2845" priority="2845" stopIfTrue="1">
      <formula>Q17-INT(Q17/7)*7=0</formula>
    </cfRule>
    <cfRule type="expression" dxfId="2844" priority="2846" stopIfTrue="1">
      <formula>Q17-INT(Q17/7)*7=1</formula>
    </cfRule>
  </conditionalFormatting>
  <conditionalFormatting sqref="R18">
    <cfRule type="expression" dxfId="2843" priority="2843" stopIfTrue="1">
      <formula>R17-INT(R17/7)*7=0</formula>
    </cfRule>
    <cfRule type="expression" dxfId="2842" priority="2844" stopIfTrue="1">
      <formula>R17-INT(R17/7)*7=1</formula>
    </cfRule>
  </conditionalFormatting>
  <conditionalFormatting sqref="R17">
    <cfRule type="expression" dxfId="2841" priority="2841" stopIfTrue="1">
      <formula>R17-INT(R17/7)*7=0</formula>
    </cfRule>
    <cfRule type="expression" dxfId="2840" priority="2842" stopIfTrue="1">
      <formula>R17-INT(R17/7)*7=1</formula>
    </cfRule>
  </conditionalFormatting>
  <conditionalFormatting sqref="S18">
    <cfRule type="expression" dxfId="2839" priority="2839" stopIfTrue="1">
      <formula>S17-INT(S17/7)*7=0</formula>
    </cfRule>
    <cfRule type="expression" dxfId="2838" priority="2840" stopIfTrue="1">
      <formula>S17-INT(S17/7)*7=1</formula>
    </cfRule>
  </conditionalFormatting>
  <conditionalFormatting sqref="S17">
    <cfRule type="expression" dxfId="2837" priority="2837" stopIfTrue="1">
      <formula>S17-INT(S17/7)*7=0</formula>
    </cfRule>
    <cfRule type="expression" dxfId="2836" priority="2838" stopIfTrue="1">
      <formula>S17-INT(S17/7)*7=1</formula>
    </cfRule>
  </conditionalFormatting>
  <conditionalFormatting sqref="T18">
    <cfRule type="expression" dxfId="2835" priority="2835" stopIfTrue="1">
      <formula>T17-INT(T17/7)*7=0</formula>
    </cfRule>
    <cfRule type="expression" dxfId="2834" priority="2836" stopIfTrue="1">
      <formula>T17-INT(T17/7)*7=1</formula>
    </cfRule>
  </conditionalFormatting>
  <conditionalFormatting sqref="T17">
    <cfRule type="expression" dxfId="2833" priority="2833" stopIfTrue="1">
      <formula>T17-INT(T17/7)*7=0</formula>
    </cfRule>
    <cfRule type="expression" dxfId="2832" priority="2834" stopIfTrue="1">
      <formula>T17-INT(T17/7)*7=1</formula>
    </cfRule>
  </conditionalFormatting>
  <conditionalFormatting sqref="U18">
    <cfRule type="expression" dxfId="2831" priority="2831" stopIfTrue="1">
      <formula>U17-INT(U17/7)*7=0</formula>
    </cfRule>
    <cfRule type="expression" dxfId="2830" priority="2832" stopIfTrue="1">
      <formula>U17-INT(U17/7)*7=1</formula>
    </cfRule>
  </conditionalFormatting>
  <conditionalFormatting sqref="U17">
    <cfRule type="expression" dxfId="2829" priority="2829" stopIfTrue="1">
      <formula>U17-INT(U17/7)*7=0</formula>
    </cfRule>
    <cfRule type="expression" dxfId="2828" priority="2830" stopIfTrue="1">
      <formula>U17-INT(U17/7)*7=1</formula>
    </cfRule>
  </conditionalFormatting>
  <conditionalFormatting sqref="V18">
    <cfRule type="expression" dxfId="2827" priority="2827" stopIfTrue="1">
      <formula>V17-INT(V17/7)*7=0</formula>
    </cfRule>
    <cfRule type="expression" dxfId="2826" priority="2828" stopIfTrue="1">
      <formula>V17-INT(V17/7)*7=1</formula>
    </cfRule>
  </conditionalFormatting>
  <conditionalFormatting sqref="V17">
    <cfRule type="expression" dxfId="2825" priority="2825" stopIfTrue="1">
      <formula>V17-INT(V17/7)*7=0</formula>
    </cfRule>
    <cfRule type="expression" dxfId="2824" priority="2826" stopIfTrue="1">
      <formula>V17-INT(V17/7)*7=1</formula>
    </cfRule>
  </conditionalFormatting>
  <conditionalFormatting sqref="W18">
    <cfRule type="expression" dxfId="2823" priority="2823" stopIfTrue="1">
      <formula>W17-INT(W17/7)*7=0</formula>
    </cfRule>
    <cfRule type="expression" dxfId="2822" priority="2824" stopIfTrue="1">
      <formula>W17-INT(W17/7)*7=1</formula>
    </cfRule>
  </conditionalFormatting>
  <conditionalFormatting sqref="W17">
    <cfRule type="expression" dxfId="2821" priority="2821" stopIfTrue="1">
      <formula>W17-INT(W17/7)*7=0</formula>
    </cfRule>
    <cfRule type="expression" dxfId="2820" priority="2822" stopIfTrue="1">
      <formula>W17-INT(W17/7)*7=1</formula>
    </cfRule>
  </conditionalFormatting>
  <conditionalFormatting sqref="X18:AF18">
    <cfRule type="expression" dxfId="2819" priority="2819" stopIfTrue="1">
      <formula>X17-INT(X17/7)*7=0</formula>
    </cfRule>
    <cfRule type="expression" dxfId="2818" priority="2820" stopIfTrue="1">
      <formula>X17-INT(X17/7)*7=1</formula>
    </cfRule>
  </conditionalFormatting>
  <conditionalFormatting sqref="X17:AF17">
    <cfRule type="expression" dxfId="2817" priority="2817" stopIfTrue="1">
      <formula>X17-INT(X17/7)*7=0</formula>
    </cfRule>
    <cfRule type="expression" dxfId="2816" priority="2818" stopIfTrue="1">
      <formula>X17-INT(X17/7)*7=1</formula>
    </cfRule>
  </conditionalFormatting>
  <conditionalFormatting sqref="B15">
    <cfRule type="expression" dxfId="2815" priority="2815" stopIfTrue="1">
      <formula>B14-INT(B14/7)*7=1</formula>
    </cfRule>
    <cfRule type="expression" dxfId="2814" priority="2816" stopIfTrue="1">
      <formula>B14-INT(B14/7)*7=0</formula>
    </cfRule>
  </conditionalFormatting>
  <conditionalFormatting sqref="C15">
    <cfRule type="expression" dxfId="2813" priority="2813" stopIfTrue="1">
      <formula>C14-INT(C14/7)*7=0</formula>
    </cfRule>
    <cfRule type="expression" dxfId="2812" priority="2814" stopIfTrue="1">
      <formula>C14-INT(C14/7)*7=1</formula>
    </cfRule>
  </conditionalFormatting>
  <conditionalFormatting sqref="B14">
    <cfRule type="expression" dxfId="2811" priority="2811" stopIfTrue="1">
      <formula>$B14-INT($B14/7)*7=0</formula>
    </cfRule>
    <cfRule type="expression" dxfId="2810" priority="2812" stopIfTrue="1">
      <formula>$B$26-INT($B$26/7)*7=1</formula>
    </cfRule>
  </conditionalFormatting>
  <conditionalFormatting sqref="C14">
    <cfRule type="expression" dxfId="2809" priority="2809" stopIfTrue="1">
      <formula>C14-INT(C14/7)*7=0</formula>
    </cfRule>
    <cfRule type="expression" dxfId="2808" priority="2810" stopIfTrue="1">
      <formula>C14-INT(C14/7)*7=1</formula>
    </cfRule>
  </conditionalFormatting>
  <conditionalFormatting sqref="D15">
    <cfRule type="expression" dxfId="2807" priority="2807" stopIfTrue="1">
      <formula>D14-INT(D14/7)*7=0</formula>
    </cfRule>
    <cfRule type="expression" dxfId="2806" priority="2808" stopIfTrue="1">
      <formula>D14-INT(D14/7)*7=1</formula>
    </cfRule>
  </conditionalFormatting>
  <conditionalFormatting sqref="D14">
    <cfRule type="expression" dxfId="2805" priority="2805" stopIfTrue="1">
      <formula>D14-INT(D14/7)*7=0</formula>
    </cfRule>
    <cfRule type="expression" dxfId="2804" priority="2806" stopIfTrue="1">
      <formula>D14-INT(D14/7)*7=1</formula>
    </cfRule>
  </conditionalFormatting>
  <conditionalFormatting sqref="E15">
    <cfRule type="expression" dxfId="2803" priority="2803" stopIfTrue="1">
      <formula>E14-INT(E14/7)*7=0</formula>
    </cfRule>
    <cfRule type="expression" dxfId="2802" priority="2804" stopIfTrue="1">
      <formula>E14-INT(E14/7)*7=1</formula>
    </cfRule>
  </conditionalFormatting>
  <conditionalFormatting sqref="E14">
    <cfRule type="expression" dxfId="2801" priority="2801" stopIfTrue="1">
      <formula>E14-INT(E14/7)*7=0</formula>
    </cfRule>
    <cfRule type="expression" dxfId="2800" priority="2802" stopIfTrue="1">
      <formula>E14-INT(E14/7)*7=1</formula>
    </cfRule>
  </conditionalFormatting>
  <conditionalFormatting sqref="F15">
    <cfRule type="expression" dxfId="2799" priority="2799" stopIfTrue="1">
      <formula>F14-INT(F14/7)*7=0</formula>
    </cfRule>
    <cfRule type="expression" dxfId="2798" priority="2800" stopIfTrue="1">
      <formula>F14-INT(F14/7)*7=1</formula>
    </cfRule>
  </conditionalFormatting>
  <conditionalFormatting sqref="F14">
    <cfRule type="expression" dxfId="2797" priority="2797" stopIfTrue="1">
      <formula>F14-INT(F14/7)*7=0</formula>
    </cfRule>
    <cfRule type="expression" dxfId="2796" priority="2798" stopIfTrue="1">
      <formula>F14-INT(F14/7)*7=1</formula>
    </cfRule>
  </conditionalFormatting>
  <conditionalFormatting sqref="G15">
    <cfRule type="expression" dxfId="2795" priority="2795" stopIfTrue="1">
      <formula>G14-INT(G14/7)*7=0</formula>
    </cfRule>
    <cfRule type="expression" dxfId="2794" priority="2796" stopIfTrue="1">
      <formula>G14-INT(G14/7)*7=1</formula>
    </cfRule>
  </conditionalFormatting>
  <conditionalFormatting sqref="G14">
    <cfRule type="expression" dxfId="2793" priority="2793" stopIfTrue="1">
      <formula>G14-INT(G14/7)*7=0</formula>
    </cfRule>
    <cfRule type="expression" dxfId="2792" priority="2794" stopIfTrue="1">
      <formula>G14-INT(G14/7)*7=1</formula>
    </cfRule>
  </conditionalFormatting>
  <conditionalFormatting sqref="H15">
    <cfRule type="expression" dxfId="2791" priority="2791" stopIfTrue="1">
      <formula>H14-INT(H14/7)*7=0</formula>
    </cfRule>
    <cfRule type="expression" dxfId="2790" priority="2792" stopIfTrue="1">
      <formula>H14-INT(H14/7)*7=1</formula>
    </cfRule>
  </conditionalFormatting>
  <conditionalFormatting sqref="H14">
    <cfRule type="expression" dxfId="2789" priority="2789" stopIfTrue="1">
      <formula>H14-INT(H14/7)*7=0</formula>
    </cfRule>
    <cfRule type="expression" dxfId="2788" priority="2790" stopIfTrue="1">
      <formula>H14-INT(H14/7)*7=1</formula>
    </cfRule>
  </conditionalFormatting>
  <conditionalFormatting sqref="I15">
    <cfRule type="expression" dxfId="2787" priority="2787" stopIfTrue="1">
      <formula>I14-INT(I14/7)*7=0</formula>
    </cfRule>
    <cfRule type="expression" dxfId="2786" priority="2788" stopIfTrue="1">
      <formula>I14-INT(I14/7)*7=1</formula>
    </cfRule>
  </conditionalFormatting>
  <conditionalFormatting sqref="I14">
    <cfRule type="expression" dxfId="2785" priority="2785" stopIfTrue="1">
      <formula>I14-INT(I14/7)*7=0</formula>
    </cfRule>
    <cfRule type="expression" dxfId="2784" priority="2786" stopIfTrue="1">
      <formula>I14-INT(I14/7)*7=1</formula>
    </cfRule>
  </conditionalFormatting>
  <conditionalFormatting sqref="J15">
    <cfRule type="expression" dxfId="2783" priority="2783" stopIfTrue="1">
      <formula>J14-INT(J14/7)*7=0</formula>
    </cfRule>
    <cfRule type="expression" dxfId="2782" priority="2784" stopIfTrue="1">
      <formula>J14-INT(J14/7)*7=1</formula>
    </cfRule>
  </conditionalFormatting>
  <conditionalFormatting sqref="J14">
    <cfRule type="expression" dxfId="2781" priority="2781" stopIfTrue="1">
      <formula>J14-INT(J14/7)*7=0</formula>
    </cfRule>
    <cfRule type="expression" dxfId="2780" priority="2782" stopIfTrue="1">
      <formula>J14-INT(J14/7)*7=1</formula>
    </cfRule>
  </conditionalFormatting>
  <conditionalFormatting sqref="K15">
    <cfRule type="expression" dxfId="2779" priority="2779" stopIfTrue="1">
      <formula>K14-INT(K14/7)*7=0</formula>
    </cfRule>
    <cfRule type="expression" dxfId="2778" priority="2780" stopIfTrue="1">
      <formula>K14-INT(K14/7)*7=1</formula>
    </cfRule>
  </conditionalFormatting>
  <conditionalFormatting sqref="K14">
    <cfRule type="expression" dxfId="2777" priority="2777" stopIfTrue="1">
      <formula>K14-INT(K14/7)*7=0</formula>
    </cfRule>
    <cfRule type="expression" dxfId="2776" priority="2778" stopIfTrue="1">
      <formula>K14-INT(K14/7)*7=1</formula>
    </cfRule>
  </conditionalFormatting>
  <conditionalFormatting sqref="L15">
    <cfRule type="expression" dxfId="2775" priority="2775" stopIfTrue="1">
      <formula>L14-INT(L14/7)*7=0</formula>
    </cfRule>
    <cfRule type="expression" dxfId="2774" priority="2776" stopIfTrue="1">
      <formula>L14-INT(L14/7)*7=1</formula>
    </cfRule>
  </conditionalFormatting>
  <conditionalFormatting sqref="L14">
    <cfRule type="expression" dxfId="2773" priority="2773" stopIfTrue="1">
      <formula>L14-INT(L14/7)*7=0</formula>
    </cfRule>
    <cfRule type="expression" dxfId="2772" priority="2774" stopIfTrue="1">
      <formula>L14-INT(L14/7)*7=1</formula>
    </cfRule>
  </conditionalFormatting>
  <conditionalFormatting sqref="M15">
    <cfRule type="expression" dxfId="2771" priority="2771" stopIfTrue="1">
      <formula>M14-INT(M14/7)*7=0</formula>
    </cfRule>
    <cfRule type="expression" dxfId="2770" priority="2772" stopIfTrue="1">
      <formula>M14-INT(M14/7)*7=1</formula>
    </cfRule>
  </conditionalFormatting>
  <conditionalFormatting sqref="M14">
    <cfRule type="expression" dxfId="2769" priority="2769" stopIfTrue="1">
      <formula>M14-INT(M14/7)*7=0</formula>
    </cfRule>
    <cfRule type="expression" dxfId="2768" priority="2770" stopIfTrue="1">
      <formula>M14-INT(M14/7)*7=1</formula>
    </cfRule>
  </conditionalFormatting>
  <conditionalFormatting sqref="N15">
    <cfRule type="expression" dxfId="2767" priority="2767" stopIfTrue="1">
      <formula>N14-INT(N14/7)*7=0</formula>
    </cfRule>
    <cfRule type="expression" dxfId="2766" priority="2768" stopIfTrue="1">
      <formula>N14-INT(N14/7)*7=1</formula>
    </cfRule>
  </conditionalFormatting>
  <conditionalFormatting sqref="N14">
    <cfRule type="expression" dxfId="2765" priority="2765" stopIfTrue="1">
      <formula>N14-INT(N14/7)*7=0</formula>
    </cfRule>
    <cfRule type="expression" dxfId="2764" priority="2766" stopIfTrue="1">
      <formula>N14-INT(N14/7)*7=1</formula>
    </cfRule>
  </conditionalFormatting>
  <conditionalFormatting sqref="O15">
    <cfRule type="expression" dxfId="2763" priority="2763" stopIfTrue="1">
      <formula>O14-INT(O14/7)*7=0</formula>
    </cfRule>
    <cfRule type="expression" dxfId="2762" priority="2764" stopIfTrue="1">
      <formula>O14-INT(O14/7)*7=1</formula>
    </cfRule>
  </conditionalFormatting>
  <conditionalFormatting sqref="O14">
    <cfRule type="expression" dxfId="2761" priority="2761" stopIfTrue="1">
      <formula>O14-INT(O14/7)*7=0</formula>
    </cfRule>
    <cfRule type="expression" dxfId="2760" priority="2762" stopIfTrue="1">
      <formula>O14-INT(O14/7)*7=1</formula>
    </cfRule>
  </conditionalFormatting>
  <conditionalFormatting sqref="P15">
    <cfRule type="expression" dxfId="2759" priority="2759" stopIfTrue="1">
      <formula>P14-INT(P14/7)*7=0</formula>
    </cfRule>
    <cfRule type="expression" dxfId="2758" priority="2760" stopIfTrue="1">
      <formula>P14-INT(P14/7)*7=1</formula>
    </cfRule>
  </conditionalFormatting>
  <conditionalFormatting sqref="P14">
    <cfRule type="expression" dxfId="2757" priority="2757" stopIfTrue="1">
      <formula>P14-INT(P14/7)*7=0</formula>
    </cfRule>
    <cfRule type="expression" dxfId="2756" priority="2758" stopIfTrue="1">
      <formula>P14-INT(P14/7)*7=1</formula>
    </cfRule>
  </conditionalFormatting>
  <conditionalFormatting sqref="Q15">
    <cfRule type="expression" dxfId="2755" priority="2755" stopIfTrue="1">
      <formula>Q14-INT(Q14/7)*7=0</formula>
    </cfRule>
    <cfRule type="expression" dxfId="2754" priority="2756" stopIfTrue="1">
      <formula>Q14-INT(Q14/7)*7=1</formula>
    </cfRule>
  </conditionalFormatting>
  <conditionalFormatting sqref="Q14">
    <cfRule type="expression" dxfId="2753" priority="2753" stopIfTrue="1">
      <formula>Q14-INT(Q14/7)*7=0</formula>
    </cfRule>
    <cfRule type="expression" dxfId="2752" priority="2754" stopIfTrue="1">
      <formula>Q14-INT(Q14/7)*7=1</formula>
    </cfRule>
  </conditionalFormatting>
  <conditionalFormatting sqref="R15">
    <cfRule type="expression" dxfId="2751" priority="2751" stopIfTrue="1">
      <formula>R14-INT(R14/7)*7=0</formula>
    </cfRule>
    <cfRule type="expression" dxfId="2750" priority="2752" stopIfTrue="1">
      <formula>R14-INT(R14/7)*7=1</formula>
    </cfRule>
  </conditionalFormatting>
  <conditionalFormatting sqref="R14">
    <cfRule type="expression" dxfId="2749" priority="2749" stopIfTrue="1">
      <formula>R14-INT(R14/7)*7=0</formula>
    </cfRule>
    <cfRule type="expression" dxfId="2748" priority="2750" stopIfTrue="1">
      <formula>R14-INT(R14/7)*7=1</formula>
    </cfRule>
  </conditionalFormatting>
  <conditionalFormatting sqref="S15">
    <cfRule type="expression" dxfId="2747" priority="2747" stopIfTrue="1">
      <formula>S14-INT(S14/7)*7=0</formula>
    </cfRule>
    <cfRule type="expression" dxfId="2746" priority="2748" stopIfTrue="1">
      <formula>S14-INT(S14/7)*7=1</formula>
    </cfRule>
  </conditionalFormatting>
  <conditionalFormatting sqref="S14">
    <cfRule type="expression" dxfId="2745" priority="2745" stopIfTrue="1">
      <formula>S14-INT(S14/7)*7=0</formula>
    </cfRule>
    <cfRule type="expression" dxfId="2744" priority="2746" stopIfTrue="1">
      <formula>S14-INT(S14/7)*7=1</formula>
    </cfRule>
  </conditionalFormatting>
  <conditionalFormatting sqref="T15">
    <cfRule type="expression" dxfId="2743" priority="2743" stopIfTrue="1">
      <formula>T14-INT(T14/7)*7=0</formula>
    </cfRule>
    <cfRule type="expression" dxfId="2742" priority="2744" stopIfTrue="1">
      <formula>T14-INT(T14/7)*7=1</formula>
    </cfRule>
  </conditionalFormatting>
  <conditionalFormatting sqref="T14">
    <cfRule type="expression" dxfId="2741" priority="2741" stopIfTrue="1">
      <formula>T14-INT(T14/7)*7=0</formula>
    </cfRule>
    <cfRule type="expression" dxfId="2740" priority="2742" stopIfTrue="1">
      <formula>T14-INT(T14/7)*7=1</formula>
    </cfRule>
  </conditionalFormatting>
  <conditionalFormatting sqref="U15">
    <cfRule type="expression" dxfId="2739" priority="2739" stopIfTrue="1">
      <formula>U14-INT(U14/7)*7=0</formula>
    </cfRule>
    <cfRule type="expression" dxfId="2738" priority="2740" stopIfTrue="1">
      <formula>U14-INT(U14/7)*7=1</formula>
    </cfRule>
  </conditionalFormatting>
  <conditionalFormatting sqref="U14">
    <cfRule type="expression" dxfId="2737" priority="2737" stopIfTrue="1">
      <formula>U14-INT(U14/7)*7=0</formula>
    </cfRule>
    <cfRule type="expression" dxfId="2736" priority="2738" stopIfTrue="1">
      <formula>U14-INT(U14/7)*7=1</formula>
    </cfRule>
  </conditionalFormatting>
  <conditionalFormatting sqref="V15">
    <cfRule type="expression" dxfId="2735" priority="2735" stopIfTrue="1">
      <formula>V14-INT(V14/7)*7=0</formula>
    </cfRule>
    <cfRule type="expression" dxfId="2734" priority="2736" stopIfTrue="1">
      <formula>V14-INT(V14/7)*7=1</formula>
    </cfRule>
  </conditionalFormatting>
  <conditionalFormatting sqref="V14">
    <cfRule type="expression" dxfId="2733" priority="2733" stopIfTrue="1">
      <formula>V14-INT(V14/7)*7=0</formula>
    </cfRule>
    <cfRule type="expression" dxfId="2732" priority="2734" stopIfTrue="1">
      <formula>V14-INT(V14/7)*7=1</formula>
    </cfRule>
  </conditionalFormatting>
  <conditionalFormatting sqref="W15">
    <cfRule type="expression" dxfId="2731" priority="2731" stopIfTrue="1">
      <formula>W14-INT(W14/7)*7=0</formula>
    </cfRule>
    <cfRule type="expression" dxfId="2730" priority="2732" stopIfTrue="1">
      <formula>W14-INT(W14/7)*7=1</formula>
    </cfRule>
  </conditionalFormatting>
  <conditionalFormatting sqref="W14">
    <cfRule type="expression" dxfId="2729" priority="2729" stopIfTrue="1">
      <formula>W14-INT(W14/7)*7=0</formula>
    </cfRule>
    <cfRule type="expression" dxfId="2728" priority="2730" stopIfTrue="1">
      <formula>W14-INT(W14/7)*7=1</formula>
    </cfRule>
  </conditionalFormatting>
  <conditionalFormatting sqref="X15:AF15">
    <cfRule type="expression" dxfId="2727" priority="2727" stopIfTrue="1">
      <formula>X14-INT(X14/7)*7=0</formula>
    </cfRule>
    <cfRule type="expression" dxfId="2726" priority="2728" stopIfTrue="1">
      <formula>X14-INT(X14/7)*7=1</formula>
    </cfRule>
  </conditionalFormatting>
  <conditionalFormatting sqref="X14:AF14">
    <cfRule type="expression" dxfId="2725" priority="2725" stopIfTrue="1">
      <formula>X14-INT(X14/7)*7=0</formula>
    </cfRule>
    <cfRule type="expression" dxfId="2724" priority="2726" stopIfTrue="1">
      <formula>X14-INT(X14/7)*7=1</formula>
    </cfRule>
  </conditionalFormatting>
  <conditionalFormatting sqref="B12">
    <cfRule type="expression" dxfId="2723" priority="2723" stopIfTrue="1">
      <formula>B11-INT(B11/7)*7=1</formula>
    </cfRule>
    <cfRule type="expression" dxfId="2722" priority="2724" stopIfTrue="1">
      <formula>B11-INT(B11/7)*7=0</formula>
    </cfRule>
  </conditionalFormatting>
  <conditionalFormatting sqref="C12">
    <cfRule type="expression" dxfId="2721" priority="2721" stopIfTrue="1">
      <formula>C11-INT(C11/7)*7=0</formula>
    </cfRule>
    <cfRule type="expression" dxfId="2720" priority="2722" stopIfTrue="1">
      <formula>C11-INT(C11/7)*7=1</formula>
    </cfRule>
  </conditionalFormatting>
  <conditionalFormatting sqref="B11">
    <cfRule type="expression" dxfId="2719" priority="2719" stopIfTrue="1">
      <formula>$B11-INT($B11/7)*7=0</formula>
    </cfRule>
    <cfRule type="expression" dxfId="2718" priority="2720" stopIfTrue="1">
      <formula>$B$26-INT($B$26/7)*7=1</formula>
    </cfRule>
  </conditionalFormatting>
  <conditionalFormatting sqref="C11">
    <cfRule type="expression" dxfId="2717" priority="2717" stopIfTrue="1">
      <formula>C11-INT(C11/7)*7=0</formula>
    </cfRule>
    <cfRule type="expression" dxfId="2716" priority="2718" stopIfTrue="1">
      <formula>C11-INT(C11/7)*7=1</formula>
    </cfRule>
  </conditionalFormatting>
  <conditionalFormatting sqref="D12">
    <cfRule type="expression" dxfId="2715" priority="2715" stopIfTrue="1">
      <formula>D11-INT(D11/7)*7=0</formula>
    </cfRule>
    <cfRule type="expression" dxfId="2714" priority="2716" stopIfTrue="1">
      <formula>D11-INT(D11/7)*7=1</formula>
    </cfRule>
  </conditionalFormatting>
  <conditionalFormatting sqref="D11">
    <cfRule type="expression" dxfId="2713" priority="2713" stopIfTrue="1">
      <formula>D11-INT(D11/7)*7=0</formula>
    </cfRule>
    <cfRule type="expression" dxfId="2712" priority="2714" stopIfTrue="1">
      <formula>D11-INT(D11/7)*7=1</formula>
    </cfRule>
  </conditionalFormatting>
  <conditionalFormatting sqref="E12">
    <cfRule type="expression" dxfId="2711" priority="2711" stopIfTrue="1">
      <formula>E11-INT(E11/7)*7=0</formula>
    </cfRule>
    <cfRule type="expression" dxfId="2710" priority="2712" stopIfTrue="1">
      <formula>E11-INT(E11/7)*7=1</formula>
    </cfRule>
  </conditionalFormatting>
  <conditionalFormatting sqref="E11">
    <cfRule type="expression" dxfId="2709" priority="2709" stopIfTrue="1">
      <formula>E11-INT(E11/7)*7=0</formula>
    </cfRule>
    <cfRule type="expression" dxfId="2708" priority="2710" stopIfTrue="1">
      <formula>E11-INT(E11/7)*7=1</formula>
    </cfRule>
  </conditionalFormatting>
  <conditionalFormatting sqref="F12">
    <cfRule type="expression" dxfId="2707" priority="2707" stopIfTrue="1">
      <formula>F11-INT(F11/7)*7=0</formula>
    </cfRule>
    <cfRule type="expression" dxfId="2706" priority="2708" stopIfTrue="1">
      <formula>F11-INT(F11/7)*7=1</formula>
    </cfRule>
  </conditionalFormatting>
  <conditionalFormatting sqref="F11">
    <cfRule type="expression" dxfId="2705" priority="2705" stopIfTrue="1">
      <formula>F11-INT(F11/7)*7=0</formula>
    </cfRule>
    <cfRule type="expression" dxfId="2704" priority="2706" stopIfTrue="1">
      <formula>F11-INT(F11/7)*7=1</formula>
    </cfRule>
  </conditionalFormatting>
  <conditionalFormatting sqref="G12">
    <cfRule type="expression" dxfId="2703" priority="2703" stopIfTrue="1">
      <formula>G11-INT(G11/7)*7=0</formula>
    </cfRule>
    <cfRule type="expression" dxfId="2702" priority="2704" stopIfTrue="1">
      <formula>G11-INT(G11/7)*7=1</formula>
    </cfRule>
  </conditionalFormatting>
  <conditionalFormatting sqref="G11">
    <cfRule type="expression" dxfId="2701" priority="2701" stopIfTrue="1">
      <formula>G11-INT(G11/7)*7=0</formula>
    </cfRule>
    <cfRule type="expression" dxfId="2700" priority="2702" stopIfTrue="1">
      <formula>G11-INT(G11/7)*7=1</formula>
    </cfRule>
  </conditionalFormatting>
  <conditionalFormatting sqref="H12">
    <cfRule type="expression" dxfId="2699" priority="2699" stopIfTrue="1">
      <formula>H11-INT(H11/7)*7=0</formula>
    </cfRule>
    <cfRule type="expression" dxfId="2698" priority="2700" stopIfTrue="1">
      <formula>H11-INT(H11/7)*7=1</formula>
    </cfRule>
  </conditionalFormatting>
  <conditionalFormatting sqref="H11">
    <cfRule type="expression" dxfId="2697" priority="2697" stopIfTrue="1">
      <formula>H11-INT(H11/7)*7=0</formula>
    </cfRule>
    <cfRule type="expression" dxfId="2696" priority="2698" stopIfTrue="1">
      <formula>H11-INT(H11/7)*7=1</formula>
    </cfRule>
  </conditionalFormatting>
  <conditionalFormatting sqref="I12">
    <cfRule type="expression" dxfId="2695" priority="2695" stopIfTrue="1">
      <formula>I11-INT(I11/7)*7=0</formula>
    </cfRule>
    <cfRule type="expression" dxfId="2694" priority="2696" stopIfTrue="1">
      <formula>I11-INT(I11/7)*7=1</formula>
    </cfRule>
  </conditionalFormatting>
  <conditionalFormatting sqref="I11">
    <cfRule type="expression" dxfId="2693" priority="2693" stopIfTrue="1">
      <formula>I11-INT(I11/7)*7=0</formula>
    </cfRule>
    <cfRule type="expression" dxfId="2692" priority="2694" stopIfTrue="1">
      <formula>I11-INT(I11/7)*7=1</formula>
    </cfRule>
  </conditionalFormatting>
  <conditionalFormatting sqref="J12">
    <cfRule type="expression" dxfId="2691" priority="2691" stopIfTrue="1">
      <formula>J11-INT(J11/7)*7=0</formula>
    </cfRule>
    <cfRule type="expression" dxfId="2690" priority="2692" stopIfTrue="1">
      <formula>J11-INT(J11/7)*7=1</formula>
    </cfRule>
  </conditionalFormatting>
  <conditionalFormatting sqref="J11">
    <cfRule type="expression" dxfId="2689" priority="2689" stopIfTrue="1">
      <formula>J11-INT(J11/7)*7=0</formula>
    </cfRule>
    <cfRule type="expression" dxfId="2688" priority="2690" stopIfTrue="1">
      <formula>J11-INT(J11/7)*7=1</formula>
    </cfRule>
  </conditionalFormatting>
  <conditionalFormatting sqref="K12">
    <cfRule type="expression" dxfId="2687" priority="2687" stopIfTrue="1">
      <formula>K11-INT(K11/7)*7=0</formula>
    </cfRule>
    <cfRule type="expression" dxfId="2686" priority="2688" stopIfTrue="1">
      <formula>K11-INT(K11/7)*7=1</formula>
    </cfRule>
  </conditionalFormatting>
  <conditionalFormatting sqref="K11">
    <cfRule type="expression" dxfId="2685" priority="2685" stopIfTrue="1">
      <formula>K11-INT(K11/7)*7=0</formula>
    </cfRule>
    <cfRule type="expression" dxfId="2684" priority="2686" stopIfTrue="1">
      <formula>K11-INT(K11/7)*7=1</formula>
    </cfRule>
  </conditionalFormatting>
  <conditionalFormatting sqref="L12">
    <cfRule type="expression" dxfId="2683" priority="2683" stopIfTrue="1">
      <formula>L11-INT(L11/7)*7=0</formula>
    </cfRule>
    <cfRule type="expression" dxfId="2682" priority="2684" stopIfTrue="1">
      <formula>L11-INT(L11/7)*7=1</formula>
    </cfRule>
  </conditionalFormatting>
  <conditionalFormatting sqref="L11">
    <cfRule type="expression" dxfId="2681" priority="2681" stopIfTrue="1">
      <formula>L11-INT(L11/7)*7=0</formula>
    </cfRule>
    <cfRule type="expression" dxfId="2680" priority="2682" stopIfTrue="1">
      <formula>L11-INT(L11/7)*7=1</formula>
    </cfRule>
  </conditionalFormatting>
  <conditionalFormatting sqref="M12">
    <cfRule type="expression" dxfId="2679" priority="2679" stopIfTrue="1">
      <formula>M11-INT(M11/7)*7=0</formula>
    </cfRule>
    <cfRule type="expression" dxfId="2678" priority="2680" stopIfTrue="1">
      <formula>M11-INT(M11/7)*7=1</formula>
    </cfRule>
  </conditionalFormatting>
  <conditionalFormatting sqref="M11">
    <cfRule type="expression" dxfId="2677" priority="2677" stopIfTrue="1">
      <formula>M11-INT(M11/7)*7=0</formula>
    </cfRule>
    <cfRule type="expression" dxfId="2676" priority="2678" stopIfTrue="1">
      <formula>M11-INT(M11/7)*7=1</formula>
    </cfRule>
  </conditionalFormatting>
  <conditionalFormatting sqref="N12">
    <cfRule type="expression" dxfId="2675" priority="2675" stopIfTrue="1">
      <formula>N11-INT(N11/7)*7=0</formula>
    </cfRule>
    <cfRule type="expression" dxfId="2674" priority="2676" stopIfTrue="1">
      <formula>N11-INT(N11/7)*7=1</formula>
    </cfRule>
  </conditionalFormatting>
  <conditionalFormatting sqref="N11">
    <cfRule type="expression" dxfId="2673" priority="2673" stopIfTrue="1">
      <formula>N11-INT(N11/7)*7=0</formula>
    </cfRule>
    <cfRule type="expression" dxfId="2672" priority="2674" stopIfTrue="1">
      <formula>N11-INT(N11/7)*7=1</formula>
    </cfRule>
  </conditionalFormatting>
  <conditionalFormatting sqref="O12">
    <cfRule type="expression" dxfId="2671" priority="2671" stopIfTrue="1">
      <formula>O11-INT(O11/7)*7=0</formula>
    </cfRule>
    <cfRule type="expression" dxfId="2670" priority="2672" stopIfTrue="1">
      <formula>O11-INT(O11/7)*7=1</formula>
    </cfRule>
  </conditionalFormatting>
  <conditionalFormatting sqref="O11">
    <cfRule type="expression" dxfId="2669" priority="2669" stopIfTrue="1">
      <formula>O11-INT(O11/7)*7=0</formula>
    </cfRule>
    <cfRule type="expression" dxfId="2668" priority="2670" stopIfTrue="1">
      <formula>O11-INT(O11/7)*7=1</formula>
    </cfRule>
  </conditionalFormatting>
  <conditionalFormatting sqref="P12">
    <cfRule type="expression" dxfId="2667" priority="2667" stopIfTrue="1">
      <formula>P11-INT(P11/7)*7=0</formula>
    </cfRule>
    <cfRule type="expression" dxfId="2666" priority="2668" stopIfTrue="1">
      <formula>P11-INT(P11/7)*7=1</formula>
    </cfRule>
  </conditionalFormatting>
  <conditionalFormatting sqref="P11">
    <cfRule type="expression" dxfId="2665" priority="2665" stopIfTrue="1">
      <formula>P11-INT(P11/7)*7=0</formula>
    </cfRule>
    <cfRule type="expression" dxfId="2664" priority="2666" stopIfTrue="1">
      <formula>P11-INT(P11/7)*7=1</formula>
    </cfRule>
  </conditionalFormatting>
  <conditionalFormatting sqref="Q12">
    <cfRule type="expression" dxfId="2663" priority="2663" stopIfTrue="1">
      <formula>Q11-INT(Q11/7)*7=0</formula>
    </cfRule>
    <cfRule type="expression" dxfId="2662" priority="2664" stopIfTrue="1">
      <formula>Q11-INT(Q11/7)*7=1</formula>
    </cfRule>
  </conditionalFormatting>
  <conditionalFormatting sqref="Q11">
    <cfRule type="expression" dxfId="2661" priority="2661" stopIfTrue="1">
      <formula>Q11-INT(Q11/7)*7=0</formula>
    </cfRule>
    <cfRule type="expression" dxfId="2660" priority="2662" stopIfTrue="1">
      <formula>Q11-INT(Q11/7)*7=1</formula>
    </cfRule>
  </conditionalFormatting>
  <conditionalFormatting sqref="R12">
    <cfRule type="expression" dxfId="2659" priority="2659" stopIfTrue="1">
      <formula>R11-INT(R11/7)*7=0</formula>
    </cfRule>
    <cfRule type="expression" dxfId="2658" priority="2660" stopIfTrue="1">
      <formula>R11-INT(R11/7)*7=1</formula>
    </cfRule>
  </conditionalFormatting>
  <conditionalFormatting sqref="R11">
    <cfRule type="expression" dxfId="2657" priority="2657" stopIfTrue="1">
      <formula>R11-INT(R11/7)*7=0</formula>
    </cfRule>
    <cfRule type="expression" dxfId="2656" priority="2658" stopIfTrue="1">
      <formula>R11-INT(R11/7)*7=1</formula>
    </cfRule>
  </conditionalFormatting>
  <conditionalFormatting sqref="S12">
    <cfRule type="expression" dxfId="2655" priority="2655" stopIfTrue="1">
      <formula>S11-INT(S11/7)*7=0</formula>
    </cfRule>
    <cfRule type="expression" dxfId="2654" priority="2656" stopIfTrue="1">
      <formula>S11-INT(S11/7)*7=1</formula>
    </cfRule>
  </conditionalFormatting>
  <conditionalFormatting sqref="S11">
    <cfRule type="expression" dxfId="2653" priority="2653" stopIfTrue="1">
      <formula>S11-INT(S11/7)*7=0</formula>
    </cfRule>
    <cfRule type="expression" dxfId="2652" priority="2654" stopIfTrue="1">
      <formula>S11-INT(S11/7)*7=1</formula>
    </cfRule>
  </conditionalFormatting>
  <conditionalFormatting sqref="T12">
    <cfRule type="expression" dxfId="2651" priority="2651" stopIfTrue="1">
      <formula>T11-INT(T11/7)*7=0</formula>
    </cfRule>
    <cfRule type="expression" dxfId="2650" priority="2652" stopIfTrue="1">
      <formula>T11-INT(T11/7)*7=1</formula>
    </cfRule>
  </conditionalFormatting>
  <conditionalFormatting sqref="T11">
    <cfRule type="expression" dxfId="2649" priority="2649" stopIfTrue="1">
      <formula>T11-INT(T11/7)*7=0</formula>
    </cfRule>
    <cfRule type="expression" dxfId="2648" priority="2650" stopIfTrue="1">
      <formula>T11-INT(T11/7)*7=1</formula>
    </cfRule>
  </conditionalFormatting>
  <conditionalFormatting sqref="U12">
    <cfRule type="expression" dxfId="2647" priority="2647" stopIfTrue="1">
      <formula>U11-INT(U11/7)*7=0</formula>
    </cfRule>
    <cfRule type="expression" dxfId="2646" priority="2648" stopIfTrue="1">
      <formula>U11-INT(U11/7)*7=1</formula>
    </cfRule>
  </conditionalFormatting>
  <conditionalFormatting sqref="U11">
    <cfRule type="expression" dxfId="2645" priority="2645" stopIfTrue="1">
      <formula>U11-INT(U11/7)*7=0</formula>
    </cfRule>
    <cfRule type="expression" dxfId="2644" priority="2646" stopIfTrue="1">
      <formula>U11-INT(U11/7)*7=1</formula>
    </cfRule>
  </conditionalFormatting>
  <conditionalFormatting sqref="V12">
    <cfRule type="expression" dxfId="2643" priority="2643" stopIfTrue="1">
      <formula>V11-INT(V11/7)*7=0</formula>
    </cfRule>
    <cfRule type="expression" dxfId="2642" priority="2644" stopIfTrue="1">
      <formula>V11-INT(V11/7)*7=1</formula>
    </cfRule>
  </conditionalFormatting>
  <conditionalFormatting sqref="V11">
    <cfRule type="expression" dxfId="2641" priority="2641" stopIfTrue="1">
      <formula>V11-INT(V11/7)*7=0</formula>
    </cfRule>
    <cfRule type="expression" dxfId="2640" priority="2642" stopIfTrue="1">
      <formula>V11-INT(V11/7)*7=1</formula>
    </cfRule>
  </conditionalFormatting>
  <conditionalFormatting sqref="W12">
    <cfRule type="expression" dxfId="2639" priority="2639" stopIfTrue="1">
      <formula>W11-INT(W11/7)*7=0</formula>
    </cfRule>
    <cfRule type="expression" dxfId="2638" priority="2640" stopIfTrue="1">
      <formula>W11-INT(W11/7)*7=1</formula>
    </cfRule>
  </conditionalFormatting>
  <conditionalFormatting sqref="W11">
    <cfRule type="expression" dxfId="2637" priority="2637" stopIfTrue="1">
      <formula>W11-INT(W11/7)*7=0</formula>
    </cfRule>
    <cfRule type="expression" dxfId="2636" priority="2638" stopIfTrue="1">
      <formula>W11-INT(W11/7)*7=1</formula>
    </cfRule>
  </conditionalFormatting>
  <conditionalFormatting sqref="X12:AF12">
    <cfRule type="expression" dxfId="2635" priority="2635" stopIfTrue="1">
      <formula>X11-INT(X11/7)*7=0</formula>
    </cfRule>
    <cfRule type="expression" dxfId="2634" priority="2636" stopIfTrue="1">
      <formula>X11-INT(X11/7)*7=1</formula>
    </cfRule>
  </conditionalFormatting>
  <conditionalFormatting sqref="X11:AF11">
    <cfRule type="expression" dxfId="2633" priority="2633" stopIfTrue="1">
      <formula>X11-INT(X11/7)*7=0</formula>
    </cfRule>
    <cfRule type="expression" dxfId="2632" priority="2634" stopIfTrue="1">
      <formula>X11-INT(X11/7)*7=1</formula>
    </cfRule>
  </conditionalFormatting>
  <conditionalFormatting sqref="B3">
    <cfRule type="expression" dxfId="2631" priority="2631" stopIfTrue="1">
      <formula>B2-INT(B2/7)*7=1</formula>
    </cfRule>
    <cfRule type="expression" dxfId="2630" priority="2632" stopIfTrue="1">
      <formula>B2-INT(B2/7)*7=0</formula>
    </cfRule>
  </conditionalFormatting>
  <conditionalFormatting sqref="C3">
    <cfRule type="expression" dxfId="2629" priority="2629" stopIfTrue="1">
      <formula>C2-INT(C2/7)*7=0</formula>
    </cfRule>
    <cfRule type="expression" dxfId="2628" priority="2630" stopIfTrue="1">
      <formula>C2-INT(C2/7)*7=1</formula>
    </cfRule>
  </conditionalFormatting>
  <conditionalFormatting sqref="B2">
    <cfRule type="expression" dxfId="2627" priority="2627" stopIfTrue="1">
      <formula>$B2-INT($B2/7)*7=0</formula>
    </cfRule>
    <cfRule type="expression" dxfId="2626" priority="2628" stopIfTrue="1">
      <formula>$B$26-INT($B$26/7)*7=1</formula>
    </cfRule>
  </conditionalFormatting>
  <conditionalFormatting sqref="C2">
    <cfRule type="expression" dxfId="2625" priority="2625" stopIfTrue="1">
      <formula>C2-INT(C2/7)*7=0</formula>
    </cfRule>
    <cfRule type="expression" dxfId="2624" priority="2626" stopIfTrue="1">
      <formula>C2-INT(C2/7)*7=1</formula>
    </cfRule>
  </conditionalFormatting>
  <conditionalFormatting sqref="D3">
    <cfRule type="expression" dxfId="2623" priority="2623" stopIfTrue="1">
      <formula>D2-INT(D2/7)*7=0</formula>
    </cfRule>
    <cfRule type="expression" dxfId="2622" priority="2624" stopIfTrue="1">
      <formula>D2-INT(D2/7)*7=1</formula>
    </cfRule>
  </conditionalFormatting>
  <conditionalFormatting sqref="D2">
    <cfRule type="expression" dxfId="2621" priority="2621" stopIfTrue="1">
      <formula>D2-INT(D2/7)*7=0</formula>
    </cfRule>
    <cfRule type="expression" dxfId="2620" priority="2622" stopIfTrue="1">
      <formula>D2-INT(D2/7)*7=1</formula>
    </cfRule>
  </conditionalFormatting>
  <conditionalFormatting sqref="E3">
    <cfRule type="expression" dxfId="2619" priority="2619" stopIfTrue="1">
      <formula>E2-INT(E2/7)*7=0</formula>
    </cfRule>
    <cfRule type="expression" dxfId="2618" priority="2620" stopIfTrue="1">
      <formula>E2-INT(E2/7)*7=1</formula>
    </cfRule>
  </conditionalFormatting>
  <conditionalFormatting sqref="E2">
    <cfRule type="expression" dxfId="2617" priority="2617" stopIfTrue="1">
      <formula>E2-INT(E2/7)*7=0</formula>
    </cfRule>
    <cfRule type="expression" dxfId="2616" priority="2618" stopIfTrue="1">
      <formula>E2-INT(E2/7)*7=1</formula>
    </cfRule>
  </conditionalFormatting>
  <conditionalFormatting sqref="F3">
    <cfRule type="expression" dxfId="2615" priority="2615" stopIfTrue="1">
      <formula>F2-INT(F2/7)*7=0</formula>
    </cfRule>
    <cfRule type="expression" dxfId="2614" priority="2616" stopIfTrue="1">
      <formula>F2-INT(F2/7)*7=1</formula>
    </cfRule>
  </conditionalFormatting>
  <conditionalFormatting sqref="F2">
    <cfRule type="expression" dxfId="2613" priority="2613" stopIfTrue="1">
      <formula>F2-INT(F2/7)*7=0</formula>
    </cfRule>
    <cfRule type="expression" dxfId="2612" priority="2614" stopIfTrue="1">
      <formula>F2-INT(F2/7)*7=1</formula>
    </cfRule>
  </conditionalFormatting>
  <conditionalFormatting sqref="G3">
    <cfRule type="expression" dxfId="2611" priority="2611" stopIfTrue="1">
      <formula>G2-INT(G2/7)*7=0</formula>
    </cfRule>
    <cfRule type="expression" dxfId="2610" priority="2612" stopIfTrue="1">
      <formula>G2-INT(G2/7)*7=1</formula>
    </cfRule>
  </conditionalFormatting>
  <conditionalFormatting sqref="G2">
    <cfRule type="expression" dxfId="2609" priority="2609" stopIfTrue="1">
      <formula>G2-INT(G2/7)*7=0</formula>
    </cfRule>
    <cfRule type="expression" dxfId="2608" priority="2610" stopIfTrue="1">
      <formula>G2-INT(G2/7)*7=1</formula>
    </cfRule>
  </conditionalFormatting>
  <conditionalFormatting sqref="H3">
    <cfRule type="expression" dxfId="2607" priority="2607" stopIfTrue="1">
      <formula>H2-INT(H2/7)*7=0</formula>
    </cfRule>
    <cfRule type="expression" dxfId="2606" priority="2608" stopIfTrue="1">
      <formula>H2-INT(H2/7)*7=1</formula>
    </cfRule>
  </conditionalFormatting>
  <conditionalFormatting sqref="H2">
    <cfRule type="expression" dxfId="2605" priority="2605" stopIfTrue="1">
      <formula>H2-INT(H2/7)*7=0</formula>
    </cfRule>
    <cfRule type="expression" dxfId="2604" priority="2606" stopIfTrue="1">
      <formula>H2-INT(H2/7)*7=1</formula>
    </cfRule>
  </conditionalFormatting>
  <conditionalFormatting sqref="I3">
    <cfRule type="expression" dxfId="2603" priority="2603" stopIfTrue="1">
      <formula>I2-INT(I2/7)*7=0</formula>
    </cfRule>
    <cfRule type="expression" dxfId="2602" priority="2604" stopIfTrue="1">
      <formula>I2-INT(I2/7)*7=1</formula>
    </cfRule>
  </conditionalFormatting>
  <conditionalFormatting sqref="I2">
    <cfRule type="expression" dxfId="2601" priority="2601" stopIfTrue="1">
      <formula>I2-INT(I2/7)*7=0</formula>
    </cfRule>
    <cfRule type="expression" dxfId="2600" priority="2602" stopIfTrue="1">
      <formula>I2-INT(I2/7)*7=1</formula>
    </cfRule>
  </conditionalFormatting>
  <conditionalFormatting sqref="J3">
    <cfRule type="expression" dxfId="2599" priority="2599" stopIfTrue="1">
      <formula>J2-INT(J2/7)*7=0</formula>
    </cfRule>
    <cfRule type="expression" dxfId="2598" priority="2600" stopIfTrue="1">
      <formula>J2-INT(J2/7)*7=1</formula>
    </cfRule>
  </conditionalFormatting>
  <conditionalFormatting sqref="J2">
    <cfRule type="expression" dxfId="2597" priority="2597" stopIfTrue="1">
      <formula>J2-INT(J2/7)*7=0</formula>
    </cfRule>
    <cfRule type="expression" dxfId="2596" priority="2598" stopIfTrue="1">
      <formula>J2-INT(J2/7)*7=1</formula>
    </cfRule>
  </conditionalFormatting>
  <conditionalFormatting sqref="K3">
    <cfRule type="expression" dxfId="2595" priority="2595" stopIfTrue="1">
      <formula>K2-INT(K2/7)*7=0</formula>
    </cfRule>
    <cfRule type="expression" dxfId="2594" priority="2596" stopIfTrue="1">
      <formula>K2-INT(K2/7)*7=1</formula>
    </cfRule>
  </conditionalFormatting>
  <conditionalFormatting sqref="K2">
    <cfRule type="expression" dxfId="2593" priority="2593" stopIfTrue="1">
      <formula>K2-INT(K2/7)*7=0</formula>
    </cfRule>
    <cfRule type="expression" dxfId="2592" priority="2594" stopIfTrue="1">
      <formula>K2-INT(K2/7)*7=1</formula>
    </cfRule>
  </conditionalFormatting>
  <conditionalFormatting sqref="L3">
    <cfRule type="expression" dxfId="2591" priority="2591" stopIfTrue="1">
      <formula>L2-INT(L2/7)*7=0</formula>
    </cfRule>
    <cfRule type="expression" dxfId="2590" priority="2592" stopIfTrue="1">
      <formula>L2-INT(L2/7)*7=1</formula>
    </cfRule>
  </conditionalFormatting>
  <conditionalFormatting sqref="L2">
    <cfRule type="expression" dxfId="2589" priority="2589" stopIfTrue="1">
      <formula>L2-INT(L2/7)*7=0</formula>
    </cfRule>
    <cfRule type="expression" dxfId="2588" priority="2590" stopIfTrue="1">
      <formula>L2-INT(L2/7)*7=1</formula>
    </cfRule>
  </conditionalFormatting>
  <conditionalFormatting sqref="M3">
    <cfRule type="expression" dxfId="2587" priority="2587" stopIfTrue="1">
      <formula>M2-INT(M2/7)*7=0</formula>
    </cfRule>
    <cfRule type="expression" dxfId="2586" priority="2588" stopIfTrue="1">
      <formula>M2-INT(M2/7)*7=1</formula>
    </cfRule>
  </conditionalFormatting>
  <conditionalFormatting sqref="M2">
    <cfRule type="expression" dxfId="2585" priority="2585" stopIfTrue="1">
      <formula>M2-INT(M2/7)*7=0</formula>
    </cfRule>
    <cfRule type="expression" dxfId="2584" priority="2586" stopIfTrue="1">
      <formula>M2-INT(M2/7)*7=1</formula>
    </cfRule>
  </conditionalFormatting>
  <conditionalFormatting sqref="N3">
    <cfRule type="expression" dxfId="2583" priority="2583" stopIfTrue="1">
      <formula>N2-INT(N2/7)*7=0</formula>
    </cfRule>
    <cfRule type="expression" dxfId="2582" priority="2584" stopIfTrue="1">
      <formula>N2-INT(N2/7)*7=1</formula>
    </cfRule>
  </conditionalFormatting>
  <conditionalFormatting sqref="N2">
    <cfRule type="expression" dxfId="2581" priority="2581" stopIfTrue="1">
      <formula>N2-INT(N2/7)*7=0</formula>
    </cfRule>
    <cfRule type="expression" dxfId="2580" priority="2582" stopIfTrue="1">
      <formula>N2-INT(N2/7)*7=1</formula>
    </cfRule>
  </conditionalFormatting>
  <conditionalFormatting sqref="O3">
    <cfRule type="expression" dxfId="2579" priority="2579" stopIfTrue="1">
      <formula>O2-INT(O2/7)*7=0</formula>
    </cfRule>
    <cfRule type="expression" dxfId="2578" priority="2580" stopIfTrue="1">
      <formula>O2-INT(O2/7)*7=1</formula>
    </cfRule>
  </conditionalFormatting>
  <conditionalFormatting sqref="O2">
    <cfRule type="expression" dxfId="2577" priority="2577" stopIfTrue="1">
      <formula>O2-INT(O2/7)*7=0</formula>
    </cfRule>
    <cfRule type="expression" dxfId="2576" priority="2578" stopIfTrue="1">
      <formula>O2-INT(O2/7)*7=1</formula>
    </cfRule>
  </conditionalFormatting>
  <conditionalFormatting sqref="P3">
    <cfRule type="expression" dxfId="2575" priority="2575" stopIfTrue="1">
      <formula>P2-INT(P2/7)*7=0</formula>
    </cfRule>
    <cfRule type="expression" dxfId="2574" priority="2576" stopIfTrue="1">
      <formula>P2-INT(P2/7)*7=1</formula>
    </cfRule>
  </conditionalFormatting>
  <conditionalFormatting sqref="P2">
    <cfRule type="expression" dxfId="2573" priority="2573" stopIfTrue="1">
      <formula>P2-INT(P2/7)*7=0</formula>
    </cfRule>
    <cfRule type="expression" dxfId="2572" priority="2574" stopIfTrue="1">
      <formula>P2-INT(P2/7)*7=1</formula>
    </cfRule>
  </conditionalFormatting>
  <conditionalFormatting sqref="Q3">
    <cfRule type="expression" dxfId="2571" priority="2571" stopIfTrue="1">
      <formula>Q2-INT(Q2/7)*7=0</formula>
    </cfRule>
    <cfRule type="expression" dxfId="2570" priority="2572" stopIfTrue="1">
      <formula>Q2-INT(Q2/7)*7=1</formula>
    </cfRule>
  </conditionalFormatting>
  <conditionalFormatting sqref="Q2">
    <cfRule type="expression" dxfId="2569" priority="2569" stopIfTrue="1">
      <formula>Q2-INT(Q2/7)*7=0</formula>
    </cfRule>
    <cfRule type="expression" dxfId="2568" priority="2570" stopIfTrue="1">
      <formula>Q2-INT(Q2/7)*7=1</formula>
    </cfRule>
  </conditionalFormatting>
  <conditionalFormatting sqref="R3">
    <cfRule type="expression" dxfId="2567" priority="2567" stopIfTrue="1">
      <formula>R2-INT(R2/7)*7=0</formula>
    </cfRule>
    <cfRule type="expression" dxfId="2566" priority="2568" stopIfTrue="1">
      <formula>R2-INT(R2/7)*7=1</formula>
    </cfRule>
  </conditionalFormatting>
  <conditionalFormatting sqref="R2">
    <cfRule type="expression" dxfId="2565" priority="2565" stopIfTrue="1">
      <formula>R2-INT(R2/7)*7=0</formula>
    </cfRule>
    <cfRule type="expression" dxfId="2564" priority="2566" stopIfTrue="1">
      <formula>R2-INT(R2/7)*7=1</formula>
    </cfRule>
  </conditionalFormatting>
  <conditionalFormatting sqref="S3">
    <cfRule type="expression" dxfId="2563" priority="2563" stopIfTrue="1">
      <formula>S2-INT(S2/7)*7=0</formula>
    </cfRule>
    <cfRule type="expression" dxfId="2562" priority="2564" stopIfTrue="1">
      <formula>S2-INT(S2/7)*7=1</formula>
    </cfRule>
  </conditionalFormatting>
  <conditionalFormatting sqref="S2">
    <cfRule type="expression" dxfId="2561" priority="2561" stopIfTrue="1">
      <formula>S2-INT(S2/7)*7=0</formula>
    </cfRule>
    <cfRule type="expression" dxfId="2560" priority="2562" stopIfTrue="1">
      <formula>S2-INT(S2/7)*7=1</formula>
    </cfRule>
  </conditionalFormatting>
  <conditionalFormatting sqref="T3">
    <cfRule type="expression" dxfId="2559" priority="2559" stopIfTrue="1">
      <formula>T2-INT(T2/7)*7=0</formula>
    </cfRule>
    <cfRule type="expression" dxfId="2558" priority="2560" stopIfTrue="1">
      <formula>T2-INT(T2/7)*7=1</formula>
    </cfRule>
  </conditionalFormatting>
  <conditionalFormatting sqref="T2">
    <cfRule type="expression" dxfId="2557" priority="2557" stopIfTrue="1">
      <formula>T2-INT(T2/7)*7=0</formula>
    </cfRule>
    <cfRule type="expression" dxfId="2556" priority="2558" stopIfTrue="1">
      <formula>T2-INT(T2/7)*7=1</formula>
    </cfRule>
  </conditionalFormatting>
  <conditionalFormatting sqref="U3">
    <cfRule type="expression" dxfId="2555" priority="2555" stopIfTrue="1">
      <formula>U2-INT(U2/7)*7=0</formula>
    </cfRule>
    <cfRule type="expression" dxfId="2554" priority="2556" stopIfTrue="1">
      <formula>U2-INT(U2/7)*7=1</formula>
    </cfRule>
  </conditionalFormatting>
  <conditionalFormatting sqref="U2">
    <cfRule type="expression" dxfId="2553" priority="2553" stopIfTrue="1">
      <formula>U2-INT(U2/7)*7=0</formula>
    </cfRule>
    <cfRule type="expression" dxfId="2552" priority="2554" stopIfTrue="1">
      <formula>U2-INT(U2/7)*7=1</formula>
    </cfRule>
  </conditionalFormatting>
  <conditionalFormatting sqref="V3">
    <cfRule type="expression" dxfId="2551" priority="2551" stopIfTrue="1">
      <formula>V2-INT(V2/7)*7=0</formula>
    </cfRule>
    <cfRule type="expression" dxfId="2550" priority="2552" stopIfTrue="1">
      <formula>V2-INT(V2/7)*7=1</formula>
    </cfRule>
  </conditionalFormatting>
  <conditionalFormatting sqref="V2">
    <cfRule type="expression" dxfId="2549" priority="2549" stopIfTrue="1">
      <formula>V2-INT(V2/7)*7=0</formula>
    </cfRule>
    <cfRule type="expression" dxfId="2548" priority="2550" stopIfTrue="1">
      <formula>V2-INT(V2/7)*7=1</formula>
    </cfRule>
  </conditionalFormatting>
  <conditionalFormatting sqref="W3">
    <cfRule type="expression" dxfId="2547" priority="2547" stopIfTrue="1">
      <formula>W2-INT(W2/7)*7=0</formula>
    </cfRule>
    <cfRule type="expression" dxfId="2546" priority="2548" stopIfTrue="1">
      <formula>W2-INT(W2/7)*7=1</formula>
    </cfRule>
  </conditionalFormatting>
  <conditionalFormatting sqref="W2">
    <cfRule type="expression" dxfId="2545" priority="2545" stopIfTrue="1">
      <formula>W2-INT(W2/7)*7=0</formula>
    </cfRule>
    <cfRule type="expression" dxfId="2544" priority="2546" stopIfTrue="1">
      <formula>W2-INT(W2/7)*7=1</formula>
    </cfRule>
  </conditionalFormatting>
  <conditionalFormatting sqref="X3:AF3">
    <cfRule type="expression" dxfId="2543" priority="2543" stopIfTrue="1">
      <formula>X2-INT(X2/7)*7=0</formula>
    </cfRule>
    <cfRule type="expression" dxfId="2542" priority="2544" stopIfTrue="1">
      <formula>X2-INT(X2/7)*7=1</formula>
    </cfRule>
  </conditionalFormatting>
  <conditionalFormatting sqref="X2:AF2">
    <cfRule type="expression" dxfId="2541" priority="2541" stopIfTrue="1">
      <formula>X2-INT(X2/7)*7=0</formula>
    </cfRule>
    <cfRule type="expression" dxfId="2540" priority="2542" stopIfTrue="1">
      <formula>X2-INT(X2/7)*7=1</formula>
    </cfRule>
  </conditionalFormatting>
  <conditionalFormatting sqref="B6">
    <cfRule type="expression" dxfId="2539" priority="2539" stopIfTrue="1">
      <formula>B5-INT(B5/7)*7=1</formula>
    </cfRule>
    <cfRule type="expression" dxfId="2538" priority="2540" stopIfTrue="1">
      <formula>B5-INT(B5/7)*7=0</formula>
    </cfRule>
  </conditionalFormatting>
  <conditionalFormatting sqref="C6">
    <cfRule type="expression" dxfId="2537" priority="2537" stopIfTrue="1">
      <formula>C5-INT(C5/7)*7=0</formula>
    </cfRule>
    <cfRule type="expression" dxfId="2536" priority="2538" stopIfTrue="1">
      <formula>C5-INT(C5/7)*7=1</formula>
    </cfRule>
  </conditionalFormatting>
  <conditionalFormatting sqref="B5">
    <cfRule type="expression" dxfId="2535" priority="2535" stopIfTrue="1">
      <formula>$B5-INT($B5/7)*7=0</formula>
    </cfRule>
    <cfRule type="expression" dxfId="2534" priority="2536" stopIfTrue="1">
      <formula>$B$26-INT($B$26/7)*7=1</formula>
    </cfRule>
  </conditionalFormatting>
  <conditionalFormatting sqref="C5">
    <cfRule type="expression" dxfId="2533" priority="2533" stopIfTrue="1">
      <formula>C5-INT(C5/7)*7=0</formula>
    </cfRule>
    <cfRule type="expression" dxfId="2532" priority="2534" stopIfTrue="1">
      <formula>C5-INT(C5/7)*7=1</formula>
    </cfRule>
  </conditionalFormatting>
  <conditionalFormatting sqref="D6">
    <cfRule type="expression" dxfId="2531" priority="2531" stopIfTrue="1">
      <formula>D5-INT(D5/7)*7=0</formula>
    </cfRule>
    <cfRule type="expression" dxfId="2530" priority="2532" stopIfTrue="1">
      <formula>D5-INT(D5/7)*7=1</formula>
    </cfRule>
  </conditionalFormatting>
  <conditionalFormatting sqref="D5">
    <cfRule type="expression" dxfId="2529" priority="2529" stopIfTrue="1">
      <formula>D5-INT(D5/7)*7=0</formula>
    </cfRule>
    <cfRule type="expression" dxfId="2528" priority="2530" stopIfTrue="1">
      <formula>D5-INT(D5/7)*7=1</formula>
    </cfRule>
  </conditionalFormatting>
  <conditionalFormatting sqref="E6">
    <cfRule type="expression" dxfId="2527" priority="2527" stopIfTrue="1">
      <formula>E5-INT(E5/7)*7=0</formula>
    </cfRule>
    <cfRule type="expression" dxfId="2526" priority="2528" stopIfTrue="1">
      <formula>E5-INT(E5/7)*7=1</formula>
    </cfRule>
  </conditionalFormatting>
  <conditionalFormatting sqref="E5">
    <cfRule type="expression" dxfId="2525" priority="2525" stopIfTrue="1">
      <formula>E5-INT(E5/7)*7=0</formula>
    </cfRule>
    <cfRule type="expression" dxfId="2524" priority="2526" stopIfTrue="1">
      <formula>E5-INT(E5/7)*7=1</formula>
    </cfRule>
  </conditionalFormatting>
  <conditionalFormatting sqref="F6">
    <cfRule type="expression" dxfId="2523" priority="2523" stopIfTrue="1">
      <formula>F5-INT(F5/7)*7=0</formula>
    </cfRule>
    <cfRule type="expression" dxfId="2522" priority="2524" stopIfTrue="1">
      <formula>F5-INT(F5/7)*7=1</formula>
    </cfRule>
  </conditionalFormatting>
  <conditionalFormatting sqref="F5">
    <cfRule type="expression" dxfId="2521" priority="2521" stopIfTrue="1">
      <formula>F5-INT(F5/7)*7=0</formula>
    </cfRule>
    <cfRule type="expression" dxfId="2520" priority="2522" stopIfTrue="1">
      <formula>F5-INT(F5/7)*7=1</formula>
    </cfRule>
  </conditionalFormatting>
  <conditionalFormatting sqref="G6">
    <cfRule type="expression" dxfId="2519" priority="2519" stopIfTrue="1">
      <formula>G5-INT(G5/7)*7=0</formula>
    </cfRule>
    <cfRule type="expression" dxfId="2518" priority="2520" stopIfTrue="1">
      <formula>G5-INT(G5/7)*7=1</formula>
    </cfRule>
  </conditionalFormatting>
  <conditionalFormatting sqref="G5">
    <cfRule type="expression" dxfId="2517" priority="2517" stopIfTrue="1">
      <formula>G5-INT(G5/7)*7=0</formula>
    </cfRule>
    <cfRule type="expression" dxfId="2516" priority="2518" stopIfTrue="1">
      <formula>G5-INT(G5/7)*7=1</formula>
    </cfRule>
  </conditionalFormatting>
  <conditionalFormatting sqref="H6">
    <cfRule type="expression" dxfId="2515" priority="2515" stopIfTrue="1">
      <formula>H5-INT(H5/7)*7=0</formula>
    </cfRule>
    <cfRule type="expression" dxfId="2514" priority="2516" stopIfTrue="1">
      <formula>H5-INT(H5/7)*7=1</formula>
    </cfRule>
  </conditionalFormatting>
  <conditionalFormatting sqref="H5">
    <cfRule type="expression" dxfId="2513" priority="2513" stopIfTrue="1">
      <formula>H5-INT(H5/7)*7=0</formula>
    </cfRule>
    <cfRule type="expression" dxfId="2512" priority="2514" stopIfTrue="1">
      <formula>H5-INT(H5/7)*7=1</formula>
    </cfRule>
  </conditionalFormatting>
  <conditionalFormatting sqref="I6">
    <cfRule type="expression" dxfId="2511" priority="2511" stopIfTrue="1">
      <formula>I5-INT(I5/7)*7=0</formula>
    </cfRule>
    <cfRule type="expression" dxfId="2510" priority="2512" stopIfTrue="1">
      <formula>I5-INT(I5/7)*7=1</formula>
    </cfRule>
  </conditionalFormatting>
  <conditionalFormatting sqref="I5">
    <cfRule type="expression" dxfId="2509" priority="2509" stopIfTrue="1">
      <formula>I5-INT(I5/7)*7=0</formula>
    </cfRule>
    <cfRule type="expression" dxfId="2508" priority="2510" stopIfTrue="1">
      <formula>I5-INT(I5/7)*7=1</formula>
    </cfRule>
  </conditionalFormatting>
  <conditionalFormatting sqref="J6">
    <cfRule type="expression" dxfId="2507" priority="2507" stopIfTrue="1">
      <formula>J5-INT(J5/7)*7=0</formula>
    </cfRule>
    <cfRule type="expression" dxfId="2506" priority="2508" stopIfTrue="1">
      <formula>J5-INT(J5/7)*7=1</formula>
    </cfRule>
  </conditionalFormatting>
  <conditionalFormatting sqref="J5">
    <cfRule type="expression" dxfId="2505" priority="2505" stopIfTrue="1">
      <formula>J5-INT(J5/7)*7=0</formula>
    </cfRule>
    <cfRule type="expression" dxfId="2504" priority="2506" stopIfTrue="1">
      <formula>J5-INT(J5/7)*7=1</formula>
    </cfRule>
  </conditionalFormatting>
  <conditionalFormatting sqref="K6">
    <cfRule type="expression" dxfId="2503" priority="2503" stopIfTrue="1">
      <formula>K5-INT(K5/7)*7=0</formula>
    </cfRule>
    <cfRule type="expression" dxfId="2502" priority="2504" stopIfTrue="1">
      <formula>K5-INT(K5/7)*7=1</formula>
    </cfRule>
  </conditionalFormatting>
  <conditionalFormatting sqref="K5">
    <cfRule type="expression" dxfId="2501" priority="2501" stopIfTrue="1">
      <formula>K5-INT(K5/7)*7=0</formula>
    </cfRule>
    <cfRule type="expression" dxfId="2500" priority="2502" stopIfTrue="1">
      <formula>K5-INT(K5/7)*7=1</formula>
    </cfRule>
  </conditionalFormatting>
  <conditionalFormatting sqref="L6">
    <cfRule type="expression" dxfId="2499" priority="2499" stopIfTrue="1">
      <formula>L5-INT(L5/7)*7=0</formula>
    </cfRule>
    <cfRule type="expression" dxfId="2498" priority="2500" stopIfTrue="1">
      <formula>L5-INT(L5/7)*7=1</formula>
    </cfRule>
  </conditionalFormatting>
  <conditionalFormatting sqref="L5">
    <cfRule type="expression" dxfId="2497" priority="2497" stopIfTrue="1">
      <formula>L5-INT(L5/7)*7=0</formula>
    </cfRule>
    <cfRule type="expression" dxfId="2496" priority="2498" stopIfTrue="1">
      <formula>L5-INT(L5/7)*7=1</formula>
    </cfRule>
  </conditionalFormatting>
  <conditionalFormatting sqref="M6">
    <cfRule type="expression" dxfId="2495" priority="2495" stopIfTrue="1">
      <formula>M5-INT(M5/7)*7=0</formula>
    </cfRule>
    <cfRule type="expression" dxfId="2494" priority="2496" stopIfTrue="1">
      <formula>M5-INT(M5/7)*7=1</formula>
    </cfRule>
  </conditionalFormatting>
  <conditionalFormatting sqref="M5">
    <cfRule type="expression" dxfId="2493" priority="2493" stopIfTrue="1">
      <formula>M5-INT(M5/7)*7=0</formula>
    </cfRule>
    <cfRule type="expression" dxfId="2492" priority="2494" stopIfTrue="1">
      <formula>M5-INT(M5/7)*7=1</formula>
    </cfRule>
  </conditionalFormatting>
  <conditionalFormatting sqref="N6">
    <cfRule type="expression" dxfId="2491" priority="2491" stopIfTrue="1">
      <formula>N5-INT(N5/7)*7=0</formula>
    </cfRule>
    <cfRule type="expression" dxfId="2490" priority="2492" stopIfTrue="1">
      <formula>N5-INT(N5/7)*7=1</formula>
    </cfRule>
  </conditionalFormatting>
  <conditionalFormatting sqref="N5">
    <cfRule type="expression" dxfId="2489" priority="2489" stopIfTrue="1">
      <formula>N5-INT(N5/7)*7=0</formula>
    </cfRule>
    <cfRule type="expression" dxfId="2488" priority="2490" stopIfTrue="1">
      <formula>N5-INT(N5/7)*7=1</formula>
    </cfRule>
  </conditionalFormatting>
  <conditionalFormatting sqref="O6">
    <cfRule type="expression" dxfId="2487" priority="2487" stopIfTrue="1">
      <formula>O5-INT(O5/7)*7=0</formula>
    </cfRule>
    <cfRule type="expression" dxfId="2486" priority="2488" stopIfTrue="1">
      <formula>O5-INT(O5/7)*7=1</formula>
    </cfRule>
  </conditionalFormatting>
  <conditionalFormatting sqref="O5">
    <cfRule type="expression" dxfId="2485" priority="2485" stopIfTrue="1">
      <formula>O5-INT(O5/7)*7=0</formula>
    </cfRule>
    <cfRule type="expression" dxfId="2484" priority="2486" stopIfTrue="1">
      <formula>O5-INT(O5/7)*7=1</formula>
    </cfRule>
  </conditionalFormatting>
  <conditionalFormatting sqref="P6">
    <cfRule type="expression" dxfId="2483" priority="2483" stopIfTrue="1">
      <formula>P5-INT(P5/7)*7=0</formula>
    </cfRule>
    <cfRule type="expression" dxfId="2482" priority="2484" stopIfTrue="1">
      <formula>P5-INT(P5/7)*7=1</formula>
    </cfRule>
  </conditionalFormatting>
  <conditionalFormatting sqref="P5">
    <cfRule type="expression" dxfId="2481" priority="2481" stopIfTrue="1">
      <formula>P5-INT(P5/7)*7=0</formula>
    </cfRule>
    <cfRule type="expression" dxfId="2480" priority="2482" stopIfTrue="1">
      <formula>P5-INT(P5/7)*7=1</formula>
    </cfRule>
  </conditionalFormatting>
  <conditionalFormatting sqref="Q6">
    <cfRule type="expression" dxfId="2479" priority="2479" stopIfTrue="1">
      <formula>Q5-INT(Q5/7)*7=0</formula>
    </cfRule>
    <cfRule type="expression" dxfId="2478" priority="2480" stopIfTrue="1">
      <formula>Q5-INT(Q5/7)*7=1</formula>
    </cfRule>
  </conditionalFormatting>
  <conditionalFormatting sqref="Q5">
    <cfRule type="expression" dxfId="2477" priority="2477" stopIfTrue="1">
      <formula>Q5-INT(Q5/7)*7=0</formula>
    </cfRule>
    <cfRule type="expression" dxfId="2476" priority="2478" stopIfTrue="1">
      <formula>Q5-INT(Q5/7)*7=1</formula>
    </cfRule>
  </conditionalFormatting>
  <conditionalFormatting sqref="R6">
    <cfRule type="expression" dxfId="2475" priority="2475" stopIfTrue="1">
      <formula>R5-INT(R5/7)*7=0</formula>
    </cfRule>
    <cfRule type="expression" dxfId="2474" priority="2476" stopIfTrue="1">
      <formula>R5-INT(R5/7)*7=1</formula>
    </cfRule>
  </conditionalFormatting>
  <conditionalFormatting sqref="R5">
    <cfRule type="expression" dxfId="2473" priority="2473" stopIfTrue="1">
      <formula>R5-INT(R5/7)*7=0</formula>
    </cfRule>
    <cfRule type="expression" dxfId="2472" priority="2474" stopIfTrue="1">
      <formula>R5-INT(R5/7)*7=1</formula>
    </cfRule>
  </conditionalFormatting>
  <conditionalFormatting sqref="S6">
    <cfRule type="expression" dxfId="2471" priority="2471" stopIfTrue="1">
      <formula>S5-INT(S5/7)*7=0</formula>
    </cfRule>
    <cfRule type="expression" dxfId="2470" priority="2472" stopIfTrue="1">
      <formula>S5-INT(S5/7)*7=1</formula>
    </cfRule>
  </conditionalFormatting>
  <conditionalFormatting sqref="S5">
    <cfRule type="expression" dxfId="2469" priority="2469" stopIfTrue="1">
      <formula>S5-INT(S5/7)*7=0</formula>
    </cfRule>
    <cfRule type="expression" dxfId="2468" priority="2470" stopIfTrue="1">
      <formula>S5-INT(S5/7)*7=1</formula>
    </cfRule>
  </conditionalFormatting>
  <conditionalFormatting sqref="T6">
    <cfRule type="expression" dxfId="2467" priority="2467" stopIfTrue="1">
      <formula>T5-INT(T5/7)*7=0</formula>
    </cfRule>
    <cfRule type="expression" dxfId="2466" priority="2468" stopIfTrue="1">
      <formula>T5-INT(T5/7)*7=1</formula>
    </cfRule>
  </conditionalFormatting>
  <conditionalFormatting sqref="T5">
    <cfRule type="expression" dxfId="2465" priority="2465" stopIfTrue="1">
      <formula>T5-INT(T5/7)*7=0</formula>
    </cfRule>
    <cfRule type="expression" dxfId="2464" priority="2466" stopIfTrue="1">
      <formula>T5-INT(T5/7)*7=1</formula>
    </cfRule>
  </conditionalFormatting>
  <conditionalFormatting sqref="U6">
    <cfRule type="expression" dxfId="2463" priority="2463" stopIfTrue="1">
      <formula>U5-INT(U5/7)*7=0</formula>
    </cfRule>
    <cfRule type="expression" dxfId="2462" priority="2464" stopIfTrue="1">
      <formula>U5-INT(U5/7)*7=1</formula>
    </cfRule>
  </conditionalFormatting>
  <conditionalFormatting sqref="U5">
    <cfRule type="expression" dxfId="2461" priority="2461" stopIfTrue="1">
      <formula>U5-INT(U5/7)*7=0</formula>
    </cfRule>
    <cfRule type="expression" dxfId="2460" priority="2462" stopIfTrue="1">
      <formula>U5-INT(U5/7)*7=1</formula>
    </cfRule>
  </conditionalFormatting>
  <conditionalFormatting sqref="V6">
    <cfRule type="expression" dxfId="2459" priority="2459" stopIfTrue="1">
      <formula>V5-INT(V5/7)*7=0</formula>
    </cfRule>
    <cfRule type="expression" dxfId="2458" priority="2460" stopIfTrue="1">
      <formula>V5-INT(V5/7)*7=1</formula>
    </cfRule>
  </conditionalFormatting>
  <conditionalFormatting sqref="V5">
    <cfRule type="expression" dxfId="2457" priority="2457" stopIfTrue="1">
      <formula>V5-INT(V5/7)*7=0</formula>
    </cfRule>
    <cfRule type="expression" dxfId="2456" priority="2458" stopIfTrue="1">
      <formula>V5-INT(V5/7)*7=1</formula>
    </cfRule>
  </conditionalFormatting>
  <conditionalFormatting sqref="W6">
    <cfRule type="expression" dxfId="2455" priority="2455" stopIfTrue="1">
      <formula>W5-INT(W5/7)*7=0</formula>
    </cfRule>
    <cfRule type="expression" dxfId="2454" priority="2456" stopIfTrue="1">
      <formula>W5-INT(W5/7)*7=1</formula>
    </cfRule>
  </conditionalFormatting>
  <conditionalFormatting sqref="W5">
    <cfRule type="expression" dxfId="2453" priority="2453" stopIfTrue="1">
      <formula>W5-INT(W5/7)*7=0</formula>
    </cfRule>
    <cfRule type="expression" dxfId="2452" priority="2454" stopIfTrue="1">
      <formula>W5-INT(W5/7)*7=1</formula>
    </cfRule>
  </conditionalFormatting>
  <conditionalFormatting sqref="X6:AF6">
    <cfRule type="expression" dxfId="2451" priority="2451" stopIfTrue="1">
      <formula>X5-INT(X5/7)*7=0</formula>
    </cfRule>
    <cfRule type="expression" dxfId="2450" priority="2452" stopIfTrue="1">
      <formula>X5-INT(X5/7)*7=1</formula>
    </cfRule>
  </conditionalFormatting>
  <conditionalFormatting sqref="X5:AF5">
    <cfRule type="expression" dxfId="2449" priority="2449" stopIfTrue="1">
      <formula>X5-INT(X5/7)*7=0</formula>
    </cfRule>
    <cfRule type="expression" dxfId="2448" priority="2450" stopIfTrue="1">
      <formula>X5-INT(X5/7)*7=1</formula>
    </cfRule>
  </conditionalFormatting>
  <conditionalFormatting sqref="B9">
    <cfRule type="expression" dxfId="2447" priority="2447" stopIfTrue="1">
      <formula>B8-INT(B8/7)*7=1</formula>
    </cfRule>
    <cfRule type="expression" dxfId="2446" priority="2448" stopIfTrue="1">
      <formula>B8-INT(B8/7)*7=0</formula>
    </cfRule>
  </conditionalFormatting>
  <conditionalFormatting sqref="C9">
    <cfRule type="expression" dxfId="2445" priority="2445" stopIfTrue="1">
      <formula>C8-INT(C8/7)*7=0</formula>
    </cfRule>
    <cfRule type="expression" dxfId="2444" priority="2446" stopIfTrue="1">
      <formula>C8-INT(C8/7)*7=1</formula>
    </cfRule>
  </conditionalFormatting>
  <conditionalFormatting sqref="B8">
    <cfRule type="expression" dxfId="2443" priority="2443" stopIfTrue="1">
      <formula>$B8-INT($B8/7)*7=0</formula>
    </cfRule>
    <cfRule type="expression" dxfId="2442" priority="2444" stopIfTrue="1">
      <formula>$B$26-INT($B$26/7)*7=1</formula>
    </cfRule>
  </conditionalFormatting>
  <conditionalFormatting sqref="C8">
    <cfRule type="expression" dxfId="2441" priority="2441" stopIfTrue="1">
      <formula>C8-INT(C8/7)*7=0</formula>
    </cfRule>
    <cfRule type="expression" dxfId="2440" priority="2442" stopIfTrue="1">
      <formula>C8-INT(C8/7)*7=1</formula>
    </cfRule>
  </conditionalFormatting>
  <conditionalFormatting sqref="D9">
    <cfRule type="expression" dxfId="2439" priority="2439" stopIfTrue="1">
      <formula>D8-INT(D8/7)*7=0</formula>
    </cfRule>
    <cfRule type="expression" dxfId="2438" priority="2440" stopIfTrue="1">
      <formula>D8-INT(D8/7)*7=1</formula>
    </cfRule>
  </conditionalFormatting>
  <conditionalFormatting sqref="D8">
    <cfRule type="expression" dxfId="2437" priority="2437" stopIfTrue="1">
      <formula>D8-INT(D8/7)*7=0</formula>
    </cfRule>
    <cfRule type="expression" dxfId="2436" priority="2438" stopIfTrue="1">
      <formula>D8-INT(D8/7)*7=1</formula>
    </cfRule>
  </conditionalFormatting>
  <conditionalFormatting sqref="E9">
    <cfRule type="expression" dxfId="2435" priority="2435" stopIfTrue="1">
      <formula>E8-INT(E8/7)*7=0</formula>
    </cfRule>
    <cfRule type="expression" dxfId="2434" priority="2436" stopIfTrue="1">
      <formula>E8-INT(E8/7)*7=1</formula>
    </cfRule>
  </conditionalFormatting>
  <conditionalFormatting sqref="E8">
    <cfRule type="expression" dxfId="2433" priority="2433" stopIfTrue="1">
      <formula>E8-INT(E8/7)*7=0</formula>
    </cfRule>
    <cfRule type="expression" dxfId="2432" priority="2434" stopIfTrue="1">
      <formula>E8-INT(E8/7)*7=1</formula>
    </cfRule>
  </conditionalFormatting>
  <conditionalFormatting sqref="F9">
    <cfRule type="expression" dxfId="2431" priority="2431" stopIfTrue="1">
      <formula>F8-INT(F8/7)*7=0</formula>
    </cfRule>
    <cfRule type="expression" dxfId="2430" priority="2432" stopIfTrue="1">
      <formula>F8-INT(F8/7)*7=1</formula>
    </cfRule>
  </conditionalFormatting>
  <conditionalFormatting sqref="F8">
    <cfRule type="expression" dxfId="2429" priority="2429" stopIfTrue="1">
      <formula>F8-INT(F8/7)*7=0</formula>
    </cfRule>
    <cfRule type="expression" dxfId="2428" priority="2430" stopIfTrue="1">
      <formula>F8-INT(F8/7)*7=1</formula>
    </cfRule>
  </conditionalFormatting>
  <conditionalFormatting sqref="G9">
    <cfRule type="expression" dxfId="2427" priority="2427" stopIfTrue="1">
      <formula>G8-INT(G8/7)*7=0</formula>
    </cfRule>
    <cfRule type="expression" dxfId="2426" priority="2428" stopIfTrue="1">
      <formula>G8-INT(G8/7)*7=1</formula>
    </cfRule>
  </conditionalFormatting>
  <conditionalFormatting sqref="G8">
    <cfRule type="expression" dxfId="2425" priority="2425" stopIfTrue="1">
      <formula>G8-INT(G8/7)*7=0</formula>
    </cfRule>
    <cfRule type="expression" dxfId="2424" priority="2426" stopIfTrue="1">
      <formula>G8-INT(G8/7)*7=1</formula>
    </cfRule>
  </conditionalFormatting>
  <conditionalFormatting sqref="H9">
    <cfRule type="expression" dxfId="2423" priority="2423" stopIfTrue="1">
      <formula>H8-INT(H8/7)*7=0</formula>
    </cfRule>
    <cfRule type="expression" dxfId="2422" priority="2424" stopIfTrue="1">
      <formula>H8-INT(H8/7)*7=1</formula>
    </cfRule>
  </conditionalFormatting>
  <conditionalFormatting sqref="H8">
    <cfRule type="expression" dxfId="2421" priority="2421" stopIfTrue="1">
      <formula>H8-INT(H8/7)*7=0</formula>
    </cfRule>
    <cfRule type="expression" dxfId="2420" priority="2422" stopIfTrue="1">
      <formula>H8-INT(H8/7)*7=1</formula>
    </cfRule>
  </conditionalFormatting>
  <conditionalFormatting sqref="I9">
    <cfRule type="expression" dxfId="2419" priority="2419" stopIfTrue="1">
      <formula>I8-INT(I8/7)*7=0</formula>
    </cfRule>
    <cfRule type="expression" dxfId="2418" priority="2420" stopIfTrue="1">
      <formula>I8-INT(I8/7)*7=1</formula>
    </cfRule>
  </conditionalFormatting>
  <conditionalFormatting sqref="I8">
    <cfRule type="expression" dxfId="2417" priority="2417" stopIfTrue="1">
      <formula>I8-INT(I8/7)*7=0</formula>
    </cfRule>
    <cfRule type="expression" dxfId="2416" priority="2418" stopIfTrue="1">
      <formula>I8-INT(I8/7)*7=1</formula>
    </cfRule>
  </conditionalFormatting>
  <conditionalFormatting sqref="J9">
    <cfRule type="expression" dxfId="2415" priority="2415" stopIfTrue="1">
      <formula>J8-INT(J8/7)*7=0</formula>
    </cfRule>
    <cfRule type="expression" dxfId="2414" priority="2416" stopIfTrue="1">
      <formula>J8-INT(J8/7)*7=1</formula>
    </cfRule>
  </conditionalFormatting>
  <conditionalFormatting sqref="J8">
    <cfRule type="expression" dxfId="2413" priority="2413" stopIfTrue="1">
      <formula>J8-INT(J8/7)*7=0</formula>
    </cfRule>
    <cfRule type="expression" dxfId="2412" priority="2414" stopIfTrue="1">
      <formula>J8-INT(J8/7)*7=1</formula>
    </cfRule>
  </conditionalFormatting>
  <conditionalFormatting sqref="K9">
    <cfRule type="expression" dxfId="2411" priority="2411" stopIfTrue="1">
      <formula>K8-INT(K8/7)*7=0</formula>
    </cfRule>
    <cfRule type="expression" dxfId="2410" priority="2412" stopIfTrue="1">
      <formula>K8-INT(K8/7)*7=1</formula>
    </cfRule>
  </conditionalFormatting>
  <conditionalFormatting sqref="K8">
    <cfRule type="expression" dxfId="2409" priority="2409" stopIfTrue="1">
      <formula>K8-INT(K8/7)*7=0</formula>
    </cfRule>
    <cfRule type="expression" dxfId="2408" priority="2410" stopIfTrue="1">
      <formula>K8-INT(K8/7)*7=1</formula>
    </cfRule>
  </conditionalFormatting>
  <conditionalFormatting sqref="L9">
    <cfRule type="expression" dxfId="2407" priority="2407" stopIfTrue="1">
      <formula>L8-INT(L8/7)*7=0</formula>
    </cfRule>
    <cfRule type="expression" dxfId="2406" priority="2408" stopIfTrue="1">
      <formula>L8-INT(L8/7)*7=1</formula>
    </cfRule>
  </conditionalFormatting>
  <conditionalFormatting sqref="L8">
    <cfRule type="expression" dxfId="2405" priority="2405" stopIfTrue="1">
      <formula>L8-INT(L8/7)*7=0</formula>
    </cfRule>
    <cfRule type="expression" dxfId="2404" priority="2406" stopIfTrue="1">
      <formula>L8-INT(L8/7)*7=1</formula>
    </cfRule>
  </conditionalFormatting>
  <conditionalFormatting sqref="M9">
    <cfRule type="expression" dxfId="2403" priority="2403" stopIfTrue="1">
      <formula>M8-INT(M8/7)*7=0</formula>
    </cfRule>
    <cfRule type="expression" dxfId="2402" priority="2404" stopIfTrue="1">
      <formula>M8-INT(M8/7)*7=1</formula>
    </cfRule>
  </conditionalFormatting>
  <conditionalFormatting sqref="M8">
    <cfRule type="expression" dxfId="2401" priority="2401" stopIfTrue="1">
      <formula>M8-INT(M8/7)*7=0</formula>
    </cfRule>
    <cfRule type="expression" dxfId="2400" priority="2402" stopIfTrue="1">
      <formula>M8-INT(M8/7)*7=1</formula>
    </cfRule>
  </conditionalFormatting>
  <conditionalFormatting sqref="N9">
    <cfRule type="expression" dxfId="2399" priority="2399" stopIfTrue="1">
      <formula>N8-INT(N8/7)*7=0</formula>
    </cfRule>
    <cfRule type="expression" dxfId="2398" priority="2400" stopIfTrue="1">
      <formula>N8-INT(N8/7)*7=1</formula>
    </cfRule>
  </conditionalFormatting>
  <conditionalFormatting sqref="N8">
    <cfRule type="expression" dxfId="2397" priority="2397" stopIfTrue="1">
      <formula>N8-INT(N8/7)*7=0</formula>
    </cfRule>
    <cfRule type="expression" dxfId="2396" priority="2398" stopIfTrue="1">
      <formula>N8-INT(N8/7)*7=1</formula>
    </cfRule>
  </conditionalFormatting>
  <conditionalFormatting sqref="O9">
    <cfRule type="expression" dxfId="2395" priority="2395" stopIfTrue="1">
      <formula>O8-INT(O8/7)*7=0</formula>
    </cfRule>
    <cfRule type="expression" dxfId="2394" priority="2396" stopIfTrue="1">
      <formula>O8-INT(O8/7)*7=1</formula>
    </cfRule>
  </conditionalFormatting>
  <conditionalFormatting sqref="O8">
    <cfRule type="expression" dxfId="2393" priority="2393" stopIfTrue="1">
      <formula>O8-INT(O8/7)*7=0</formula>
    </cfRule>
    <cfRule type="expression" dxfId="2392" priority="2394" stopIfTrue="1">
      <formula>O8-INT(O8/7)*7=1</formula>
    </cfRule>
  </conditionalFormatting>
  <conditionalFormatting sqref="P9">
    <cfRule type="expression" dxfId="2391" priority="2391" stopIfTrue="1">
      <formula>P8-INT(P8/7)*7=0</formula>
    </cfRule>
    <cfRule type="expression" dxfId="2390" priority="2392" stopIfTrue="1">
      <formula>P8-INT(P8/7)*7=1</formula>
    </cfRule>
  </conditionalFormatting>
  <conditionalFormatting sqref="P8">
    <cfRule type="expression" dxfId="2389" priority="2389" stopIfTrue="1">
      <formula>P8-INT(P8/7)*7=0</formula>
    </cfRule>
    <cfRule type="expression" dxfId="2388" priority="2390" stopIfTrue="1">
      <formula>P8-INT(P8/7)*7=1</formula>
    </cfRule>
  </conditionalFormatting>
  <conditionalFormatting sqref="Q9">
    <cfRule type="expression" dxfId="2387" priority="2387" stopIfTrue="1">
      <formula>Q8-INT(Q8/7)*7=0</formula>
    </cfRule>
    <cfRule type="expression" dxfId="2386" priority="2388" stopIfTrue="1">
      <formula>Q8-INT(Q8/7)*7=1</formula>
    </cfRule>
  </conditionalFormatting>
  <conditionalFormatting sqref="Q8">
    <cfRule type="expression" dxfId="2385" priority="2385" stopIfTrue="1">
      <formula>Q8-INT(Q8/7)*7=0</formula>
    </cfRule>
    <cfRule type="expression" dxfId="2384" priority="2386" stopIfTrue="1">
      <formula>Q8-INT(Q8/7)*7=1</formula>
    </cfRule>
  </conditionalFormatting>
  <conditionalFormatting sqref="R9">
    <cfRule type="expression" dxfId="2383" priority="2383" stopIfTrue="1">
      <formula>R8-INT(R8/7)*7=0</formula>
    </cfRule>
    <cfRule type="expression" dxfId="2382" priority="2384" stopIfTrue="1">
      <formula>R8-INT(R8/7)*7=1</formula>
    </cfRule>
  </conditionalFormatting>
  <conditionalFormatting sqref="R8">
    <cfRule type="expression" dxfId="2381" priority="2381" stopIfTrue="1">
      <formula>R8-INT(R8/7)*7=0</formula>
    </cfRule>
    <cfRule type="expression" dxfId="2380" priority="2382" stopIfTrue="1">
      <formula>R8-INT(R8/7)*7=1</formula>
    </cfRule>
  </conditionalFormatting>
  <conditionalFormatting sqref="S9">
    <cfRule type="expression" dxfId="2379" priority="2379" stopIfTrue="1">
      <formula>S8-INT(S8/7)*7=0</formula>
    </cfRule>
    <cfRule type="expression" dxfId="2378" priority="2380" stopIfTrue="1">
      <formula>S8-INT(S8/7)*7=1</formula>
    </cfRule>
  </conditionalFormatting>
  <conditionalFormatting sqref="S8">
    <cfRule type="expression" dxfId="2377" priority="2377" stopIfTrue="1">
      <formula>S8-INT(S8/7)*7=0</formula>
    </cfRule>
    <cfRule type="expression" dxfId="2376" priority="2378" stopIfTrue="1">
      <formula>S8-INT(S8/7)*7=1</formula>
    </cfRule>
  </conditionalFormatting>
  <conditionalFormatting sqref="T9">
    <cfRule type="expression" dxfId="2375" priority="2375" stopIfTrue="1">
      <formula>T8-INT(T8/7)*7=0</formula>
    </cfRule>
    <cfRule type="expression" dxfId="2374" priority="2376" stopIfTrue="1">
      <formula>T8-INT(T8/7)*7=1</formula>
    </cfRule>
  </conditionalFormatting>
  <conditionalFormatting sqref="T8">
    <cfRule type="expression" dxfId="2373" priority="2373" stopIfTrue="1">
      <formula>T8-INT(T8/7)*7=0</formula>
    </cfRule>
    <cfRule type="expression" dxfId="2372" priority="2374" stopIfTrue="1">
      <formula>T8-INT(T8/7)*7=1</formula>
    </cfRule>
  </conditionalFormatting>
  <conditionalFormatting sqref="U9">
    <cfRule type="expression" dxfId="2371" priority="2371" stopIfTrue="1">
      <formula>U8-INT(U8/7)*7=0</formula>
    </cfRule>
    <cfRule type="expression" dxfId="2370" priority="2372" stopIfTrue="1">
      <formula>U8-INT(U8/7)*7=1</formula>
    </cfRule>
  </conditionalFormatting>
  <conditionalFormatting sqref="U8">
    <cfRule type="expression" dxfId="2369" priority="2369" stopIfTrue="1">
      <formula>U8-INT(U8/7)*7=0</formula>
    </cfRule>
    <cfRule type="expression" dxfId="2368" priority="2370" stopIfTrue="1">
      <formula>U8-INT(U8/7)*7=1</formula>
    </cfRule>
  </conditionalFormatting>
  <conditionalFormatting sqref="V9">
    <cfRule type="expression" dxfId="2367" priority="2367" stopIfTrue="1">
      <formula>V8-INT(V8/7)*7=0</formula>
    </cfRule>
    <cfRule type="expression" dxfId="2366" priority="2368" stopIfTrue="1">
      <formula>V8-INT(V8/7)*7=1</formula>
    </cfRule>
  </conditionalFormatting>
  <conditionalFormatting sqref="V8">
    <cfRule type="expression" dxfId="2365" priority="2365" stopIfTrue="1">
      <formula>V8-INT(V8/7)*7=0</formula>
    </cfRule>
    <cfRule type="expression" dxfId="2364" priority="2366" stopIfTrue="1">
      <formula>V8-INT(V8/7)*7=1</formula>
    </cfRule>
  </conditionalFormatting>
  <conditionalFormatting sqref="W9">
    <cfRule type="expression" dxfId="2363" priority="2363" stopIfTrue="1">
      <formula>W8-INT(W8/7)*7=0</formula>
    </cfRule>
    <cfRule type="expression" dxfId="2362" priority="2364" stopIfTrue="1">
      <formula>W8-INT(W8/7)*7=1</formula>
    </cfRule>
  </conditionalFormatting>
  <conditionalFormatting sqref="W8">
    <cfRule type="expression" dxfId="2361" priority="2361" stopIfTrue="1">
      <formula>W8-INT(W8/7)*7=0</formula>
    </cfRule>
    <cfRule type="expression" dxfId="2360" priority="2362" stopIfTrue="1">
      <formula>W8-INT(W8/7)*7=1</formula>
    </cfRule>
  </conditionalFormatting>
  <conditionalFormatting sqref="X9:AF9">
    <cfRule type="expression" dxfId="2359" priority="2359" stopIfTrue="1">
      <formula>X8-INT(X8/7)*7=0</formula>
    </cfRule>
    <cfRule type="expression" dxfId="2358" priority="2360" stopIfTrue="1">
      <formula>X8-INT(X8/7)*7=1</formula>
    </cfRule>
  </conditionalFormatting>
  <conditionalFormatting sqref="X8:AF8">
    <cfRule type="expression" dxfId="2357" priority="2357" stopIfTrue="1">
      <formula>X8-INT(X8/7)*7=0</formula>
    </cfRule>
    <cfRule type="expression" dxfId="2356" priority="2358" stopIfTrue="1">
      <formula>X8-INT(X8/7)*7=1</formula>
    </cfRule>
  </conditionalFormatting>
  <conditionalFormatting sqref="B61">
    <cfRule type="expression" dxfId="2355" priority="2355" stopIfTrue="1">
      <formula>B60-INT(B60/7)*7=1</formula>
    </cfRule>
    <cfRule type="expression" dxfId="2354" priority="2356" stopIfTrue="1">
      <formula>B60-INT(B60/7)*7=0</formula>
    </cfRule>
  </conditionalFormatting>
  <conditionalFormatting sqref="C61">
    <cfRule type="expression" dxfId="2353" priority="2353" stopIfTrue="1">
      <formula>C60-INT(C60/7)*7=0</formula>
    </cfRule>
    <cfRule type="expression" dxfId="2352" priority="2354" stopIfTrue="1">
      <formula>C60-INT(C60/7)*7=1</formula>
    </cfRule>
  </conditionalFormatting>
  <conditionalFormatting sqref="C60">
    <cfRule type="expression" dxfId="2351" priority="2351" stopIfTrue="1">
      <formula>C60-INT(C60/7)*7=0</formula>
    </cfRule>
    <cfRule type="expression" dxfId="2350" priority="2352" stopIfTrue="1">
      <formula>C60-INT(C60/7)*7=1</formula>
    </cfRule>
  </conditionalFormatting>
  <conditionalFormatting sqref="D61">
    <cfRule type="expression" dxfId="2349" priority="2349" stopIfTrue="1">
      <formula>D60-INT(D60/7)*7=0</formula>
    </cfRule>
    <cfRule type="expression" dxfId="2348" priority="2350" stopIfTrue="1">
      <formula>D60-INT(D60/7)*7=1</formula>
    </cfRule>
  </conditionalFormatting>
  <conditionalFormatting sqref="D60">
    <cfRule type="expression" dxfId="2347" priority="2347" stopIfTrue="1">
      <formula>D60-INT(D60/7)*7=0</formula>
    </cfRule>
    <cfRule type="expression" dxfId="2346" priority="2348" stopIfTrue="1">
      <formula>D60-INT(D60/7)*7=1</formula>
    </cfRule>
  </conditionalFormatting>
  <conditionalFormatting sqref="E61">
    <cfRule type="expression" dxfId="2345" priority="2345" stopIfTrue="1">
      <formula>E60-INT(E60/7)*7=0</formula>
    </cfRule>
    <cfRule type="expression" dxfId="2344" priority="2346" stopIfTrue="1">
      <formula>E60-INT(E60/7)*7=1</formula>
    </cfRule>
  </conditionalFormatting>
  <conditionalFormatting sqref="E60">
    <cfRule type="expression" dxfId="2343" priority="2343" stopIfTrue="1">
      <formula>E60-INT(E60/7)*7=0</formula>
    </cfRule>
    <cfRule type="expression" dxfId="2342" priority="2344" stopIfTrue="1">
      <formula>E60-INT(E60/7)*7=1</formula>
    </cfRule>
  </conditionalFormatting>
  <conditionalFormatting sqref="F61">
    <cfRule type="expression" dxfId="2341" priority="2341" stopIfTrue="1">
      <formula>F60-INT(F60/7)*7=0</formula>
    </cfRule>
    <cfRule type="expression" dxfId="2340" priority="2342" stopIfTrue="1">
      <formula>F60-INT(F60/7)*7=1</formula>
    </cfRule>
  </conditionalFormatting>
  <conditionalFormatting sqref="F60">
    <cfRule type="expression" dxfId="2339" priority="2339" stopIfTrue="1">
      <formula>F60-INT(F60/7)*7=0</formula>
    </cfRule>
    <cfRule type="expression" dxfId="2338" priority="2340" stopIfTrue="1">
      <formula>F60-INT(F60/7)*7=1</formula>
    </cfRule>
  </conditionalFormatting>
  <conditionalFormatting sqref="G61">
    <cfRule type="expression" dxfId="2337" priority="2337" stopIfTrue="1">
      <formula>G60-INT(G60/7)*7=0</formula>
    </cfRule>
    <cfRule type="expression" dxfId="2336" priority="2338" stopIfTrue="1">
      <formula>G60-INT(G60/7)*7=1</formula>
    </cfRule>
  </conditionalFormatting>
  <conditionalFormatting sqref="G60">
    <cfRule type="expression" dxfId="2335" priority="2335" stopIfTrue="1">
      <formula>G60-INT(G60/7)*7=0</formula>
    </cfRule>
    <cfRule type="expression" dxfId="2334" priority="2336" stopIfTrue="1">
      <formula>G60-INT(G60/7)*7=1</formula>
    </cfRule>
  </conditionalFormatting>
  <conditionalFormatting sqref="H61">
    <cfRule type="expression" dxfId="2333" priority="2333" stopIfTrue="1">
      <formula>H60-INT(H60/7)*7=0</formula>
    </cfRule>
    <cfRule type="expression" dxfId="2332" priority="2334" stopIfTrue="1">
      <formula>H60-INT(H60/7)*7=1</formula>
    </cfRule>
  </conditionalFormatting>
  <conditionalFormatting sqref="H60">
    <cfRule type="expression" dxfId="2331" priority="2331" stopIfTrue="1">
      <formula>H60-INT(H60/7)*7=0</formula>
    </cfRule>
    <cfRule type="expression" dxfId="2330" priority="2332" stopIfTrue="1">
      <formula>H60-INT(H60/7)*7=1</formula>
    </cfRule>
  </conditionalFormatting>
  <conditionalFormatting sqref="I61">
    <cfRule type="expression" dxfId="2329" priority="2329" stopIfTrue="1">
      <formula>I60-INT(I60/7)*7=0</formula>
    </cfRule>
    <cfRule type="expression" dxfId="2328" priority="2330" stopIfTrue="1">
      <formula>I60-INT(I60/7)*7=1</formula>
    </cfRule>
  </conditionalFormatting>
  <conditionalFormatting sqref="I60">
    <cfRule type="expression" dxfId="2327" priority="2327" stopIfTrue="1">
      <formula>I60-INT(I60/7)*7=0</formula>
    </cfRule>
    <cfRule type="expression" dxfId="2326" priority="2328" stopIfTrue="1">
      <formula>I60-INT(I60/7)*7=1</formula>
    </cfRule>
  </conditionalFormatting>
  <conditionalFormatting sqref="J61">
    <cfRule type="expression" dxfId="2325" priority="2325" stopIfTrue="1">
      <formula>J60-INT(J60/7)*7=0</formula>
    </cfRule>
    <cfRule type="expression" dxfId="2324" priority="2326" stopIfTrue="1">
      <formula>J60-INT(J60/7)*7=1</formula>
    </cfRule>
  </conditionalFormatting>
  <conditionalFormatting sqref="J60">
    <cfRule type="expression" dxfId="2323" priority="2323" stopIfTrue="1">
      <formula>J60-INT(J60/7)*7=0</formula>
    </cfRule>
    <cfRule type="expression" dxfId="2322" priority="2324" stopIfTrue="1">
      <formula>J60-INT(J60/7)*7=1</formula>
    </cfRule>
  </conditionalFormatting>
  <conditionalFormatting sqref="K61">
    <cfRule type="expression" dxfId="2321" priority="2321" stopIfTrue="1">
      <formula>K60-INT(K60/7)*7=0</formula>
    </cfRule>
    <cfRule type="expression" dxfId="2320" priority="2322" stopIfTrue="1">
      <formula>K60-INT(K60/7)*7=1</formula>
    </cfRule>
  </conditionalFormatting>
  <conditionalFormatting sqref="K60">
    <cfRule type="expression" dxfId="2319" priority="2319" stopIfTrue="1">
      <formula>K60-INT(K60/7)*7=0</formula>
    </cfRule>
    <cfRule type="expression" dxfId="2318" priority="2320" stopIfTrue="1">
      <formula>K60-INT(K60/7)*7=1</formula>
    </cfRule>
  </conditionalFormatting>
  <conditionalFormatting sqref="L61">
    <cfRule type="expression" dxfId="2317" priority="2317" stopIfTrue="1">
      <formula>L60-INT(L60/7)*7=0</formula>
    </cfRule>
    <cfRule type="expression" dxfId="2316" priority="2318" stopIfTrue="1">
      <formula>L60-INT(L60/7)*7=1</formula>
    </cfRule>
  </conditionalFormatting>
  <conditionalFormatting sqref="L60">
    <cfRule type="expression" dxfId="2315" priority="2315" stopIfTrue="1">
      <formula>L60-INT(L60/7)*7=0</formula>
    </cfRule>
    <cfRule type="expression" dxfId="2314" priority="2316" stopIfTrue="1">
      <formula>L60-INT(L60/7)*7=1</formula>
    </cfRule>
  </conditionalFormatting>
  <conditionalFormatting sqref="M61">
    <cfRule type="expression" dxfId="2313" priority="2313" stopIfTrue="1">
      <formula>M60-INT(M60/7)*7=0</formula>
    </cfRule>
    <cfRule type="expression" dxfId="2312" priority="2314" stopIfTrue="1">
      <formula>M60-INT(M60/7)*7=1</formula>
    </cfRule>
  </conditionalFormatting>
  <conditionalFormatting sqref="M60">
    <cfRule type="expression" dxfId="2311" priority="2311" stopIfTrue="1">
      <formula>M60-INT(M60/7)*7=0</formula>
    </cfRule>
    <cfRule type="expression" dxfId="2310" priority="2312" stopIfTrue="1">
      <formula>M60-INT(M60/7)*7=1</formula>
    </cfRule>
  </conditionalFormatting>
  <conditionalFormatting sqref="N61">
    <cfRule type="expression" dxfId="2309" priority="2309" stopIfTrue="1">
      <formula>N60-INT(N60/7)*7=0</formula>
    </cfRule>
    <cfRule type="expression" dxfId="2308" priority="2310" stopIfTrue="1">
      <formula>N60-INT(N60/7)*7=1</formula>
    </cfRule>
  </conditionalFormatting>
  <conditionalFormatting sqref="N60">
    <cfRule type="expression" dxfId="2307" priority="2307" stopIfTrue="1">
      <formula>N60-INT(N60/7)*7=0</formula>
    </cfRule>
    <cfRule type="expression" dxfId="2306" priority="2308" stopIfTrue="1">
      <formula>N60-INT(N60/7)*7=1</formula>
    </cfRule>
  </conditionalFormatting>
  <conditionalFormatting sqref="O61">
    <cfRule type="expression" dxfId="2305" priority="2305" stopIfTrue="1">
      <formula>O60-INT(O60/7)*7=0</formula>
    </cfRule>
    <cfRule type="expression" dxfId="2304" priority="2306" stopIfTrue="1">
      <formula>O60-INT(O60/7)*7=1</formula>
    </cfRule>
  </conditionalFormatting>
  <conditionalFormatting sqref="O60">
    <cfRule type="expression" dxfId="2303" priority="2303" stopIfTrue="1">
      <formula>O60-INT(O60/7)*7=0</formula>
    </cfRule>
    <cfRule type="expression" dxfId="2302" priority="2304" stopIfTrue="1">
      <formula>O60-INT(O60/7)*7=1</formula>
    </cfRule>
  </conditionalFormatting>
  <conditionalFormatting sqref="P61">
    <cfRule type="expression" dxfId="2301" priority="2301" stopIfTrue="1">
      <formula>P60-INT(P60/7)*7=0</formula>
    </cfRule>
    <cfRule type="expression" dxfId="2300" priority="2302" stopIfTrue="1">
      <formula>P60-INT(P60/7)*7=1</formula>
    </cfRule>
  </conditionalFormatting>
  <conditionalFormatting sqref="P60">
    <cfRule type="expression" dxfId="2299" priority="2299" stopIfTrue="1">
      <formula>P60-INT(P60/7)*7=0</formula>
    </cfRule>
    <cfRule type="expression" dxfId="2298" priority="2300" stopIfTrue="1">
      <formula>P60-INT(P60/7)*7=1</formula>
    </cfRule>
  </conditionalFormatting>
  <conditionalFormatting sqref="Q61">
    <cfRule type="expression" dxfId="2297" priority="2297" stopIfTrue="1">
      <formula>Q60-INT(Q60/7)*7=0</formula>
    </cfRule>
    <cfRule type="expression" dxfId="2296" priority="2298" stopIfTrue="1">
      <formula>Q60-INT(Q60/7)*7=1</formula>
    </cfRule>
  </conditionalFormatting>
  <conditionalFormatting sqref="Q60">
    <cfRule type="expression" dxfId="2295" priority="2295" stopIfTrue="1">
      <formula>Q60-INT(Q60/7)*7=0</formula>
    </cfRule>
    <cfRule type="expression" dxfId="2294" priority="2296" stopIfTrue="1">
      <formula>Q60-INT(Q60/7)*7=1</formula>
    </cfRule>
  </conditionalFormatting>
  <conditionalFormatting sqref="R61">
    <cfRule type="expression" dxfId="2293" priority="2293" stopIfTrue="1">
      <formula>R60-INT(R60/7)*7=0</formula>
    </cfRule>
    <cfRule type="expression" dxfId="2292" priority="2294" stopIfTrue="1">
      <formula>R60-INT(R60/7)*7=1</formula>
    </cfRule>
  </conditionalFormatting>
  <conditionalFormatting sqref="R60">
    <cfRule type="expression" dxfId="2291" priority="2291" stopIfTrue="1">
      <formula>R60-INT(R60/7)*7=0</formula>
    </cfRule>
    <cfRule type="expression" dxfId="2290" priority="2292" stopIfTrue="1">
      <formula>R60-INT(R60/7)*7=1</formula>
    </cfRule>
  </conditionalFormatting>
  <conditionalFormatting sqref="S61">
    <cfRule type="expression" dxfId="2289" priority="2289" stopIfTrue="1">
      <formula>S60-INT(S60/7)*7=0</formula>
    </cfRule>
    <cfRule type="expression" dxfId="2288" priority="2290" stopIfTrue="1">
      <formula>S60-INT(S60/7)*7=1</formula>
    </cfRule>
  </conditionalFormatting>
  <conditionalFormatting sqref="S60">
    <cfRule type="expression" dxfId="2287" priority="2287" stopIfTrue="1">
      <formula>S60-INT(S60/7)*7=0</formula>
    </cfRule>
    <cfRule type="expression" dxfId="2286" priority="2288" stopIfTrue="1">
      <formula>S60-INT(S60/7)*7=1</formula>
    </cfRule>
  </conditionalFormatting>
  <conditionalFormatting sqref="T61">
    <cfRule type="expression" dxfId="2285" priority="2285" stopIfTrue="1">
      <formula>T60-INT(T60/7)*7=0</formula>
    </cfRule>
    <cfRule type="expression" dxfId="2284" priority="2286" stopIfTrue="1">
      <formula>T60-INT(T60/7)*7=1</formula>
    </cfRule>
  </conditionalFormatting>
  <conditionalFormatting sqref="T60">
    <cfRule type="expression" dxfId="2283" priority="2283" stopIfTrue="1">
      <formula>T60-INT(T60/7)*7=0</formula>
    </cfRule>
    <cfRule type="expression" dxfId="2282" priority="2284" stopIfTrue="1">
      <formula>T60-INT(T60/7)*7=1</formula>
    </cfRule>
  </conditionalFormatting>
  <conditionalFormatting sqref="U61">
    <cfRule type="expression" dxfId="2281" priority="2281" stopIfTrue="1">
      <formula>U60-INT(U60/7)*7=0</formula>
    </cfRule>
    <cfRule type="expression" dxfId="2280" priority="2282" stopIfTrue="1">
      <formula>U60-INT(U60/7)*7=1</formula>
    </cfRule>
  </conditionalFormatting>
  <conditionalFormatting sqref="U60">
    <cfRule type="expression" dxfId="2279" priority="2279" stopIfTrue="1">
      <formula>U60-INT(U60/7)*7=0</formula>
    </cfRule>
    <cfRule type="expression" dxfId="2278" priority="2280" stopIfTrue="1">
      <formula>U60-INT(U60/7)*7=1</formula>
    </cfRule>
  </conditionalFormatting>
  <conditionalFormatting sqref="V61">
    <cfRule type="expression" dxfId="2277" priority="2277" stopIfTrue="1">
      <formula>V60-INT(V60/7)*7=0</formula>
    </cfRule>
    <cfRule type="expression" dxfId="2276" priority="2278" stopIfTrue="1">
      <formula>V60-INT(V60/7)*7=1</formula>
    </cfRule>
  </conditionalFormatting>
  <conditionalFormatting sqref="V60">
    <cfRule type="expression" dxfId="2275" priority="2275" stopIfTrue="1">
      <formula>V60-INT(V60/7)*7=0</formula>
    </cfRule>
    <cfRule type="expression" dxfId="2274" priority="2276" stopIfTrue="1">
      <formula>V60-INT(V60/7)*7=1</formula>
    </cfRule>
  </conditionalFormatting>
  <conditionalFormatting sqref="W61">
    <cfRule type="expression" dxfId="2273" priority="2273" stopIfTrue="1">
      <formula>W60-INT(W60/7)*7=0</formula>
    </cfRule>
    <cfRule type="expression" dxfId="2272" priority="2274" stopIfTrue="1">
      <formula>W60-INT(W60/7)*7=1</formula>
    </cfRule>
  </conditionalFormatting>
  <conditionalFormatting sqref="W60">
    <cfRule type="expression" dxfId="2271" priority="2271" stopIfTrue="1">
      <formula>W60-INT(W60/7)*7=0</formula>
    </cfRule>
    <cfRule type="expression" dxfId="2270" priority="2272" stopIfTrue="1">
      <formula>W60-INT(W60/7)*7=1</formula>
    </cfRule>
  </conditionalFormatting>
  <conditionalFormatting sqref="X61:AF61">
    <cfRule type="expression" dxfId="2269" priority="2269" stopIfTrue="1">
      <formula>X60-INT(X60/7)*7=0</formula>
    </cfRule>
    <cfRule type="expression" dxfId="2268" priority="2270" stopIfTrue="1">
      <formula>X60-INT(X60/7)*7=1</formula>
    </cfRule>
  </conditionalFormatting>
  <conditionalFormatting sqref="X60:AF60">
    <cfRule type="expression" dxfId="2267" priority="2267" stopIfTrue="1">
      <formula>X60-INT(X60/7)*7=0</formula>
    </cfRule>
    <cfRule type="expression" dxfId="2266" priority="2268" stopIfTrue="1">
      <formula>X60-INT(X60/7)*7=1</formula>
    </cfRule>
  </conditionalFormatting>
  <conditionalFormatting sqref="B64">
    <cfRule type="expression" dxfId="2265" priority="2265" stopIfTrue="1">
      <formula>B63-INT(B63/7)*7=1</formula>
    </cfRule>
    <cfRule type="expression" dxfId="2264" priority="2266" stopIfTrue="1">
      <formula>B63-INT(B63/7)*7=0</formula>
    </cfRule>
  </conditionalFormatting>
  <conditionalFormatting sqref="C64">
    <cfRule type="expression" dxfId="2263" priority="2263" stopIfTrue="1">
      <formula>C63-INT(C63/7)*7=0</formula>
    </cfRule>
    <cfRule type="expression" dxfId="2262" priority="2264" stopIfTrue="1">
      <formula>C63-INT(C63/7)*7=1</formula>
    </cfRule>
  </conditionalFormatting>
  <conditionalFormatting sqref="C63">
    <cfRule type="expression" dxfId="2261" priority="2261" stopIfTrue="1">
      <formula>C63-INT(C63/7)*7=0</formula>
    </cfRule>
    <cfRule type="expression" dxfId="2260" priority="2262" stopIfTrue="1">
      <formula>C63-INT(C63/7)*7=1</formula>
    </cfRule>
  </conditionalFormatting>
  <conditionalFormatting sqref="D64">
    <cfRule type="expression" dxfId="2259" priority="2259" stopIfTrue="1">
      <formula>D63-INT(D63/7)*7=0</formula>
    </cfRule>
    <cfRule type="expression" dxfId="2258" priority="2260" stopIfTrue="1">
      <formula>D63-INT(D63/7)*7=1</formula>
    </cfRule>
  </conditionalFormatting>
  <conditionalFormatting sqref="D63">
    <cfRule type="expression" dxfId="2257" priority="2257" stopIfTrue="1">
      <formula>D63-INT(D63/7)*7=0</formula>
    </cfRule>
    <cfRule type="expression" dxfId="2256" priority="2258" stopIfTrue="1">
      <formula>D63-INT(D63/7)*7=1</formula>
    </cfRule>
  </conditionalFormatting>
  <conditionalFormatting sqref="E64">
    <cfRule type="expression" dxfId="2255" priority="2255" stopIfTrue="1">
      <formula>E63-INT(E63/7)*7=0</formula>
    </cfRule>
    <cfRule type="expression" dxfId="2254" priority="2256" stopIfTrue="1">
      <formula>E63-INT(E63/7)*7=1</formula>
    </cfRule>
  </conditionalFormatting>
  <conditionalFormatting sqref="E63">
    <cfRule type="expression" dxfId="2253" priority="2253" stopIfTrue="1">
      <formula>E63-INT(E63/7)*7=0</formula>
    </cfRule>
    <cfRule type="expression" dxfId="2252" priority="2254" stopIfTrue="1">
      <formula>E63-INT(E63/7)*7=1</formula>
    </cfRule>
  </conditionalFormatting>
  <conditionalFormatting sqref="F64">
    <cfRule type="expression" dxfId="2251" priority="2251" stopIfTrue="1">
      <formula>F63-INT(F63/7)*7=0</formula>
    </cfRule>
    <cfRule type="expression" dxfId="2250" priority="2252" stopIfTrue="1">
      <formula>F63-INT(F63/7)*7=1</formula>
    </cfRule>
  </conditionalFormatting>
  <conditionalFormatting sqref="F63">
    <cfRule type="expression" dxfId="2249" priority="2249" stopIfTrue="1">
      <formula>F63-INT(F63/7)*7=0</formula>
    </cfRule>
    <cfRule type="expression" dxfId="2248" priority="2250" stopIfTrue="1">
      <formula>F63-INT(F63/7)*7=1</formula>
    </cfRule>
  </conditionalFormatting>
  <conditionalFormatting sqref="G64">
    <cfRule type="expression" dxfId="2247" priority="2247" stopIfTrue="1">
      <formula>G63-INT(G63/7)*7=0</formula>
    </cfRule>
    <cfRule type="expression" dxfId="2246" priority="2248" stopIfTrue="1">
      <formula>G63-INT(G63/7)*7=1</formula>
    </cfRule>
  </conditionalFormatting>
  <conditionalFormatting sqref="G63">
    <cfRule type="expression" dxfId="2245" priority="2245" stopIfTrue="1">
      <formula>G63-INT(G63/7)*7=0</formula>
    </cfRule>
    <cfRule type="expression" dxfId="2244" priority="2246" stopIfTrue="1">
      <formula>G63-INT(G63/7)*7=1</formula>
    </cfRule>
  </conditionalFormatting>
  <conditionalFormatting sqref="H64">
    <cfRule type="expression" dxfId="2243" priority="2243" stopIfTrue="1">
      <formula>H63-INT(H63/7)*7=0</formula>
    </cfRule>
    <cfRule type="expression" dxfId="2242" priority="2244" stopIfTrue="1">
      <formula>H63-INT(H63/7)*7=1</formula>
    </cfRule>
  </conditionalFormatting>
  <conditionalFormatting sqref="H63">
    <cfRule type="expression" dxfId="2241" priority="2241" stopIfTrue="1">
      <formula>H63-INT(H63/7)*7=0</formula>
    </cfRule>
    <cfRule type="expression" dxfId="2240" priority="2242" stopIfTrue="1">
      <formula>H63-INT(H63/7)*7=1</formula>
    </cfRule>
  </conditionalFormatting>
  <conditionalFormatting sqref="I64">
    <cfRule type="expression" dxfId="2239" priority="2239" stopIfTrue="1">
      <formula>I63-INT(I63/7)*7=0</formula>
    </cfRule>
    <cfRule type="expression" dxfId="2238" priority="2240" stopIfTrue="1">
      <formula>I63-INT(I63/7)*7=1</formula>
    </cfRule>
  </conditionalFormatting>
  <conditionalFormatting sqref="I63">
    <cfRule type="expression" dxfId="2237" priority="2237" stopIfTrue="1">
      <formula>I63-INT(I63/7)*7=0</formula>
    </cfRule>
    <cfRule type="expression" dxfId="2236" priority="2238" stopIfTrue="1">
      <formula>I63-INT(I63/7)*7=1</formula>
    </cfRule>
  </conditionalFormatting>
  <conditionalFormatting sqref="J64">
    <cfRule type="expression" dxfId="2235" priority="2235" stopIfTrue="1">
      <formula>J63-INT(J63/7)*7=0</formula>
    </cfRule>
    <cfRule type="expression" dxfId="2234" priority="2236" stopIfTrue="1">
      <formula>J63-INT(J63/7)*7=1</formula>
    </cfRule>
  </conditionalFormatting>
  <conditionalFormatting sqref="J63">
    <cfRule type="expression" dxfId="2233" priority="2233" stopIfTrue="1">
      <formula>J63-INT(J63/7)*7=0</formula>
    </cfRule>
    <cfRule type="expression" dxfId="2232" priority="2234" stopIfTrue="1">
      <formula>J63-INT(J63/7)*7=1</formula>
    </cfRule>
  </conditionalFormatting>
  <conditionalFormatting sqref="K64">
    <cfRule type="expression" dxfId="2231" priority="2231" stopIfTrue="1">
      <formula>K63-INT(K63/7)*7=0</formula>
    </cfRule>
    <cfRule type="expression" dxfId="2230" priority="2232" stopIfTrue="1">
      <formula>K63-INT(K63/7)*7=1</formula>
    </cfRule>
  </conditionalFormatting>
  <conditionalFormatting sqref="K63">
    <cfRule type="expression" dxfId="2229" priority="2229" stopIfTrue="1">
      <formula>K63-INT(K63/7)*7=0</formula>
    </cfRule>
    <cfRule type="expression" dxfId="2228" priority="2230" stopIfTrue="1">
      <formula>K63-INT(K63/7)*7=1</formula>
    </cfRule>
  </conditionalFormatting>
  <conditionalFormatting sqref="L64">
    <cfRule type="expression" dxfId="2227" priority="2227" stopIfTrue="1">
      <formula>L63-INT(L63/7)*7=0</formula>
    </cfRule>
    <cfRule type="expression" dxfId="2226" priority="2228" stopIfTrue="1">
      <formula>L63-INT(L63/7)*7=1</formula>
    </cfRule>
  </conditionalFormatting>
  <conditionalFormatting sqref="L63">
    <cfRule type="expression" dxfId="2225" priority="2225" stopIfTrue="1">
      <formula>L63-INT(L63/7)*7=0</formula>
    </cfRule>
    <cfRule type="expression" dxfId="2224" priority="2226" stopIfTrue="1">
      <formula>L63-INT(L63/7)*7=1</formula>
    </cfRule>
  </conditionalFormatting>
  <conditionalFormatting sqref="M64">
    <cfRule type="expression" dxfId="2223" priority="2223" stopIfTrue="1">
      <formula>M63-INT(M63/7)*7=0</formula>
    </cfRule>
    <cfRule type="expression" dxfId="2222" priority="2224" stopIfTrue="1">
      <formula>M63-INT(M63/7)*7=1</formula>
    </cfRule>
  </conditionalFormatting>
  <conditionalFormatting sqref="M63">
    <cfRule type="expression" dxfId="2221" priority="2221" stopIfTrue="1">
      <formula>M63-INT(M63/7)*7=0</formula>
    </cfRule>
    <cfRule type="expression" dxfId="2220" priority="2222" stopIfTrue="1">
      <formula>M63-INT(M63/7)*7=1</formula>
    </cfRule>
  </conditionalFormatting>
  <conditionalFormatting sqref="N64">
    <cfRule type="expression" dxfId="2219" priority="2219" stopIfTrue="1">
      <formula>N63-INT(N63/7)*7=0</formula>
    </cfRule>
    <cfRule type="expression" dxfId="2218" priority="2220" stopIfTrue="1">
      <formula>N63-INT(N63/7)*7=1</formula>
    </cfRule>
  </conditionalFormatting>
  <conditionalFormatting sqref="N63">
    <cfRule type="expression" dxfId="2217" priority="2217" stopIfTrue="1">
      <formula>N63-INT(N63/7)*7=0</formula>
    </cfRule>
    <cfRule type="expression" dxfId="2216" priority="2218" stopIfTrue="1">
      <formula>N63-INT(N63/7)*7=1</formula>
    </cfRule>
  </conditionalFormatting>
  <conditionalFormatting sqref="O64">
    <cfRule type="expression" dxfId="2215" priority="2215" stopIfTrue="1">
      <formula>O63-INT(O63/7)*7=0</formula>
    </cfRule>
    <cfRule type="expression" dxfId="2214" priority="2216" stopIfTrue="1">
      <formula>O63-INT(O63/7)*7=1</formula>
    </cfRule>
  </conditionalFormatting>
  <conditionalFormatting sqref="O63">
    <cfRule type="expression" dxfId="2213" priority="2213" stopIfTrue="1">
      <formula>O63-INT(O63/7)*7=0</formula>
    </cfRule>
    <cfRule type="expression" dxfId="2212" priority="2214" stopIfTrue="1">
      <formula>O63-INT(O63/7)*7=1</formula>
    </cfRule>
  </conditionalFormatting>
  <conditionalFormatting sqref="P64">
    <cfRule type="expression" dxfId="2211" priority="2211" stopIfTrue="1">
      <formula>P63-INT(P63/7)*7=0</formula>
    </cfRule>
    <cfRule type="expression" dxfId="2210" priority="2212" stopIfTrue="1">
      <formula>P63-INT(P63/7)*7=1</formula>
    </cfRule>
  </conditionalFormatting>
  <conditionalFormatting sqref="P63">
    <cfRule type="expression" dxfId="2209" priority="2209" stopIfTrue="1">
      <formula>P63-INT(P63/7)*7=0</formula>
    </cfRule>
    <cfRule type="expression" dxfId="2208" priority="2210" stopIfTrue="1">
      <formula>P63-INT(P63/7)*7=1</formula>
    </cfRule>
  </conditionalFormatting>
  <conditionalFormatting sqref="Q64">
    <cfRule type="expression" dxfId="2207" priority="2207" stopIfTrue="1">
      <formula>Q63-INT(Q63/7)*7=0</formula>
    </cfRule>
    <cfRule type="expression" dxfId="2206" priority="2208" stopIfTrue="1">
      <formula>Q63-INT(Q63/7)*7=1</formula>
    </cfRule>
  </conditionalFormatting>
  <conditionalFormatting sqref="Q63">
    <cfRule type="expression" dxfId="2205" priority="2205" stopIfTrue="1">
      <formula>Q63-INT(Q63/7)*7=0</formula>
    </cfRule>
    <cfRule type="expression" dxfId="2204" priority="2206" stopIfTrue="1">
      <formula>Q63-INT(Q63/7)*7=1</formula>
    </cfRule>
  </conditionalFormatting>
  <conditionalFormatting sqref="R64">
    <cfRule type="expression" dxfId="2203" priority="2203" stopIfTrue="1">
      <formula>R63-INT(R63/7)*7=0</formula>
    </cfRule>
    <cfRule type="expression" dxfId="2202" priority="2204" stopIfTrue="1">
      <formula>R63-INT(R63/7)*7=1</formula>
    </cfRule>
  </conditionalFormatting>
  <conditionalFormatting sqref="R63">
    <cfRule type="expression" dxfId="2201" priority="2201" stopIfTrue="1">
      <formula>R63-INT(R63/7)*7=0</formula>
    </cfRule>
    <cfRule type="expression" dxfId="2200" priority="2202" stopIfTrue="1">
      <formula>R63-INT(R63/7)*7=1</formula>
    </cfRule>
  </conditionalFormatting>
  <conditionalFormatting sqref="S64">
    <cfRule type="expression" dxfId="2199" priority="2199" stopIfTrue="1">
      <formula>S63-INT(S63/7)*7=0</formula>
    </cfRule>
    <cfRule type="expression" dxfId="2198" priority="2200" stopIfTrue="1">
      <formula>S63-INT(S63/7)*7=1</formula>
    </cfRule>
  </conditionalFormatting>
  <conditionalFormatting sqref="S63">
    <cfRule type="expression" dxfId="2197" priority="2197" stopIfTrue="1">
      <formula>S63-INT(S63/7)*7=0</formula>
    </cfRule>
    <cfRule type="expression" dxfId="2196" priority="2198" stopIfTrue="1">
      <formula>S63-INT(S63/7)*7=1</formula>
    </cfRule>
  </conditionalFormatting>
  <conditionalFormatting sqref="T64">
    <cfRule type="expression" dxfId="2195" priority="2195" stopIfTrue="1">
      <formula>T63-INT(T63/7)*7=0</formula>
    </cfRule>
    <cfRule type="expression" dxfId="2194" priority="2196" stopIfTrue="1">
      <formula>T63-INT(T63/7)*7=1</formula>
    </cfRule>
  </conditionalFormatting>
  <conditionalFormatting sqref="T63">
    <cfRule type="expression" dxfId="2193" priority="2193" stopIfTrue="1">
      <formula>T63-INT(T63/7)*7=0</formula>
    </cfRule>
    <cfRule type="expression" dxfId="2192" priority="2194" stopIfTrue="1">
      <formula>T63-INT(T63/7)*7=1</formula>
    </cfRule>
  </conditionalFormatting>
  <conditionalFormatting sqref="U64">
    <cfRule type="expression" dxfId="2191" priority="2191" stopIfTrue="1">
      <formula>U63-INT(U63/7)*7=0</formula>
    </cfRule>
    <cfRule type="expression" dxfId="2190" priority="2192" stopIfTrue="1">
      <formula>U63-INT(U63/7)*7=1</formula>
    </cfRule>
  </conditionalFormatting>
  <conditionalFormatting sqref="U63">
    <cfRule type="expression" dxfId="2189" priority="2189" stopIfTrue="1">
      <formula>U63-INT(U63/7)*7=0</formula>
    </cfRule>
    <cfRule type="expression" dxfId="2188" priority="2190" stopIfTrue="1">
      <formula>U63-INT(U63/7)*7=1</formula>
    </cfRule>
  </conditionalFormatting>
  <conditionalFormatting sqref="V64">
    <cfRule type="expression" dxfId="2187" priority="2187" stopIfTrue="1">
      <formula>V63-INT(V63/7)*7=0</formula>
    </cfRule>
    <cfRule type="expression" dxfId="2186" priority="2188" stopIfTrue="1">
      <formula>V63-INT(V63/7)*7=1</formula>
    </cfRule>
  </conditionalFormatting>
  <conditionalFormatting sqref="V63">
    <cfRule type="expression" dxfId="2185" priority="2185" stopIfTrue="1">
      <formula>V63-INT(V63/7)*7=0</formula>
    </cfRule>
    <cfRule type="expression" dxfId="2184" priority="2186" stopIfTrue="1">
      <formula>V63-INT(V63/7)*7=1</formula>
    </cfRule>
  </conditionalFormatting>
  <conditionalFormatting sqref="W64">
    <cfRule type="expression" dxfId="2183" priority="2183" stopIfTrue="1">
      <formula>W63-INT(W63/7)*7=0</formula>
    </cfRule>
    <cfRule type="expression" dxfId="2182" priority="2184" stopIfTrue="1">
      <formula>W63-INT(W63/7)*7=1</formula>
    </cfRule>
  </conditionalFormatting>
  <conditionalFormatting sqref="W63">
    <cfRule type="expression" dxfId="2181" priority="2181" stopIfTrue="1">
      <formula>W63-INT(W63/7)*7=0</formula>
    </cfRule>
    <cfRule type="expression" dxfId="2180" priority="2182" stopIfTrue="1">
      <formula>W63-INT(W63/7)*7=1</formula>
    </cfRule>
  </conditionalFormatting>
  <conditionalFormatting sqref="X64:AF64">
    <cfRule type="expression" dxfId="2179" priority="2179" stopIfTrue="1">
      <formula>X63-INT(X63/7)*7=0</formula>
    </cfRule>
    <cfRule type="expression" dxfId="2178" priority="2180" stopIfTrue="1">
      <formula>X63-INT(X63/7)*7=1</formula>
    </cfRule>
  </conditionalFormatting>
  <conditionalFormatting sqref="X63:AF63">
    <cfRule type="expression" dxfId="2177" priority="2177" stopIfTrue="1">
      <formula>X63-INT(X63/7)*7=0</formula>
    </cfRule>
    <cfRule type="expression" dxfId="2176" priority="2178" stopIfTrue="1">
      <formula>X63-INT(X63/7)*7=1</formula>
    </cfRule>
  </conditionalFormatting>
  <conditionalFormatting sqref="B60">
    <cfRule type="expression" dxfId="2175" priority="2175" stopIfTrue="1">
      <formula>$B60-INT($B60/7)*7=0</formula>
    </cfRule>
    <cfRule type="expression" dxfId="2174" priority="2176" stopIfTrue="1">
      <formula>$B60-INT($B60/7)*7=1</formula>
    </cfRule>
  </conditionalFormatting>
  <conditionalFormatting sqref="B63">
    <cfRule type="expression" dxfId="2173" priority="2173" stopIfTrue="1">
      <formula>$B63-INT($B63/7)*7=0</formula>
    </cfRule>
    <cfRule type="expression" dxfId="2172" priority="2174" stopIfTrue="1">
      <formula>$B63-INT($B63/7)*7=1</formula>
    </cfRule>
  </conditionalFormatting>
  <conditionalFormatting sqref="N125">
    <cfRule type="expression" dxfId="2171" priority="1385" stopIfTrue="1">
      <formula>N125-INT(N125/7)*7=0</formula>
    </cfRule>
    <cfRule type="expression" dxfId="2170" priority="1386" stopIfTrue="1">
      <formula>N125-INT(N125/7)*7=1</formula>
    </cfRule>
  </conditionalFormatting>
  <conditionalFormatting sqref="O125">
    <cfRule type="expression" dxfId="2169" priority="1381" stopIfTrue="1">
      <formula>O125-INT(O125/7)*7=0</formula>
    </cfRule>
    <cfRule type="expression" dxfId="2168" priority="1382" stopIfTrue="1">
      <formula>O125-INT(O125/7)*7=1</formula>
    </cfRule>
  </conditionalFormatting>
  <conditionalFormatting sqref="P125">
    <cfRule type="expression" dxfId="2167" priority="1377" stopIfTrue="1">
      <formula>P125-INT(P125/7)*7=0</formula>
    </cfRule>
    <cfRule type="expression" dxfId="2166" priority="1378" stopIfTrue="1">
      <formula>P125-INT(P125/7)*7=1</formula>
    </cfRule>
  </conditionalFormatting>
  <conditionalFormatting sqref="Q125">
    <cfRule type="expression" dxfId="2165" priority="1373" stopIfTrue="1">
      <formula>Q125-INT(Q125/7)*7=0</formula>
    </cfRule>
    <cfRule type="expression" dxfId="2164" priority="1374" stopIfTrue="1">
      <formula>Q125-INT(Q125/7)*7=1</formula>
    </cfRule>
  </conditionalFormatting>
  <conditionalFormatting sqref="R125">
    <cfRule type="expression" dxfId="2163" priority="1369" stopIfTrue="1">
      <formula>R125-INT(R125/7)*7=0</formula>
    </cfRule>
    <cfRule type="expression" dxfId="2162" priority="1370" stopIfTrue="1">
      <formula>R125-INT(R125/7)*7=1</formula>
    </cfRule>
  </conditionalFormatting>
  <conditionalFormatting sqref="S125">
    <cfRule type="expression" dxfId="2161" priority="1365" stopIfTrue="1">
      <formula>S125-INT(S125/7)*7=0</formula>
    </cfRule>
    <cfRule type="expression" dxfId="2160" priority="1366" stopIfTrue="1">
      <formula>S125-INT(S125/7)*7=1</formula>
    </cfRule>
  </conditionalFormatting>
  <conditionalFormatting sqref="T125">
    <cfRule type="expression" dxfId="2159" priority="1361" stopIfTrue="1">
      <formula>T125-INT(T125/7)*7=0</formula>
    </cfRule>
    <cfRule type="expression" dxfId="2158" priority="1362" stopIfTrue="1">
      <formula>T125-INT(T125/7)*7=1</formula>
    </cfRule>
  </conditionalFormatting>
  <conditionalFormatting sqref="U125">
    <cfRule type="expression" dxfId="2157" priority="1357" stopIfTrue="1">
      <formula>U125-INT(U125/7)*7=0</formula>
    </cfRule>
    <cfRule type="expression" dxfId="2156" priority="1358" stopIfTrue="1">
      <formula>U125-INT(U125/7)*7=1</formula>
    </cfRule>
  </conditionalFormatting>
  <conditionalFormatting sqref="V125">
    <cfRule type="expression" dxfId="2155" priority="1353" stopIfTrue="1">
      <formula>V125-INT(V125/7)*7=0</formula>
    </cfRule>
    <cfRule type="expression" dxfId="2154" priority="1354" stopIfTrue="1">
      <formula>V125-INT(V125/7)*7=1</formula>
    </cfRule>
  </conditionalFormatting>
  <conditionalFormatting sqref="W125">
    <cfRule type="expression" dxfId="2153" priority="1349" stopIfTrue="1">
      <formula>W125-INT(W125/7)*7=0</formula>
    </cfRule>
    <cfRule type="expression" dxfId="2152" priority="1350" stopIfTrue="1">
      <formula>W125-INT(W125/7)*7=1</formula>
    </cfRule>
  </conditionalFormatting>
  <conditionalFormatting sqref="X125:AE125">
    <cfRule type="expression" dxfId="2151" priority="1345" stopIfTrue="1">
      <formula>X125-INT(X125/7)*7=0</formula>
    </cfRule>
    <cfRule type="expression" dxfId="2150" priority="1346" stopIfTrue="1">
      <formula>X125-INT(X125/7)*7=1</formula>
    </cfRule>
  </conditionalFormatting>
  <conditionalFormatting sqref="C117">
    <cfRule type="expression" dxfId="2149" priority="2079" stopIfTrue="1">
      <formula>C116-INT(C116/7)*7=0</formula>
    </cfRule>
    <cfRule type="expression" dxfId="2148" priority="2080" stopIfTrue="1">
      <formula>C116-INT(C116/7)*7=1</formula>
    </cfRule>
  </conditionalFormatting>
  <conditionalFormatting sqref="C114">
    <cfRule type="expression" dxfId="2147" priority="2169" stopIfTrue="1">
      <formula>C113-INT(C113/7)*7=0</formula>
    </cfRule>
    <cfRule type="expression" dxfId="2146" priority="2170" stopIfTrue="1">
      <formula>C113-INT(C113/7)*7=1</formula>
    </cfRule>
  </conditionalFormatting>
  <conditionalFormatting sqref="Q113">
    <cfRule type="expression" dxfId="2145" priority="2111" stopIfTrue="1">
      <formula>Q113-INT(Q113/7)*7=0</formula>
    </cfRule>
    <cfRule type="expression" dxfId="2144" priority="2112" stopIfTrue="1">
      <formula>Q113-INT(Q113/7)*7=1</formula>
    </cfRule>
  </conditionalFormatting>
  <conditionalFormatting sqref="R113">
    <cfRule type="expression" dxfId="2143" priority="2107" stopIfTrue="1">
      <formula>R113-INT(R113/7)*7=0</formula>
    </cfRule>
    <cfRule type="expression" dxfId="2142" priority="2108" stopIfTrue="1">
      <formula>R113-INT(R113/7)*7=1</formula>
    </cfRule>
  </conditionalFormatting>
  <conditionalFormatting sqref="S113">
    <cfRule type="expression" dxfId="2141" priority="2103" stopIfTrue="1">
      <formula>S113-INT(S113/7)*7=0</formula>
    </cfRule>
    <cfRule type="expression" dxfId="2140" priority="2104" stopIfTrue="1">
      <formula>S113-INT(S113/7)*7=1</formula>
    </cfRule>
  </conditionalFormatting>
  <conditionalFormatting sqref="T113">
    <cfRule type="expression" dxfId="2139" priority="2099" stopIfTrue="1">
      <formula>T113-INT(T113/7)*7=0</formula>
    </cfRule>
    <cfRule type="expression" dxfId="2138" priority="2100" stopIfTrue="1">
      <formula>T113-INT(T113/7)*7=1</formula>
    </cfRule>
  </conditionalFormatting>
  <conditionalFormatting sqref="U113">
    <cfRule type="expression" dxfId="2137" priority="2095" stopIfTrue="1">
      <formula>U113-INT(U113/7)*7=0</formula>
    </cfRule>
    <cfRule type="expression" dxfId="2136" priority="2096" stopIfTrue="1">
      <formula>U113-INT(U113/7)*7=1</formula>
    </cfRule>
  </conditionalFormatting>
  <conditionalFormatting sqref="V113">
    <cfRule type="expression" dxfId="2135" priority="2091" stopIfTrue="1">
      <formula>V113-INT(V113/7)*7=0</formula>
    </cfRule>
    <cfRule type="expression" dxfId="2134" priority="2092" stopIfTrue="1">
      <formula>V113-INT(V113/7)*7=1</formula>
    </cfRule>
  </conditionalFormatting>
  <conditionalFormatting sqref="W113">
    <cfRule type="expression" dxfId="2133" priority="2087" stopIfTrue="1">
      <formula>W113-INT(W113/7)*7=0</formula>
    </cfRule>
    <cfRule type="expression" dxfId="2132" priority="2088" stopIfTrue="1">
      <formula>W113-INT(W113/7)*7=1</formula>
    </cfRule>
  </conditionalFormatting>
  <conditionalFormatting sqref="X113:AF113">
    <cfRule type="expression" dxfId="2131" priority="2083" stopIfTrue="1">
      <formula>X113-INT(X113/7)*7=0</formula>
    </cfRule>
    <cfRule type="expression" dxfId="2130" priority="2084" stopIfTrue="1">
      <formula>X113-INT(X113/7)*7=1</formula>
    </cfRule>
  </conditionalFormatting>
  <conditionalFormatting sqref="B114">
    <cfRule type="expression" dxfId="2129" priority="2171" stopIfTrue="1">
      <formula>B113-INT(B113/7)*7=1</formula>
    </cfRule>
    <cfRule type="expression" dxfId="2128" priority="2172" stopIfTrue="1">
      <formula>B113-INT(B113/7)*7=0</formula>
    </cfRule>
  </conditionalFormatting>
  <conditionalFormatting sqref="D117">
    <cfRule type="expression" dxfId="2127" priority="2075" stopIfTrue="1">
      <formula>D116-INT(D116/7)*7=0</formula>
    </cfRule>
    <cfRule type="expression" dxfId="2126" priority="2076" stopIfTrue="1">
      <formula>D116-INT(D116/7)*7=1</formula>
    </cfRule>
  </conditionalFormatting>
  <conditionalFormatting sqref="C113">
    <cfRule type="expression" dxfId="2125" priority="2167" stopIfTrue="1">
      <formula>C113-INT(C113/7)*7=0</formula>
    </cfRule>
    <cfRule type="expression" dxfId="2124" priority="2168" stopIfTrue="1">
      <formula>C113-INT(C113/7)*7=1</formula>
    </cfRule>
  </conditionalFormatting>
  <conditionalFormatting sqref="D114">
    <cfRule type="expression" dxfId="2123" priority="2165" stopIfTrue="1">
      <formula>D113-INT(D113/7)*7=0</formula>
    </cfRule>
    <cfRule type="expression" dxfId="2122" priority="2166" stopIfTrue="1">
      <formula>D113-INT(D113/7)*7=1</formula>
    </cfRule>
  </conditionalFormatting>
  <conditionalFormatting sqref="D113">
    <cfRule type="expression" dxfId="2121" priority="2163" stopIfTrue="1">
      <formula>D113-INT(D113/7)*7=0</formula>
    </cfRule>
    <cfRule type="expression" dxfId="2120" priority="2164" stopIfTrue="1">
      <formula>D113-INT(D113/7)*7=1</formula>
    </cfRule>
  </conditionalFormatting>
  <conditionalFormatting sqref="E114">
    <cfRule type="expression" dxfId="2119" priority="2161" stopIfTrue="1">
      <formula>E113-INT(E113/7)*7=0</formula>
    </cfRule>
    <cfRule type="expression" dxfId="2118" priority="2162" stopIfTrue="1">
      <formula>E113-INT(E113/7)*7=1</formula>
    </cfRule>
  </conditionalFormatting>
  <conditionalFormatting sqref="E113">
    <cfRule type="expression" dxfId="2117" priority="2159" stopIfTrue="1">
      <formula>E113-INT(E113/7)*7=0</formula>
    </cfRule>
    <cfRule type="expression" dxfId="2116" priority="2160" stopIfTrue="1">
      <formula>E113-INT(E113/7)*7=1</formula>
    </cfRule>
  </conditionalFormatting>
  <conditionalFormatting sqref="F114">
    <cfRule type="expression" dxfId="2115" priority="2157" stopIfTrue="1">
      <formula>F113-INT(F113/7)*7=0</formula>
    </cfRule>
    <cfRule type="expression" dxfId="2114" priority="2158" stopIfTrue="1">
      <formula>F113-INT(F113/7)*7=1</formula>
    </cfRule>
  </conditionalFormatting>
  <conditionalFormatting sqref="F113">
    <cfRule type="expression" dxfId="2113" priority="2155" stopIfTrue="1">
      <formula>F113-INT(F113/7)*7=0</formula>
    </cfRule>
    <cfRule type="expression" dxfId="2112" priority="2156" stopIfTrue="1">
      <formula>F113-INT(F113/7)*7=1</formula>
    </cfRule>
  </conditionalFormatting>
  <conditionalFormatting sqref="G114">
    <cfRule type="expression" dxfId="2111" priority="2153" stopIfTrue="1">
      <formula>G113-INT(G113/7)*7=0</formula>
    </cfRule>
    <cfRule type="expression" dxfId="2110" priority="2154" stopIfTrue="1">
      <formula>G113-INT(G113/7)*7=1</formula>
    </cfRule>
  </conditionalFormatting>
  <conditionalFormatting sqref="G113">
    <cfRule type="expression" dxfId="2109" priority="2151" stopIfTrue="1">
      <formula>G113-INT(G113/7)*7=0</formula>
    </cfRule>
    <cfRule type="expression" dxfId="2108" priority="2152" stopIfTrue="1">
      <formula>G113-INT(G113/7)*7=1</formula>
    </cfRule>
  </conditionalFormatting>
  <conditionalFormatting sqref="H114">
    <cfRule type="expression" dxfId="2107" priority="2149" stopIfTrue="1">
      <formula>H113-INT(H113/7)*7=0</formula>
    </cfRule>
    <cfRule type="expression" dxfId="2106" priority="2150" stopIfTrue="1">
      <formula>H113-INT(H113/7)*7=1</formula>
    </cfRule>
  </conditionalFormatting>
  <conditionalFormatting sqref="H113">
    <cfRule type="expression" dxfId="2105" priority="2147" stopIfTrue="1">
      <formula>H113-INT(H113/7)*7=0</formula>
    </cfRule>
    <cfRule type="expression" dxfId="2104" priority="2148" stopIfTrue="1">
      <formula>H113-INT(H113/7)*7=1</formula>
    </cfRule>
  </conditionalFormatting>
  <conditionalFormatting sqref="I114">
    <cfRule type="expression" dxfId="2103" priority="2145" stopIfTrue="1">
      <formula>I113-INT(I113/7)*7=0</formula>
    </cfRule>
    <cfRule type="expression" dxfId="2102" priority="2146" stopIfTrue="1">
      <formula>I113-INT(I113/7)*7=1</formula>
    </cfRule>
  </conditionalFormatting>
  <conditionalFormatting sqref="I113">
    <cfRule type="expression" dxfId="2101" priority="2143" stopIfTrue="1">
      <formula>I113-INT(I113/7)*7=0</formula>
    </cfRule>
    <cfRule type="expression" dxfId="2100" priority="2144" stopIfTrue="1">
      <formula>I113-INT(I113/7)*7=1</formula>
    </cfRule>
  </conditionalFormatting>
  <conditionalFormatting sqref="J114">
    <cfRule type="expression" dxfId="2099" priority="2141" stopIfTrue="1">
      <formula>J113-INT(J113/7)*7=0</formula>
    </cfRule>
    <cfRule type="expression" dxfId="2098" priority="2142" stopIfTrue="1">
      <formula>J113-INT(J113/7)*7=1</formula>
    </cfRule>
  </conditionalFormatting>
  <conditionalFormatting sqref="J113">
    <cfRule type="expression" dxfId="2097" priority="2139" stopIfTrue="1">
      <formula>J113-INT(J113/7)*7=0</formula>
    </cfRule>
    <cfRule type="expression" dxfId="2096" priority="2140" stopIfTrue="1">
      <formula>J113-INT(J113/7)*7=1</formula>
    </cfRule>
  </conditionalFormatting>
  <conditionalFormatting sqref="K114">
    <cfRule type="expression" dxfId="2095" priority="2137" stopIfTrue="1">
      <formula>K113-INT(K113/7)*7=0</formula>
    </cfRule>
    <cfRule type="expression" dxfId="2094" priority="2138" stopIfTrue="1">
      <formula>K113-INT(K113/7)*7=1</formula>
    </cfRule>
  </conditionalFormatting>
  <conditionalFormatting sqref="K113">
    <cfRule type="expression" dxfId="2093" priority="2135" stopIfTrue="1">
      <formula>K113-INT(K113/7)*7=0</formula>
    </cfRule>
    <cfRule type="expression" dxfId="2092" priority="2136" stopIfTrue="1">
      <formula>K113-INT(K113/7)*7=1</formula>
    </cfRule>
  </conditionalFormatting>
  <conditionalFormatting sqref="L114">
    <cfRule type="expression" dxfId="2091" priority="2133" stopIfTrue="1">
      <formula>L113-INT(L113/7)*7=0</formula>
    </cfRule>
    <cfRule type="expression" dxfId="2090" priority="2134" stopIfTrue="1">
      <formula>L113-INT(L113/7)*7=1</formula>
    </cfRule>
  </conditionalFormatting>
  <conditionalFormatting sqref="L113">
    <cfRule type="expression" dxfId="2089" priority="2131" stopIfTrue="1">
      <formula>L113-INT(L113/7)*7=0</formula>
    </cfRule>
    <cfRule type="expression" dxfId="2088" priority="2132" stopIfTrue="1">
      <formula>L113-INT(L113/7)*7=1</formula>
    </cfRule>
  </conditionalFormatting>
  <conditionalFormatting sqref="M114">
    <cfRule type="expression" dxfId="2087" priority="2129" stopIfTrue="1">
      <formula>M113-INT(M113/7)*7=0</formula>
    </cfRule>
    <cfRule type="expression" dxfId="2086" priority="2130" stopIfTrue="1">
      <formula>M113-INT(M113/7)*7=1</formula>
    </cfRule>
  </conditionalFormatting>
  <conditionalFormatting sqref="M113">
    <cfRule type="expression" dxfId="2085" priority="2127" stopIfTrue="1">
      <formula>M113-INT(M113/7)*7=0</formula>
    </cfRule>
    <cfRule type="expression" dxfId="2084" priority="2128" stopIfTrue="1">
      <formula>M113-INT(M113/7)*7=1</formula>
    </cfRule>
  </conditionalFormatting>
  <conditionalFormatting sqref="N114">
    <cfRule type="expression" dxfId="2083" priority="2125" stopIfTrue="1">
      <formula>N113-INT(N113/7)*7=0</formula>
    </cfRule>
    <cfRule type="expression" dxfId="2082" priority="2126" stopIfTrue="1">
      <formula>N113-INT(N113/7)*7=1</formula>
    </cfRule>
  </conditionalFormatting>
  <conditionalFormatting sqref="N113">
    <cfRule type="expression" dxfId="2081" priority="2123" stopIfTrue="1">
      <formula>N113-INT(N113/7)*7=0</formula>
    </cfRule>
    <cfRule type="expression" dxfId="2080" priority="2124" stopIfTrue="1">
      <formula>N113-INT(N113/7)*7=1</formula>
    </cfRule>
  </conditionalFormatting>
  <conditionalFormatting sqref="O114">
    <cfRule type="expression" dxfId="2079" priority="2121" stopIfTrue="1">
      <formula>O113-INT(O113/7)*7=0</formula>
    </cfRule>
    <cfRule type="expression" dxfId="2078" priority="2122" stopIfTrue="1">
      <formula>O113-INT(O113/7)*7=1</formula>
    </cfRule>
  </conditionalFormatting>
  <conditionalFormatting sqref="O113">
    <cfRule type="expression" dxfId="2077" priority="2119" stopIfTrue="1">
      <formula>O113-INT(O113/7)*7=0</formula>
    </cfRule>
    <cfRule type="expression" dxfId="2076" priority="2120" stopIfTrue="1">
      <formula>O113-INT(O113/7)*7=1</formula>
    </cfRule>
  </conditionalFormatting>
  <conditionalFormatting sqref="P114">
    <cfRule type="expression" dxfId="2075" priority="2117" stopIfTrue="1">
      <formula>P113-INT(P113/7)*7=0</formula>
    </cfRule>
    <cfRule type="expression" dxfId="2074" priority="2118" stopIfTrue="1">
      <formula>P113-INT(P113/7)*7=1</formula>
    </cfRule>
  </conditionalFormatting>
  <conditionalFormatting sqref="P113">
    <cfRule type="expression" dxfId="2073" priority="2115" stopIfTrue="1">
      <formula>P113-INT(P113/7)*7=0</formula>
    </cfRule>
    <cfRule type="expression" dxfId="2072" priority="2116" stopIfTrue="1">
      <formula>P113-INT(P113/7)*7=1</formula>
    </cfRule>
  </conditionalFormatting>
  <conditionalFormatting sqref="Q114">
    <cfRule type="expression" dxfId="2071" priority="2113" stopIfTrue="1">
      <formula>Q113-INT(Q113/7)*7=0</formula>
    </cfRule>
    <cfRule type="expression" dxfId="2070" priority="2114" stopIfTrue="1">
      <formula>Q113-INT(Q113/7)*7=1</formula>
    </cfRule>
  </conditionalFormatting>
  <conditionalFormatting sqref="R114">
    <cfRule type="expression" dxfId="2069" priority="2109" stopIfTrue="1">
      <formula>R113-INT(R113/7)*7=0</formula>
    </cfRule>
    <cfRule type="expression" dxfId="2068" priority="2110" stopIfTrue="1">
      <formula>R113-INT(R113/7)*7=1</formula>
    </cfRule>
  </conditionalFormatting>
  <conditionalFormatting sqref="S114">
    <cfRule type="expression" dxfId="2067" priority="2105" stopIfTrue="1">
      <formula>S113-INT(S113/7)*7=0</formula>
    </cfRule>
    <cfRule type="expression" dxfId="2066" priority="2106" stopIfTrue="1">
      <formula>S113-INT(S113/7)*7=1</formula>
    </cfRule>
  </conditionalFormatting>
  <conditionalFormatting sqref="T114">
    <cfRule type="expression" dxfId="2065" priority="2101" stopIfTrue="1">
      <formula>T113-INT(T113/7)*7=0</formula>
    </cfRule>
    <cfRule type="expression" dxfId="2064" priority="2102" stopIfTrue="1">
      <formula>T113-INT(T113/7)*7=1</formula>
    </cfRule>
  </conditionalFormatting>
  <conditionalFormatting sqref="U114">
    <cfRule type="expression" dxfId="2063" priority="2097" stopIfTrue="1">
      <formula>U113-INT(U113/7)*7=0</formula>
    </cfRule>
    <cfRule type="expression" dxfId="2062" priority="2098" stopIfTrue="1">
      <formula>U113-INT(U113/7)*7=1</formula>
    </cfRule>
  </conditionalFormatting>
  <conditionalFormatting sqref="V114">
    <cfRule type="expression" dxfId="2061" priority="2093" stopIfTrue="1">
      <formula>V113-INT(V113/7)*7=0</formula>
    </cfRule>
    <cfRule type="expression" dxfId="2060" priority="2094" stopIfTrue="1">
      <formula>V113-INT(V113/7)*7=1</formula>
    </cfRule>
  </conditionalFormatting>
  <conditionalFormatting sqref="W114">
    <cfRule type="expression" dxfId="2059" priority="2089" stopIfTrue="1">
      <formula>W113-INT(W113/7)*7=0</formula>
    </cfRule>
    <cfRule type="expression" dxfId="2058" priority="2090" stopIfTrue="1">
      <formula>W113-INT(W113/7)*7=1</formula>
    </cfRule>
  </conditionalFormatting>
  <conditionalFormatting sqref="X114:AF114">
    <cfRule type="expression" dxfId="2057" priority="2085" stopIfTrue="1">
      <formula>X113-INT(X113/7)*7=0</formula>
    </cfRule>
    <cfRule type="expression" dxfId="2056" priority="2086" stopIfTrue="1">
      <formula>X113-INT(X113/7)*7=1</formula>
    </cfRule>
  </conditionalFormatting>
  <conditionalFormatting sqref="B117">
    <cfRule type="expression" dxfId="2055" priority="2081" stopIfTrue="1">
      <formula>B116-INT(B116/7)*7=1</formula>
    </cfRule>
    <cfRule type="expression" dxfId="2054" priority="2082" stopIfTrue="1">
      <formula>B116-INT(B116/7)*7=0</formula>
    </cfRule>
  </conditionalFormatting>
  <conditionalFormatting sqref="C116">
    <cfRule type="expression" dxfId="2053" priority="2077" stopIfTrue="1">
      <formula>C116-INT(C116/7)*7=0</formula>
    </cfRule>
    <cfRule type="expression" dxfId="2052" priority="2078" stopIfTrue="1">
      <formula>C116-INT(C116/7)*7=1</formula>
    </cfRule>
  </conditionalFormatting>
  <conditionalFormatting sqref="D116">
    <cfRule type="expression" dxfId="2051" priority="2073" stopIfTrue="1">
      <formula>D116-INT(D116/7)*7=0</formula>
    </cfRule>
    <cfRule type="expression" dxfId="2050" priority="2074" stopIfTrue="1">
      <formula>D116-INT(D116/7)*7=1</formula>
    </cfRule>
  </conditionalFormatting>
  <conditionalFormatting sqref="E117">
    <cfRule type="expression" dxfId="2049" priority="2071" stopIfTrue="1">
      <formula>E116-INT(E116/7)*7=0</formula>
    </cfRule>
    <cfRule type="expression" dxfId="2048" priority="2072" stopIfTrue="1">
      <formula>E116-INT(E116/7)*7=1</formula>
    </cfRule>
  </conditionalFormatting>
  <conditionalFormatting sqref="E116">
    <cfRule type="expression" dxfId="2047" priority="2069" stopIfTrue="1">
      <formula>E116-INT(E116/7)*7=0</formula>
    </cfRule>
    <cfRule type="expression" dxfId="2046" priority="2070" stopIfTrue="1">
      <formula>E116-INT(E116/7)*7=1</formula>
    </cfRule>
  </conditionalFormatting>
  <conditionalFormatting sqref="F117">
    <cfRule type="expression" dxfId="2045" priority="2067" stopIfTrue="1">
      <formula>F116-INT(F116/7)*7=0</formula>
    </cfRule>
    <cfRule type="expression" dxfId="2044" priority="2068" stopIfTrue="1">
      <formula>F116-INT(F116/7)*7=1</formula>
    </cfRule>
  </conditionalFormatting>
  <conditionalFormatting sqref="F116">
    <cfRule type="expression" dxfId="2043" priority="2065" stopIfTrue="1">
      <formula>F116-INT(F116/7)*7=0</formula>
    </cfRule>
    <cfRule type="expression" dxfId="2042" priority="2066" stopIfTrue="1">
      <formula>F116-INT(F116/7)*7=1</formula>
    </cfRule>
  </conditionalFormatting>
  <conditionalFormatting sqref="G117">
    <cfRule type="expression" dxfId="2041" priority="2063" stopIfTrue="1">
      <formula>G116-INT(G116/7)*7=0</formula>
    </cfRule>
    <cfRule type="expression" dxfId="2040" priority="2064" stopIfTrue="1">
      <formula>G116-INT(G116/7)*7=1</formula>
    </cfRule>
  </conditionalFormatting>
  <conditionalFormatting sqref="G116">
    <cfRule type="expression" dxfId="2039" priority="2061" stopIfTrue="1">
      <formula>G116-INT(G116/7)*7=0</formula>
    </cfRule>
    <cfRule type="expression" dxfId="2038" priority="2062" stopIfTrue="1">
      <formula>G116-INT(G116/7)*7=1</formula>
    </cfRule>
  </conditionalFormatting>
  <conditionalFormatting sqref="H117">
    <cfRule type="expression" dxfId="2037" priority="2059" stopIfTrue="1">
      <formula>H116-INT(H116/7)*7=0</formula>
    </cfRule>
    <cfRule type="expression" dxfId="2036" priority="2060" stopIfTrue="1">
      <formula>H116-INT(H116/7)*7=1</formula>
    </cfRule>
  </conditionalFormatting>
  <conditionalFormatting sqref="H116">
    <cfRule type="expression" dxfId="2035" priority="2057" stopIfTrue="1">
      <formula>H116-INT(H116/7)*7=0</formula>
    </cfRule>
    <cfRule type="expression" dxfId="2034" priority="2058" stopIfTrue="1">
      <formula>H116-INT(H116/7)*7=1</formula>
    </cfRule>
  </conditionalFormatting>
  <conditionalFormatting sqref="I117">
    <cfRule type="expression" dxfId="2033" priority="2055" stopIfTrue="1">
      <formula>I116-INT(I116/7)*7=0</formula>
    </cfRule>
    <cfRule type="expression" dxfId="2032" priority="2056" stopIfTrue="1">
      <formula>I116-INT(I116/7)*7=1</formula>
    </cfRule>
  </conditionalFormatting>
  <conditionalFormatting sqref="I116">
    <cfRule type="expression" dxfId="2031" priority="2053" stopIfTrue="1">
      <formula>I116-INT(I116/7)*7=0</formula>
    </cfRule>
    <cfRule type="expression" dxfId="2030" priority="2054" stopIfTrue="1">
      <formula>I116-INT(I116/7)*7=1</formula>
    </cfRule>
  </conditionalFormatting>
  <conditionalFormatting sqref="J117">
    <cfRule type="expression" dxfId="2029" priority="2051" stopIfTrue="1">
      <formula>J116-INT(J116/7)*7=0</formula>
    </cfRule>
    <cfRule type="expression" dxfId="2028" priority="2052" stopIfTrue="1">
      <formula>J116-INT(J116/7)*7=1</formula>
    </cfRule>
  </conditionalFormatting>
  <conditionalFormatting sqref="J116">
    <cfRule type="expression" dxfId="2027" priority="2049" stopIfTrue="1">
      <formula>J116-INT(J116/7)*7=0</formula>
    </cfRule>
    <cfRule type="expression" dxfId="2026" priority="2050" stopIfTrue="1">
      <formula>J116-INT(J116/7)*7=1</formula>
    </cfRule>
  </conditionalFormatting>
  <conditionalFormatting sqref="K117">
    <cfRule type="expression" dxfId="2025" priority="2047" stopIfTrue="1">
      <formula>K116-INT(K116/7)*7=0</formula>
    </cfRule>
    <cfRule type="expression" dxfId="2024" priority="2048" stopIfTrue="1">
      <formula>K116-INT(K116/7)*7=1</formula>
    </cfRule>
  </conditionalFormatting>
  <conditionalFormatting sqref="K116">
    <cfRule type="expression" dxfId="2023" priority="2045" stopIfTrue="1">
      <formula>K116-INT(K116/7)*7=0</formula>
    </cfRule>
    <cfRule type="expression" dxfId="2022" priority="2046" stopIfTrue="1">
      <formula>K116-INT(K116/7)*7=1</formula>
    </cfRule>
  </conditionalFormatting>
  <conditionalFormatting sqref="L117">
    <cfRule type="expression" dxfId="2021" priority="2043" stopIfTrue="1">
      <formula>L116-INT(L116/7)*7=0</formula>
    </cfRule>
    <cfRule type="expression" dxfId="2020" priority="2044" stopIfTrue="1">
      <formula>L116-INT(L116/7)*7=1</formula>
    </cfRule>
  </conditionalFormatting>
  <conditionalFormatting sqref="L116">
    <cfRule type="expression" dxfId="2019" priority="2041" stopIfTrue="1">
      <formula>L116-INT(L116/7)*7=0</formula>
    </cfRule>
    <cfRule type="expression" dxfId="2018" priority="2042" stopIfTrue="1">
      <formula>L116-INT(L116/7)*7=1</formula>
    </cfRule>
  </conditionalFormatting>
  <conditionalFormatting sqref="M117">
    <cfRule type="expression" dxfId="2017" priority="2039" stopIfTrue="1">
      <formula>M116-INT(M116/7)*7=0</formula>
    </cfRule>
    <cfRule type="expression" dxfId="2016" priority="2040" stopIfTrue="1">
      <formula>M116-INT(M116/7)*7=1</formula>
    </cfRule>
  </conditionalFormatting>
  <conditionalFormatting sqref="M116">
    <cfRule type="expression" dxfId="2015" priority="2037" stopIfTrue="1">
      <formula>M116-INT(M116/7)*7=0</formula>
    </cfRule>
    <cfRule type="expression" dxfId="2014" priority="2038" stopIfTrue="1">
      <formula>M116-INT(M116/7)*7=1</formula>
    </cfRule>
  </conditionalFormatting>
  <conditionalFormatting sqref="N117">
    <cfRule type="expression" dxfId="2013" priority="2035" stopIfTrue="1">
      <formula>N116-INT(N116/7)*7=0</formula>
    </cfRule>
    <cfRule type="expression" dxfId="2012" priority="2036" stopIfTrue="1">
      <formula>N116-INT(N116/7)*7=1</formula>
    </cfRule>
  </conditionalFormatting>
  <conditionalFormatting sqref="N116">
    <cfRule type="expression" dxfId="2011" priority="2033" stopIfTrue="1">
      <formula>N116-INT(N116/7)*7=0</formula>
    </cfRule>
    <cfRule type="expression" dxfId="2010" priority="2034" stopIfTrue="1">
      <formula>N116-INT(N116/7)*7=1</formula>
    </cfRule>
  </conditionalFormatting>
  <conditionalFormatting sqref="O117">
    <cfRule type="expression" dxfId="2009" priority="2031" stopIfTrue="1">
      <formula>O116-INT(O116/7)*7=0</formula>
    </cfRule>
    <cfRule type="expression" dxfId="2008" priority="2032" stopIfTrue="1">
      <formula>O116-INT(O116/7)*7=1</formula>
    </cfRule>
  </conditionalFormatting>
  <conditionalFormatting sqref="O116">
    <cfRule type="expression" dxfId="2007" priority="2029" stopIfTrue="1">
      <formula>O116-INT(O116/7)*7=0</formula>
    </cfRule>
    <cfRule type="expression" dxfId="2006" priority="2030" stopIfTrue="1">
      <formula>O116-INT(O116/7)*7=1</formula>
    </cfRule>
  </conditionalFormatting>
  <conditionalFormatting sqref="P117">
    <cfRule type="expression" dxfId="2005" priority="2027" stopIfTrue="1">
      <formula>P116-INT(P116/7)*7=0</formula>
    </cfRule>
    <cfRule type="expression" dxfId="2004" priority="2028" stopIfTrue="1">
      <formula>P116-INT(P116/7)*7=1</formula>
    </cfRule>
  </conditionalFormatting>
  <conditionalFormatting sqref="P116">
    <cfRule type="expression" dxfId="2003" priority="2025" stopIfTrue="1">
      <formula>P116-INT(P116/7)*7=0</formula>
    </cfRule>
    <cfRule type="expression" dxfId="2002" priority="2026" stopIfTrue="1">
      <formula>P116-INT(P116/7)*7=1</formula>
    </cfRule>
  </conditionalFormatting>
  <conditionalFormatting sqref="Q117">
    <cfRule type="expression" dxfId="2001" priority="2023" stopIfTrue="1">
      <formula>Q116-INT(Q116/7)*7=0</formula>
    </cfRule>
    <cfRule type="expression" dxfId="2000" priority="2024" stopIfTrue="1">
      <formula>Q116-INT(Q116/7)*7=1</formula>
    </cfRule>
  </conditionalFormatting>
  <conditionalFormatting sqref="Q116">
    <cfRule type="expression" dxfId="1999" priority="2021" stopIfTrue="1">
      <formula>Q116-INT(Q116/7)*7=0</formula>
    </cfRule>
    <cfRule type="expression" dxfId="1998" priority="2022" stopIfTrue="1">
      <formula>Q116-INT(Q116/7)*7=1</formula>
    </cfRule>
  </conditionalFormatting>
  <conditionalFormatting sqref="R117">
    <cfRule type="expression" dxfId="1997" priority="2019" stopIfTrue="1">
      <formula>R116-INT(R116/7)*7=0</formula>
    </cfRule>
    <cfRule type="expression" dxfId="1996" priority="2020" stopIfTrue="1">
      <formula>R116-INT(R116/7)*7=1</formula>
    </cfRule>
  </conditionalFormatting>
  <conditionalFormatting sqref="R116">
    <cfRule type="expression" dxfId="1995" priority="2017" stopIfTrue="1">
      <formula>R116-INT(R116/7)*7=0</formula>
    </cfRule>
    <cfRule type="expression" dxfId="1994" priority="2018" stopIfTrue="1">
      <formula>R116-INT(R116/7)*7=1</formula>
    </cfRule>
  </conditionalFormatting>
  <conditionalFormatting sqref="S117">
    <cfRule type="expression" dxfId="1993" priority="2015" stopIfTrue="1">
      <formula>S116-INT(S116/7)*7=0</formula>
    </cfRule>
    <cfRule type="expression" dxfId="1992" priority="2016" stopIfTrue="1">
      <formula>S116-INT(S116/7)*7=1</formula>
    </cfRule>
  </conditionalFormatting>
  <conditionalFormatting sqref="S116">
    <cfRule type="expression" dxfId="1991" priority="2013" stopIfTrue="1">
      <formula>S116-INT(S116/7)*7=0</formula>
    </cfRule>
    <cfRule type="expression" dxfId="1990" priority="2014" stopIfTrue="1">
      <formula>S116-INT(S116/7)*7=1</formula>
    </cfRule>
  </conditionalFormatting>
  <conditionalFormatting sqref="T117">
    <cfRule type="expression" dxfId="1989" priority="2011" stopIfTrue="1">
      <formula>T116-INT(T116/7)*7=0</formula>
    </cfRule>
    <cfRule type="expression" dxfId="1988" priority="2012" stopIfTrue="1">
      <formula>T116-INT(T116/7)*7=1</formula>
    </cfRule>
  </conditionalFormatting>
  <conditionalFormatting sqref="T116">
    <cfRule type="expression" dxfId="1987" priority="2009" stopIfTrue="1">
      <formula>T116-INT(T116/7)*7=0</formula>
    </cfRule>
    <cfRule type="expression" dxfId="1986" priority="2010" stopIfTrue="1">
      <formula>T116-INT(T116/7)*7=1</formula>
    </cfRule>
  </conditionalFormatting>
  <conditionalFormatting sqref="U117">
    <cfRule type="expression" dxfId="1985" priority="2007" stopIfTrue="1">
      <formula>U116-INT(U116/7)*7=0</formula>
    </cfRule>
    <cfRule type="expression" dxfId="1984" priority="2008" stopIfTrue="1">
      <formula>U116-INT(U116/7)*7=1</formula>
    </cfRule>
  </conditionalFormatting>
  <conditionalFormatting sqref="U116">
    <cfRule type="expression" dxfId="1983" priority="2005" stopIfTrue="1">
      <formula>U116-INT(U116/7)*7=0</formula>
    </cfRule>
    <cfRule type="expression" dxfId="1982" priority="2006" stopIfTrue="1">
      <formula>U116-INT(U116/7)*7=1</formula>
    </cfRule>
  </conditionalFormatting>
  <conditionalFormatting sqref="V117">
    <cfRule type="expression" dxfId="1981" priority="2003" stopIfTrue="1">
      <formula>V116-INT(V116/7)*7=0</formula>
    </cfRule>
    <cfRule type="expression" dxfId="1980" priority="2004" stopIfTrue="1">
      <formula>V116-INT(V116/7)*7=1</formula>
    </cfRule>
  </conditionalFormatting>
  <conditionalFormatting sqref="V116">
    <cfRule type="expression" dxfId="1979" priority="2001" stopIfTrue="1">
      <formula>V116-INT(V116/7)*7=0</formula>
    </cfRule>
    <cfRule type="expression" dxfId="1978" priority="2002" stopIfTrue="1">
      <formula>V116-INT(V116/7)*7=1</formula>
    </cfRule>
  </conditionalFormatting>
  <conditionalFormatting sqref="W117">
    <cfRule type="expression" dxfId="1977" priority="1999" stopIfTrue="1">
      <formula>W116-INT(W116/7)*7=0</formula>
    </cfRule>
    <cfRule type="expression" dxfId="1976" priority="2000" stopIfTrue="1">
      <formula>W116-INT(W116/7)*7=1</formula>
    </cfRule>
  </conditionalFormatting>
  <conditionalFormatting sqref="W116">
    <cfRule type="expression" dxfId="1975" priority="1997" stopIfTrue="1">
      <formula>W116-INT(W116/7)*7=0</formula>
    </cfRule>
    <cfRule type="expression" dxfId="1974" priority="1998" stopIfTrue="1">
      <formula>W116-INT(W116/7)*7=1</formula>
    </cfRule>
  </conditionalFormatting>
  <conditionalFormatting sqref="X117:AF117">
    <cfRule type="expression" dxfId="1973" priority="1995" stopIfTrue="1">
      <formula>X116-INT(X116/7)*7=0</formula>
    </cfRule>
    <cfRule type="expression" dxfId="1972" priority="1996" stopIfTrue="1">
      <formula>X116-INT(X116/7)*7=1</formula>
    </cfRule>
  </conditionalFormatting>
  <conditionalFormatting sqref="X116:AF116">
    <cfRule type="expression" dxfId="1971" priority="1993" stopIfTrue="1">
      <formula>X116-INT(X116/7)*7=0</formula>
    </cfRule>
    <cfRule type="expression" dxfId="1970" priority="1994" stopIfTrue="1">
      <formula>X116-INT(X116/7)*7=1</formula>
    </cfRule>
  </conditionalFormatting>
  <conditionalFormatting sqref="B120">
    <cfRule type="expression" dxfId="1969" priority="1991" stopIfTrue="1">
      <formula>B119-INT(B119/7)*7=1</formula>
    </cfRule>
    <cfRule type="expression" dxfId="1968" priority="1992" stopIfTrue="1">
      <formula>B119-INT(B119/7)*7=0</formula>
    </cfRule>
  </conditionalFormatting>
  <conditionalFormatting sqref="C120">
    <cfRule type="expression" dxfId="1967" priority="1989" stopIfTrue="1">
      <formula>C119-INT(C119/7)*7=0</formula>
    </cfRule>
    <cfRule type="expression" dxfId="1966" priority="1990" stopIfTrue="1">
      <formula>C119-INT(C119/7)*7=1</formula>
    </cfRule>
  </conditionalFormatting>
  <conditionalFormatting sqref="C119">
    <cfRule type="expression" dxfId="1965" priority="1987" stopIfTrue="1">
      <formula>C119-INT(C119/7)*7=0</formula>
    </cfRule>
    <cfRule type="expression" dxfId="1964" priority="1988" stopIfTrue="1">
      <formula>C119-INT(C119/7)*7=1</formula>
    </cfRule>
  </conditionalFormatting>
  <conditionalFormatting sqref="D120">
    <cfRule type="expression" dxfId="1963" priority="1985" stopIfTrue="1">
      <formula>D119-INT(D119/7)*7=0</formula>
    </cfRule>
    <cfRule type="expression" dxfId="1962" priority="1986" stopIfTrue="1">
      <formula>D119-INT(D119/7)*7=1</formula>
    </cfRule>
  </conditionalFormatting>
  <conditionalFormatting sqref="D119">
    <cfRule type="expression" dxfId="1961" priority="1983" stopIfTrue="1">
      <formula>D119-INT(D119/7)*7=0</formula>
    </cfRule>
    <cfRule type="expression" dxfId="1960" priority="1984" stopIfTrue="1">
      <formula>D119-INT(D119/7)*7=1</formula>
    </cfRule>
  </conditionalFormatting>
  <conditionalFormatting sqref="E120">
    <cfRule type="expression" dxfId="1959" priority="1981" stopIfTrue="1">
      <formula>E119-INT(E119/7)*7=0</formula>
    </cfRule>
    <cfRule type="expression" dxfId="1958" priority="1982" stopIfTrue="1">
      <formula>E119-INT(E119/7)*7=1</formula>
    </cfRule>
  </conditionalFormatting>
  <conditionalFormatting sqref="E119">
    <cfRule type="expression" dxfId="1957" priority="1979" stopIfTrue="1">
      <formula>E119-INT(E119/7)*7=0</formula>
    </cfRule>
    <cfRule type="expression" dxfId="1956" priority="1980" stopIfTrue="1">
      <formula>E119-INT(E119/7)*7=1</formula>
    </cfRule>
  </conditionalFormatting>
  <conditionalFormatting sqref="F120">
    <cfRule type="expression" dxfId="1955" priority="1977" stopIfTrue="1">
      <formula>F119-INT(F119/7)*7=0</formula>
    </cfRule>
    <cfRule type="expression" dxfId="1954" priority="1978" stopIfTrue="1">
      <formula>F119-INT(F119/7)*7=1</formula>
    </cfRule>
  </conditionalFormatting>
  <conditionalFormatting sqref="F119">
    <cfRule type="expression" dxfId="1953" priority="1975" stopIfTrue="1">
      <formula>F119-INT(F119/7)*7=0</formula>
    </cfRule>
    <cfRule type="expression" dxfId="1952" priority="1976" stopIfTrue="1">
      <formula>F119-INT(F119/7)*7=1</formula>
    </cfRule>
  </conditionalFormatting>
  <conditionalFormatting sqref="G120">
    <cfRule type="expression" dxfId="1951" priority="1973" stopIfTrue="1">
      <formula>G119-INT(G119/7)*7=0</formula>
    </cfRule>
    <cfRule type="expression" dxfId="1950" priority="1974" stopIfTrue="1">
      <formula>G119-INT(G119/7)*7=1</formula>
    </cfRule>
  </conditionalFormatting>
  <conditionalFormatting sqref="G119">
    <cfRule type="expression" dxfId="1949" priority="1971" stopIfTrue="1">
      <formula>G119-INT(G119/7)*7=0</formula>
    </cfRule>
    <cfRule type="expression" dxfId="1948" priority="1972" stopIfTrue="1">
      <formula>G119-INT(G119/7)*7=1</formula>
    </cfRule>
  </conditionalFormatting>
  <conditionalFormatting sqref="H120">
    <cfRule type="expression" dxfId="1947" priority="1969" stopIfTrue="1">
      <formula>H119-INT(H119/7)*7=0</formula>
    </cfRule>
    <cfRule type="expression" dxfId="1946" priority="1970" stopIfTrue="1">
      <formula>H119-INT(H119/7)*7=1</formula>
    </cfRule>
  </conditionalFormatting>
  <conditionalFormatting sqref="H119">
    <cfRule type="expression" dxfId="1945" priority="1967" stopIfTrue="1">
      <formula>H119-INT(H119/7)*7=0</formula>
    </cfRule>
    <cfRule type="expression" dxfId="1944" priority="1968" stopIfTrue="1">
      <formula>H119-INT(H119/7)*7=1</formula>
    </cfRule>
  </conditionalFormatting>
  <conditionalFormatting sqref="I120">
    <cfRule type="expression" dxfId="1943" priority="1965" stopIfTrue="1">
      <formula>I119-INT(I119/7)*7=0</formula>
    </cfRule>
    <cfRule type="expression" dxfId="1942" priority="1966" stopIfTrue="1">
      <formula>I119-INT(I119/7)*7=1</formula>
    </cfRule>
  </conditionalFormatting>
  <conditionalFormatting sqref="I119">
    <cfRule type="expression" dxfId="1941" priority="1963" stopIfTrue="1">
      <formula>I119-INT(I119/7)*7=0</formula>
    </cfRule>
    <cfRule type="expression" dxfId="1940" priority="1964" stopIfTrue="1">
      <formula>I119-INT(I119/7)*7=1</formula>
    </cfRule>
  </conditionalFormatting>
  <conditionalFormatting sqref="J120">
    <cfRule type="expression" dxfId="1939" priority="1961" stopIfTrue="1">
      <formula>J119-INT(J119/7)*7=0</formula>
    </cfRule>
    <cfRule type="expression" dxfId="1938" priority="1962" stopIfTrue="1">
      <formula>J119-INT(J119/7)*7=1</formula>
    </cfRule>
  </conditionalFormatting>
  <conditionalFormatting sqref="J119">
    <cfRule type="expression" dxfId="1937" priority="1959" stopIfTrue="1">
      <formula>J119-INT(J119/7)*7=0</formula>
    </cfRule>
    <cfRule type="expression" dxfId="1936" priority="1960" stopIfTrue="1">
      <formula>J119-INT(J119/7)*7=1</formula>
    </cfRule>
  </conditionalFormatting>
  <conditionalFormatting sqref="K120">
    <cfRule type="expression" dxfId="1935" priority="1957" stopIfTrue="1">
      <formula>K119-INT(K119/7)*7=0</formula>
    </cfRule>
    <cfRule type="expression" dxfId="1934" priority="1958" stopIfTrue="1">
      <formula>K119-INT(K119/7)*7=1</formula>
    </cfRule>
  </conditionalFormatting>
  <conditionalFormatting sqref="K119">
    <cfRule type="expression" dxfId="1933" priority="1955" stopIfTrue="1">
      <formula>K119-INT(K119/7)*7=0</formula>
    </cfRule>
    <cfRule type="expression" dxfId="1932" priority="1956" stopIfTrue="1">
      <formula>K119-INT(K119/7)*7=1</formula>
    </cfRule>
  </conditionalFormatting>
  <conditionalFormatting sqref="L120">
    <cfRule type="expression" dxfId="1931" priority="1953" stopIfTrue="1">
      <formula>L119-INT(L119/7)*7=0</formula>
    </cfRule>
    <cfRule type="expression" dxfId="1930" priority="1954" stopIfTrue="1">
      <formula>L119-INT(L119/7)*7=1</formula>
    </cfRule>
  </conditionalFormatting>
  <conditionalFormatting sqref="L119">
    <cfRule type="expression" dxfId="1929" priority="1951" stopIfTrue="1">
      <formula>L119-INT(L119/7)*7=0</formula>
    </cfRule>
    <cfRule type="expression" dxfId="1928" priority="1952" stopIfTrue="1">
      <formula>L119-INT(L119/7)*7=1</formula>
    </cfRule>
  </conditionalFormatting>
  <conditionalFormatting sqref="M120">
    <cfRule type="expression" dxfId="1927" priority="1949" stopIfTrue="1">
      <formula>M119-INT(M119/7)*7=0</formula>
    </cfRule>
    <cfRule type="expression" dxfId="1926" priority="1950" stopIfTrue="1">
      <formula>M119-INT(M119/7)*7=1</formula>
    </cfRule>
  </conditionalFormatting>
  <conditionalFormatting sqref="M119">
    <cfRule type="expression" dxfId="1925" priority="1947" stopIfTrue="1">
      <formula>M119-INT(M119/7)*7=0</formula>
    </cfRule>
    <cfRule type="expression" dxfId="1924" priority="1948" stopIfTrue="1">
      <formula>M119-INT(M119/7)*7=1</formula>
    </cfRule>
  </conditionalFormatting>
  <conditionalFormatting sqref="N120">
    <cfRule type="expression" dxfId="1923" priority="1945" stopIfTrue="1">
      <formula>N119-INT(N119/7)*7=0</formula>
    </cfRule>
    <cfRule type="expression" dxfId="1922" priority="1946" stopIfTrue="1">
      <formula>N119-INT(N119/7)*7=1</formula>
    </cfRule>
  </conditionalFormatting>
  <conditionalFormatting sqref="N119">
    <cfRule type="expression" dxfId="1921" priority="1943" stopIfTrue="1">
      <formula>N119-INT(N119/7)*7=0</formula>
    </cfRule>
    <cfRule type="expression" dxfId="1920" priority="1944" stopIfTrue="1">
      <formula>N119-INT(N119/7)*7=1</formula>
    </cfRule>
  </conditionalFormatting>
  <conditionalFormatting sqref="O120">
    <cfRule type="expression" dxfId="1919" priority="1941" stopIfTrue="1">
      <formula>O119-INT(O119/7)*7=0</formula>
    </cfRule>
    <cfRule type="expression" dxfId="1918" priority="1942" stopIfTrue="1">
      <formula>O119-INT(O119/7)*7=1</formula>
    </cfRule>
  </conditionalFormatting>
  <conditionalFormatting sqref="O119">
    <cfRule type="expression" dxfId="1917" priority="1939" stopIfTrue="1">
      <formula>O119-INT(O119/7)*7=0</formula>
    </cfRule>
    <cfRule type="expression" dxfId="1916" priority="1940" stopIfTrue="1">
      <formula>O119-INT(O119/7)*7=1</formula>
    </cfRule>
  </conditionalFormatting>
  <conditionalFormatting sqref="P120">
    <cfRule type="expression" dxfId="1915" priority="1937" stopIfTrue="1">
      <formula>P119-INT(P119/7)*7=0</formula>
    </cfRule>
    <cfRule type="expression" dxfId="1914" priority="1938" stopIfTrue="1">
      <formula>P119-INT(P119/7)*7=1</formula>
    </cfRule>
  </conditionalFormatting>
  <conditionalFormatting sqref="P119">
    <cfRule type="expression" dxfId="1913" priority="1935" stopIfTrue="1">
      <formula>P119-INT(P119/7)*7=0</formula>
    </cfRule>
    <cfRule type="expression" dxfId="1912" priority="1936" stopIfTrue="1">
      <formula>P119-INT(P119/7)*7=1</formula>
    </cfRule>
  </conditionalFormatting>
  <conditionalFormatting sqref="Q120">
    <cfRule type="expression" dxfId="1911" priority="1933" stopIfTrue="1">
      <formula>Q119-INT(Q119/7)*7=0</formula>
    </cfRule>
    <cfRule type="expression" dxfId="1910" priority="1934" stopIfTrue="1">
      <formula>Q119-INT(Q119/7)*7=1</formula>
    </cfRule>
  </conditionalFormatting>
  <conditionalFormatting sqref="Q119">
    <cfRule type="expression" dxfId="1909" priority="1931" stopIfTrue="1">
      <formula>Q119-INT(Q119/7)*7=0</formula>
    </cfRule>
    <cfRule type="expression" dxfId="1908" priority="1932" stopIfTrue="1">
      <formula>Q119-INT(Q119/7)*7=1</formula>
    </cfRule>
  </conditionalFormatting>
  <conditionalFormatting sqref="R120">
    <cfRule type="expression" dxfId="1907" priority="1929" stopIfTrue="1">
      <formula>R119-INT(R119/7)*7=0</formula>
    </cfRule>
    <cfRule type="expression" dxfId="1906" priority="1930" stopIfTrue="1">
      <formula>R119-INT(R119/7)*7=1</formula>
    </cfRule>
  </conditionalFormatting>
  <conditionalFormatting sqref="R119">
    <cfRule type="expression" dxfId="1905" priority="1927" stopIfTrue="1">
      <formula>R119-INT(R119/7)*7=0</formula>
    </cfRule>
    <cfRule type="expression" dxfId="1904" priority="1928" stopIfTrue="1">
      <formula>R119-INT(R119/7)*7=1</formula>
    </cfRule>
  </conditionalFormatting>
  <conditionalFormatting sqref="S120">
    <cfRule type="expression" dxfId="1903" priority="1925" stopIfTrue="1">
      <formula>S119-INT(S119/7)*7=0</formula>
    </cfRule>
    <cfRule type="expression" dxfId="1902" priority="1926" stopIfTrue="1">
      <formula>S119-INT(S119/7)*7=1</formula>
    </cfRule>
  </conditionalFormatting>
  <conditionalFormatting sqref="S119">
    <cfRule type="expression" dxfId="1901" priority="1923" stopIfTrue="1">
      <formula>S119-INT(S119/7)*7=0</formula>
    </cfRule>
    <cfRule type="expression" dxfId="1900" priority="1924" stopIfTrue="1">
      <formula>S119-INT(S119/7)*7=1</formula>
    </cfRule>
  </conditionalFormatting>
  <conditionalFormatting sqref="T120">
    <cfRule type="expression" dxfId="1899" priority="1921" stopIfTrue="1">
      <formula>T119-INT(T119/7)*7=0</formula>
    </cfRule>
    <cfRule type="expression" dxfId="1898" priority="1922" stopIfTrue="1">
      <formula>T119-INT(T119/7)*7=1</formula>
    </cfRule>
  </conditionalFormatting>
  <conditionalFormatting sqref="T119">
    <cfRule type="expression" dxfId="1897" priority="1919" stopIfTrue="1">
      <formula>T119-INT(T119/7)*7=0</formula>
    </cfRule>
    <cfRule type="expression" dxfId="1896" priority="1920" stopIfTrue="1">
      <formula>T119-INT(T119/7)*7=1</formula>
    </cfRule>
  </conditionalFormatting>
  <conditionalFormatting sqref="U120">
    <cfRule type="expression" dxfId="1895" priority="1917" stopIfTrue="1">
      <formula>U119-INT(U119/7)*7=0</formula>
    </cfRule>
    <cfRule type="expression" dxfId="1894" priority="1918" stopIfTrue="1">
      <formula>U119-INT(U119/7)*7=1</formula>
    </cfRule>
  </conditionalFormatting>
  <conditionalFormatting sqref="U119">
    <cfRule type="expression" dxfId="1893" priority="1915" stopIfTrue="1">
      <formula>U119-INT(U119/7)*7=0</formula>
    </cfRule>
    <cfRule type="expression" dxfId="1892" priority="1916" stopIfTrue="1">
      <formula>U119-INT(U119/7)*7=1</formula>
    </cfRule>
  </conditionalFormatting>
  <conditionalFormatting sqref="V120">
    <cfRule type="expression" dxfId="1891" priority="1913" stopIfTrue="1">
      <formula>V119-INT(V119/7)*7=0</formula>
    </cfRule>
    <cfRule type="expression" dxfId="1890" priority="1914" stopIfTrue="1">
      <formula>V119-INT(V119/7)*7=1</formula>
    </cfRule>
  </conditionalFormatting>
  <conditionalFormatting sqref="V119">
    <cfRule type="expression" dxfId="1889" priority="1911" stopIfTrue="1">
      <formula>V119-INT(V119/7)*7=0</formula>
    </cfRule>
    <cfRule type="expression" dxfId="1888" priority="1912" stopIfTrue="1">
      <formula>V119-INT(V119/7)*7=1</formula>
    </cfRule>
  </conditionalFormatting>
  <conditionalFormatting sqref="W120">
    <cfRule type="expression" dxfId="1887" priority="1909" stopIfTrue="1">
      <formula>W119-INT(W119/7)*7=0</formula>
    </cfRule>
    <cfRule type="expression" dxfId="1886" priority="1910" stopIfTrue="1">
      <formula>W119-INT(W119/7)*7=1</formula>
    </cfRule>
  </conditionalFormatting>
  <conditionalFormatting sqref="W119">
    <cfRule type="expression" dxfId="1885" priority="1907" stopIfTrue="1">
      <formula>W119-INT(W119/7)*7=0</formula>
    </cfRule>
    <cfRule type="expression" dxfId="1884" priority="1908" stopIfTrue="1">
      <formula>W119-INT(W119/7)*7=1</formula>
    </cfRule>
  </conditionalFormatting>
  <conditionalFormatting sqref="X120:AF120">
    <cfRule type="expression" dxfId="1883" priority="1905" stopIfTrue="1">
      <formula>X119-INT(X119/7)*7=0</formula>
    </cfRule>
    <cfRule type="expression" dxfId="1882" priority="1906" stopIfTrue="1">
      <formula>X119-INT(X119/7)*7=1</formula>
    </cfRule>
  </conditionalFormatting>
  <conditionalFormatting sqref="X119:AF119">
    <cfRule type="expression" dxfId="1881" priority="1903" stopIfTrue="1">
      <formula>X119-INT(X119/7)*7=0</formula>
    </cfRule>
    <cfRule type="expression" dxfId="1880" priority="1904" stopIfTrue="1">
      <formula>X119-INT(X119/7)*7=1</formula>
    </cfRule>
  </conditionalFormatting>
  <conditionalFormatting sqref="B123">
    <cfRule type="expression" dxfId="1879" priority="1901" stopIfTrue="1">
      <formula>B122-INT(B122/7)*7=1</formula>
    </cfRule>
    <cfRule type="expression" dxfId="1878" priority="1902" stopIfTrue="1">
      <formula>B122-INT(B122/7)*7=0</formula>
    </cfRule>
  </conditionalFormatting>
  <conditionalFormatting sqref="C123">
    <cfRule type="expression" dxfId="1877" priority="1899" stopIfTrue="1">
      <formula>C122-INT(C122/7)*7=0</formula>
    </cfRule>
    <cfRule type="expression" dxfId="1876" priority="1900" stopIfTrue="1">
      <formula>C122-INT(C122/7)*7=1</formula>
    </cfRule>
  </conditionalFormatting>
  <conditionalFormatting sqref="C122">
    <cfRule type="expression" dxfId="1875" priority="1897" stopIfTrue="1">
      <formula>C122-INT(C122/7)*7=0</formula>
    </cfRule>
    <cfRule type="expression" dxfId="1874" priority="1898" stopIfTrue="1">
      <formula>C122-INT(C122/7)*7=1</formula>
    </cfRule>
  </conditionalFormatting>
  <conditionalFormatting sqref="D123">
    <cfRule type="expression" dxfId="1873" priority="1895" stopIfTrue="1">
      <formula>D122-INT(D122/7)*7=0</formula>
    </cfRule>
    <cfRule type="expression" dxfId="1872" priority="1896" stopIfTrue="1">
      <formula>D122-INT(D122/7)*7=1</formula>
    </cfRule>
  </conditionalFormatting>
  <conditionalFormatting sqref="D122">
    <cfRule type="expression" dxfId="1871" priority="1893" stopIfTrue="1">
      <formula>D122-INT(D122/7)*7=0</formula>
    </cfRule>
    <cfRule type="expression" dxfId="1870" priority="1894" stopIfTrue="1">
      <formula>D122-INT(D122/7)*7=1</formula>
    </cfRule>
  </conditionalFormatting>
  <conditionalFormatting sqref="E123">
    <cfRule type="expression" dxfId="1869" priority="1891" stopIfTrue="1">
      <formula>E122-INT(E122/7)*7=0</formula>
    </cfRule>
    <cfRule type="expression" dxfId="1868" priority="1892" stopIfTrue="1">
      <formula>E122-INT(E122/7)*7=1</formula>
    </cfRule>
  </conditionalFormatting>
  <conditionalFormatting sqref="E122">
    <cfRule type="expression" dxfId="1867" priority="1889" stopIfTrue="1">
      <formula>E122-INT(E122/7)*7=0</formula>
    </cfRule>
    <cfRule type="expression" dxfId="1866" priority="1890" stopIfTrue="1">
      <formula>E122-INT(E122/7)*7=1</formula>
    </cfRule>
  </conditionalFormatting>
  <conditionalFormatting sqref="F123">
    <cfRule type="expression" dxfId="1865" priority="1887" stopIfTrue="1">
      <formula>F122-INT(F122/7)*7=0</formula>
    </cfRule>
    <cfRule type="expression" dxfId="1864" priority="1888" stopIfTrue="1">
      <formula>F122-INT(F122/7)*7=1</formula>
    </cfRule>
  </conditionalFormatting>
  <conditionalFormatting sqref="F122">
    <cfRule type="expression" dxfId="1863" priority="1885" stopIfTrue="1">
      <formula>F122-INT(F122/7)*7=0</formula>
    </cfRule>
    <cfRule type="expression" dxfId="1862" priority="1886" stopIfTrue="1">
      <formula>F122-INT(F122/7)*7=1</formula>
    </cfRule>
  </conditionalFormatting>
  <conditionalFormatting sqref="G123">
    <cfRule type="expression" dxfId="1861" priority="1883" stopIfTrue="1">
      <formula>G122-INT(G122/7)*7=0</formula>
    </cfRule>
    <cfRule type="expression" dxfId="1860" priority="1884" stopIfTrue="1">
      <formula>G122-INT(G122/7)*7=1</formula>
    </cfRule>
  </conditionalFormatting>
  <conditionalFormatting sqref="G122">
    <cfRule type="expression" dxfId="1859" priority="1881" stopIfTrue="1">
      <formula>G122-INT(G122/7)*7=0</formula>
    </cfRule>
    <cfRule type="expression" dxfId="1858" priority="1882" stopIfTrue="1">
      <formula>G122-INT(G122/7)*7=1</formula>
    </cfRule>
  </conditionalFormatting>
  <conditionalFormatting sqref="H123">
    <cfRule type="expression" dxfId="1857" priority="1879" stopIfTrue="1">
      <formula>H122-INT(H122/7)*7=0</formula>
    </cfRule>
    <cfRule type="expression" dxfId="1856" priority="1880" stopIfTrue="1">
      <formula>H122-INT(H122/7)*7=1</formula>
    </cfRule>
  </conditionalFormatting>
  <conditionalFormatting sqref="H122">
    <cfRule type="expression" dxfId="1855" priority="1877" stopIfTrue="1">
      <formula>H122-INT(H122/7)*7=0</formula>
    </cfRule>
    <cfRule type="expression" dxfId="1854" priority="1878" stopIfTrue="1">
      <formula>H122-INT(H122/7)*7=1</formula>
    </cfRule>
  </conditionalFormatting>
  <conditionalFormatting sqref="I123">
    <cfRule type="expression" dxfId="1853" priority="1875" stopIfTrue="1">
      <formula>I122-INT(I122/7)*7=0</formula>
    </cfRule>
    <cfRule type="expression" dxfId="1852" priority="1876" stopIfTrue="1">
      <formula>I122-INT(I122/7)*7=1</formula>
    </cfRule>
  </conditionalFormatting>
  <conditionalFormatting sqref="I122">
    <cfRule type="expression" dxfId="1851" priority="1873" stopIfTrue="1">
      <formula>I122-INT(I122/7)*7=0</formula>
    </cfRule>
    <cfRule type="expression" dxfId="1850" priority="1874" stopIfTrue="1">
      <formula>I122-INT(I122/7)*7=1</formula>
    </cfRule>
  </conditionalFormatting>
  <conditionalFormatting sqref="J123">
    <cfRule type="expression" dxfId="1849" priority="1871" stopIfTrue="1">
      <formula>J122-INT(J122/7)*7=0</formula>
    </cfRule>
    <cfRule type="expression" dxfId="1848" priority="1872" stopIfTrue="1">
      <formula>J122-INT(J122/7)*7=1</formula>
    </cfRule>
  </conditionalFormatting>
  <conditionalFormatting sqref="J122">
    <cfRule type="expression" dxfId="1847" priority="1869" stopIfTrue="1">
      <formula>J122-INT(J122/7)*7=0</formula>
    </cfRule>
    <cfRule type="expression" dxfId="1846" priority="1870" stopIfTrue="1">
      <formula>J122-INT(J122/7)*7=1</formula>
    </cfRule>
  </conditionalFormatting>
  <conditionalFormatting sqref="K123">
    <cfRule type="expression" dxfId="1845" priority="1867" stopIfTrue="1">
      <formula>K122-INT(K122/7)*7=0</formula>
    </cfRule>
    <cfRule type="expression" dxfId="1844" priority="1868" stopIfTrue="1">
      <formula>K122-INT(K122/7)*7=1</formula>
    </cfRule>
  </conditionalFormatting>
  <conditionalFormatting sqref="K122">
    <cfRule type="expression" dxfId="1843" priority="1865" stopIfTrue="1">
      <formula>K122-INT(K122/7)*7=0</formula>
    </cfRule>
    <cfRule type="expression" dxfId="1842" priority="1866" stopIfTrue="1">
      <formula>K122-INT(K122/7)*7=1</formula>
    </cfRule>
  </conditionalFormatting>
  <conditionalFormatting sqref="L123">
    <cfRule type="expression" dxfId="1841" priority="1863" stopIfTrue="1">
      <formula>L122-INT(L122/7)*7=0</formula>
    </cfRule>
    <cfRule type="expression" dxfId="1840" priority="1864" stopIfTrue="1">
      <formula>L122-INT(L122/7)*7=1</formula>
    </cfRule>
  </conditionalFormatting>
  <conditionalFormatting sqref="L122">
    <cfRule type="expression" dxfId="1839" priority="1861" stopIfTrue="1">
      <formula>L122-INT(L122/7)*7=0</formula>
    </cfRule>
    <cfRule type="expression" dxfId="1838" priority="1862" stopIfTrue="1">
      <formula>L122-INT(L122/7)*7=1</formula>
    </cfRule>
  </conditionalFormatting>
  <conditionalFormatting sqref="M123">
    <cfRule type="expression" dxfId="1837" priority="1859" stopIfTrue="1">
      <formula>M122-INT(M122/7)*7=0</formula>
    </cfRule>
    <cfRule type="expression" dxfId="1836" priority="1860" stopIfTrue="1">
      <formula>M122-INT(M122/7)*7=1</formula>
    </cfRule>
  </conditionalFormatting>
  <conditionalFormatting sqref="M122">
    <cfRule type="expression" dxfId="1835" priority="1857" stopIfTrue="1">
      <formula>M122-INT(M122/7)*7=0</formula>
    </cfRule>
    <cfRule type="expression" dxfId="1834" priority="1858" stopIfTrue="1">
      <formula>M122-INT(M122/7)*7=1</formula>
    </cfRule>
  </conditionalFormatting>
  <conditionalFormatting sqref="N123">
    <cfRule type="expression" dxfId="1833" priority="1855" stopIfTrue="1">
      <formula>N122-INT(N122/7)*7=0</formula>
    </cfRule>
    <cfRule type="expression" dxfId="1832" priority="1856" stopIfTrue="1">
      <formula>N122-INT(N122/7)*7=1</formula>
    </cfRule>
  </conditionalFormatting>
  <conditionalFormatting sqref="N122">
    <cfRule type="expression" dxfId="1831" priority="1853" stopIfTrue="1">
      <formula>N122-INT(N122/7)*7=0</formula>
    </cfRule>
    <cfRule type="expression" dxfId="1830" priority="1854" stopIfTrue="1">
      <formula>N122-INT(N122/7)*7=1</formula>
    </cfRule>
  </conditionalFormatting>
  <conditionalFormatting sqref="O123">
    <cfRule type="expression" dxfId="1829" priority="1851" stopIfTrue="1">
      <formula>O122-INT(O122/7)*7=0</formula>
    </cfRule>
    <cfRule type="expression" dxfId="1828" priority="1852" stopIfTrue="1">
      <formula>O122-INT(O122/7)*7=1</formula>
    </cfRule>
  </conditionalFormatting>
  <conditionalFormatting sqref="O122">
    <cfRule type="expression" dxfId="1827" priority="1849" stopIfTrue="1">
      <formula>O122-INT(O122/7)*7=0</formula>
    </cfRule>
    <cfRule type="expression" dxfId="1826" priority="1850" stopIfTrue="1">
      <formula>O122-INT(O122/7)*7=1</formula>
    </cfRule>
  </conditionalFormatting>
  <conditionalFormatting sqref="P123">
    <cfRule type="expression" dxfId="1825" priority="1847" stopIfTrue="1">
      <formula>P122-INT(P122/7)*7=0</formula>
    </cfRule>
    <cfRule type="expression" dxfId="1824" priority="1848" stopIfTrue="1">
      <formula>P122-INT(P122/7)*7=1</formula>
    </cfRule>
  </conditionalFormatting>
  <conditionalFormatting sqref="P122">
    <cfRule type="expression" dxfId="1823" priority="1845" stopIfTrue="1">
      <formula>P122-INT(P122/7)*7=0</formula>
    </cfRule>
    <cfRule type="expression" dxfId="1822" priority="1846" stopIfTrue="1">
      <formula>P122-INT(P122/7)*7=1</formula>
    </cfRule>
  </conditionalFormatting>
  <conditionalFormatting sqref="Q123">
    <cfRule type="expression" dxfId="1821" priority="1843" stopIfTrue="1">
      <formula>Q122-INT(Q122/7)*7=0</formula>
    </cfRule>
    <cfRule type="expression" dxfId="1820" priority="1844" stopIfTrue="1">
      <formula>Q122-INT(Q122/7)*7=1</formula>
    </cfRule>
  </conditionalFormatting>
  <conditionalFormatting sqref="Q122">
    <cfRule type="expression" dxfId="1819" priority="1841" stopIfTrue="1">
      <formula>Q122-INT(Q122/7)*7=0</formula>
    </cfRule>
    <cfRule type="expression" dxfId="1818" priority="1842" stopIfTrue="1">
      <formula>Q122-INT(Q122/7)*7=1</formula>
    </cfRule>
  </conditionalFormatting>
  <conditionalFormatting sqref="R123">
    <cfRule type="expression" dxfId="1817" priority="1839" stopIfTrue="1">
      <formula>R122-INT(R122/7)*7=0</formula>
    </cfRule>
    <cfRule type="expression" dxfId="1816" priority="1840" stopIfTrue="1">
      <formula>R122-INT(R122/7)*7=1</formula>
    </cfRule>
  </conditionalFormatting>
  <conditionalFormatting sqref="R122">
    <cfRule type="expression" dxfId="1815" priority="1837" stopIfTrue="1">
      <formula>R122-INT(R122/7)*7=0</formula>
    </cfRule>
    <cfRule type="expression" dxfId="1814" priority="1838" stopIfTrue="1">
      <formula>R122-INT(R122/7)*7=1</formula>
    </cfRule>
  </conditionalFormatting>
  <conditionalFormatting sqref="S123">
    <cfRule type="expression" dxfId="1813" priority="1835" stopIfTrue="1">
      <formula>S122-INT(S122/7)*7=0</formula>
    </cfRule>
    <cfRule type="expression" dxfId="1812" priority="1836" stopIfTrue="1">
      <formula>S122-INT(S122/7)*7=1</formula>
    </cfRule>
  </conditionalFormatting>
  <conditionalFormatting sqref="S122">
    <cfRule type="expression" dxfId="1811" priority="1833" stopIfTrue="1">
      <formula>S122-INT(S122/7)*7=0</formula>
    </cfRule>
    <cfRule type="expression" dxfId="1810" priority="1834" stopIfTrue="1">
      <formula>S122-INT(S122/7)*7=1</formula>
    </cfRule>
  </conditionalFormatting>
  <conditionalFormatting sqref="T123">
    <cfRule type="expression" dxfId="1809" priority="1831" stopIfTrue="1">
      <formula>T122-INT(T122/7)*7=0</formula>
    </cfRule>
    <cfRule type="expression" dxfId="1808" priority="1832" stopIfTrue="1">
      <formula>T122-INT(T122/7)*7=1</formula>
    </cfRule>
  </conditionalFormatting>
  <conditionalFormatting sqref="T122">
    <cfRule type="expression" dxfId="1807" priority="1829" stopIfTrue="1">
      <formula>T122-INT(T122/7)*7=0</formula>
    </cfRule>
    <cfRule type="expression" dxfId="1806" priority="1830" stopIfTrue="1">
      <formula>T122-INT(T122/7)*7=1</formula>
    </cfRule>
  </conditionalFormatting>
  <conditionalFormatting sqref="U123">
    <cfRule type="expression" dxfId="1805" priority="1827" stopIfTrue="1">
      <formula>U122-INT(U122/7)*7=0</formula>
    </cfRule>
    <cfRule type="expression" dxfId="1804" priority="1828" stopIfTrue="1">
      <formula>U122-INT(U122/7)*7=1</formula>
    </cfRule>
  </conditionalFormatting>
  <conditionalFormatting sqref="U122">
    <cfRule type="expression" dxfId="1803" priority="1825" stopIfTrue="1">
      <formula>U122-INT(U122/7)*7=0</formula>
    </cfRule>
    <cfRule type="expression" dxfId="1802" priority="1826" stopIfTrue="1">
      <formula>U122-INT(U122/7)*7=1</formula>
    </cfRule>
  </conditionalFormatting>
  <conditionalFormatting sqref="V123">
    <cfRule type="expression" dxfId="1801" priority="1823" stopIfTrue="1">
      <formula>V122-INT(V122/7)*7=0</formula>
    </cfRule>
    <cfRule type="expression" dxfId="1800" priority="1824" stopIfTrue="1">
      <formula>V122-INT(V122/7)*7=1</formula>
    </cfRule>
  </conditionalFormatting>
  <conditionalFormatting sqref="V122">
    <cfRule type="expression" dxfId="1799" priority="1821" stopIfTrue="1">
      <formula>V122-INT(V122/7)*7=0</formula>
    </cfRule>
    <cfRule type="expression" dxfId="1798" priority="1822" stopIfTrue="1">
      <formula>V122-INT(V122/7)*7=1</formula>
    </cfRule>
  </conditionalFormatting>
  <conditionalFormatting sqref="W123">
    <cfRule type="expression" dxfId="1797" priority="1819" stopIfTrue="1">
      <formula>W122-INT(W122/7)*7=0</formula>
    </cfRule>
    <cfRule type="expression" dxfId="1796" priority="1820" stopIfTrue="1">
      <formula>W122-INT(W122/7)*7=1</formula>
    </cfRule>
  </conditionalFormatting>
  <conditionalFormatting sqref="W122">
    <cfRule type="expression" dxfId="1795" priority="1817" stopIfTrue="1">
      <formula>W122-INT(W122/7)*7=0</formula>
    </cfRule>
    <cfRule type="expression" dxfId="1794" priority="1818" stopIfTrue="1">
      <formula>W122-INT(W122/7)*7=1</formula>
    </cfRule>
  </conditionalFormatting>
  <conditionalFormatting sqref="X123:AF123">
    <cfRule type="expression" dxfId="1793" priority="1815" stopIfTrue="1">
      <formula>X122-INT(X122/7)*7=0</formula>
    </cfRule>
    <cfRule type="expression" dxfId="1792" priority="1816" stopIfTrue="1">
      <formula>X122-INT(X122/7)*7=1</formula>
    </cfRule>
  </conditionalFormatting>
  <conditionalFormatting sqref="X122:AE122">
    <cfRule type="expression" dxfId="1791" priority="1813" stopIfTrue="1">
      <formula>X122-INT(X122/7)*7=0</formula>
    </cfRule>
    <cfRule type="expression" dxfId="1790" priority="1814" stopIfTrue="1">
      <formula>X122-INT(X122/7)*7=1</formula>
    </cfRule>
  </conditionalFormatting>
  <conditionalFormatting sqref="B129">
    <cfRule type="expression" dxfId="1789" priority="1811" stopIfTrue="1">
      <formula>B128-INT(B128/7)*7=1</formula>
    </cfRule>
    <cfRule type="expression" dxfId="1788" priority="1812" stopIfTrue="1">
      <formula>B128-INT(B128/7)*7=0</formula>
    </cfRule>
  </conditionalFormatting>
  <conditionalFormatting sqref="C129">
    <cfRule type="expression" dxfId="1787" priority="1809" stopIfTrue="1">
      <formula>C128-INT(C128/7)*7=0</formula>
    </cfRule>
    <cfRule type="expression" dxfId="1786" priority="1810" stopIfTrue="1">
      <formula>C128-INT(C128/7)*7=1</formula>
    </cfRule>
  </conditionalFormatting>
  <conditionalFormatting sqref="C128">
    <cfRule type="expression" dxfId="1785" priority="1807" stopIfTrue="1">
      <formula>C128-INT(C128/7)*7=0</formula>
    </cfRule>
    <cfRule type="expression" dxfId="1784" priority="1808" stopIfTrue="1">
      <formula>C128-INT(C128/7)*7=1</formula>
    </cfRule>
  </conditionalFormatting>
  <conditionalFormatting sqref="D129">
    <cfRule type="expression" dxfId="1783" priority="1805" stopIfTrue="1">
      <formula>D128-INT(D128/7)*7=0</formula>
    </cfRule>
    <cfRule type="expression" dxfId="1782" priority="1806" stopIfTrue="1">
      <formula>D128-INT(D128/7)*7=1</formula>
    </cfRule>
  </conditionalFormatting>
  <conditionalFormatting sqref="D128">
    <cfRule type="expression" dxfId="1781" priority="1803" stopIfTrue="1">
      <formula>D128-INT(D128/7)*7=0</formula>
    </cfRule>
    <cfRule type="expression" dxfId="1780" priority="1804" stopIfTrue="1">
      <formula>D128-INT(D128/7)*7=1</formula>
    </cfRule>
  </conditionalFormatting>
  <conditionalFormatting sqref="E129">
    <cfRule type="expression" dxfId="1779" priority="1801" stopIfTrue="1">
      <formula>E128-INT(E128/7)*7=0</formula>
    </cfRule>
    <cfRule type="expression" dxfId="1778" priority="1802" stopIfTrue="1">
      <formula>E128-INT(E128/7)*7=1</formula>
    </cfRule>
  </conditionalFormatting>
  <conditionalFormatting sqref="E128">
    <cfRule type="expression" dxfId="1777" priority="1799" stopIfTrue="1">
      <formula>E128-INT(E128/7)*7=0</formula>
    </cfRule>
    <cfRule type="expression" dxfId="1776" priority="1800" stopIfTrue="1">
      <formula>E128-INT(E128/7)*7=1</formula>
    </cfRule>
  </conditionalFormatting>
  <conditionalFormatting sqref="F129">
    <cfRule type="expression" dxfId="1775" priority="1797" stopIfTrue="1">
      <formula>F128-INT(F128/7)*7=0</formula>
    </cfRule>
    <cfRule type="expression" dxfId="1774" priority="1798" stopIfTrue="1">
      <formula>F128-INT(F128/7)*7=1</formula>
    </cfRule>
  </conditionalFormatting>
  <conditionalFormatting sqref="F128">
    <cfRule type="expression" dxfId="1773" priority="1795" stopIfTrue="1">
      <formula>F128-INT(F128/7)*7=0</formula>
    </cfRule>
    <cfRule type="expression" dxfId="1772" priority="1796" stopIfTrue="1">
      <formula>F128-INT(F128/7)*7=1</formula>
    </cfRule>
  </conditionalFormatting>
  <conditionalFormatting sqref="G129">
    <cfRule type="expression" dxfId="1771" priority="1793" stopIfTrue="1">
      <formula>G128-INT(G128/7)*7=0</formula>
    </cfRule>
    <cfRule type="expression" dxfId="1770" priority="1794" stopIfTrue="1">
      <formula>G128-INT(G128/7)*7=1</formula>
    </cfRule>
  </conditionalFormatting>
  <conditionalFormatting sqref="G128">
    <cfRule type="expression" dxfId="1769" priority="1791" stopIfTrue="1">
      <formula>G128-INT(G128/7)*7=0</formula>
    </cfRule>
    <cfRule type="expression" dxfId="1768" priority="1792" stopIfTrue="1">
      <formula>G128-INT(G128/7)*7=1</formula>
    </cfRule>
  </conditionalFormatting>
  <conditionalFormatting sqref="H129">
    <cfRule type="expression" dxfId="1767" priority="1789" stopIfTrue="1">
      <formula>H128-INT(H128/7)*7=0</formula>
    </cfRule>
    <cfRule type="expression" dxfId="1766" priority="1790" stopIfTrue="1">
      <formula>H128-INT(H128/7)*7=1</formula>
    </cfRule>
  </conditionalFormatting>
  <conditionalFormatting sqref="H128">
    <cfRule type="expression" dxfId="1765" priority="1787" stopIfTrue="1">
      <formula>H128-INT(H128/7)*7=0</formula>
    </cfRule>
    <cfRule type="expression" dxfId="1764" priority="1788" stopIfTrue="1">
      <formula>H128-INT(H128/7)*7=1</formula>
    </cfRule>
  </conditionalFormatting>
  <conditionalFormatting sqref="I129">
    <cfRule type="expression" dxfId="1763" priority="1785" stopIfTrue="1">
      <formula>I128-INT(I128/7)*7=0</formula>
    </cfRule>
    <cfRule type="expression" dxfId="1762" priority="1786" stopIfTrue="1">
      <formula>I128-INT(I128/7)*7=1</formula>
    </cfRule>
  </conditionalFormatting>
  <conditionalFormatting sqref="I128">
    <cfRule type="expression" dxfId="1761" priority="1783" stopIfTrue="1">
      <formula>I128-INT(I128/7)*7=0</formula>
    </cfRule>
    <cfRule type="expression" dxfId="1760" priority="1784" stopIfTrue="1">
      <formula>I128-INT(I128/7)*7=1</formula>
    </cfRule>
  </conditionalFormatting>
  <conditionalFormatting sqref="J129">
    <cfRule type="expression" dxfId="1759" priority="1781" stopIfTrue="1">
      <formula>J128-INT(J128/7)*7=0</formula>
    </cfRule>
    <cfRule type="expression" dxfId="1758" priority="1782" stopIfTrue="1">
      <formula>J128-INT(J128/7)*7=1</formula>
    </cfRule>
  </conditionalFormatting>
  <conditionalFormatting sqref="J128">
    <cfRule type="expression" dxfId="1757" priority="1779" stopIfTrue="1">
      <formula>J128-INT(J128/7)*7=0</formula>
    </cfRule>
    <cfRule type="expression" dxfId="1756" priority="1780" stopIfTrue="1">
      <formula>J128-INT(J128/7)*7=1</formula>
    </cfRule>
  </conditionalFormatting>
  <conditionalFormatting sqref="K129">
    <cfRule type="expression" dxfId="1755" priority="1777" stopIfTrue="1">
      <formula>K128-INT(K128/7)*7=0</formula>
    </cfRule>
    <cfRule type="expression" dxfId="1754" priority="1778" stopIfTrue="1">
      <formula>K128-INT(K128/7)*7=1</formula>
    </cfRule>
  </conditionalFormatting>
  <conditionalFormatting sqref="K128">
    <cfRule type="expression" dxfId="1753" priority="1775" stopIfTrue="1">
      <formula>K128-INT(K128/7)*7=0</formula>
    </cfRule>
    <cfRule type="expression" dxfId="1752" priority="1776" stopIfTrue="1">
      <formula>K128-INT(K128/7)*7=1</formula>
    </cfRule>
  </conditionalFormatting>
  <conditionalFormatting sqref="L129">
    <cfRule type="expression" dxfId="1751" priority="1773" stopIfTrue="1">
      <formula>L128-INT(L128/7)*7=0</formula>
    </cfRule>
    <cfRule type="expression" dxfId="1750" priority="1774" stopIfTrue="1">
      <formula>L128-INT(L128/7)*7=1</formula>
    </cfRule>
  </conditionalFormatting>
  <conditionalFormatting sqref="L128">
    <cfRule type="expression" dxfId="1749" priority="1771" stopIfTrue="1">
      <formula>L128-INT(L128/7)*7=0</formula>
    </cfRule>
    <cfRule type="expression" dxfId="1748" priority="1772" stopIfTrue="1">
      <formula>L128-INT(L128/7)*7=1</formula>
    </cfRule>
  </conditionalFormatting>
  <conditionalFormatting sqref="M129">
    <cfRule type="expression" dxfId="1747" priority="1769" stopIfTrue="1">
      <formula>M128-INT(M128/7)*7=0</formula>
    </cfRule>
    <cfRule type="expression" dxfId="1746" priority="1770" stopIfTrue="1">
      <formula>M128-INT(M128/7)*7=1</formula>
    </cfRule>
  </conditionalFormatting>
  <conditionalFormatting sqref="M128">
    <cfRule type="expression" dxfId="1745" priority="1767" stopIfTrue="1">
      <formula>M128-INT(M128/7)*7=0</formula>
    </cfRule>
    <cfRule type="expression" dxfId="1744" priority="1768" stopIfTrue="1">
      <formula>M128-INT(M128/7)*7=1</formula>
    </cfRule>
  </conditionalFormatting>
  <conditionalFormatting sqref="N129">
    <cfRule type="expression" dxfId="1743" priority="1765" stopIfTrue="1">
      <formula>N128-INT(N128/7)*7=0</formula>
    </cfRule>
    <cfRule type="expression" dxfId="1742" priority="1766" stopIfTrue="1">
      <formula>N128-INT(N128/7)*7=1</formula>
    </cfRule>
  </conditionalFormatting>
  <conditionalFormatting sqref="N128">
    <cfRule type="expression" dxfId="1741" priority="1763" stopIfTrue="1">
      <formula>N128-INT(N128/7)*7=0</formula>
    </cfRule>
    <cfRule type="expression" dxfId="1740" priority="1764" stopIfTrue="1">
      <formula>N128-INT(N128/7)*7=1</formula>
    </cfRule>
  </conditionalFormatting>
  <conditionalFormatting sqref="O129">
    <cfRule type="expression" dxfId="1739" priority="1761" stopIfTrue="1">
      <formula>O128-INT(O128/7)*7=0</formula>
    </cfRule>
    <cfRule type="expression" dxfId="1738" priority="1762" stopIfTrue="1">
      <formula>O128-INT(O128/7)*7=1</formula>
    </cfRule>
  </conditionalFormatting>
  <conditionalFormatting sqref="O128">
    <cfRule type="expression" dxfId="1737" priority="1759" stopIfTrue="1">
      <formula>O128-INT(O128/7)*7=0</formula>
    </cfRule>
    <cfRule type="expression" dxfId="1736" priority="1760" stopIfTrue="1">
      <formula>O128-INT(O128/7)*7=1</formula>
    </cfRule>
  </conditionalFormatting>
  <conditionalFormatting sqref="P129">
    <cfRule type="expression" dxfId="1735" priority="1757" stopIfTrue="1">
      <formula>P128-INT(P128/7)*7=0</formula>
    </cfRule>
    <cfRule type="expression" dxfId="1734" priority="1758" stopIfTrue="1">
      <formula>P128-INT(P128/7)*7=1</formula>
    </cfRule>
  </conditionalFormatting>
  <conditionalFormatting sqref="P128">
    <cfRule type="expression" dxfId="1733" priority="1755" stopIfTrue="1">
      <formula>P128-INT(P128/7)*7=0</formula>
    </cfRule>
    <cfRule type="expression" dxfId="1732" priority="1756" stopIfTrue="1">
      <formula>P128-INT(P128/7)*7=1</formula>
    </cfRule>
  </conditionalFormatting>
  <conditionalFormatting sqref="Q129">
    <cfRule type="expression" dxfId="1731" priority="1753" stopIfTrue="1">
      <formula>Q128-INT(Q128/7)*7=0</formula>
    </cfRule>
    <cfRule type="expression" dxfId="1730" priority="1754" stopIfTrue="1">
      <formula>Q128-INT(Q128/7)*7=1</formula>
    </cfRule>
  </conditionalFormatting>
  <conditionalFormatting sqref="Q128">
    <cfRule type="expression" dxfId="1729" priority="1751" stopIfTrue="1">
      <formula>Q128-INT(Q128/7)*7=0</formula>
    </cfRule>
    <cfRule type="expression" dxfId="1728" priority="1752" stopIfTrue="1">
      <formula>Q128-INT(Q128/7)*7=1</formula>
    </cfRule>
  </conditionalFormatting>
  <conditionalFormatting sqref="R129">
    <cfRule type="expression" dxfId="1727" priority="1749" stopIfTrue="1">
      <formula>R128-INT(R128/7)*7=0</formula>
    </cfRule>
    <cfRule type="expression" dxfId="1726" priority="1750" stopIfTrue="1">
      <formula>R128-INT(R128/7)*7=1</formula>
    </cfRule>
  </conditionalFormatting>
  <conditionalFormatting sqref="R128">
    <cfRule type="expression" dxfId="1725" priority="1747" stopIfTrue="1">
      <formula>R128-INT(R128/7)*7=0</formula>
    </cfRule>
    <cfRule type="expression" dxfId="1724" priority="1748" stopIfTrue="1">
      <formula>R128-INT(R128/7)*7=1</formula>
    </cfRule>
  </conditionalFormatting>
  <conditionalFormatting sqref="S129">
    <cfRule type="expression" dxfId="1723" priority="1745" stopIfTrue="1">
      <formula>S128-INT(S128/7)*7=0</formula>
    </cfRule>
    <cfRule type="expression" dxfId="1722" priority="1746" stopIfTrue="1">
      <formula>S128-INT(S128/7)*7=1</formula>
    </cfRule>
  </conditionalFormatting>
  <conditionalFormatting sqref="S128">
    <cfRule type="expression" dxfId="1721" priority="1743" stopIfTrue="1">
      <formula>S128-INT(S128/7)*7=0</formula>
    </cfRule>
    <cfRule type="expression" dxfId="1720" priority="1744" stopIfTrue="1">
      <formula>S128-INT(S128/7)*7=1</formula>
    </cfRule>
  </conditionalFormatting>
  <conditionalFormatting sqref="T129">
    <cfRule type="expression" dxfId="1719" priority="1741" stopIfTrue="1">
      <formula>T128-INT(T128/7)*7=0</formula>
    </cfRule>
    <cfRule type="expression" dxfId="1718" priority="1742" stopIfTrue="1">
      <formula>T128-INT(T128/7)*7=1</formula>
    </cfRule>
  </conditionalFormatting>
  <conditionalFormatting sqref="T128">
    <cfRule type="expression" dxfId="1717" priority="1739" stopIfTrue="1">
      <formula>T128-INT(T128/7)*7=0</formula>
    </cfRule>
    <cfRule type="expression" dxfId="1716" priority="1740" stopIfTrue="1">
      <formula>T128-INT(T128/7)*7=1</formula>
    </cfRule>
  </conditionalFormatting>
  <conditionalFormatting sqref="U129">
    <cfRule type="expression" dxfId="1715" priority="1737" stopIfTrue="1">
      <formula>U128-INT(U128/7)*7=0</formula>
    </cfRule>
    <cfRule type="expression" dxfId="1714" priority="1738" stopIfTrue="1">
      <formula>U128-INT(U128/7)*7=1</formula>
    </cfRule>
  </conditionalFormatting>
  <conditionalFormatting sqref="U128">
    <cfRule type="expression" dxfId="1713" priority="1735" stopIfTrue="1">
      <formula>U128-INT(U128/7)*7=0</formula>
    </cfRule>
    <cfRule type="expression" dxfId="1712" priority="1736" stopIfTrue="1">
      <formula>U128-INT(U128/7)*7=1</formula>
    </cfRule>
  </conditionalFormatting>
  <conditionalFormatting sqref="V129">
    <cfRule type="expression" dxfId="1711" priority="1733" stopIfTrue="1">
      <formula>V128-INT(V128/7)*7=0</formula>
    </cfRule>
    <cfRule type="expression" dxfId="1710" priority="1734" stopIfTrue="1">
      <formula>V128-INT(V128/7)*7=1</formula>
    </cfRule>
  </conditionalFormatting>
  <conditionalFormatting sqref="V128">
    <cfRule type="expression" dxfId="1709" priority="1731" stopIfTrue="1">
      <formula>V128-INT(V128/7)*7=0</formula>
    </cfRule>
    <cfRule type="expression" dxfId="1708" priority="1732" stopIfTrue="1">
      <formula>V128-INT(V128/7)*7=1</formula>
    </cfRule>
  </conditionalFormatting>
  <conditionalFormatting sqref="W129">
    <cfRule type="expression" dxfId="1707" priority="1729" stopIfTrue="1">
      <formula>W128-INT(W128/7)*7=0</formula>
    </cfRule>
    <cfRule type="expression" dxfId="1706" priority="1730" stopIfTrue="1">
      <formula>W128-INT(W128/7)*7=1</formula>
    </cfRule>
  </conditionalFormatting>
  <conditionalFormatting sqref="W128">
    <cfRule type="expression" dxfId="1705" priority="1727" stopIfTrue="1">
      <formula>W128-INT(W128/7)*7=0</formula>
    </cfRule>
    <cfRule type="expression" dxfId="1704" priority="1728" stopIfTrue="1">
      <formula>W128-INT(W128/7)*7=1</formula>
    </cfRule>
  </conditionalFormatting>
  <conditionalFormatting sqref="X129:AF129">
    <cfRule type="expression" dxfId="1703" priority="1725" stopIfTrue="1">
      <formula>X128-INT(X128/7)*7=0</formula>
    </cfRule>
    <cfRule type="expression" dxfId="1702" priority="1726" stopIfTrue="1">
      <formula>X128-INT(X128/7)*7=1</formula>
    </cfRule>
  </conditionalFormatting>
  <conditionalFormatting sqref="X128:AF128">
    <cfRule type="expression" dxfId="1701" priority="1723" stopIfTrue="1">
      <formula>X128-INT(X128/7)*7=0</formula>
    </cfRule>
    <cfRule type="expression" dxfId="1700" priority="1724" stopIfTrue="1">
      <formula>X128-INT(X128/7)*7=1</formula>
    </cfRule>
  </conditionalFormatting>
  <conditionalFormatting sqref="B132">
    <cfRule type="expression" dxfId="1699" priority="1721" stopIfTrue="1">
      <formula>B131-INT(B131/7)*7=1</formula>
    </cfRule>
    <cfRule type="expression" dxfId="1698" priority="1722" stopIfTrue="1">
      <formula>B131-INT(B131/7)*7=0</formula>
    </cfRule>
  </conditionalFormatting>
  <conditionalFormatting sqref="C132">
    <cfRule type="expression" dxfId="1697" priority="1719" stopIfTrue="1">
      <formula>C131-INT(C131/7)*7=0</formula>
    </cfRule>
    <cfRule type="expression" dxfId="1696" priority="1720" stopIfTrue="1">
      <formula>C131-INT(C131/7)*7=1</formula>
    </cfRule>
  </conditionalFormatting>
  <conditionalFormatting sqref="C131">
    <cfRule type="expression" dxfId="1695" priority="1717" stopIfTrue="1">
      <formula>C131-INT(C131/7)*7=0</formula>
    </cfRule>
    <cfRule type="expression" dxfId="1694" priority="1718" stopIfTrue="1">
      <formula>C131-INT(C131/7)*7=1</formula>
    </cfRule>
  </conditionalFormatting>
  <conditionalFormatting sqref="D132">
    <cfRule type="expression" dxfId="1693" priority="1715" stopIfTrue="1">
      <formula>D131-INT(D131/7)*7=0</formula>
    </cfRule>
    <cfRule type="expression" dxfId="1692" priority="1716" stopIfTrue="1">
      <formula>D131-INT(D131/7)*7=1</formula>
    </cfRule>
  </conditionalFormatting>
  <conditionalFormatting sqref="D131">
    <cfRule type="expression" dxfId="1691" priority="1713" stopIfTrue="1">
      <formula>D131-INT(D131/7)*7=0</formula>
    </cfRule>
    <cfRule type="expression" dxfId="1690" priority="1714" stopIfTrue="1">
      <formula>D131-INT(D131/7)*7=1</formula>
    </cfRule>
  </conditionalFormatting>
  <conditionalFormatting sqref="E132">
    <cfRule type="expression" dxfId="1689" priority="1711" stopIfTrue="1">
      <formula>E131-INT(E131/7)*7=0</formula>
    </cfRule>
    <cfRule type="expression" dxfId="1688" priority="1712" stopIfTrue="1">
      <formula>E131-INT(E131/7)*7=1</formula>
    </cfRule>
  </conditionalFormatting>
  <conditionalFormatting sqref="E131">
    <cfRule type="expression" dxfId="1687" priority="1709" stopIfTrue="1">
      <formula>E131-INT(E131/7)*7=0</formula>
    </cfRule>
    <cfRule type="expression" dxfId="1686" priority="1710" stopIfTrue="1">
      <formula>E131-INT(E131/7)*7=1</formula>
    </cfRule>
  </conditionalFormatting>
  <conditionalFormatting sqref="F132">
    <cfRule type="expression" dxfId="1685" priority="1707" stopIfTrue="1">
      <formula>F131-INT(F131/7)*7=0</formula>
    </cfRule>
    <cfRule type="expression" dxfId="1684" priority="1708" stopIfTrue="1">
      <formula>F131-INT(F131/7)*7=1</formula>
    </cfRule>
  </conditionalFormatting>
  <conditionalFormatting sqref="F131">
    <cfRule type="expression" dxfId="1683" priority="1705" stopIfTrue="1">
      <formula>F131-INT(F131/7)*7=0</formula>
    </cfRule>
    <cfRule type="expression" dxfId="1682" priority="1706" stopIfTrue="1">
      <formula>F131-INT(F131/7)*7=1</formula>
    </cfRule>
  </conditionalFormatting>
  <conditionalFormatting sqref="G132">
    <cfRule type="expression" dxfId="1681" priority="1703" stopIfTrue="1">
      <formula>G131-INT(G131/7)*7=0</formula>
    </cfRule>
    <cfRule type="expression" dxfId="1680" priority="1704" stopIfTrue="1">
      <formula>G131-INT(G131/7)*7=1</formula>
    </cfRule>
  </conditionalFormatting>
  <conditionalFormatting sqref="G131">
    <cfRule type="expression" dxfId="1679" priority="1701" stopIfTrue="1">
      <formula>G131-INT(G131/7)*7=0</formula>
    </cfRule>
    <cfRule type="expression" dxfId="1678" priority="1702" stopIfTrue="1">
      <formula>G131-INT(G131/7)*7=1</formula>
    </cfRule>
  </conditionalFormatting>
  <conditionalFormatting sqref="H132">
    <cfRule type="expression" dxfId="1677" priority="1699" stopIfTrue="1">
      <formula>H131-INT(H131/7)*7=0</formula>
    </cfRule>
    <cfRule type="expression" dxfId="1676" priority="1700" stopIfTrue="1">
      <formula>H131-INT(H131/7)*7=1</formula>
    </cfRule>
  </conditionalFormatting>
  <conditionalFormatting sqref="H131">
    <cfRule type="expression" dxfId="1675" priority="1697" stopIfTrue="1">
      <formula>H131-INT(H131/7)*7=0</formula>
    </cfRule>
    <cfRule type="expression" dxfId="1674" priority="1698" stopIfTrue="1">
      <formula>H131-INT(H131/7)*7=1</formula>
    </cfRule>
  </conditionalFormatting>
  <conditionalFormatting sqref="I132">
    <cfRule type="expression" dxfId="1673" priority="1695" stopIfTrue="1">
      <formula>I131-INT(I131/7)*7=0</formula>
    </cfRule>
    <cfRule type="expression" dxfId="1672" priority="1696" stopIfTrue="1">
      <formula>I131-INT(I131/7)*7=1</formula>
    </cfRule>
  </conditionalFormatting>
  <conditionalFormatting sqref="I131">
    <cfRule type="expression" dxfId="1671" priority="1693" stopIfTrue="1">
      <formula>I131-INT(I131/7)*7=0</formula>
    </cfRule>
    <cfRule type="expression" dxfId="1670" priority="1694" stopIfTrue="1">
      <formula>I131-INT(I131/7)*7=1</formula>
    </cfRule>
  </conditionalFormatting>
  <conditionalFormatting sqref="J132">
    <cfRule type="expression" dxfId="1669" priority="1691" stopIfTrue="1">
      <formula>J131-INT(J131/7)*7=0</formula>
    </cfRule>
    <cfRule type="expression" dxfId="1668" priority="1692" stopIfTrue="1">
      <formula>J131-INT(J131/7)*7=1</formula>
    </cfRule>
  </conditionalFormatting>
  <conditionalFormatting sqref="J131">
    <cfRule type="expression" dxfId="1667" priority="1689" stopIfTrue="1">
      <formula>J131-INT(J131/7)*7=0</formula>
    </cfRule>
    <cfRule type="expression" dxfId="1666" priority="1690" stopIfTrue="1">
      <formula>J131-INT(J131/7)*7=1</formula>
    </cfRule>
  </conditionalFormatting>
  <conditionalFormatting sqref="K132">
    <cfRule type="expression" dxfId="1665" priority="1687" stopIfTrue="1">
      <formula>K131-INT(K131/7)*7=0</formula>
    </cfRule>
    <cfRule type="expression" dxfId="1664" priority="1688" stopIfTrue="1">
      <formula>K131-INT(K131/7)*7=1</formula>
    </cfRule>
  </conditionalFormatting>
  <conditionalFormatting sqref="K131">
    <cfRule type="expression" dxfId="1663" priority="1685" stopIfTrue="1">
      <formula>K131-INT(K131/7)*7=0</formula>
    </cfRule>
    <cfRule type="expression" dxfId="1662" priority="1686" stopIfTrue="1">
      <formula>K131-INT(K131/7)*7=1</formula>
    </cfRule>
  </conditionalFormatting>
  <conditionalFormatting sqref="L132">
    <cfRule type="expression" dxfId="1661" priority="1683" stopIfTrue="1">
      <formula>L131-INT(L131/7)*7=0</formula>
    </cfRule>
    <cfRule type="expression" dxfId="1660" priority="1684" stopIfTrue="1">
      <formula>L131-INT(L131/7)*7=1</formula>
    </cfRule>
  </conditionalFormatting>
  <conditionalFormatting sqref="L131">
    <cfRule type="expression" dxfId="1659" priority="1681" stopIfTrue="1">
      <formula>L131-INT(L131/7)*7=0</formula>
    </cfRule>
    <cfRule type="expression" dxfId="1658" priority="1682" stopIfTrue="1">
      <formula>L131-INT(L131/7)*7=1</formula>
    </cfRule>
  </conditionalFormatting>
  <conditionalFormatting sqref="M132">
    <cfRule type="expression" dxfId="1657" priority="1679" stopIfTrue="1">
      <formula>M131-INT(M131/7)*7=0</formula>
    </cfRule>
    <cfRule type="expression" dxfId="1656" priority="1680" stopIfTrue="1">
      <formula>M131-INT(M131/7)*7=1</formula>
    </cfRule>
  </conditionalFormatting>
  <conditionalFormatting sqref="M131">
    <cfRule type="expression" dxfId="1655" priority="1677" stopIfTrue="1">
      <formula>M131-INT(M131/7)*7=0</formula>
    </cfRule>
    <cfRule type="expression" dxfId="1654" priority="1678" stopIfTrue="1">
      <formula>M131-INT(M131/7)*7=1</formula>
    </cfRule>
  </conditionalFormatting>
  <conditionalFormatting sqref="N132">
    <cfRule type="expression" dxfId="1653" priority="1675" stopIfTrue="1">
      <formula>N131-INT(N131/7)*7=0</formula>
    </cfRule>
    <cfRule type="expression" dxfId="1652" priority="1676" stopIfTrue="1">
      <formula>N131-INT(N131/7)*7=1</formula>
    </cfRule>
  </conditionalFormatting>
  <conditionalFormatting sqref="N131">
    <cfRule type="expression" dxfId="1651" priority="1673" stopIfTrue="1">
      <formula>N131-INT(N131/7)*7=0</formula>
    </cfRule>
    <cfRule type="expression" dxfId="1650" priority="1674" stopIfTrue="1">
      <formula>N131-INT(N131/7)*7=1</formula>
    </cfRule>
  </conditionalFormatting>
  <conditionalFormatting sqref="O132">
    <cfRule type="expression" dxfId="1649" priority="1671" stopIfTrue="1">
      <formula>O131-INT(O131/7)*7=0</formula>
    </cfRule>
    <cfRule type="expression" dxfId="1648" priority="1672" stopIfTrue="1">
      <formula>O131-INT(O131/7)*7=1</formula>
    </cfRule>
  </conditionalFormatting>
  <conditionalFormatting sqref="O131">
    <cfRule type="expression" dxfId="1647" priority="1669" stopIfTrue="1">
      <formula>O131-INT(O131/7)*7=0</formula>
    </cfRule>
    <cfRule type="expression" dxfId="1646" priority="1670" stopIfTrue="1">
      <formula>O131-INT(O131/7)*7=1</formula>
    </cfRule>
  </conditionalFormatting>
  <conditionalFormatting sqref="P132">
    <cfRule type="expression" dxfId="1645" priority="1667" stopIfTrue="1">
      <formula>P131-INT(P131/7)*7=0</formula>
    </cfRule>
    <cfRule type="expression" dxfId="1644" priority="1668" stopIfTrue="1">
      <formula>P131-INT(P131/7)*7=1</formula>
    </cfRule>
  </conditionalFormatting>
  <conditionalFormatting sqref="P131">
    <cfRule type="expression" dxfId="1643" priority="1665" stopIfTrue="1">
      <formula>P131-INT(P131/7)*7=0</formula>
    </cfRule>
    <cfRule type="expression" dxfId="1642" priority="1666" stopIfTrue="1">
      <formula>P131-INT(P131/7)*7=1</formula>
    </cfRule>
  </conditionalFormatting>
  <conditionalFormatting sqref="Q132">
    <cfRule type="expression" dxfId="1641" priority="1663" stopIfTrue="1">
      <formula>Q131-INT(Q131/7)*7=0</formula>
    </cfRule>
    <cfRule type="expression" dxfId="1640" priority="1664" stopIfTrue="1">
      <formula>Q131-INT(Q131/7)*7=1</formula>
    </cfRule>
  </conditionalFormatting>
  <conditionalFormatting sqref="Q131">
    <cfRule type="expression" dxfId="1639" priority="1661" stopIfTrue="1">
      <formula>Q131-INT(Q131/7)*7=0</formula>
    </cfRule>
    <cfRule type="expression" dxfId="1638" priority="1662" stopIfTrue="1">
      <formula>Q131-INT(Q131/7)*7=1</formula>
    </cfRule>
  </conditionalFormatting>
  <conditionalFormatting sqref="R132">
    <cfRule type="expression" dxfId="1637" priority="1659" stopIfTrue="1">
      <formula>R131-INT(R131/7)*7=0</formula>
    </cfRule>
    <cfRule type="expression" dxfId="1636" priority="1660" stopIfTrue="1">
      <formula>R131-INT(R131/7)*7=1</formula>
    </cfRule>
  </conditionalFormatting>
  <conditionalFormatting sqref="R131">
    <cfRule type="expression" dxfId="1635" priority="1657" stopIfTrue="1">
      <formula>R131-INT(R131/7)*7=0</formula>
    </cfRule>
    <cfRule type="expression" dxfId="1634" priority="1658" stopIfTrue="1">
      <formula>R131-INT(R131/7)*7=1</formula>
    </cfRule>
  </conditionalFormatting>
  <conditionalFormatting sqref="S132">
    <cfRule type="expression" dxfId="1633" priority="1655" stopIfTrue="1">
      <formula>S131-INT(S131/7)*7=0</formula>
    </cfRule>
    <cfRule type="expression" dxfId="1632" priority="1656" stopIfTrue="1">
      <formula>S131-INT(S131/7)*7=1</formula>
    </cfRule>
  </conditionalFormatting>
  <conditionalFormatting sqref="S131">
    <cfRule type="expression" dxfId="1631" priority="1653" stopIfTrue="1">
      <formula>S131-INT(S131/7)*7=0</formula>
    </cfRule>
    <cfRule type="expression" dxfId="1630" priority="1654" stopIfTrue="1">
      <formula>S131-INT(S131/7)*7=1</formula>
    </cfRule>
  </conditionalFormatting>
  <conditionalFormatting sqref="T132">
    <cfRule type="expression" dxfId="1629" priority="1651" stopIfTrue="1">
      <formula>T131-INT(T131/7)*7=0</formula>
    </cfRule>
    <cfRule type="expression" dxfId="1628" priority="1652" stopIfTrue="1">
      <formula>T131-INT(T131/7)*7=1</formula>
    </cfRule>
  </conditionalFormatting>
  <conditionalFormatting sqref="T131">
    <cfRule type="expression" dxfId="1627" priority="1649" stopIfTrue="1">
      <formula>T131-INT(T131/7)*7=0</formula>
    </cfRule>
    <cfRule type="expression" dxfId="1626" priority="1650" stopIfTrue="1">
      <formula>T131-INT(T131/7)*7=1</formula>
    </cfRule>
  </conditionalFormatting>
  <conditionalFormatting sqref="U132">
    <cfRule type="expression" dxfId="1625" priority="1647" stopIfTrue="1">
      <formula>U131-INT(U131/7)*7=0</formula>
    </cfRule>
    <cfRule type="expression" dxfId="1624" priority="1648" stopIfTrue="1">
      <formula>U131-INT(U131/7)*7=1</formula>
    </cfRule>
  </conditionalFormatting>
  <conditionalFormatting sqref="U131">
    <cfRule type="expression" dxfId="1623" priority="1645" stopIfTrue="1">
      <formula>U131-INT(U131/7)*7=0</formula>
    </cfRule>
    <cfRule type="expression" dxfId="1622" priority="1646" stopIfTrue="1">
      <formula>U131-INT(U131/7)*7=1</formula>
    </cfRule>
  </conditionalFormatting>
  <conditionalFormatting sqref="V132">
    <cfRule type="expression" dxfId="1621" priority="1643" stopIfTrue="1">
      <formula>V131-INT(V131/7)*7=0</formula>
    </cfRule>
    <cfRule type="expression" dxfId="1620" priority="1644" stopIfTrue="1">
      <formula>V131-INT(V131/7)*7=1</formula>
    </cfRule>
  </conditionalFormatting>
  <conditionalFormatting sqref="V131">
    <cfRule type="expression" dxfId="1619" priority="1641" stopIfTrue="1">
      <formula>V131-INT(V131/7)*7=0</formula>
    </cfRule>
    <cfRule type="expression" dxfId="1618" priority="1642" stopIfTrue="1">
      <formula>V131-INT(V131/7)*7=1</formula>
    </cfRule>
  </conditionalFormatting>
  <conditionalFormatting sqref="W132">
    <cfRule type="expression" dxfId="1617" priority="1639" stopIfTrue="1">
      <formula>W131-INT(W131/7)*7=0</formula>
    </cfRule>
    <cfRule type="expression" dxfId="1616" priority="1640" stopIfTrue="1">
      <formula>W131-INT(W131/7)*7=1</formula>
    </cfRule>
  </conditionalFormatting>
  <conditionalFormatting sqref="W131">
    <cfRule type="expression" dxfId="1615" priority="1637" stopIfTrue="1">
      <formula>W131-INT(W131/7)*7=0</formula>
    </cfRule>
    <cfRule type="expression" dxfId="1614" priority="1638" stopIfTrue="1">
      <formula>W131-INT(W131/7)*7=1</formula>
    </cfRule>
  </conditionalFormatting>
  <conditionalFormatting sqref="X132:AF132">
    <cfRule type="expression" dxfId="1613" priority="1635" stopIfTrue="1">
      <formula>X131-INT(X131/7)*7=0</formula>
    </cfRule>
    <cfRule type="expression" dxfId="1612" priority="1636" stopIfTrue="1">
      <formula>X131-INT(X131/7)*7=1</formula>
    </cfRule>
  </conditionalFormatting>
  <conditionalFormatting sqref="X131:AF131">
    <cfRule type="expression" dxfId="1611" priority="1633" stopIfTrue="1">
      <formula>X131-INT(X131/7)*7=0</formula>
    </cfRule>
    <cfRule type="expression" dxfId="1610" priority="1634" stopIfTrue="1">
      <formula>X131-INT(X131/7)*7=1</formula>
    </cfRule>
  </conditionalFormatting>
  <conditionalFormatting sqref="B135">
    <cfRule type="expression" dxfId="1609" priority="1631" stopIfTrue="1">
      <formula>B134-INT(B134/7)*7=1</formula>
    </cfRule>
    <cfRule type="expression" dxfId="1608" priority="1632" stopIfTrue="1">
      <formula>B134-INT(B134/7)*7=0</formula>
    </cfRule>
  </conditionalFormatting>
  <conditionalFormatting sqref="C135">
    <cfRule type="expression" dxfId="1607" priority="1629" stopIfTrue="1">
      <formula>C134-INT(C134/7)*7=0</formula>
    </cfRule>
    <cfRule type="expression" dxfId="1606" priority="1630" stopIfTrue="1">
      <formula>C134-INT(C134/7)*7=1</formula>
    </cfRule>
  </conditionalFormatting>
  <conditionalFormatting sqref="C134">
    <cfRule type="expression" dxfId="1605" priority="1627" stopIfTrue="1">
      <formula>C134-INT(C134/7)*7=0</formula>
    </cfRule>
    <cfRule type="expression" dxfId="1604" priority="1628" stopIfTrue="1">
      <formula>C134-INT(C134/7)*7=1</formula>
    </cfRule>
  </conditionalFormatting>
  <conditionalFormatting sqref="D135">
    <cfRule type="expression" dxfId="1603" priority="1625" stopIfTrue="1">
      <formula>D134-INT(D134/7)*7=0</formula>
    </cfRule>
    <cfRule type="expression" dxfId="1602" priority="1626" stopIfTrue="1">
      <formula>D134-INT(D134/7)*7=1</formula>
    </cfRule>
  </conditionalFormatting>
  <conditionalFormatting sqref="D134">
    <cfRule type="expression" dxfId="1601" priority="1623" stopIfTrue="1">
      <formula>D134-INT(D134/7)*7=0</formula>
    </cfRule>
    <cfRule type="expression" dxfId="1600" priority="1624" stopIfTrue="1">
      <formula>D134-INT(D134/7)*7=1</formula>
    </cfRule>
  </conditionalFormatting>
  <conditionalFormatting sqref="E135">
    <cfRule type="expression" dxfId="1599" priority="1621" stopIfTrue="1">
      <formula>E134-INT(E134/7)*7=0</formula>
    </cfRule>
    <cfRule type="expression" dxfId="1598" priority="1622" stopIfTrue="1">
      <formula>E134-INT(E134/7)*7=1</formula>
    </cfRule>
  </conditionalFormatting>
  <conditionalFormatting sqref="E134">
    <cfRule type="expression" dxfId="1597" priority="1619" stopIfTrue="1">
      <formula>E134-INT(E134/7)*7=0</formula>
    </cfRule>
    <cfRule type="expression" dxfId="1596" priority="1620" stopIfTrue="1">
      <formula>E134-INT(E134/7)*7=1</formula>
    </cfRule>
  </conditionalFormatting>
  <conditionalFormatting sqref="F135">
    <cfRule type="expression" dxfId="1595" priority="1617" stopIfTrue="1">
      <formula>F134-INT(F134/7)*7=0</formula>
    </cfRule>
    <cfRule type="expression" dxfId="1594" priority="1618" stopIfTrue="1">
      <formula>F134-INT(F134/7)*7=1</formula>
    </cfRule>
  </conditionalFormatting>
  <conditionalFormatting sqref="F134">
    <cfRule type="expression" dxfId="1593" priority="1615" stopIfTrue="1">
      <formula>F134-INT(F134/7)*7=0</formula>
    </cfRule>
    <cfRule type="expression" dxfId="1592" priority="1616" stopIfTrue="1">
      <formula>F134-INT(F134/7)*7=1</formula>
    </cfRule>
  </conditionalFormatting>
  <conditionalFormatting sqref="G135">
    <cfRule type="expression" dxfId="1591" priority="1613" stopIfTrue="1">
      <formula>G134-INT(G134/7)*7=0</formula>
    </cfRule>
    <cfRule type="expression" dxfId="1590" priority="1614" stopIfTrue="1">
      <formula>G134-INT(G134/7)*7=1</formula>
    </cfRule>
  </conditionalFormatting>
  <conditionalFormatting sqref="G134">
    <cfRule type="expression" dxfId="1589" priority="1611" stopIfTrue="1">
      <formula>G134-INT(G134/7)*7=0</formula>
    </cfRule>
    <cfRule type="expression" dxfId="1588" priority="1612" stopIfTrue="1">
      <formula>G134-INT(G134/7)*7=1</formula>
    </cfRule>
  </conditionalFormatting>
  <conditionalFormatting sqref="H135">
    <cfRule type="expression" dxfId="1587" priority="1609" stopIfTrue="1">
      <formula>H134-INT(H134/7)*7=0</formula>
    </cfRule>
    <cfRule type="expression" dxfId="1586" priority="1610" stopIfTrue="1">
      <formula>H134-INT(H134/7)*7=1</formula>
    </cfRule>
  </conditionalFormatting>
  <conditionalFormatting sqref="H134">
    <cfRule type="expression" dxfId="1585" priority="1607" stopIfTrue="1">
      <formula>H134-INT(H134/7)*7=0</formula>
    </cfRule>
    <cfRule type="expression" dxfId="1584" priority="1608" stopIfTrue="1">
      <formula>H134-INT(H134/7)*7=1</formula>
    </cfRule>
  </conditionalFormatting>
  <conditionalFormatting sqref="I135">
    <cfRule type="expression" dxfId="1583" priority="1605" stopIfTrue="1">
      <formula>I134-INT(I134/7)*7=0</formula>
    </cfRule>
    <cfRule type="expression" dxfId="1582" priority="1606" stopIfTrue="1">
      <formula>I134-INT(I134/7)*7=1</formula>
    </cfRule>
  </conditionalFormatting>
  <conditionalFormatting sqref="I134">
    <cfRule type="expression" dxfId="1581" priority="1603" stopIfTrue="1">
      <formula>I134-INT(I134/7)*7=0</formula>
    </cfRule>
    <cfRule type="expression" dxfId="1580" priority="1604" stopIfTrue="1">
      <formula>I134-INT(I134/7)*7=1</formula>
    </cfRule>
  </conditionalFormatting>
  <conditionalFormatting sqref="J135">
    <cfRule type="expression" dxfId="1579" priority="1601" stopIfTrue="1">
      <formula>J134-INT(J134/7)*7=0</formula>
    </cfRule>
    <cfRule type="expression" dxfId="1578" priority="1602" stopIfTrue="1">
      <formula>J134-INT(J134/7)*7=1</formula>
    </cfRule>
  </conditionalFormatting>
  <conditionalFormatting sqref="J134">
    <cfRule type="expression" dxfId="1577" priority="1599" stopIfTrue="1">
      <formula>J134-INT(J134/7)*7=0</formula>
    </cfRule>
    <cfRule type="expression" dxfId="1576" priority="1600" stopIfTrue="1">
      <formula>J134-INT(J134/7)*7=1</formula>
    </cfRule>
  </conditionalFormatting>
  <conditionalFormatting sqref="K135">
    <cfRule type="expression" dxfId="1575" priority="1597" stopIfTrue="1">
      <formula>K134-INT(K134/7)*7=0</formula>
    </cfRule>
    <cfRule type="expression" dxfId="1574" priority="1598" stopIfTrue="1">
      <formula>K134-INT(K134/7)*7=1</formula>
    </cfRule>
  </conditionalFormatting>
  <conditionalFormatting sqref="K134">
    <cfRule type="expression" dxfId="1573" priority="1595" stopIfTrue="1">
      <formula>K134-INT(K134/7)*7=0</formula>
    </cfRule>
    <cfRule type="expression" dxfId="1572" priority="1596" stopIfTrue="1">
      <formula>K134-INT(K134/7)*7=1</formula>
    </cfRule>
  </conditionalFormatting>
  <conditionalFormatting sqref="L135">
    <cfRule type="expression" dxfId="1571" priority="1593" stopIfTrue="1">
      <formula>L134-INT(L134/7)*7=0</formula>
    </cfRule>
    <cfRule type="expression" dxfId="1570" priority="1594" stopIfTrue="1">
      <formula>L134-INT(L134/7)*7=1</formula>
    </cfRule>
  </conditionalFormatting>
  <conditionalFormatting sqref="L134">
    <cfRule type="expression" dxfId="1569" priority="1591" stopIfTrue="1">
      <formula>L134-INT(L134/7)*7=0</formula>
    </cfRule>
    <cfRule type="expression" dxfId="1568" priority="1592" stopIfTrue="1">
      <formula>L134-INT(L134/7)*7=1</formula>
    </cfRule>
  </conditionalFormatting>
  <conditionalFormatting sqref="M135">
    <cfRule type="expression" dxfId="1567" priority="1589" stopIfTrue="1">
      <formula>M134-INT(M134/7)*7=0</formula>
    </cfRule>
    <cfRule type="expression" dxfId="1566" priority="1590" stopIfTrue="1">
      <formula>M134-INT(M134/7)*7=1</formula>
    </cfRule>
  </conditionalFormatting>
  <conditionalFormatting sqref="M134">
    <cfRule type="expression" dxfId="1565" priority="1587" stopIfTrue="1">
      <formula>M134-INT(M134/7)*7=0</formula>
    </cfRule>
    <cfRule type="expression" dxfId="1564" priority="1588" stopIfTrue="1">
      <formula>M134-INT(M134/7)*7=1</formula>
    </cfRule>
  </conditionalFormatting>
  <conditionalFormatting sqref="N135">
    <cfRule type="expression" dxfId="1563" priority="1585" stopIfTrue="1">
      <formula>N134-INT(N134/7)*7=0</formula>
    </cfRule>
    <cfRule type="expression" dxfId="1562" priority="1586" stopIfTrue="1">
      <formula>N134-INT(N134/7)*7=1</formula>
    </cfRule>
  </conditionalFormatting>
  <conditionalFormatting sqref="N134">
    <cfRule type="expression" dxfId="1561" priority="1583" stopIfTrue="1">
      <formula>N134-INT(N134/7)*7=0</formula>
    </cfRule>
    <cfRule type="expression" dxfId="1560" priority="1584" stopIfTrue="1">
      <formula>N134-INT(N134/7)*7=1</formula>
    </cfRule>
  </conditionalFormatting>
  <conditionalFormatting sqref="O135">
    <cfRule type="expression" dxfId="1559" priority="1581" stopIfTrue="1">
      <formula>O134-INT(O134/7)*7=0</formula>
    </cfRule>
    <cfRule type="expression" dxfId="1558" priority="1582" stopIfTrue="1">
      <formula>O134-INT(O134/7)*7=1</formula>
    </cfRule>
  </conditionalFormatting>
  <conditionalFormatting sqref="O134">
    <cfRule type="expression" dxfId="1557" priority="1579" stopIfTrue="1">
      <formula>O134-INT(O134/7)*7=0</formula>
    </cfRule>
    <cfRule type="expression" dxfId="1556" priority="1580" stopIfTrue="1">
      <formula>O134-INT(O134/7)*7=1</formula>
    </cfRule>
  </conditionalFormatting>
  <conditionalFormatting sqref="P135">
    <cfRule type="expression" dxfId="1555" priority="1577" stopIfTrue="1">
      <formula>P134-INT(P134/7)*7=0</formula>
    </cfRule>
    <cfRule type="expression" dxfId="1554" priority="1578" stopIfTrue="1">
      <formula>P134-INT(P134/7)*7=1</formula>
    </cfRule>
  </conditionalFormatting>
  <conditionalFormatting sqref="P134">
    <cfRule type="expression" dxfId="1553" priority="1575" stopIfTrue="1">
      <formula>P134-INT(P134/7)*7=0</formula>
    </cfRule>
    <cfRule type="expression" dxfId="1552" priority="1576" stopIfTrue="1">
      <formula>P134-INT(P134/7)*7=1</formula>
    </cfRule>
  </conditionalFormatting>
  <conditionalFormatting sqref="Q135">
    <cfRule type="expression" dxfId="1551" priority="1573" stopIfTrue="1">
      <formula>Q134-INT(Q134/7)*7=0</formula>
    </cfRule>
    <cfRule type="expression" dxfId="1550" priority="1574" stopIfTrue="1">
      <formula>Q134-INT(Q134/7)*7=1</formula>
    </cfRule>
  </conditionalFormatting>
  <conditionalFormatting sqref="Q134">
    <cfRule type="expression" dxfId="1549" priority="1571" stopIfTrue="1">
      <formula>Q134-INT(Q134/7)*7=0</formula>
    </cfRule>
    <cfRule type="expression" dxfId="1548" priority="1572" stopIfTrue="1">
      <formula>Q134-INT(Q134/7)*7=1</formula>
    </cfRule>
  </conditionalFormatting>
  <conditionalFormatting sqref="R135">
    <cfRule type="expression" dxfId="1547" priority="1569" stopIfTrue="1">
      <formula>R134-INT(R134/7)*7=0</formula>
    </cfRule>
    <cfRule type="expression" dxfId="1546" priority="1570" stopIfTrue="1">
      <formula>R134-INT(R134/7)*7=1</formula>
    </cfRule>
  </conditionalFormatting>
  <conditionalFormatting sqref="R134">
    <cfRule type="expression" dxfId="1545" priority="1567" stopIfTrue="1">
      <formula>R134-INT(R134/7)*7=0</formula>
    </cfRule>
    <cfRule type="expression" dxfId="1544" priority="1568" stopIfTrue="1">
      <formula>R134-INT(R134/7)*7=1</formula>
    </cfRule>
  </conditionalFormatting>
  <conditionalFormatting sqref="S135">
    <cfRule type="expression" dxfId="1543" priority="1565" stopIfTrue="1">
      <formula>S134-INT(S134/7)*7=0</formula>
    </cfRule>
    <cfRule type="expression" dxfId="1542" priority="1566" stopIfTrue="1">
      <formula>S134-INT(S134/7)*7=1</formula>
    </cfRule>
  </conditionalFormatting>
  <conditionalFormatting sqref="S134">
    <cfRule type="expression" dxfId="1541" priority="1563" stopIfTrue="1">
      <formula>S134-INT(S134/7)*7=0</formula>
    </cfRule>
    <cfRule type="expression" dxfId="1540" priority="1564" stopIfTrue="1">
      <formula>S134-INT(S134/7)*7=1</formula>
    </cfRule>
  </conditionalFormatting>
  <conditionalFormatting sqref="T135">
    <cfRule type="expression" dxfId="1539" priority="1561" stopIfTrue="1">
      <formula>T134-INT(T134/7)*7=0</formula>
    </cfRule>
    <cfRule type="expression" dxfId="1538" priority="1562" stopIfTrue="1">
      <formula>T134-INT(T134/7)*7=1</formula>
    </cfRule>
  </conditionalFormatting>
  <conditionalFormatting sqref="T134">
    <cfRule type="expression" dxfId="1537" priority="1559" stopIfTrue="1">
      <formula>T134-INT(T134/7)*7=0</formula>
    </cfRule>
    <cfRule type="expression" dxfId="1536" priority="1560" stopIfTrue="1">
      <formula>T134-INT(T134/7)*7=1</formula>
    </cfRule>
  </conditionalFormatting>
  <conditionalFormatting sqref="U135">
    <cfRule type="expression" dxfId="1535" priority="1557" stopIfTrue="1">
      <formula>U134-INT(U134/7)*7=0</formula>
    </cfRule>
    <cfRule type="expression" dxfId="1534" priority="1558" stopIfTrue="1">
      <formula>U134-INT(U134/7)*7=1</formula>
    </cfRule>
  </conditionalFormatting>
  <conditionalFormatting sqref="U134">
    <cfRule type="expression" dxfId="1533" priority="1555" stopIfTrue="1">
      <formula>U134-INT(U134/7)*7=0</formula>
    </cfRule>
    <cfRule type="expression" dxfId="1532" priority="1556" stopIfTrue="1">
      <formula>U134-INT(U134/7)*7=1</formula>
    </cfRule>
  </conditionalFormatting>
  <conditionalFormatting sqref="V135">
    <cfRule type="expression" dxfId="1531" priority="1553" stopIfTrue="1">
      <formula>V134-INT(V134/7)*7=0</formula>
    </cfRule>
    <cfRule type="expression" dxfId="1530" priority="1554" stopIfTrue="1">
      <formula>V134-INT(V134/7)*7=1</formula>
    </cfRule>
  </conditionalFormatting>
  <conditionalFormatting sqref="V134">
    <cfRule type="expression" dxfId="1529" priority="1551" stopIfTrue="1">
      <formula>V134-INT(V134/7)*7=0</formula>
    </cfRule>
    <cfRule type="expression" dxfId="1528" priority="1552" stopIfTrue="1">
      <formula>V134-INT(V134/7)*7=1</formula>
    </cfRule>
  </conditionalFormatting>
  <conditionalFormatting sqref="W135">
    <cfRule type="expression" dxfId="1527" priority="1549" stopIfTrue="1">
      <formula>W134-INT(W134/7)*7=0</formula>
    </cfRule>
    <cfRule type="expression" dxfId="1526" priority="1550" stopIfTrue="1">
      <formula>W134-INT(W134/7)*7=1</formula>
    </cfRule>
  </conditionalFormatting>
  <conditionalFormatting sqref="W134">
    <cfRule type="expression" dxfId="1525" priority="1547" stopIfTrue="1">
      <formula>W134-INT(W134/7)*7=0</formula>
    </cfRule>
    <cfRule type="expression" dxfId="1524" priority="1548" stopIfTrue="1">
      <formula>W134-INT(W134/7)*7=1</formula>
    </cfRule>
  </conditionalFormatting>
  <conditionalFormatting sqref="X135:AF135">
    <cfRule type="expression" dxfId="1523" priority="1545" stopIfTrue="1">
      <formula>X134-INT(X134/7)*7=0</formula>
    </cfRule>
    <cfRule type="expression" dxfId="1522" priority="1546" stopIfTrue="1">
      <formula>X134-INT(X134/7)*7=1</formula>
    </cfRule>
  </conditionalFormatting>
  <conditionalFormatting sqref="X134:AF134">
    <cfRule type="expression" dxfId="1521" priority="1543" stopIfTrue="1">
      <formula>X134-INT(X134/7)*7=0</formula>
    </cfRule>
    <cfRule type="expression" dxfId="1520" priority="1544" stopIfTrue="1">
      <formula>X134-INT(X134/7)*7=1</formula>
    </cfRule>
  </conditionalFormatting>
  <conditionalFormatting sqref="B138">
    <cfRule type="expression" dxfId="1519" priority="1541" stopIfTrue="1">
      <formula>B137-INT(B137/7)*7=1</formula>
    </cfRule>
    <cfRule type="expression" dxfId="1518" priority="1542" stopIfTrue="1">
      <formula>B137-INT(B137/7)*7=0</formula>
    </cfRule>
  </conditionalFormatting>
  <conditionalFormatting sqref="C138">
    <cfRule type="expression" dxfId="1517" priority="1539" stopIfTrue="1">
      <formula>C137-INT(C137/7)*7=0</formula>
    </cfRule>
    <cfRule type="expression" dxfId="1516" priority="1540" stopIfTrue="1">
      <formula>C137-INT(C137/7)*7=1</formula>
    </cfRule>
  </conditionalFormatting>
  <conditionalFormatting sqref="C137">
    <cfRule type="expression" dxfId="1515" priority="1537" stopIfTrue="1">
      <formula>C137-INT(C137/7)*7=0</formula>
    </cfRule>
    <cfRule type="expression" dxfId="1514" priority="1538" stopIfTrue="1">
      <formula>C137-INT(C137/7)*7=1</formula>
    </cfRule>
  </conditionalFormatting>
  <conditionalFormatting sqref="D138">
    <cfRule type="expression" dxfId="1513" priority="1535" stopIfTrue="1">
      <formula>D137-INT(D137/7)*7=0</formula>
    </cfRule>
    <cfRule type="expression" dxfId="1512" priority="1536" stopIfTrue="1">
      <formula>D137-INT(D137/7)*7=1</formula>
    </cfRule>
  </conditionalFormatting>
  <conditionalFormatting sqref="D137">
    <cfRule type="expression" dxfId="1511" priority="1533" stopIfTrue="1">
      <formula>D137-INT(D137/7)*7=0</formula>
    </cfRule>
    <cfRule type="expression" dxfId="1510" priority="1534" stopIfTrue="1">
      <formula>D137-INT(D137/7)*7=1</formula>
    </cfRule>
  </conditionalFormatting>
  <conditionalFormatting sqref="E138">
    <cfRule type="expression" dxfId="1509" priority="1531" stopIfTrue="1">
      <formula>E137-INT(E137/7)*7=0</formula>
    </cfRule>
    <cfRule type="expression" dxfId="1508" priority="1532" stopIfTrue="1">
      <formula>E137-INT(E137/7)*7=1</formula>
    </cfRule>
  </conditionalFormatting>
  <conditionalFormatting sqref="E137">
    <cfRule type="expression" dxfId="1507" priority="1529" stopIfTrue="1">
      <formula>E137-INT(E137/7)*7=0</formula>
    </cfRule>
    <cfRule type="expression" dxfId="1506" priority="1530" stopIfTrue="1">
      <formula>E137-INT(E137/7)*7=1</formula>
    </cfRule>
  </conditionalFormatting>
  <conditionalFormatting sqref="F138">
    <cfRule type="expression" dxfId="1505" priority="1527" stopIfTrue="1">
      <formula>F137-INT(F137/7)*7=0</formula>
    </cfRule>
    <cfRule type="expression" dxfId="1504" priority="1528" stopIfTrue="1">
      <formula>F137-INT(F137/7)*7=1</formula>
    </cfRule>
  </conditionalFormatting>
  <conditionalFormatting sqref="F137">
    <cfRule type="expression" dxfId="1503" priority="1525" stopIfTrue="1">
      <formula>F137-INT(F137/7)*7=0</formula>
    </cfRule>
    <cfRule type="expression" dxfId="1502" priority="1526" stopIfTrue="1">
      <formula>F137-INT(F137/7)*7=1</formula>
    </cfRule>
  </conditionalFormatting>
  <conditionalFormatting sqref="G138">
    <cfRule type="expression" dxfId="1501" priority="1523" stopIfTrue="1">
      <formula>G137-INT(G137/7)*7=0</formula>
    </cfRule>
    <cfRule type="expression" dxfId="1500" priority="1524" stopIfTrue="1">
      <formula>G137-INT(G137/7)*7=1</formula>
    </cfRule>
  </conditionalFormatting>
  <conditionalFormatting sqref="G137">
    <cfRule type="expression" dxfId="1499" priority="1521" stopIfTrue="1">
      <formula>G137-INT(G137/7)*7=0</formula>
    </cfRule>
    <cfRule type="expression" dxfId="1498" priority="1522" stopIfTrue="1">
      <formula>G137-INT(G137/7)*7=1</formula>
    </cfRule>
  </conditionalFormatting>
  <conditionalFormatting sqref="H138">
    <cfRule type="expression" dxfId="1497" priority="1519" stopIfTrue="1">
      <formula>H137-INT(H137/7)*7=0</formula>
    </cfRule>
    <cfRule type="expression" dxfId="1496" priority="1520" stopIfTrue="1">
      <formula>H137-INT(H137/7)*7=1</formula>
    </cfRule>
  </conditionalFormatting>
  <conditionalFormatting sqref="H137">
    <cfRule type="expression" dxfId="1495" priority="1517" stopIfTrue="1">
      <formula>H137-INT(H137/7)*7=0</formula>
    </cfRule>
    <cfRule type="expression" dxfId="1494" priority="1518" stopIfTrue="1">
      <formula>H137-INT(H137/7)*7=1</formula>
    </cfRule>
  </conditionalFormatting>
  <conditionalFormatting sqref="I138">
    <cfRule type="expression" dxfId="1493" priority="1515" stopIfTrue="1">
      <formula>I137-INT(I137/7)*7=0</formula>
    </cfRule>
    <cfRule type="expression" dxfId="1492" priority="1516" stopIfTrue="1">
      <formula>I137-INT(I137/7)*7=1</formula>
    </cfRule>
  </conditionalFormatting>
  <conditionalFormatting sqref="I137">
    <cfRule type="expression" dxfId="1491" priority="1513" stopIfTrue="1">
      <formula>I137-INT(I137/7)*7=0</formula>
    </cfRule>
    <cfRule type="expression" dxfId="1490" priority="1514" stopIfTrue="1">
      <formula>I137-INT(I137/7)*7=1</formula>
    </cfRule>
  </conditionalFormatting>
  <conditionalFormatting sqref="J138">
    <cfRule type="expression" dxfId="1489" priority="1511" stopIfTrue="1">
      <formula>J137-INT(J137/7)*7=0</formula>
    </cfRule>
    <cfRule type="expression" dxfId="1488" priority="1512" stopIfTrue="1">
      <formula>J137-INT(J137/7)*7=1</formula>
    </cfRule>
  </conditionalFormatting>
  <conditionalFormatting sqref="J137">
    <cfRule type="expression" dxfId="1487" priority="1509" stopIfTrue="1">
      <formula>J137-INT(J137/7)*7=0</formula>
    </cfRule>
    <cfRule type="expression" dxfId="1486" priority="1510" stopIfTrue="1">
      <formula>J137-INT(J137/7)*7=1</formula>
    </cfRule>
  </conditionalFormatting>
  <conditionalFormatting sqref="K138">
    <cfRule type="expression" dxfId="1485" priority="1507" stopIfTrue="1">
      <formula>K137-INT(K137/7)*7=0</formula>
    </cfRule>
    <cfRule type="expression" dxfId="1484" priority="1508" stopIfTrue="1">
      <formula>K137-INT(K137/7)*7=1</formula>
    </cfRule>
  </conditionalFormatting>
  <conditionalFormatting sqref="K137">
    <cfRule type="expression" dxfId="1483" priority="1505" stopIfTrue="1">
      <formula>K137-INT(K137/7)*7=0</formula>
    </cfRule>
    <cfRule type="expression" dxfId="1482" priority="1506" stopIfTrue="1">
      <formula>K137-INT(K137/7)*7=1</formula>
    </cfRule>
  </conditionalFormatting>
  <conditionalFormatting sqref="L138">
    <cfRule type="expression" dxfId="1481" priority="1503" stopIfTrue="1">
      <formula>L137-INT(L137/7)*7=0</formula>
    </cfRule>
    <cfRule type="expression" dxfId="1480" priority="1504" stopIfTrue="1">
      <formula>L137-INT(L137/7)*7=1</formula>
    </cfRule>
  </conditionalFormatting>
  <conditionalFormatting sqref="L137">
    <cfRule type="expression" dxfId="1479" priority="1501" stopIfTrue="1">
      <formula>L137-INT(L137/7)*7=0</formula>
    </cfRule>
    <cfRule type="expression" dxfId="1478" priority="1502" stopIfTrue="1">
      <formula>L137-INT(L137/7)*7=1</formula>
    </cfRule>
  </conditionalFormatting>
  <conditionalFormatting sqref="M138">
    <cfRule type="expression" dxfId="1477" priority="1499" stopIfTrue="1">
      <formula>M137-INT(M137/7)*7=0</formula>
    </cfRule>
    <cfRule type="expression" dxfId="1476" priority="1500" stopIfTrue="1">
      <formula>M137-INT(M137/7)*7=1</formula>
    </cfRule>
  </conditionalFormatting>
  <conditionalFormatting sqref="M137">
    <cfRule type="expression" dxfId="1475" priority="1497" stopIfTrue="1">
      <formula>M137-INT(M137/7)*7=0</formula>
    </cfRule>
    <cfRule type="expression" dxfId="1474" priority="1498" stopIfTrue="1">
      <formula>M137-INT(M137/7)*7=1</formula>
    </cfRule>
  </conditionalFormatting>
  <conditionalFormatting sqref="N138">
    <cfRule type="expression" dxfId="1473" priority="1495" stopIfTrue="1">
      <formula>N137-INT(N137/7)*7=0</formula>
    </cfRule>
    <cfRule type="expression" dxfId="1472" priority="1496" stopIfTrue="1">
      <formula>N137-INT(N137/7)*7=1</formula>
    </cfRule>
  </conditionalFormatting>
  <conditionalFormatting sqref="N137">
    <cfRule type="expression" dxfId="1471" priority="1493" stopIfTrue="1">
      <formula>N137-INT(N137/7)*7=0</formula>
    </cfRule>
    <cfRule type="expression" dxfId="1470" priority="1494" stopIfTrue="1">
      <formula>N137-INT(N137/7)*7=1</formula>
    </cfRule>
  </conditionalFormatting>
  <conditionalFormatting sqref="O138">
    <cfRule type="expression" dxfId="1469" priority="1491" stopIfTrue="1">
      <formula>O137-INT(O137/7)*7=0</formula>
    </cfRule>
    <cfRule type="expression" dxfId="1468" priority="1492" stopIfTrue="1">
      <formula>O137-INT(O137/7)*7=1</formula>
    </cfRule>
  </conditionalFormatting>
  <conditionalFormatting sqref="O137">
    <cfRule type="expression" dxfId="1467" priority="1489" stopIfTrue="1">
      <formula>O137-INT(O137/7)*7=0</formula>
    </cfRule>
    <cfRule type="expression" dxfId="1466" priority="1490" stopIfTrue="1">
      <formula>O137-INT(O137/7)*7=1</formula>
    </cfRule>
  </conditionalFormatting>
  <conditionalFormatting sqref="P138">
    <cfRule type="expression" dxfId="1465" priority="1487" stopIfTrue="1">
      <formula>P137-INT(P137/7)*7=0</formula>
    </cfRule>
    <cfRule type="expression" dxfId="1464" priority="1488" stopIfTrue="1">
      <formula>P137-INT(P137/7)*7=1</formula>
    </cfRule>
  </conditionalFormatting>
  <conditionalFormatting sqref="P137">
    <cfRule type="expression" dxfId="1463" priority="1485" stopIfTrue="1">
      <formula>P137-INT(P137/7)*7=0</formula>
    </cfRule>
    <cfRule type="expression" dxfId="1462" priority="1486" stopIfTrue="1">
      <formula>P137-INT(P137/7)*7=1</formula>
    </cfRule>
  </conditionalFormatting>
  <conditionalFormatting sqref="Q138">
    <cfRule type="expression" dxfId="1461" priority="1483" stopIfTrue="1">
      <formula>Q137-INT(Q137/7)*7=0</formula>
    </cfRule>
    <cfRule type="expression" dxfId="1460" priority="1484" stopIfTrue="1">
      <formula>Q137-INT(Q137/7)*7=1</formula>
    </cfRule>
  </conditionalFormatting>
  <conditionalFormatting sqref="Q137">
    <cfRule type="expression" dxfId="1459" priority="1481" stopIfTrue="1">
      <formula>Q137-INT(Q137/7)*7=0</formula>
    </cfRule>
    <cfRule type="expression" dxfId="1458" priority="1482" stopIfTrue="1">
      <formula>Q137-INT(Q137/7)*7=1</formula>
    </cfRule>
  </conditionalFormatting>
  <conditionalFormatting sqref="R138">
    <cfRule type="expression" dxfId="1457" priority="1479" stopIfTrue="1">
      <formula>R137-INT(R137/7)*7=0</formula>
    </cfRule>
    <cfRule type="expression" dxfId="1456" priority="1480" stopIfTrue="1">
      <formula>R137-INT(R137/7)*7=1</formula>
    </cfRule>
  </conditionalFormatting>
  <conditionalFormatting sqref="R137">
    <cfRule type="expression" dxfId="1455" priority="1477" stopIfTrue="1">
      <formula>R137-INT(R137/7)*7=0</formula>
    </cfRule>
    <cfRule type="expression" dxfId="1454" priority="1478" stopIfTrue="1">
      <formula>R137-INT(R137/7)*7=1</formula>
    </cfRule>
  </conditionalFormatting>
  <conditionalFormatting sqref="S138">
    <cfRule type="expression" dxfId="1453" priority="1475" stopIfTrue="1">
      <formula>S137-INT(S137/7)*7=0</formula>
    </cfRule>
    <cfRule type="expression" dxfId="1452" priority="1476" stopIfTrue="1">
      <formula>S137-INT(S137/7)*7=1</formula>
    </cfRule>
  </conditionalFormatting>
  <conditionalFormatting sqref="S137">
    <cfRule type="expression" dxfId="1451" priority="1473" stopIfTrue="1">
      <formula>S137-INT(S137/7)*7=0</formula>
    </cfRule>
    <cfRule type="expression" dxfId="1450" priority="1474" stopIfTrue="1">
      <formula>S137-INT(S137/7)*7=1</formula>
    </cfRule>
  </conditionalFormatting>
  <conditionalFormatting sqref="T138">
    <cfRule type="expression" dxfId="1449" priority="1471" stopIfTrue="1">
      <formula>T137-INT(T137/7)*7=0</formula>
    </cfRule>
    <cfRule type="expression" dxfId="1448" priority="1472" stopIfTrue="1">
      <formula>T137-INT(T137/7)*7=1</formula>
    </cfRule>
  </conditionalFormatting>
  <conditionalFormatting sqref="T137">
    <cfRule type="expression" dxfId="1447" priority="1469" stopIfTrue="1">
      <formula>T137-INT(T137/7)*7=0</formula>
    </cfRule>
    <cfRule type="expression" dxfId="1446" priority="1470" stopIfTrue="1">
      <formula>T137-INT(T137/7)*7=1</formula>
    </cfRule>
  </conditionalFormatting>
  <conditionalFormatting sqref="U138">
    <cfRule type="expression" dxfId="1445" priority="1467" stopIfTrue="1">
      <formula>U137-INT(U137/7)*7=0</formula>
    </cfRule>
    <cfRule type="expression" dxfId="1444" priority="1468" stopIfTrue="1">
      <formula>U137-INT(U137/7)*7=1</formula>
    </cfRule>
  </conditionalFormatting>
  <conditionalFormatting sqref="U137">
    <cfRule type="expression" dxfId="1443" priority="1465" stopIfTrue="1">
      <formula>U137-INT(U137/7)*7=0</formula>
    </cfRule>
    <cfRule type="expression" dxfId="1442" priority="1466" stopIfTrue="1">
      <formula>U137-INT(U137/7)*7=1</formula>
    </cfRule>
  </conditionalFormatting>
  <conditionalFormatting sqref="V138">
    <cfRule type="expression" dxfId="1441" priority="1463" stopIfTrue="1">
      <formula>V137-INT(V137/7)*7=0</formula>
    </cfRule>
    <cfRule type="expression" dxfId="1440" priority="1464" stopIfTrue="1">
      <formula>V137-INT(V137/7)*7=1</formula>
    </cfRule>
  </conditionalFormatting>
  <conditionalFormatting sqref="V137">
    <cfRule type="expression" dxfId="1439" priority="1461" stopIfTrue="1">
      <formula>V137-INT(V137/7)*7=0</formula>
    </cfRule>
    <cfRule type="expression" dxfId="1438" priority="1462" stopIfTrue="1">
      <formula>V137-INT(V137/7)*7=1</formula>
    </cfRule>
  </conditionalFormatting>
  <conditionalFormatting sqref="W138">
    <cfRule type="expression" dxfId="1437" priority="1459" stopIfTrue="1">
      <formula>W137-INT(W137/7)*7=0</formula>
    </cfRule>
    <cfRule type="expression" dxfId="1436" priority="1460" stopIfTrue="1">
      <formula>W137-INT(W137/7)*7=1</formula>
    </cfRule>
  </conditionalFormatting>
  <conditionalFormatting sqref="W137">
    <cfRule type="expression" dxfId="1435" priority="1457" stopIfTrue="1">
      <formula>W137-INT(W137/7)*7=0</formula>
    </cfRule>
    <cfRule type="expression" dxfId="1434" priority="1458" stopIfTrue="1">
      <formula>W137-INT(W137/7)*7=1</formula>
    </cfRule>
  </conditionalFormatting>
  <conditionalFormatting sqref="X138:AF138">
    <cfRule type="expression" dxfId="1433" priority="1455" stopIfTrue="1">
      <formula>X137-INT(X137/7)*7=0</formula>
    </cfRule>
    <cfRule type="expression" dxfId="1432" priority="1456" stopIfTrue="1">
      <formula>X137-INT(X137/7)*7=1</formula>
    </cfRule>
  </conditionalFormatting>
  <conditionalFormatting sqref="X137:AF137">
    <cfRule type="expression" dxfId="1431" priority="1453" stopIfTrue="1">
      <formula>X137-INT(X137/7)*7=0</formula>
    </cfRule>
    <cfRule type="expression" dxfId="1430" priority="1454" stopIfTrue="1">
      <formula>X137-INT(X137/7)*7=1</formula>
    </cfRule>
  </conditionalFormatting>
  <conditionalFormatting sqref="B113">
    <cfRule type="expression" dxfId="1429" priority="1451" stopIfTrue="1">
      <formula>$B113-INT($B113/7)*7=0</formula>
    </cfRule>
    <cfRule type="expression" dxfId="1428" priority="1452" stopIfTrue="1">
      <formula>$B113-INT($B113/7)*7=1</formula>
    </cfRule>
  </conditionalFormatting>
  <conditionalFormatting sqref="B116">
    <cfRule type="expression" dxfId="1427" priority="1449" stopIfTrue="1">
      <formula>$B116-INT($B116/7)*7=0</formula>
    </cfRule>
    <cfRule type="expression" dxfId="1426" priority="1450" stopIfTrue="1">
      <formula>$B116-INT($B116/7)*7=1</formula>
    </cfRule>
  </conditionalFormatting>
  <conditionalFormatting sqref="B119">
    <cfRule type="expression" dxfId="1425" priority="1447" stopIfTrue="1">
      <formula>$B119-INT($B119/7)*7=0</formula>
    </cfRule>
    <cfRule type="expression" dxfId="1424" priority="1448" stopIfTrue="1">
      <formula>$B119-INT($B119/7)*7=1</formula>
    </cfRule>
  </conditionalFormatting>
  <conditionalFormatting sqref="B122">
    <cfRule type="expression" dxfId="1423" priority="1445" stopIfTrue="1">
      <formula>$B122-INT($B122/7)*7=0</formula>
    </cfRule>
    <cfRule type="expression" dxfId="1422" priority="1446" stopIfTrue="1">
      <formula>$B122-INT($B122/7)*7=1</formula>
    </cfRule>
  </conditionalFormatting>
  <conditionalFormatting sqref="B128">
    <cfRule type="expression" dxfId="1421" priority="1443" stopIfTrue="1">
      <formula>$B128-INT($B128/7)*7=0</formula>
    </cfRule>
    <cfRule type="expression" dxfId="1420" priority="1444" stopIfTrue="1">
      <formula>$B128-INT($B128/7)*7=1</formula>
    </cfRule>
  </conditionalFormatting>
  <conditionalFormatting sqref="B131">
    <cfRule type="expression" dxfId="1419" priority="1441" stopIfTrue="1">
      <formula>$B131-INT($B131/7)*7=0</formula>
    </cfRule>
    <cfRule type="expression" dxfId="1418" priority="1442" stopIfTrue="1">
      <formula>$B131-INT($B131/7)*7=1</formula>
    </cfRule>
  </conditionalFormatting>
  <conditionalFormatting sqref="B134">
    <cfRule type="expression" dxfId="1417" priority="1439" stopIfTrue="1">
      <formula>$B134-INT($B134/7)*7=0</formula>
    </cfRule>
    <cfRule type="expression" dxfId="1416" priority="1440" stopIfTrue="1">
      <formula>$B134-INT($B134/7)*7=1</formula>
    </cfRule>
  </conditionalFormatting>
  <conditionalFormatting sqref="B137">
    <cfRule type="expression" dxfId="1415" priority="1437" stopIfTrue="1">
      <formula>$B137-INT($B137/7)*7=0</formula>
    </cfRule>
    <cfRule type="expression" dxfId="1414" priority="1438" stopIfTrue="1">
      <formula>$B137-INT($B137/7)*7=1</formula>
    </cfRule>
  </conditionalFormatting>
  <conditionalFormatting sqref="AF122">
    <cfRule type="expression" dxfId="1413" priority="1435" stopIfTrue="1">
      <formula>AF122-INT(AF122/7)*7=0</formula>
    </cfRule>
    <cfRule type="expression" dxfId="1412" priority="1436" stopIfTrue="1">
      <formula>AF122-INT(AF122/7)*7=1</formula>
    </cfRule>
  </conditionalFormatting>
  <conditionalFormatting sqref="C125">
    <cfRule type="expression" dxfId="1411" priority="1429" stopIfTrue="1">
      <formula>C125-INT(C125/7)*7=0</formula>
    </cfRule>
    <cfRule type="expression" dxfId="1410" priority="1430" stopIfTrue="1">
      <formula>C125-INT(C125/7)*7=1</formula>
    </cfRule>
  </conditionalFormatting>
  <conditionalFormatting sqref="D125">
    <cfRule type="expression" dxfId="1409" priority="1425" stopIfTrue="1">
      <formula>D125-INT(D125/7)*7=0</formula>
    </cfRule>
    <cfRule type="expression" dxfId="1408" priority="1426" stopIfTrue="1">
      <formula>D125-INT(D125/7)*7=1</formula>
    </cfRule>
  </conditionalFormatting>
  <conditionalFormatting sqref="E125">
    <cfRule type="expression" dxfId="1407" priority="1421" stopIfTrue="1">
      <formula>E125-INT(E125/7)*7=0</formula>
    </cfRule>
    <cfRule type="expression" dxfId="1406" priority="1422" stopIfTrue="1">
      <formula>E125-INT(E125/7)*7=1</formula>
    </cfRule>
  </conditionalFormatting>
  <conditionalFormatting sqref="F125">
    <cfRule type="expression" dxfId="1405" priority="1417" stopIfTrue="1">
      <formula>F125-INT(F125/7)*7=0</formula>
    </cfRule>
    <cfRule type="expression" dxfId="1404" priority="1418" stopIfTrue="1">
      <formula>F125-INT(F125/7)*7=1</formula>
    </cfRule>
  </conditionalFormatting>
  <conditionalFormatting sqref="G125">
    <cfRule type="expression" dxfId="1403" priority="1413" stopIfTrue="1">
      <formula>G125-INT(G125/7)*7=0</formula>
    </cfRule>
    <cfRule type="expression" dxfId="1402" priority="1414" stopIfTrue="1">
      <formula>G125-INT(G125/7)*7=1</formula>
    </cfRule>
  </conditionalFormatting>
  <conditionalFormatting sqref="H125">
    <cfRule type="expression" dxfId="1401" priority="1409" stopIfTrue="1">
      <formula>H125-INT(H125/7)*7=0</formula>
    </cfRule>
    <cfRule type="expression" dxfId="1400" priority="1410" stopIfTrue="1">
      <formula>H125-INT(H125/7)*7=1</formula>
    </cfRule>
  </conditionalFormatting>
  <conditionalFormatting sqref="I125">
    <cfRule type="expression" dxfId="1399" priority="1405" stopIfTrue="1">
      <formula>I125-INT(I125/7)*7=0</formula>
    </cfRule>
    <cfRule type="expression" dxfId="1398" priority="1406" stopIfTrue="1">
      <formula>I125-INT(I125/7)*7=1</formula>
    </cfRule>
  </conditionalFormatting>
  <conditionalFormatting sqref="J125">
    <cfRule type="expression" dxfId="1397" priority="1401" stopIfTrue="1">
      <formula>J125-INT(J125/7)*7=0</formula>
    </cfRule>
    <cfRule type="expression" dxfId="1396" priority="1402" stopIfTrue="1">
      <formula>J125-INT(J125/7)*7=1</formula>
    </cfRule>
  </conditionalFormatting>
  <conditionalFormatting sqref="K125">
    <cfRule type="expression" dxfId="1395" priority="1397" stopIfTrue="1">
      <formula>K125-INT(K125/7)*7=0</formula>
    </cfRule>
    <cfRule type="expression" dxfId="1394" priority="1398" stopIfTrue="1">
      <formula>K125-INT(K125/7)*7=1</formula>
    </cfRule>
  </conditionalFormatting>
  <conditionalFormatting sqref="L125">
    <cfRule type="expression" dxfId="1393" priority="1393" stopIfTrue="1">
      <formula>L125-INT(L125/7)*7=0</formula>
    </cfRule>
    <cfRule type="expression" dxfId="1392" priority="1394" stopIfTrue="1">
      <formula>L125-INT(L125/7)*7=1</formula>
    </cfRule>
  </conditionalFormatting>
  <conditionalFormatting sqref="D126">
    <cfRule type="expression" dxfId="1391" priority="1427" stopIfTrue="1">
      <formula>D125-INT(D125/7)*7=0</formula>
    </cfRule>
    <cfRule type="expression" dxfId="1390" priority="1428" stopIfTrue="1">
      <formula>D125-INT(D125/7)*7=1</formula>
    </cfRule>
  </conditionalFormatting>
  <conditionalFormatting sqref="E126">
    <cfRule type="expression" dxfId="1389" priority="1423" stopIfTrue="1">
      <formula>E125-INT(E125/7)*7=0</formula>
    </cfRule>
    <cfRule type="expression" dxfId="1388" priority="1424" stopIfTrue="1">
      <formula>E125-INT(E125/7)*7=1</formula>
    </cfRule>
  </conditionalFormatting>
  <conditionalFormatting sqref="F126">
    <cfRule type="expression" dxfId="1387" priority="1419" stopIfTrue="1">
      <formula>F125-INT(F125/7)*7=0</formula>
    </cfRule>
    <cfRule type="expression" dxfId="1386" priority="1420" stopIfTrue="1">
      <formula>F125-INT(F125/7)*7=1</formula>
    </cfRule>
  </conditionalFormatting>
  <conditionalFormatting sqref="G126">
    <cfRule type="expression" dxfId="1385" priority="1415" stopIfTrue="1">
      <formula>G125-INT(G125/7)*7=0</formula>
    </cfRule>
    <cfRule type="expression" dxfId="1384" priority="1416" stopIfTrue="1">
      <formula>G125-INT(G125/7)*7=1</formula>
    </cfRule>
  </conditionalFormatting>
  <conditionalFormatting sqref="H126">
    <cfRule type="expression" dxfId="1383" priority="1411" stopIfTrue="1">
      <formula>H125-INT(H125/7)*7=0</formula>
    </cfRule>
    <cfRule type="expression" dxfId="1382" priority="1412" stopIfTrue="1">
      <formula>H125-INT(H125/7)*7=1</formula>
    </cfRule>
  </conditionalFormatting>
  <conditionalFormatting sqref="I126">
    <cfRule type="expression" dxfId="1381" priority="1407" stopIfTrue="1">
      <formula>I125-INT(I125/7)*7=0</formula>
    </cfRule>
    <cfRule type="expression" dxfId="1380" priority="1408" stopIfTrue="1">
      <formula>I125-INT(I125/7)*7=1</formula>
    </cfRule>
  </conditionalFormatting>
  <conditionalFormatting sqref="J126">
    <cfRule type="expression" dxfId="1379" priority="1403" stopIfTrue="1">
      <formula>J125-INT(J125/7)*7=0</formula>
    </cfRule>
    <cfRule type="expression" dxfId="1378" priority="1404" stopIfTrue="1">
      <formula>J125-INT(J125/7)*7=1</formula>
    </cfRule>
  </conditionalFormatting>
  <conditionalFormatting sqref="K126">
    <cfRule type="expression" dxfId="1377" priority="1399" stopIfTrue="1">
      <formula>K125-INT(K125/7)*7=0</formula>
    </cfRule>
    <cfRule type="expression" dxfId="1376" priority="1400" stopIfTrue="1">
      <formula>K125-INT(K125/7)*7=1</formula>
    </cfRule>
  </conditionalFormatting>
  <conditionalFormatting sqref="L126">
    <cfRule type="expression" dxfId="1375" priority="1395" stopIfTrue="1">
      <formula>L125-INT(L125/7)*7=0</formula>
    </cfRule>
    <cfRule type="expression" dxfId="1374" priority="1396" stopIfTrue="1">
      <formula>L125-INT(L125/7)*7=1</formula>
    </cfRule>
  </conditionalFormatting>
  <conditionalFormatting sqref="M126">
    <cfRule type="expression" dxfId="1373" priority="1391" stopIfTrue="1">
      <formula>M125-INT(M125/7)*7=0</formula>
    </cfRule>
    <cfRule type="expression" dxfId="1372" priority="1392" stopIfTrue="1">
      <formula>M125-INT(M125/7)*7=1</formula>
    </cfRule>
  </conditionalFormatting>
  <conditionalFormatting sqref="M125">
    <cfRule type="expression" dxfId="1371" priority="1389" stopIfTrue="1">
      <formula>M125-INT(M125/7)*7=0</formula>
    </cfRule>
    <cfRule type="expression" dxfId="1370" priority="1390" stopIfTrue="1">
      <formula>M125-INT(M125/7)*7=1</formula>
    </cfRule>
  </conditionalFormatting>
  <conditionalFormatting sqref="N126">
    <cfRule type="expression" dxfId="1369" priority="1387" stopIfTrue="1">
      <formula>N125-INT(N125/7)*7=0</formula>
    </cfRule>
    <cfRule type="expression" dxfId="1368" priority="1388" stopIfTrue="1">
      <formula>N125-INT(N125/7)*7=1</formula>
    </cfRule>
  </conditionalFormatting>
  <conditionalFormatting sqref="B126">
    <cfRule type="expression" dxfId="1367" priority="1433" stopIfTrue="1">
      <formula>B125-INT(B125/7)*7=1</formula>
    </cfRule>
    <cfRule type="expression" dxfId="1366" priority="1434" stopIfTrue="1">
      <formula>B125-INT(B125/7)*7=0</formula>
    </cfRule>
  </conditionalFormatting>
  <conditionalFormatting sqref="C126">
    <cfRule type="expression" dxfId="1365" priority="1431" stopIfTrue="1">
      <formula>C125-INT(C125/7)*7=0</formula>
    </cfRule>
    <cfRule type="expression" dxfId="1364" priority="1432" stopIfTrue="1">
      <formula>C125-INT(C125/7)*7=1</formula>
    </cfRule>
  </conditionalFormatting>
  <conditionalFormatting sqref="O126">
    <cfRule type="expression" dxfId="1363" priority="1383" stopIfTrue="1">
      <formula>O125-INT(O125/7)*7=0</formula>
    </cfRule>
    <cfRule type="expression" dxfId="1362" priority="1384" stopIfTrue="1">
      <formula>O125-INT(O125/7)*7=1</formula>
    </cfRule>
  </conditionalFormatting>
  <conditionalFormatting sqref="P126">
    <cfRule type="expression" dxfId="1361" priority="1379" stopIfTrue="1">
      <formula>P125-INT(P125/7)*7=0</formula>
    </cfRule>
    <cfRule type="expression" dxfId="1360" priority="1380" stopIfTrue="1">
      <formula>P125-INT(P125/7)*7=1</formula>
    </cfRule>
  </conditionalFormatting>
  <conditionalFormatting sqref="Q126">
    <cfRule type="expression" dxfId="1359" priority="1375" stopIfTrue="1">
      <formula>Q125-INT(Q125/7)*7=0</formula>
    </cfRule>
    <cfRule type="expression" dxfId="1358" priority="1376" stopIfTrue="1">
      <formula>Q125-INT(Q125/7)*7=1</formula>
    </cfRule>
  </conditionalFormatting>
  <conditionalFormatting sqref="R126">
    <cfRule type="expression" dxfId="1357" priority="1371" stopIfTrue="1">
      <formula>R125-INT(R125/7)*7=0</formula>
    </cfRule>
    <cfRule type="expression" dxfId="1356" priority="1372" stopIfTrue="1">
      <formula>R125-INT(R125/7)*7=1</formula>
    </cfRule>
  </conditionalFormatting>
  <conditionalFormatting sqref="S126">
    <cfRule type="expression" dxfId="1355" priority="1367" stopIfTrue="1">
      <formula>S125-INT(S125/7)*7=0</formula>
    </cfRule>
    <cfRule type="expression" dxfId="1354" priority="1368" stopIfTrue="1">
      <formula>S125-INT(S125/7)*7=1</formula>
    </cfRule>
  </conditionalFormatting>
  <conditionalFormatting sqref="T126">
    <cfRule type="expression" dxfId="1353" priority="1363" stopIfTrue="1">
      <formula>T125-INT(T125/7)*7=0</formula>
    </cfRule>
    <cfRule type="expression" dxfId="1352" priority="1364" stopIfTrue="1">
      <formula>T125-INT(T125/7)*7=1</formula>
    </cfRule>
  </conditionalFormatting>
  <conditionalFormatting sqref="U126">
    <cfRule type="expression" dxfId="1351" priority="1359" stopIfTrue="1">
      <formula>U125-INT(U125/7)*7=0</formula>
    </cfRule>
    <cfRule type="expression" dxfId="1350" priority="1360" stopIfTrue="1">
      <formula>U125-INT(U125/7)*7=1</formula>
    </cfRule>
  </conditionalFormatting>
  <conditionalFormatting sqref="V126">
    <cfRule type="expression" dxfId="1349" priority="1355" stopIfTrue="1">
      <formula>V125-INT(V125/7)*7=0</formula>
    </cfRule>
    <cfRule type="expression" dxfId="1348" priority="1356" stopIfTrue="1">
      <formula>V125-INT(V125/7)*7=1</formula>
    </cfRule>
  </conditionalFormatting>
  <conditionalFormatting sqref="W126">
    <cfRule type="expression" dxfId="1347" priority="1351" stopIfTrue="1">
      <formula>W125-INT(W125/7)*7=0</formula>
    </cfRule>
    <cfRule type="expression" dxfId="1346" priority="1352" stopIfTrue="1">
      <formula>W125-INT(W125/7)*7=1</formula>
    </cfRule>
  </conditionalFormatting>
  <conditionalFormatting sqref="X126:AF126">
    <cfRule type="expression" dxfId="1345" priority="1347" stopIfTrue="1">
      <formula>X125-INT(X125/7)*7=0</formula>
    </cfRule>
    <cfRule type="expression" dxfId="1344" priority="1348" stopIfTrue="1">
      <formula>X125-INT(X125/7)*7=1</formula>
    </cfRule>
  </conditionalFormatting>
  <conditionalFormatting sqref="B125">
    <cfRule type="expression" dxfId="1343" priority="1343" stopIfTrue="1">
      <formula>$B125-INT($B125/7)*7=0</formula>
    </cfRule>
    <cfRule type="expression" dxfId="1342" priority="1344" stopIfTrue="1">
      <formula>$B125-INT($B125/7)*7=1</formula>
    </cfRule>
  </conditionalFormatting>
  <conditionalFormatting sqref="AF125">
    <cfRule type="expression" dxfId="1341" priority="1341" stopIfTrue="1">
      <formula>AF125-INT(AF125/7)*7=0</formula>
    </cfRule>
    <cfRule type="expression" dxfId="1340" priority="1342" stopIfTrue="1">
      <formula>AF125-INT(AF125/7)*7=1</formula>
    </cfRule>
  </conditionalFormatting>
  <conditionalFormatting sqref="G70">
    <cfRule type="expression" dxfId="1339" priority="1229" stopIfTrue="1">
      <formula>G70-INT(G70/7)*7=0</formula>
    </cfRule>
    <cfRule type="expression" dxfId="1338" priority="1230" stopIfTrue="1">
      <formula>G70-INT(G70/7)*7=1</formula>
    </cfRule>
  </conditionalFormatting>
  <conditionalFormatting sqref="H71">
    <cfRule type="expression" dxfId="1337" priority="1227" stopIfTrue="1">
      <formula>H70-INT(H70/7)*7=0</formula>
    </cfRule>
    <cfRule type="expression" dxfId="1336" priority="1228" stopIfTrue="1">
      <formula>H70-INT(H70/7)*7=1</formula>
    </cfRule>
  </conditionalFormatting>
  <conditionalFormatting sqref="H70">
    <cfRule type="expression" dxfId="1335" priority="1225" stopIfTrue="1">
      <formula>H70-INT(H70/7)*7=0</formula>
    </cfRule>
    <cfRule type="expression" dxfId="1334" priority="1226" stopIfTrue="1">
      <formula>H70-INT(H70/7)*7=1</formula>
    </cfRule>
  </conditionalFormatting>
  <conditionalFormatting sqref="I71">
    <cfRule type="expression" dxfId="1333" priority="1223" stopIfTrue="1">
      <formula>I70-INT(I70/7)*7=0</formula>
    </cfRule>
    <cfRule type="expression" dxfId="1332" priority="1224" stopIfTrue="1">
      <formula>I70-INT(I70/7)*7=1</formula>
    </cfRule>
  </conditionalFormatting>
  <conditionalFormatting sqref="I70">
    <cfRule type="expression" dxfId="1331" priority="1221" stopIfTrue="1">
      <formula>I70-INT(I70/7)*7=0</formula>
    </cfRule>
    <cfRule type="expression" dxfId="1330" priority="1222" stopIfTrue="1">
      <formula>I70-INT(I70/7)*7=1</formula>
    </cfRule>
  </conditionalFormatting>
  <conditionalFormatting sqref="J71">
    <cfRule type="expression" dxfId="1329" priority="1219" stopIfTrue="1">
      <formula>J70-INT(J70/7)*7=0</formula>
    </cfRule>
    <cfRule type="expression" dxfId="1328" priority="1220" stopIfTrue="1">
      <formula>J70-INT(J70/7)*7=1</formula>
    </cfRule>
  </conditionalFormatting>
  <conditionalFormatting sqref="J70">
    <cfRule type="expression" dxfId="1327" priority="1217" stopIfTrue="1">
      <formula>J70-INT(J70/7)*7=0</formula>
    </cfRule>
    <cfRule type="expression" dxfId="1326" priority="1218" stopIfTrue="1">
      <formula>J70-INT(J70/7)*7=1</formula>
    </cfRule>
  </conditionalFormatting>
  <conditionalFormatting sqref="K71">
    <cfRule type="expression" dxfId="1325" priority="1215" stopIfTrue="1">
      <formula>K70-INT(K70/7)*7=0</formula>
    </cfRule>
    <cfRule type="expression" dxfId="1324" priority="1216" stopIfTrue="1">
      <formula>K70-INT(K70/7)*7=1</formula>
    </cfRule>
  </conditionalFormatting>
  <conditionalFormatting sqref="K70">
    <cfRule type="expression" dxfId="1323" priority="1213" stopIfTrue="1">
      <formula>K70-INT(K70/7)*7=0</formula>
    </cfRule>
    <cfRule type="expression" dxfId="1322" priority="1214" stopIfTrue="1">
      <formula>K70-INT(K70/7)*7=1</formula>
    </cfRule>
  </conditionalFormatting>
  <conditionalFormatting sqref="L71">
    <cfRule type="expression" dxfId="1321" priority="1211" stopIfTrue="1">
      <formula>L70-INT(L70/7)*7=0</formula>
    </cfRule>
    <cfRule type="expression" dxfId="1320" priority="1212" stopIfTrue="1">
      <formula>L70-INT(L70/7)*7=1</formula>
    </cfRule>
  </conditionalFormatting>
  <conditionalFormatting sqref="L70">
    <cfRule type="expression" dxfId="1319" priority="1209" stopIfTrue="1">
      <formula>L70-INT(L70/7)*7=0</formula>
    </cfRule>
    <cfRule type="expression" dxfId="1318" priority="1210" stopIfTrue="1">
      <formula>L70-INT(L70/7)*7=1</formula>
    </cfRule>
  </conditionalFormatting>
  <conditionalFormatting sqref="M71">
    <cfRule type="expression" dxfId="1317" priority="1207" stopIfTrue="1">
      <formula>M70-INT(M70/7)*7=0</formula>
    </cfRule>
    <cfRule type="expression" dxfId="1316" priority="1208" stopIfTrue="1">
      <formula>M70-INT(M70/7)*7=1</formula>
    </cfRule>
  </conditionalFormatting>
  <conditionalFormatting sqref="M70">
    <cfRule type="expression" dxfId="1315" priority="1205" stopIfTrue="1">
      <formula>M70-INT(M70/7)*7=0</formula>
    </cfRule>
    <cfRule type="expression" dxfId="1314" priority="1206" stopIfTrue="1">
      <formula>M70-INT(M70/7)*7=1</formula>
    </cfRule>
  </conditionalFormatting>
  <conditionalFormatting sqref="N71">
    <cfRule type="expression" dxfId="1313" priority="1203" stopIfTrue="1">
      <formula>N70-INT(N70/7)*7=0</formula>
    </cfRule>
    <cfRule type="expression" dxfId="1312" priority="1204" stopIfTrue="1">
      <formula>N70-INT(N70/7)*7=1</formula>
    </cfRule>
  </conditionalFormatting>
  <conditionalFormatting sqref="N70">
    <cfRule type="expression" dxfId="1311" priority="1201" stopIfTrue="1">
      <formula>N70-INT(N70/7)*7=0</formula>
    </cfRule>
    <cfRule type="expression" dxfId="1310" priority="1202" stopIfTrue="1">
      <formula>N70-INT(N70/7)*7=1</formula>
    </cfRule>
  </conditionalFormatting>
  <conditionalFormatting sqref="O71">
    <cfRule type="expression" dxfId="1309" priority="1199" stopIfTrue="1">
      <formula>O70-INT(O70/7)*7=0</formula>
    </cfRule>
    <cfRule type="expression" dxfId="1308" priority="1200" stopIfTrue="1">
      <formula>O70-INT(O70/7)*7=1</formula>
    </cfRule>
  </conditionalFormatting>
  <conditionalFormatting sqref="O70">
    <cfRule type="expression" dxfId="1307" priority="1197" stopIfTrue="1">
      <formula>O70-INT(O70/7)*7=0</formula>
    </cfRule>
    <cfRule type="expression" dxfId="1306" priority="1198" stopIfTrue="1">
      <formula>O70-INT(O70/7)*7=1</formula>
    </cfRule>
  </conditionalFormatting>
  <conditionalFormatting sqref="P71">
    <cfRule type="expression" dxfId="1305" priority="1195" stopIfTrue="1">
      <formula>P70-INT(P70/7)*7=0</formula>
    </cfRule>
    <cfRule type="expression" dxfId="1304" priority="1196" stopIfTrue="1">
      <formula>P70-INT(P70/7)*7=1</formula>
    </cfRule>
  </conditionalFormatting>
  <conditionalFormatting sqref="P70">
    <cfRule type="expression" dxfId="1303" priority="1193" stopIfTrue="1">
      <formula>P70-INT(P70/7)*7=0</formula>
    </cfRule>
    <cfRule type="expression" dxfId="1302" priority="1194" stopIfTrue="1">
      <formula>P70-INT(P70/7)*7=1</formula>
    </cfRule>
  </conditionalFormatting>
  <conditionalFormatting sqref="Q71">
    <cfRule type="expression" dxfId="1301" priority="1191" stopIfTrue="1">
      <formula>Q70-INT(Q70/7)*7=0</formula>
    </cfRule>
    <cfRule type="expression" dxfId="1300" priority="1192" stopIfTrue="1">
      <formula>Q70-INT(Q70/7)*7=1</formula>
    </cfRule>
  </conditionalFormatting>
  <conditionalFormatting sqref="Q70">
    <cfRule type="expression" dxfId="1299" priority="1189" stopIfTrue="1">
      <formula>Q70-INT(Q70/7)*7=0</formula>
    </cfRule>
    <cfRule type="expression" dxfId="1298" priority="1190" stopIfTrue="1">
      <formula>Q70-INT(Q70/7)*7=1</formula>
    </cfRule>
  </conditionalFormatting>
  <conditionalFormatting sqref="R71">
    <cfRule type="expression" dxfId="1297" priority="1187" stopIfTrue="1">
      <formula>R70-INT(R70/7)*7=0</formula>
    </cfRule>
    <cfRule type="expression" dxfId="1296" priority="1188" stopIfTrue="1">
      <formula>R70-INT(R70/7)*7=1</formula>
    </cfRule>
  </conditionalFormatting>
  <conditionalFormatting sqref="R70">
    <cfRule type="expression" dxfId="1295" priority="1185" stopIfTrue="1">
      <formula>R70-INT(R70/7)*7=0</formula>
    </cfRule>
    <cfRule type="expression" dxfId="1294" priority="1186" stopIfTrue="1">
      <formula>R70-INT(R70/7)*7=1</formula>
    </cfRule>
  </conditionalFormatting>
  <conditionalFormatting sqref="S71">
    <cfRule type="expression" dxfId="1293" priority="1183" stopIfTrue="1">
      <formula>S70-INT(S70/7)*7=0</formula>
    </cfRule>
    <cfRule type="expression" dxfId="1292" priority="1184" stopIfTrue="1">
      <formula>S70-INT(S70/7)*7=1</formula>
    </cfRule>
  </conditionalFormatting>
  <conditionalFormatting sqref="S70">
    <cfRule type="expression" dxfId="1291" priority="1181" stopIfTrue="1">
      <formula>S70-INT(S70/7)*7=0</formula>
    </cfRule>
    <cfRule type="expression" dxfId="1290" priority="1182" stopIfTrue="1">
      <formula>S70-INT(S70/7)*7=1</formula>
    </cfRule>
  </conditionalFormatting>
  <conditionalFormatting sqref="T71">
    <cfRule type="expression" dxfId="1289" priority="1179" stopIfTrue="1">
      <formula>T70-INT(T70/7)*7=0</formula>
    </cfRule>
    <cfRule type="expression" dxfId="1288" priority="1180" stopIfTrue="1">
      <formula>T70-INT(T70/7)*7=1</formula>
    </cfRule>
  </conditionalFormatting>
  <conditionalFormatting sqref="T70">
    <cfRule type="expression" dxfId="1287" priority="1177" stopIfTrue="1">
      <formula>T70-INT(T70/7)*7=0</formula>
    </cfRule>
    <cfRule type="expression" dxfId="1286" priority="1178" stopIfTrue="1">
      <formula>T70-INT(T70/7)*7=1</formula>
    </cfRule>
  </conditionalFormatting>
  <conditionalFormatting sqref="U71">
    <cfRule type="expression" dxfId="1285" priority="1175" stopIfTrue="1">
      <formula>U70-INT(U70/7)*7=0</formula>
    </cfRule>
    <cfRule type="expression" dxfId="1284" priority="1176" stopIfTrue="1">
      <formula>U70-INT(U70/7)*7=1</formula>
    </cfRule>
  </conditionalFormatting>
  <conditionalFormatting sqref="U70">
    <cfRule type="expression" dxfId="1283" priority="1173" stopIfTrue="1">
      <formula>U70-INT(U70/7)*7=0</formula>
    </cfRule>
    <cfRule type="expression" dxfId="1282" priority="1174" stopIfTrue="1">
      <formula>U70-INT(U70/7)*7=1</formula>
    </cfRule>
  </conditionalFormatting>
  <conditionalFormatting sqref="V71">
    <cfRule type="expression" dxfId="1281" priority="1171" stopIfTrue="1">
      <formula>V70-INT(V70/7)*7=0</formula>
    </cfRule>
    <cfRule type="expression" dxfId="1280" priority="1172" stopIfTrue="1">
      <formula>V70-INT(V70/7)*7=1</formula>
    </cfRule>
  </conditionalFormatting>
  <conditionalFormatting sqref="V70">
    <cfRule type="expression" dxfId="1279" priority="1169" stopIfTrue="1">
      <formula>V70-INT(V70/7)*7=0</formula>
    </cfRule>
    <cfRule type="expression" dxfId="1278" priority="1170" stopIfTrue="1">
      <formula>V70-INT(V70/7)*7=1</formula>
    </cfRule>
  </conditionalFormatting>
  <conditionalFormatting sqref="W71">
    <cfRule type="expression" dxfId="1277" priority="1167" stopIfTrue="1">
      <formula>W70-INT(W70/7)*7=0</formula>
    </cfRule>
    <cfRule type="expression" dxfId="1276" priority="1168" stopIfTrue="1">
      <formula>W70-INT(W70/7)*7=1</formula>
    </cfRule>
  </conditionalFormatting>
  <conditionalFormatting sqref="W70">
    <cfRule type="expression" dxfId="1275" priority="1165" stopIfTrue="1">
      <formula>W70-INT(W70/7)*7=0</formula>
    </cfRule>
    <cfRule type="expression" dxfId="1274" priority="1166" stopIfTrue="1">
      <formula>W70-INT(W70/7)*7=1</formula>
    </cfRule>
  </conditionalFormatting>
  <conditionalFormatting sqref="X71:AF71">
    <cfRule type="expression" dxfId="1273" priority="1163" stopIfTrue="1">
      <formula>X70-INT(X70/7)*7=0</formula>
    </cfRule>
    <cfRule type="expression" dxfId="1272" priority="1164" stopIfTrue="1">
      <formula>X70-INT(X70/7)*7=1</formula>
    </cfRule>
  </conditionalFormatting>
  <conditionalFormatting sqref="X70:AF70">
    <cfRule type="expression" dxfId="1271" priority="1161" stopIfTrue="1">
      <formula>X70-INT(X70/7)*7=0</formula>
    </cfRule>
    <cfRule type="expression" dxfId="1270" priority="1162" stopIfTrue="1">
      <formula>X70-INT(X70/7)*7=1</formula>
    </cfRule>
  </conditionalFormatting>
  <conditionalFormatting sqref="G74">
    <cfRule type="expression" dxfId="1269" priority="1141" stopIfTrue="1">
      <formula>G73-INT(G73/7)*7=0</formula>
    </cfRule>
    <cfRule type="expression" dxfId="1268" priority="1142" stopIfTrue="1">
      <formula>G73-INT(G73/7)*7=1</formula>
    </cfRule>
  </conditionalFormatting>
  <conditionalFormatting sqref="C77">
    <cfRule type="expression" dxfId="1267" priority="1067" stopIfTrue="1">
      <formula>C76-INT(C76/7)*7=0</formula>
    </cfRule>
    <cfRule type="expression" dxfId="1266" priority="1068" stopIfTrue="1">
      <formula>C76-INT(C76/7)*7=1</formula>
    </cfRule>
  </conditionalFormatting>
  <conditionalFormatting sqref="C76">
    <cfRule type="expression" dxfId="1265" priority="1065" stopIfTrue="1">
      <formula>C76-INT(C76/7)*7=0</formula>
    </cfRule>
    <cfRule type="expression" dxfId="1264" priority="1066" stopIfTrue="1">
      <formula>C76-INT(C76/7)*7=1</formula>
    </cfRule>
  </conditionalFormatting>
  <conditionalFormatting sqref="D77">
    <cfRule type="expression" dxfId="1263" priority="1063" stopIfTrue="1">
      <formula>D76-INT(D76/7)*7=0</formula>
    </cfRule>
    <cfRule type="expression" dxfId="1262" priority="1064" stopIfTrue="1">
      <formula>D76-INT(D76/7)*7=1</formula>
    </cfRule>
  </conditionalFormatting>
  <conditionalFormatting sqref="D76">
    <cfRule type="expression" dxfId="1261" priority="1061" stopIfTrue="1">
      <formula>D76-INT(D76/7)*7=0</formula>
    </cfRule>
    <cfRule type="expression" dxfId="1260" priority="1062" stopIfTrue="1">
      <formula>D76-INT(D76/7)*7=1</formula>
    </cfRule>
  </conditionalFormatting>
  <conditionalFormatting sqref="E77">
    <cfRule type="expression" dxfId="1259" priority="1059" stopIfTrue="1">
      <formula>E76-INT(E76/7)*7=0</formula>
    </cfRule>
    <cfRule type="expression" dxfId="1258" priority="1060" stopIfTrue="1">
      <formula>E76-INT(E76/7)*7=1</formula>
    </cfRule>
  </conditionalFormatting>
  <conditionalFormatting sqref="E76">
    <cfRule type="expression" dxfId="1257" priority="1057" stopIfTrue="1">
      <formula>E76-INT(E76/7)*7=0</formula>
    </cfRule>
    <cfRule type="expression" dxfId="1256" priority="1058" stopIfTrue="1">
      <formula>E76-INT(E76/7)*7=1</formula>
    </cfRule>
  </conditionalFormatting>
  <conditionalFormatting sqref="F77">
    <cfRule type="expression" dxfId="1255" priority="1055" stopIfTrue="1">
      <formula>F76-INT(F76/7)*7=0</formula>
    </cfRule>
    <cfRule type="expression" dxfId="1254" priority="1056" stopIfTrue="1">
      <formula>F76-INT(F76/7)*7=1</formula>
    </cfRule>
  </conditionalFormatting>
  <conditionalFormatting sqref="F76">
    <cfRule type="expression" dxfId="1253" priority="1053" stopIfTrue="1">
      <formula>F76-INT(F76/7)*7=0</formula>
    </cfRule>
    <cfRule type="expression" dxfId="1252" priority="1054" stopIfTrue="1">
      <formula>F76-INT(F76/7)*7=1</formula>
    </cfRule>
  </conditionalFormatting>
  <conditionalFormatting sqref="H76">
    <cfRule type="expression" dxfId="1251" priority="1045" stopIfTrue="1">
      <formula>H76-INT(H76/7)*7=0</formula>
    </cfRule>
    <cfRule type="expression" dxfId="1250" priority="1046" stopIfTrue="1">
      <formula>H76-INT(H76/7)*7=1</formula>
    </cfRule>
  </conditionalFormatting>
  <conditionalFormatting sqref="I77">
    <cfRule type="expression" dxfId="1249" priority="1043" stopIfTrue="1">
      <formula>I76-INT(I76/7)*7=0</formula>
    </cfRule>
    <cfRule type="expression" dxfId="1248" priority="1044" stopIfTrue="1">
      <formula>I76-INT(I76/7)*7=1</formula>
    </cfRule>
  </conditionalFormatting>
  <conditionalFormatting sqref="I76">
    <cfRule type="expression" dxfId="1247" priority="1041" stopIfTrue="1">
      <formula>I76-INT(I76/7)*7=0</formula>
    </cfRule>
    <cfRule type="expression" dxfId="1246" priority="1042" stopIfTrue="1">
      <formula>I76-INT(I76/7)*7=1</formula>
    </cfRule>
  </conditionalFormatting>
  <conditionalFormatting sqref="J77">
    <cfRule type="expression" dxfId="1245" priority="1039" stopIfTrue="1">
      <formula>J76-INT(J76/7)*7=0</formula>
    </cfRule>
    <cfRule type="expression" dxfId="1244" priority="1040" stopIfTrue="1">
      <formula>J76-INT(J76/7)*7=1</formula>
    </cfRule>
  </conditionalFormatting>
  <conditionalFormatting sqref="J76">
    <cfRule type="expression" dxfId="1243" priority="1037" stopIfTrue="1">
      <formula>J76-INT(J76/7)*7=0</formula>
    </cfRule>
    <cfRule type="expression" dxfId="1242" priority="1038" stopIfTrue="1">
      <formula>J76-INT(J76/7)*7=1</formula>
    </cfRule>
  </conditionalFormatting>
  <conditionalFormatting sqref="K77">
    <cfRule type="expression" dxfId="1241" priority="1035" stopIfTrue="1">
      <formula>K76-INT(K76/7)*7=0</formula>
    </cfRule>
    <cfRule type="expression" dxfId="1240" priority="1036" stopIfTrue="1">
      <formula>K76-INT(K76/7)*7=1</formula>
    </cfRule>
  </conditionalFormatting>
  <conditionalFormatting sqref="K76">
    <cfRule type="expression" dxfId="1239" priority="1033" stopIfTrue="1">
      <formula>K76-INT(K76/7)*7=0</formula>
    </cfRule>
    <cfRule type="expression" dxfId="1238" priority="1034" stopIfTrue="1">
      <formula>K76-INT(K76/7)*7=1</formula>
    </cfRule>
  </conditionalFormatting>
  <conditionalFormatting sqref="L77">
    <cfRule type="expression" dxfId="1237" priority="1031" stopIfTrue="1">
      <formula>L76-INT(L76/7)*7=0</formula>
    </cfRule>
    <cfRule type="expression" dxfId="1236" priority="1032" stopIfTrue="1">
      <formula>L76-INT(L76/7)*7=1</formula>
    </cfRule>
  </conditionalFormatting>
  <conditionalFormatting sqref="L76">
    <cfRule type="expression" dxfId="1235" priority="1029" stopIfTrue="1">
      <formula>L76-INT(L76/7)*7=0</formula>
    </cfRule>
    <cfRule type="expression" dxfId="1234" priority="1030" stopIfTrue="1">
      <formula>L76-INT(L76/7)*7=1</formula>
    </cfRule>
  </conditionalFormatting>
  <conditionalFormatting sqref="M77">
    <cfRule type="expression" dxfId="1233" priority="1027" stopIfTrue="1">
      <formula>M76-INT(M76/7)*7=0</formula>
    </cfRule>
    <cfRule type="expression" dxfId="1232" priority="1028" stopIfTrue="1">
      <formula>M76-INT(M76/7)*7=1</formula>
    </cfRule>
  </conditionalFormatting>
  <conditionalFormatting sqref="M76">
    <cfRule type="expression" dxfId="1231" priority="1025" stopIfTrue="1">
      <formula>M76-INT(M76/7)*7=0</formula>
    </cfRule>
    <cfRule type="expression" dxfId="1230" priority="1026" stopIfTrue="1">
      <formula>M76-INT(M76/7)*7=1</formula>
    </cfRule>
  </conditionalFormatting>
  <conditionalFormatting sqref="N77">
    <cfRule type="expression" dxfId="1229" priority="1023" stopIfTrue="1">
      <formula>N76-INT(N76/7)*7=0</formula>
    </cfRule>
    <cfRule type="expression" dxfId="1228" priority="1024" stopIfTrue="1">
      <formula>N76-INT(N76/7)*7=1</formula>
    </cfRule>
  </conditionalFormatting>
  <conditionalFormatting sqref="N76">
    <cfRule type="expression" dxfId="1227" priority="1021" stopIfTrue="1">
      <formula>N76-INT(N76/7)*7=0</formula>
    </cfRule>
    <cfRule type="expression" dxfId="1226" priority="1022" stopIfTrue="1">
      <formula>N76-INT(N76/7)*7=1</formula>
    </cfRule>
  </conditionalFormatting>
  <conditionalFormatting sqref="O77">
    <cfRule type="expression" dxfId="1225" priority="1019" stopIfTrue="1">
      <formula>O76-INT(O76/7)*7=0</formula>
    </cfRule>
    <cfRule type="expression" dxfId="1224" priority="1020" stopIfTrue="1">
      <formula>O76-INT(O76/7)*7=1</formula>
    </cfRule>
  </conditionalFormatting>
  <conditionalFormatting sqref="O76">
    <cfRule type="expression" dxfId="1223" priority="1017" stopIfTrue="1">
      <formula>O76-INT(O76/7)*7=0</formula>
    </cfRule>
    <cfRule type="expression" dxfId="1222" priority="1018" stopIfTrue="1">
      <formula>O76-INT(O76/7)*7=1</formula>
    </cfRule>
  </conditionalFormatting>
  <conditionalFormatting sqref="P77">
    <cfRule type="expression" dxfId="1221" priority="1015" stopIfTrue="1">
      <formula>P76-INT(P76/7)*7=0</formula>
    </cfRule>
    <cfRule type="expression" dxfId="1220" priority="1016" stopIfTrue="1">
      <formula>P76-INT(P76/7)*7=1</formula>
    </cfRule>
  </conditionalFormatting>
  <conditionalFormatting sqref="P76">
    <cfRule type="expression" dxfId="1219" priority="1013" stopIfTrue="1">
      <formula>P76-INT(P76/7)*7=0</formula>
    </cfRule>
    <cfRule type="expression" dxfId="1218" priority="1014" stopIfTrue="1">
      <formula>P76-INT(P76/7)*7=1</formula>
    </cfRule>
  </conditionalFormatting>
  <conditionalFormatting sqref="Q77">
    <cfRule type="expression" dxfId="1217" priority="1011" stopIfTrue="1">
      <formula>Q76-INT(Q76/7)*7=0</formula>
    </cfRule>
    <cfRule type="expression" dxfId="1216" priority="1012" stopIfTrue="1">
      <formula>Q76-INT(Q76/7)*7=1</formula>
    </cfRule>
  </conditionalFormatting>
  <conditionalFormatting sqref="Q76">
    <cfRule type="expression" dxfId="1215" priority="1009" stopIfTrue="1">
      <formula>Q76-INT(Q76/7)*7=0</formula>
    </cfRule>
    <cfRule type="expression" dxfId="1214" priority="1010" stopIfTrue="1">
      <formula>Q76-INT(Q76/7)*7=1</formula>
    </cfRule>
  </conditionalFormatting>
  <conditionalFormatting sqref="R77">
    <cfRule type="expression" dxfId="1213" priority="1007" stopIfTrue="1">
      <formula>R76-INT(R76/7)*7=0</formula>
    </cfRule>
    <cfRule type="expression" dxfId="1212" priority="1008" stopIfTrue="1">
      <formula>R76-INT(R76/7)*7=1</formula>
    </cfRule>
  </conditionalFormatting>
  <conditionalFormatting sqref="R76">
    <cfRule type="expression" dxfId="1211" priority="1005" stopIfTrue="1">
      <formula>R76-INT(R76/7)*7=0</formula>
    </cfRule>
    <cfRule type="expression" dxfId="1210" priority="1006" stopIfTrue="1">
      <formula>R76-INT(R76/7)*7=1</formula>
    </cfRule>
  </conditionalFormatting>
  <conditionalFormatting sqref="S77">
    <cfRule type="expression" dxfId="1209" priority="1003" stopIfTrue="1">
      <formula>S76-INT(S76/7)*7=0</formula>
    </cfRule>
    <cfRule type="expression" dxfId="1208" priority="1004" stopIfTrue="1">
      <formula>S76-INT(S76/7)*7=1</formula>
    </cfRule>
  </conditionalFormatting>
  <conditionalFormatting sqref="S76">
    <cfRule type="expression" dxfId="1207" priority="1001" stopIfTrue="1">
      <formula>S76-INT(S76/7)*7=0</formula>
    </cfRule>
    <cfRule type="expression" dxfId="1206" priority="1002" stopIfTrue="1">
      <formula>S76-INT(S76/7)*7=1</formula>
    </cfRule>
  </conditionalFormatting>
  <conditionalFormatting sqref="T77">
    <cfRule type="expression" dxfId="1205" priority="999" stopIfTrue="1">
      <formula>T76-INT(T76/7)*7=0</formula>
    </cfRule>
    <cfRule type="expression" dxfId="1204" priority="1000" stopIfTrue="1">
      <formula>T76-INT(T76/7)*7=1</formula>
    </cfRule>
  </conditionalFormatting>
  <conditionalFormatting sqref="T76">
    <cfRule type="expression" dxfId="1203" priority="997" stopIfTrue="1">
      <formula>T76-INT(T76/7)*7=0</formula>
    </cfRule>
    <cfRule type="expression" dxfId="1202" priority="998" stopIfTrue="1">
      <formula>T76-INT(T76/7)*7=1</formula>
    </cfRule>
  </conditionalFormatting>
  <conditionalFormatting sqref="U77">
    <cfRule type="expression" dxfId="1201" priority="995" stopIfTrue="1">
      <formula>U76-INT(U76/7)*7=0</formula>
    </cfRule>
    <cfRule type="expression" dxfId="1200" priority="996" stopIfTrue="1">
      <formula>U76-INT(U76/7)*7=1</formula>
    </cfRule>
  </conditionalFormatting>
  <conditionalFormatting sqref="U76">
    <cfRule type="expression" dxfId="1199" priority="993" stopIfTrue="1">
      <formula>U76-INT(U76/7)*7=0</formula>
    </cfRule>
    <cfRule type="expression" dxfId="1198" priority="994" stopIfTrue="1">
      <formula>U76-INT(U76/7)*7=1</formula>
    </cfRule>
  </conditionalFormatting>
  <conditionalFormatting sqref="V77">
    <cfRule type="expression" dxfId="1197" priority="991" stopIfTrue="1">
      <formula>V76-INT(V76/7)*7=0</formula>
    </cfRule>
    <cfRule type="expression" dxfId="1196" priority="992" stopIfTrue="1">
      <formula>V76-INT(V76/7)*7=1</formula>
    </cfRule>
  </conditionalFormatting>
  <conditionalFormatting sqref="V76">
    <cfRule type="expression" dxfId="1195" priority="989" stopIfTrue="1">
      <formula>V76-INT(V76/7)*7=0</formula>
    </cfRule>
    <cfRule type="expression" dxfId="1194" priority="990" stopIfTrue="1">
      <formula>V76-INT(V76/7)*7=1</formula>
    </cfRule>
  </conditionalFormatting>
  <conditionalFormatting sqref="W77">
    <cfRule type="expression" dxfId="1193" priority="987" stopIfTrue="1">
      <formula>W76-INT(W76/7)*7=0</formula>
    </cfRule>
    <cfRule type="expression" dxfId="1192" priority="988" stopIfTrue="1">
      <formula>W76-INT(W76/7)*7=1</formula>
    </cfRule>
  </conditionalFormatting>
  <conditionalFormatting sqref="W76">
    <cfRule type="expression" dxfId="1191" priority="985" stopIfTrue="1">
      <formula>W76-INT(W76/7)*7=0</formula>
    </cfRule>
    <cfRule type="expression" dxfId="1190" priority="986" stopIfTrue="1">
      <formula>W76-INT(W76/7)*7=1</formula>
    </cfRule>
  </conditionalFormatting>
  <conditionalFormatting sqref="X77:AF77">
    <cfRule type="expression" dxfId="1189" priority="983" stopIfTrue="1">
      <formula>X76-INT(X76/7)*7=0</formula>
    </cfRule>
    <cfRule type="expression" dxfId="1188" priority="984" stopIfTrue="1">
      <formula>X76-INT(X76/7)*7=1</formula>
    </cfRule>
  </conditionalFormatting>
  <conditionalFormatting sqref="X76:AF76">
    <cfRule type="expression" dxfId="1187" priority="981" stopIfTrue="1">
      <formula>X76-INT(X76/7)*7=0</formula>
    </cfRule>
    <cfRule type="expression" dxfId="1186" priority="982" stopIfTrue="1">
      <formula>X76-INT(X76/7)*7=1</formula>
    </cfRule>
  </conditionalFormatting>
  <conditionalFormatting sqref="H80">
    <cfRule type="expression" dxfId="1185" priority="957" stopIfTrue="1">
      <formula>H79-INT(H79/7)*7=0</formula>
    </cfRule>
    <cfRule type="expression" dxfId="1184" priority="958" stopIfTrue="1">
      <formula>H79-INT(H79/7)*7=1</formula>
    </cfRule>
  </conditionalFormatting>
  <conditionalFormatting sqref="C83">
    <cfRule type="expression" dxfId="1183" priority="887" stopIfTrue="1">
      <formula>C82-INT(C82/7)*7=0</formula>
    </cfRule>
    <cfRule type="expression" dxfId="1182" priority="888" stopIfTrue="1">
      <formula>C82-INT(C82/7)*7=1</formula>
    </cfRule>
  </conditionalFormatting>
  <conditionalFormatting sqref="C82">
    <cfRule type="expression" dxfId="1181" priority="885" stopIfTrue="1">
      <formula>C82-INT(C82/7)*7=0</formula>
    </cfRule>
    <cfRule type="expression" dxfId="1180" priority="886" stopIfTrue="1">
      <formula>C82-INT(C82/7)*7=1</formula>
    </cfRule>
  </conditionalFormatting>
  <conditionalFormatting sqref="D83">
    <cfRule type="expression" dxfId="1179" priority="883" stopIfTrue="1">
      <formula>D82-INT(D82/7)*7=0</formula>
    </cfRule>
    <cfRule type="expression" dxfId="1178" priority="884" stopIfTrue="1">
      <formula>D82-INT(D82/7)*7=1</formula>
    </cfRule>
  </conditionalFormatting>
  <conditionalFormatting sqref="D82">
    <cfRule type="expression" dxfId="1177" priority="881" stopIfTrue="1">
      <formula>D82-INT(D82/7)*7=0</formula>
    </cfRule>
    <cfRule type="expression" dxfId="1176" priority="882" stopIfTrue="1">
      <formula>D82-INT(D82/7)*7=1</formula>
    </cfRule>
  </conditionalFormatting>
  <conditionalFormatting sqref="E83">
    <cfRule type="expression" dxfId="1175" priority="879" stopIfTrue="1">
      <formula>E82-INT(E82/7)*7=0</formula>
    </cfRule>
    <cfRule type="expression" dxfId="1174" priority="880" stopIfTrue="1">
      <formula>E82-INT(E82/7)*7=1</formula>
    </cfRule>
  </conditionalFormatting>
  <conditionalFormatting sqref="E82">
    <cfRule type="expression" dxfId="1173" priority="877" stopIfTrue="1">
      <formula>E82-INT(E82/7)*7=0</formula>
    </cfRule>
    <cfRule type="expression" dxfId="1172" priority="878" stopIfTrue="1">
      <formula>E82-INT(E82/7)*7=1</formula>
    </cfRule>
  </conditionalFormatting>
  <conditionalFormatting sqref="F83">
    <cfRule type="expression" dxfId="1171" priority="875" stopIfTrue="1">
      <formula>F82-INT(F82/7)*7=0</formula>
    </cfRule>
    <cfRule type="expression" dxfId="1170" priority="876" stopIfTrue="1">
      <formula>F82-INT(F82/7)*7=1</formula>
    </cfRule>
  </conditionalFormatting>
  <conditionalFormatting sqref="F82">
    <cfRule type="expression" dxfId="1169" priority="873" stopIfTrue="1">
      <formula>F82-INT(F82/7)*7=0</formula>
    </cfRule>
    <cfRule type="expression" dxfId="1168" priority="874" stopIfTrue="1">
      <formula>F82-INT(F82/7)*7=1</formula>
    </cfRule>
  </conditionalFormatting>
  <conditionalFormatting sqref="G83">
    <cfRule type="expression" dxfId="1167" priority="871" stopIfTrue="1">
      <formula>G82-INT(G82/7)*7=0</formula>
    </cfRule>
    <cfRule type="expression" dxfId="1166" priority="872" stopIfTrue="1">
      <formula>G82-INT(G82/7)*7=1</formula>
    </cfRule>
  </conditionalFormatting>
  <conditionalFormatting sqref="G82">
    <cfRule type="expression" dxfId="1165" priority="869" stopIfTrue="1">
      <formula>G82-INT(G82/7)*7=0</formula>
    </cfRule>
    <cfRule type="expression" dxfId="1164" priority="870" stopIfTrue="1">
      <formula>G82-INT(G82/7)*7=1</formula>
    </cfRule>
  </conditionalFormatting>
  <conditionalFormatting sqref="D88">
    <cfRule type="expression" dxfId="1163" priority="89" stopIfTrue="1">
      <formula>D88-INT(D88/7)*7=0</formula>
    </cfRule>
    <cfRule type="expression" dxfId="1162" priority="90" stopIfTrue="1">
      <formula>D88-INT(D88/7)*7=1</formula>
    </cfRule>
  </conditionalFormatting>
  <conditionalFormatting sqref="E88">
    <cfRule type="expression" dxfId="1161" priority="85" stopIfTrue="1">
      <formula>E88-INT(E88/7)*7=0</formula>
    </cfRule>
    <cfRule type="expression" dxfId="1160" priority="86" stopIfTrue="1">
      <formula>E88-INT(E88/7)*7=1</formula>
    </cfRule>
  </conditionalFormatting>
  <conditionalFormatting sqref="F88">
    <cfRule type="expression" dxfId="1159" priority="81" stopIfTrue="1">
      <formula>F88-INT(F88/7)*7=0</formula>
    </cfRule>
    <cfRule type="expression" dxfId="1158" priority="82" stopIfTrue="1">
      <formula>F88-INT(F88/7)*7=1</formula>
    </cfRule>
  </conditionalFormatting>
  <conditionalFormatting sqref="G88">
    <cfRule type="expression" dxfId="1157" priority="77" stopIfTrue="1">
      <formula>G88-INT(G88/7)*7=0</formula>
    </cfRule>
    <cfRule type="expression" dxfId="1156" priority="78" stopIfTrue="1">
      <formula>G88-INT(G88/7)*7=1</formula>
    </cfRule>
  </conditionalFormatting>
  <conditionalFormatting sqref="H88">
    <cfRule type="expression" dxfId="1155" priority="73" stopIfTrue="1">
      <formula>H88-INT(H88/7)*7=0</formula>
    </cfRule>
    <cfRule type="expression" dxfId="1154" priority="74" stopIfTrue="1">
      <formula>H88-INT(H88/7)*7=1</formula>
    </cfRule>
  </conditionalFormatting>
  <conditionalFormatting sqref="I88">
    <cfRule type="expression" dxfId="1153" priority="69" stopIfTrue="1">
      <formula>I88-INT(I88/7)*7=0</formula>
    </cfRule>
    <cfRule type="expression" dxfId="1152" priority="70" stopIfTrue="1">
      <formula>I88-INT(I88/7)*7=1</formula>
    </cfRule>
  </conditionalFormatting>
  <conditionalFormatting sqref="J88">
    <cfRule type="expression" dxfId="1151" priority="65" stopIfTrue="1">
      <formula>J88-INT(J88/7)*7=0</formula>
    </cfRule>
    <cfRule type="expression" dxfId="1150" priority="66" stopIfTrue="1">
      <formula>J88-INT(J88/7)*7=1</formula>
    </cfRule>
  </conditionalFormatting>
  <conditionalFormatting sqref="K88">
    <cfRule type="expression" dxfId="1149" priority="61" stopIfTrue="1">
      <formula>K88-INT(K88/7)*7=0</formula>
    </cfRule>
    <cfRule type="expression" dxfId="1148" priority="62" stopIfTrue="1">
      <formula>K88-INT(K88/7)*7=1</formula>
    </cfRule>
  </conditionalFormatting>
  <conditionalFormatting sqref="L88">
    <cfRule type="expression" dxfId="1147" priority="57" stopIfTrue="1">
      <formula>L88-INT(L88/7)*7=0</formula>
    </cfRule>
    <cfRule type="expression" dxfId="1146" priority="58" stopIfTrue="1">
      <formula>L88-INT(L88/7)*7=1</formula>
    </cfRule>
  </conditionalFormatting>
  <conditionalFormatting sqref="M88">
    <cfRule type="expression" dxfId="1145" priority="53" stopIfTrue="1">
      <formula>M88-INT(M88/7)*7=0</formula>
    </cfRule>
    <cfRule type="expression" dxfId="1144" priority="54" stopIfTrue="1">
      <formula>M88-INT(M88/7)*7=1</formula>
    </cfRule>
  </conditionalFormatting>
  <conditionalFormatting sqref="P89">
    <cfRule type="expression" dxfId="1143" priority="43" stopIfTrue="1">
      <formula>P88-INT(P88/7)*7=0</formula>
    </cfRule>
    <cfRule type="expression" dxfId="1142" priority="44" stopIfTrue="1">
      <formula>P88-INT(P88/7)*7=1</formula>
    </cfRule>
  </conditionalFormatting>
  <conditionalFormatting sqref="Q89">
    <cfRule type="expression" dxfId="1141" priority="39" stopIfTrue="1">
      <formula>Q88-INT(Q88/7)*7=0</formula>
    </cfRule>
    <cfRule type="expression" dxfId="1140" priority="40" stopIfTrue="1">
      <formula>Q88-INT(Q88/7)*7=1</formula>
    </cfRule>
  </conditionalFormatting>
  <conditionalFormatting sqref="R89">
    <cfRule type="expression" dxfId="1139" priority="35" stopIfTrue="1">
      <formula>R88-INT(R88/7)*7=0</formula>
    </cfRule>
    <cfRule type="expression" dxfId="1138" priority="36" stopIfTrue="1">
      <formula>R88-INT(R88/7)*7=1</formula>
    </cfRule>
  </conditionalFormatting>
  <conditionalFormatting sqref="S89">
    <cfRule type="expression" dxfId="1137" priority="31" stopIfTrue="1">
      <formula>S88-INT(S88/7)*7=0</formula>
    </cfRule>
    <cfRule type="expression" dxfId="1136" priority="32" stopIfTrue="1">
      <formula>S88-INT(S88/7)*7=1</formula>
    </cfRule>
  </conditionalFormatting>
  <conditionalFormatting sqref="T89">
    <cfRule type="expression" dxfId="1135" priority="27" stopIfTrue="1">
      <formula>T88-INT(T88/7)*7=0</formula>
    </cfRule>
    <cfRule type="expression" dxfId="1134" priority="28" stopIfTrue="1">
      <formula>T88-INT(T88/7)*7=1</formula>
    </cfRule>
  </conditionalFormatting>
  <conditionalFormatting sqref="U89">
    <cfRule type="expression" dxfId="1133" priority="23" stopIfTrue="1">
      <formula>U88-INT(U88/7)*7=0</formula>
    </cfRule>
    <cfRule type="expression" dxfId="1132" priority="24" stopIfTrue="1">
      <formula>U88-INT(U88/7)*7=1</formula>
    </cfRule>
  </conditionalFormatting>
  <conditionalFormatting sqref="V89">
    <cfRule type="expression" dxfId="1131" priority="19" stopIfTrue="1">
      <formula>V88-INT(V88/7)*7=0</formula>
    </cfRule>
    <cfRule type="expression" dxfId="1130" priority="20" stopIfTrue="1">
      <formula>V88-INT(V88/7)*7=1</formula>
    </cfRule>
  </conditionalFormatting>
  <conditionalFormatting sqref="W89">
    <cfRule type="expression" dxfId="1129" priority="15" stopIfTrue="1">
      <formula>W88-INT(W88/7)*7=0</formula>
    </cfRule>
    <cfRule type="expression" dxfId="1128" priority="16" stopIfTrue="1">
      <formula>W88-INT(W88/7)*7=1</formula>
    </cfRule>
  </conditionalFormatting>
  <conditionalFormatting sqref="X89:AF89">
    <cfRule type="expression" dxfId="1127" priority="11" stopIfTrue="1">
      <formula>X88-INT(X88/7)*7=0</formula>
    </cfRule>
    <cfRule type="expression" dxfId="1126" priority="12" stopIfTrue="1">
      <formula>X88-INT(X88/7)*7=1</formula>
    </cfRule>
  </conditionalFormatting>
  <conditionalFormatting sqref="O88">
    <cfRule type="expression" dxfId="1125" priority="45" stopIfTrue="1">
      <formula>O88-INT(O88/7)*7=0</formula>
    </cfRule>
    <cfRule type="expression" dxfId="1124" priority="46" stopIfTrue="1">
      <formula>O88-INT(O88/7)*7=1</formula>
    </cfRule>
  </conditionalFormatting>
  <conditionalFormatting sqref="P88">
    <cfRule type="expression" dxfId="1123" priority="41" stopIfTrue="1">
      <formula>P88-INT(P88/7)*7=0</formula>
    </cfRule>
    <cfRule type="expression" dxfId="1122" priority="42" stopIfTrue="1">
      <formula>P88-INT(P88/7)*7=1</formula>
    </cfRule>
  </conditionalFormatting>
  <conditionalFormatting sqref="Q88">
    <cfRule type="expression" dxfId="1121" priority="37" stopIfTrue="1">
      <formula>Q88-INT(Q88/7)*7=0</formula>
    </cfRule>
    <cfRule type="expression" dxfId="1120" priority="38" stopIfTrue="1">
      <formula>Q88-INT(Q88/7)*7=1</formula>
    </cfRule>
  </conditionalFormatting>
  <conditionalFormatting sqref="R88">
    <cfRule type="expression" dxfId="1119" priority="33" stopIfTrue="1">
      <formula>R88-INT(R88/7)*7=0</formula>
    </cfRule>
    <cfRule type="expression" dxfId="1118" priority="34" stopIfTrue="1">
      <formula>R88-INT(R88/7)*7=1</formula>
    </cfRule>
  </conditionalFormatting>
  <conditionalFormatting sqref="S88">
    <cfRule type="expression" dxfId="1117" priority="29" stopIfTrue="1">
      <formula>S88-INT(S88/7)*7=0</formula>
    </cfRule>
    <cfRule type="expression" dxfId="1116" priority="30" stopIfTrue="1">
      <formula>S88-INT(S88/7)*7=1</formula>
    </cfRule>
  </conditionalFormatting>
  <conditionalFormatting sqref="T88">
    <cfRule type="expression" dxfId="1115" priority="25" stopIfTrue="1">
      <formula>T88-INT(T88/7)*7=0</formula>
    </cfRule>
    <cfRule type="expression" dxfId="1114" priority="26" stopIfTrue="1">
      <formula>T88-INT(T88/7)*7=1</formula>
    </cfRule>
  </conditionalFormatting>
  <conditionalFormatting sqref="U88">
    <cfRule type="expression" dxfId="1113" priority="21" stopIfTrue="1">
      <formula>U88-INT(U88/7)*7=0</formula>
    </cfRule>
    <cfRule type="expression" dxfId="1112" priority="22" stopIfTrue="1">
      <formula>U88-INT(U88/7)*7=1</formula>
    </cfRule>
  </conditionalFormatting>
  <conditionalFormatting sqref="V88">
    <cfRule type="expression" dxfId="1111" priority="17" stopIfTrue="1">
      <formula>V88-INT(V88/7)*7=0</formula>
    </cfRule>
    <cfRule type="expression" dxfId="1110" priority="18" stopIfTrue="1">
      <formula>V88-INT(V88/7)*7=1</formula>
    </cfRule>
  </conditionalFormatting>
  <conditionalFormatting sqref="W88">
    <cfRule type="expression" dxfId="1109" priority="13" stopIfTrue="1">
      <formula>W88-INT(W88/7)*7=0</formula>
    </cfRule>
    <cfRule type="expression" dxfId="1108" priority="14" stopIfTrue="1">
      <formula>W88-INT(W88/7)*7=1</formula>
    </cfRule>
  </conditionalFormatting>
  <conditionalFormatting sqref="X88:AE88">
    <cfRule type="expression" dxfId="1107" priority="9" stopIfTrue="1">
      <formula>X88-INT(X88/7)*7=0</formula>
    </cfRule>
    <cfRule type="expression" dxfId="1106" priority="10" stopIfTrue="1">
      <formula>X88-INT(X88/7)*7=1</formula>
    </cfRule>
  </conditionalFormatting>
  <conditionalFormatting sqref="AF88">
    <cfRule type="expression" dxfId="1105" priority="5" stopIfTrue="1">
      <formula>AF88-INT(AF88/7)*7=0</formula>
    </cfRule>
    <cfRule type="expression" dxfId="1104" priority="6" stopIfTrue="1">
      <formula>AF88-INT(AF88/7)*7=1</formula>
    </cfRule>
  </conditionalFormatting>
  <conditionalFormatting sqref="D107">
    <cfRule type="expression" dxfId="1103" priority="319" stopIfTrue="1">
      <formula>D107-INT(D107/7)*7=0</formula>
    </cfRule>
    <cfRule type="expression" dxfId="1102" priority="320" stopIfTrue="1">
      <formula>D107-INT(D107/7)*7=1</formula>
    </cfRule>
  </conditionalFormatting>
  <conditionalFormatting sqref="E107">
    <cfRule type="expression" dxfId="1101" priority="315" stopIfTrue="1">
      <formula>E107-INT(E107/7)*7=0</formula>
    </cfRule>
    <cfRule type="expression" dxfId="1100" priority="316" stopIfTrue="1">
      <formula>E107-INT(E107/7)*7=1</formula>
    </cfRule>
  </conditionalFormatting>
  <conditionalFormatting sqref="F107">
    <cfRule type="expression" dxfId="1099" priority="311" stopIfTrue="1">
      <formula>F107-INT(F107/7)*7=0</formula>
    </cfRule>
    <cfRule type="expression" dxfId="1098" priority="312" stopIfTrue="1">
      <formula>F107-INT(F107/7)*7=1</formula>
    </cfRule>
  </conditionalFormatting>
  <conditionalFormatting sqref="G107">
    <cfRule type="expression" dxfId="1097" priority="307" stopIfTrue="1">
      <formula>G107-INT(G107/7)*7=0</formula>
    </cfRule>
    <cfRule type="expression" dxfId="1096" priority="308" stopIfTrue="1">
      <formula>G107-INT(G107/7)*7=1</formula>
    </cfRule>
  </conditionalFormatting>
  <conditionalFormatting sqref="H107">
    <cfRule type="expression" dxfId="1095" priority="303" stopIfTrue="1">
      <formula>H107-INT(H107/7)*7=0</formula>
    </cfRule>
    <cfRule type="expression" dxfId="1094" priority="304" stopIfTrue="1">
      <formula>H107-INT(H107/7)*7=1</formula>
    </cfRule>
  </conditionalFormatting>
  <conditionalFormatting sqref="I107">
    <cfRule type="expression" dxfId="1093" priority="299" stopIfTrue="1">
      <formula>I107-INT(I107/7)*7=0</formula>
    </cfRule>
    <cfRule type="expression" dxfId="1092" priority="300" stopIfTrue="1">
      <formula>I107-INT(I107/7)*7=1</formula>
    </cfRule>
  </conditionalFormatting>
  <conditionalFormatting sqref="J107">
    <cfRule type="expression" dxfId="1091" priority="295" stopIfTrue="1">
      <formula>J107-INT(J107/7)*7=0</formula>
    </cfRule>
    <cfRule type="expression" dxfId="1090" priority="296" stopIfTrue="1">
      <formula>J107-INT(J107/7)*7=1</formula>
    </cfRule>
  </conditionalFormatting>
  <conditionalFormatting sqref="K107">
    <cfRule type="expression" dxfId="1089" priority="291" stopIfTrue="1">
      <formula>K107-INT(K107/7)*7=0</formula>
    </cfRule>
    <cfRule type="expression" dxfId="1088" priority="292" stopIfTrue="1">
      <formula>K107-INT(K107/7)*7=1</formula>
    </cfRule>
  </conditionalFormatting>
  <conditionalFormatting sqref="L107">
    <cfRule type="expression" dxfId="1087" priority="287" stopIfTrue="1">
      <formula>L107-INT(L107/7)*7=0</formula>
    </cfRule>
    <cfRule type="expression" dxfId="1086" priority="288" stopIfTrue="1">
      <formula>L107-INT(L107/7)*7=1</formula>
    </cfRule>
  </conditionalFormatting>
  <conditionalFormatting sqref="S98">
    <cfRule type="expression" dxfId="1085" priority="463" stopIfTrue="1">
      <formula>S97-INT(S97/7)*7=0</formula>
    </cfRule>
    <cfRule type="expression" dxfId="1084" priority="464" stopIfTrue="1">
      <formula>S97-INT(S97/7)*7=1</formula>
    </cfRule>
  </conditionalFormatting>
  <conditionalFormatting sqref="S97">
    <cfRule type="expression" dxfId="1083" priority="461" stopIfTrue="1">
      <formula>S97-INT(S97/7)*7=0</formula>
    </cfRule>
    <cfRule type="expression" dxfId="1082" priority="462" stopIfTrue="1">
      <formula>S97-INT(S97/7)*7=1</formula>
    </cfRule>
  </conditionalFormatting>
  <conditionalFormatting sqref="T98">
    <cfRule type="expression" dxfId="1081" priority="459" stopIfTrue="1">
      <formula>T97-INT(T97/7)*7=0</formula>
    </cfRule>
    <cfRule type="expression" dxfId="1080" priority="460" stopIfTrue="1">
      <formula>T97-INT(T97/7)*7=1</formula>
    </cfRule>
  </conditionalFormatting>
  <conditionalFormatting sqref="T97">
    <cfRule type="expression" dxfId="1079" priority="457" stopIfTrue="1">
      <formula>T97-INT(T97/7)*7=0</formula>
    </cfRule>
    <cfRule type="expression" dxfId="1078" priority="458" stopIfTrue="1">
      <formula>T97-INT(T97/7)*7=1</formula>
    </cfRule>
  </conditionalFormatting>
  <conditionalFormatting sqref="U98">
    <cfRule type="expression" dxfId="1077" priority="455" stopIfTrue="1">
      <formula>U97-INT(U97/7)*7=0</formula>
    </cfRule>
    <cfRule type="expression" dxfId="1076" priority="456" stopIfTrue="1">
      <formula>U97-INT(U97/7)*7=1</formula>
    </cfRule>
  </conditionalFormatting>
  <conditionalFormatting sqref="U97">
    <cfRule type="expression" dxfId="1075" priority="453" stopIfTrue="1">
      <formula>U97-INT(U97/7)*7=0</formula>
    </cfRule>
    <cfRule type="expression" dxfId="1074" priority="454" stopIfTrue="1">
      <formula>U97-INT(U97/7)*7=1</formula>
    </cfRule>
  </conditionalFormatting>
  <conditionalFormatting sqref="V98">
    <cfRule type="expression" dxfId="1073" priority="451" stopIfTrue="1">
      <formula>V97-INT(V97/7)*7=0</formula>
    </cfRule>
    <cfRule type="expression" dxfId="1072" priority="452" stopIfTrue="1">
      <formula>V97-INT(V97/7)*7=1</formula>
    </cfRule>
  </conditionalFormatting>
  <conditionalFormatting sqref="V97">
    <cfRule type="expression" dxfId="1071" priority="449" stopIfTrue="1">
      <formula>V97-INT(V97/7)*7=0</formula>
    </cfRule>
    <cfRule type="expression" dxfId="1070" priority="450" stopIfTrue="1">
      <formula>V97-INT(V97/7)*7=1</formula>
    </cfRule>
  </conditionalFormatting>
  <conditionalFormatting sqref="W98">
    <cfRule type="expression" dxfId="1069" priority="447" stopIfTrue="1">
      <formula>W97-INT(W97/7)*7=0</formula>
    </cfRule>
    <cfRule type="expression" dxfId="1068" priority="448" stopIfTrue="1">
      <formula>W97-INT(W97/7)*7=1</formula>
    </cfRule>
  </conditionalFormatting>
  <conditionalFormatting sqref="W97">
    <cfRule type="expression" dxfId="1067" priority="445" stopIfTrue="1">
      <formula>W97-INT(W97/7)*7=0</formula>
    </cfRule>
    <cfRule type="expression" dxfId="1066" priority="446" stopIfTrue="1">
      <formula>W97-INT(W97/7)*7=1</formula>
    </cfRule>
  </conditionalFormatting>
  <conditionalFormatting sqref="X98:AF98">
    <cfRule type="expression" dxfId="1065" priority="443" stopIfTrue="1">
      <formula>X97-INT(X97/7)*7=0</formula>
    </cfRule>
    <cfRule type="expression" dxfId="1064" priority="444" stopIfTrue="1">
      <formula>X97-INT(X97/7)*7=1</formula>
    </cfRule>
  </conditionalFormatting>
  <conditionalFormatting sqref="X97:AF97">
    <cfRule type="expression" dxfId="1063" priority="441" stopIfTrue="1">
      <formula>X97-INT(X97/7)*7=0</formula>
    </cfRule>
    <cfRule type="expression" dxfId="1062" priority="442" stopIfTrue="1">
      <formula>X97-INT(X97/7)*7=1</formula>
    </cfRule>
  </conditionalFormatting>
  <conditionalFormatting sqref="S101">
    <cfRule type="expression" dxfId="1061" priority="373" stopIfTrue="1">
      <formula>S100-INT(S100/7)*7=0</formula>
    </cfRule>
    <cfRule type="expression" dxfId="1060" priority="374" stopIfTrue="1">
      <formula>S100-INT(S100/7)*7=1</formula>
    </cfRule>
  </conditionalFormatting>
  <conditionalFormatting sqref="S100">
    <cfRule type="expression" dxfId="1059" priority="371" stopIfTrue="1">
      <formula>S100-INT(S100/7)*7=0</formula>
    </cfRule>
    <cfRule type="expression" dxfId="1058" priority="372" stopIfTrue="1">
      <formula>S100-INT(S100/7)*7=1</formula>
    </cfRule>
  </conditionalFormatting>
  <conditionalFormatting sqref="T101">
    <cfRule type="expression" dxfId="1057" priority="369" stopIfTrue="1">
      <formula>T100-INT(T100/7)*7=0</formula>
    </cfRule>
    <cfRule type="expression" dxfId="1056" priority="370" stopIfTrue="1">
      <formula>T100-INT(T100/7)*7=1</formula>
    </cfRule>
  </conditionalFormatting>
  <conditionalFormatting sqref="T100">
    <cfRule type="expression" dxfId="1055" priority="367" stopIfTrue="1">
      <formula>T100-INT(T100/7)*7=0</formula>
    </cfRule>
    <cfRule type="expression" dxfId="1054" priority="368" stopIfTrue="1">
      <formula>T100-INT(T100/7)*7=1</formula>
    </cfRule>
  </conditionalFormatting>
  <conditionalFormatting sqref="U101">
    <cfRule type="expression" dxfId="1053" priority="365" stopIfTrue="1">
      <formula>U100-INT(U100/7)*7=0</formula>
    </cfRule>
    <cfRule type="expression" dxfId="1052" priority="366" stopIfTrue="1">
      <formula>U100-INT(U100/7)*7=1</formula>
    </cfRule>
  </conditionalFormatting>
  <conditionalFormatting sqref="U100">
    <cfRule type="expression" dxfId="1051" priority="363" stopIfTrue="1">
      <formula>U100-INT(U100/7)*7=0</formula>
    </cfRule>
    <cfRule type="expression" dxfId="1050" priority="364" stopIfTrue="1">
      <formula>U100-INT(U100/7)*7=1</formula>
    </cfRule>
  </conditionalFormatting>
  <conditionalFormatting sqref="V101">
    <cfRule type="expression" dxfId="1049" priority="361" stopIfTrue="1">
      <formula>V100-INT(V100/7)*7=0</formula>
    </cfRule>
    <cfRule type="expression" dxfId="1048" priority="362" stopIfTrue="1">
      <formula>V100-INT(V100/7)*7=1</formula>
    </cfRule>
  </conditionalFormatting>
  <conditionalFormatting sqref="V100">
    <cfRule type="expression" dxfId="1047" priority="359" stopIfTrue="1">
      <formula>V100-INT(V100/7)*7=0</formula>
    </cfRule>
    <cfRule type="expression" dxfId="1046" priority="360" stopIfTrue="1">
      <formula>V100-INT(V100/7)*7=1</formula>
    </cfRule>
  </conditionalFormatting>
  <conditionalFormatting sqref="W101">
    <cfRule type="expression" dxfId="1045" priority="357" stopIfTrue="1">
      <formula>W100-INT(W100/7)*7=0</formula>
    </cfRule>
    <cfRule type="expression" dxfId="1044" priority="358" stopIfTrue="1">
      <formula>W100-INT(W100/7)*7=1</formula>
    </cfRule>
  </conditionalFormatting>
  <conditionalFormatting sqref="W100">
    <cfRule type="expression" dxfId="1043" priority="355" stopIfTrue="1">
      <formula>W100-INT(W100/7)*7=0</formula>
    </cfRule>
    <cfRule type="expression" dxfId="1042" priority="356" stopIfTrue="1">
      <formula>W100-INT(W100/7)*7=1</formula>
    </cfRule>
  </conditionalFormatting>
  <conditionalFormatting sqref="X101:AF101">
    <cfRule type="expression" dxfId="1041" priority="353" stopIfTrue="1">
      <formula>X100-INT(X100/7)*7=0</formula>
    </cfRule>
    <cfRule type="expression" dxfId="1040" priority="354" stopIfTrue="1">
      <formula>X100-INT(X100/7)*7=1</formula>
    </cfRule>
  </conditionalFormatting>
  <conditionalFormatting sqref="X100:AF100">
    <cfRule type="expression" dxfId="1039" priority="351" stopIfTrue="1">
      <formula>X100-INT(X100/7)*7=0</formula>
    </cfRule>
    <cfRule type="expression" dxfId="1038" priority="352" stopIfTrue="1">
      <formula>X100-INT(X100/7)*7=1</formula>
    </cfRule>
  </conditionalFormatting>
  <conditionalFormatting sqref="AF85">
    <cfRule type="expression" dxfId="1037" priority="327" stopIfTrue="1">
      <formula>AF85-INT(AF85/7)*7=0</formula>
    </cfRule>
    <cfRule type="expression" dxfId="1036" priority="328" stopIfTrue="1">
      <formula>AF85-INT(AF85/7)*7=1</formula>
    </cfRule>
  </conditionalFormatting>
  <conditionalFormatting sqref="C108">
    <cfRule type="expression" dxfId="1035" priority="325" stopIfTrue="1">
      <formula>C107-INT(C107/7)*7=0</formula>
    </cfRule>
    <cfRule type="expression" dxfId="1034" priority="326" stopIfTrue="1">
      <formula>C107-INT(C107/7)*7=1</formula>
    </cfRule>
  </conditionalFormatting>
  <conditionalFormatting sqref="C107">
    <cfRule type="expression" dxfId="1033" priority="323" stopIfTrue="1">
      <formula>C107-INT(C107/7)*7=0</formula>
    </cfRule>
    <cfRule type="expression" dxfId="1032" priority="324" stopIfTrue="1">
      <formula>C107-INT(C107/7)*7=1</formula>
    </cfRule>
  </conditionalFormatting>
  <conditionalFormatting sqref="D108">
    <cfRule type="expression" dxfId="1031" priority="321" stopIfTrue="1">
      <formula>D107-INT(D107/7)*7=0</formula>
    </cfRule>
    <cfRule type="expression" dxfId="1030" priority="322" stopIfTrue="1">
      <formula>D107-INT(D107/7)*7=1</formula>
    </cfRule>
  </conditionalFormatting>
  <conditionalFormatting sqref="E110">
    <cfRule type="expression" dxfId="1029" priority="225" stopIfTrue="1">
      <formula>E110-INT(E110/7)*7=0</formula>
    </cfRule>
    <cfRule type="expression" dxfId="1028" priority="226" stopIfTrue="1">
      <formula>E110-INT(E110/7)*7=1</formula>
    </cfRule>
  </conditionalFormatting>
  <conditionalFormatting sqref="E108">
    <cfRule type="expression" dxfId="1027" priority="317" stopIfTrue="1">
      <formula>E107-INT(E107/7)*7=0</formula>
    </cfRule>
    <cfRule type="expression" dxfId="1026" priority="318" stopIfTrue="1">
      <formula>E107-INT(E107/7)*7=1</formula>
    </cfRule>
  </conditionalFormatting>
  <conditionalFormatting sqref="F110">
    <cfRule type="expression" dxfId="1025" priority="221" stopIfTrue="1">
      <formula>F110-INT(F110/7)*7=0</formula>
    </cfRule>
    <cfRule type="expression" dxfId="1024" priority="222" stopIfTrue="1">
      <formula>F110-INT(F110/7)*7=1</formula>
    </cfRule>
  </conditionalFormatting>
  <conditionalFormatting sqref="F108">
    <cfRule type="expression" dxfId="1023" priority="313" stopIfTrue="1">
      <formula>F107-INT(F107/7)*7=0</formula>
    </cfRule>
    <cfRule type="expression" dxfId="1022" priority="314" stopIfTrue="1">
      <formula>F107-INT(F107/7)*7=1</formula>
    </cfRule>
  </conditionalFormatting>
  <conditionalFormatting sqref="G110">
    <cfRule type="expression" dxfId="1021" priority="217" stopIfTrue="1">
      <formula>G110-INT(G110/7)*7=0</formula>
    </cfRule>
    <cfRule type="expression" dxfId="1020" priority="218" stopIfTrue="1">
      <formula>G110-INT(G110/7)*7=1</formula>
    </cfRule>
  </conditionalFormatting>
  <conditionalFormatting sqref="G108">
    <cfRule type="expression" dxfId="1019" priority="309" stopIfTrue="1">
      <formula>G107-INT(G107/7)*7=0</formula>
    </cfRule>
    <cfRule type="expression" dxfId="1018" priority="310" stopIfTrue="1">
      <formula>G107-INT(G107/7)*7=1</formula>
    </cfRule>
  </conditionalFormatting>
  <conditionalFormatting sqref="H110">
    <cfRule type="expression" dxfId="1017" priority="213" stopIfTrue="1">
      <formula>H110-INT(H110/7)*7=0</formula>
    </cfRule>
    <cfRule type="expression" dxfId="1016" priority="214" stopIfTrue="1">
      <formula>H110-INT(H110/7)*7=1</formula>
    </cfRule>
  </conditionalFormatting>
  <conditionalFormatting sqref="H108">
    <cfRule type="expression" dxfId="1015" priority="305" stopIfTrue="1">
      <formula>H107-INT(H107/7)*7=0</formula>
    </cfRule>
    <cfRule type="expression" dxfId="1014" priority="306" stopIfTrue="1">
      <formula>H107-INT(H107/7)*7=1</formula>
    </cfRule>
  </conditionalFormatting>
  <conditionalFormatting sqref="I110">
    <cfRule type="expression" dxfId="1013" priority="209" stopIfTrue="1">
      <formula>I110-INT(I110/7)*7=0</formula>
    </cfRule>
    <cfRule type="expression" dxfId="1012" priority="210" stopIfTrue="1">
      <formula>I110-INT(I110/7)*7=1</formula>
    </cfRule>
  </conditionalFormatting>
  <conditionalFormatting sqref="I108">
    <cfRule type="expression" dxfId="1011" priority="301" stopIfTrue="1">
      <formula>I107-INT(I107/7)*7=0</formula>
    </cfRule>
    <cfRule type="expression" dxfId="1010" priority="302" stopIfTrue="1">
      <formula>I107-INT(I107/7)*7=1</formula>
    </cfRule>
  </conditionalFormatting>
  <conditionalFormatting sqref="J110">
    <cfRule type="expression" dxfId="1009" priority="205" stopIfTrue="1">
      <formula>J110-INT(J110/7)*7=0</formula>
    </cfRule>
    <cfRule type="expression" dxfId="1008" priority="206" stopIfTrue="1">
      <formula>J110-INT(J110/7)*7=1</formula>
    </cfRule>
  </conditionalFormatting>
  <conditionalFormatting sqref="J108">
    <cfRule type="expression" dxfId="1007" priority="297" stopIfTrue="1">
      <formula>J107-INT(J107/7)*7=0</formula>
    </cfRule>
    <cfRule type="expression" dxfId="1006" priority="298" stopIfTrue="1">
      <formula>J107-INT(J107/7)*7=1</formula>
    </cfRule>
  </conditionalFormatting>
  <conditionalFormatting sqref="K110">
    <cfRule type="expression" dxfId="1005" priority="201" stopIfTrue="1">
      <formula>K110-INT(K110/7)*7=0</formula>
    </cfRule>
    <cfRule type="expression" dxfId="1004" priority="202" stopIfTrue="1">
      <formula>K110-INT(K110/7)*7=1</formula>
    </cfRule>
  </conditionalFormatting>
  <conditionalFormatting sqref="K108">
    <cfRule type="expression" dxfId="1003" priority="293" stopIfTrue="1">
      <formula>K107-INT(K107/7)*7=0</formula>
    </cfRule>
    <cfRule type="expression" dxfId="1002" priority="294" stopIfTrue="1">
      <formula>K107-INT(K107/7)*7=1</formula>
    </cfRule>
  </conditionalFormatting>
  <conditionalFormatting sqref="L110">
    <cfRule type="expression" dxfId="1001" priority="197" stopIfTrue="1">
      <formula>L110-INT(L110/7)*7=0</formula>
    </cfRule>
    <cfRule type="expression" dxfId="1000" priority="198" stopIfTrue="1">
      <formula>L110-INT(L110/7)*7=1</formula>
    </cfRule>
  </conditionalFormatting>
  <conditionalFormatting sqref="L108">
    <cfRule type="expression" dxfId="999" priority="289" stopIfTrue="1">
      <formula>L107-INT(L107/7)*7=0</formula>
    </cfRule>
    <cfRule type="expression" dxfId="998" priority="290" stopIfTrue="1">
      <formula>L107-INT(L107/7)*7=1</formula>
    </cfRule>
  </conditionalFormatting>
  <conditionalFormatting sqref="C111">
    <cfRule type="expression" dxfId="997" priority="235" stopIfTrue="1">
      <formula>C110-INT(C110/7)*7=0</formula>
    </cfRule>
    <cfRule type="expression" dxfId="996" priority="236" stopIfTrue="1">
      <formula>C110-INT(C110/7)*7=1</formula>
    </cfRule>
  </conditionalFormatting>
  <conditionalFormatting sqref="C110">
    <cfRule type="expression" dxfId="995" priority="233" stopIfTrue="1">
      <formula>C110-INT(C110/7)*7=0</formula>
    </cfRule>
    <cfRule type="expression" dxfId="994" priority="234" stopIfTrue="1">
      <formula>C110-INT(C110/7)*7=1</formula>
    </cfRule>
  </conditionalFormatting>
  <conditionalFormatting sqref="D111">
    <cfRule type="expression" dxfId="993" priority="231" stopIfTrue="1">
      <formula>D110-INT(D110/7)*7=0</formula>
    </cfRule>
    <cfRule type="expression" dxfId="992" priority="232" stopIfTrue="1">
      <formula>D110-INT(D110/7)*7=1</formula>
    </cfRule>
  </conditionalFormatting>
  <conditionalFormatting sqref="D110">
    <cfRule type="expression" dxfId="991" priority="229" stopIfTrue="1">
      <formula>D110-INT(D110/7)*7=0</formula>
    </cfRule>
    <cfRule type="expression" dxfId="990" priority="230" stopIfTrue="1">
      <formula>D110-INT(D110/7)*7=1</formula>
    </cfRule>
  </conditionalFormatting>
  <conditionalFormatting sqref="E111">
    <cfRule type="expression" dxfId="989" priority="227" stopIfTrue="1">
      <formula>E110-INT(E110/7)*7=0</formula>
    </cfRule>
    <cfRule type="expression" dxfId="988" priority="228" stopIfTrue="1">
      <formula>E110-INT(E110/7)*7=1</formula>
    </cfRule>
  </conditionalFormatting>
  <conditionalFormatting sqref="F111">
    <cfRule type="expression" dxfId="987" priority="223" stopIfTrue="1">
      <formula>F110-INT(F110/7)*7=0</formula>
    </cfRule>
    <cfRule type="expression" dxfId="986" priority="224" stopIfTrue="1">
      <formula>F110-INT(F110/7)*7=1</formula>
    </cfRule>
  </conditionalFormatting>
  <conditionalFormatting sqref="G111">
    <cfRule type="expression" dxfId="985" priority="219" stopIfTrue="1">
      <formula>G110-INT(G110/7)*7=0</formula>
    </cfRule>
    <cfRule type="expression" dxfId="984" priority="220" stopIfTrue="1">
      <formula>G110-INT(G110/7)*7=1</formula>
    </cfRule>
  </conditionalFormatting>
  <conditionalFormatting sqref="H111">
    <cfRule type="expression" dxfId="983" priority="215" stopIfTrue="1">
      <formula>H110-INT(H110/7)*7=0</formula>
    </cfRule>
    <cfRule type="expression" dxfId="982" priority="216" stopIfTrue="1">
      <formula>H110-INT(H110/7)*7=1</formula>
    </cfRule>
  </conditionalFormatting>
  <conditionalFormatting sqref="I111">
    <cfRule type="expression" dxfId="981" priority="211" stopIfTrue="1">
      <formula>I110-INT(I110/7)*7=0</formula>
    </cfRule>
    <cfRule type="expression" dxfId="980" priority="212" stopIfTrue="1">
      <formula>I110-INT(I110/7)*7=1</formula>
    </cfRule>
  </conditionalFormatting>
  <conditionalFormatting sqref="J111">
    <cfRule type="expression" dxfId="979" priority="207" stopIfTrue="1">
      <formula>J110-INT(J110/7)*7=0</formula>
    </cfRule>
    <cfRule type="expression" dxfId="978" priority="208" stopIfTrue="1">
      <formula>J110-INT(J110/7)*7=1</formula>
    </cfRule>
  </conditionalFormatting>
  <conditionalFormatting sqref="K111">
    <cfRule type="expression" dxfId="977" priority="203" stopIfTrue="1">
      <formula>K110-INT(K110/7)*7=0</formula>
    </cfRule>
    <cfRule type="expression" dxfId="976" priority="204" stopIfTrue="1">
      <formula>K110-INT(K110/7)*7=1</formula>
    </cfRule>
  </conditionalFormatting>
  <conditionalFormatting sqref="L111">
    <cfRule type="expression" dxfId="975" priority="199" stopIfTrue="1">
      <formula>L110-INT(L110/7)*7=0</formula>
    </cfRule>
    <cfRule type="expression" dxfId="974" priority="200" stopIfTrue="1">
      <formula>L110-INT(L110/7)*7=1</formula>
    </cfRule>
  </conditionalFormatting>
  <conditionalFormatting sqref="N88">
    <cfRule type="expression" dxfId="973" priority="49" stopIfTrue="1">
      <formula>N88-INT(N88/7)*7=0</formula>
    </cfRule>
    <cfRule type="expression" dxfId="972" priority="50" stopIfTrue="1">
      <formula>N88-INT(N88/7)*7=1</formula>
    </cfRule>
  </conditionalFormatting>
  <conditionalFormatting sqref="E89">
    <cfRule type="expression" dxfId="971" priority="87" stopIfTrue="1">
      <formula>E88-INT(E88/7)*7=0</formula>
    </cfRule>
    <cfRule type="expression" dxfId="970" priority="88" stopIfTrue="1">
      <formula>E88-INT(E88/7)*7=1</formula>
    </cfRule>
  </conditionalFormatting>
  <conditionalFormatting sqref="F89">
    <cfRule type="expression" dxfId="969" priority="83" stopIfTrue="1">
      <formula>F88-INT(F88/7)*7=0</formula>
    </cfRule>
    <cfRule type="expression" dxfId="968" priority="84" stopIfTrue="1">
      <formula>F88-INT(F88/7)*7=1</formula>
    </cfRule>
  </conditionalFormatting>
  <conditionalFormatting sqref="G89">
    <cfRule type="expression" dxfId="967" priority="79" stopIfTrue="1">
      <formula>G88-INT(G88/7)*7=0</formula>
    </cfRule>
    <cfRule type="expression" dxfId="966" priority="80" stopIfTrue="1">
      <formula>G88-INT(G88/7)*7=1</formula>
    </cfRule>
  </conditionalFormatting>
  <conditionalFormatting sqref="H89">
    <cfRule type="expression" dxfId="965" priority="75" stopIfTrue="1">
      <formula>H88-INT(H88/7)*7=0</formula>
    </cfRule>
    <cfRule type="expression" dxfId="964" priority="76" stopIfTrue="1">
      <formula>H88-INT(H88/7)*7=1</formula>
    </cfRule>
  </conditionalFormatting>
  <conditionalFormatting sqref="I89">
    <cfRule type="expression" dxfId="963" priority="71" stopIfTrue="1">
      <formula>I88-INT(I88/7)*7=0</formula>
    </cfRule>
    <cfRule type="expression" dxfId="962" priority="72" stopIfTrue="1">
      <formula>I88-INT(I88/7)*7=1</formula>
    </cfRule>
  </conditionalFormatting>
  <conditionalFormatting sqref="J89">
    <cfRule type="expression" dxfId="961" priority="67" stopIfTrue="1">
      <formula>J88-INT(J88/7)*7=0</formula>
    </cfRule>
    <cfRule type="expression" dxfId="960" priority="68" stopIfTrue="1">
      <formula>J88-INT(J88/7)*7=1</formula>
    </cfRule>
  </conditionalFormatting>
  <conditionalFormatting sqref="K89">
    <cfRule type="expression" dxfId="959" priority="63" stopIfTrue="1">
      <formula>K88-INT(K88/7)*7=0</formula>
    </cfRule>
    <cfRule type="expression" dxfId="958" priority="64" stopIfTrue="1">
      <formula>K88-INT(K88/7)*7=1</formula>
    </cfRule>
  </conditionalFormatting>
  <conditionalFormatting sqref="L89">
    <cfRule type="expression" dxfId="957" priority="59" stopIfTrue="1">
      <formula>L88-INT(L88/7)*7=0</formula>
    </cfRule>
    <cfRule type="expression" dxfId="956" priority="60" stopIfTrue="1">
      <formula>L88-INT(L88/7)*7=1</formula>
    </cfRule>
  </conditionalFormatting>
  <conditionalFormatting sqref="M89">
    <cfRule type="expression" dxfId="955" priority="55" stopIfTrue="1">
      <formula>M88-INT(M88/7)*7=0</formula>
    </cfRule>
    <cfRule type="expression" dxfId="954" priority="56" stopIfTrue="1">
      <formula>M88-INT(M88/7)*7=1</formula>
    </cfRule>
  </conditionalFormatting>
  <conditionalFormatting sqref="N89">
    <cfRule type="expression" dxfId="953" priority="51" stopIfTrue="1">
      <formula>N88-INT(N88/7)*7=0</formula>
    </cfRule>
    <cfRule type="expression" dxfId="952" priority="52" stopIfTrue="1">
      <formula>N88-INT(N88/7)*7=1</formula>
    </cfRule>
  </conditionalFormatting>
  <conditionalFormatting sqref="O89">
    <cfRule type="expression" dxfId="951" priority="47" stopIfTrue="1">
      <formula>O88-INT(O88/7)*7=0</formula>
    </cfRule>
    <cfRule type="expression" dxfId="950" priority="48" stopIfTrue="1">
      <formula>O88-INT(O88/7)*7=1</formula>
    </cfRule>
  </conditionalFormatting>
  <conditionalFormatting sqref="E104">
    <cfRule type="expression" dxfId="949" priority="139" stopIfTrue="1">
      <formula>E104-INT(E104/7)*7=0</formula>
    </cfRule>
    <cfRule type="expression" dxfId="948" priority="140" stopIfTrue="1">
      <formula>E104-INT(E104/7)*7=1</formula>
    </cfRule>
  </conditionalFormatting>
  <conditionalFormatting sqref="F104">
    <cfRule type="expression" dxfId="947" priority="137" stopIfTrue="1">
      <formula>F104-INT(F104/7)*7=0</formula>
    </cfRule>
    <cfRule type="expression" dxfId="946" priority="138" stopIfTrue="1">
      <formula>F104-INT(F104/7)*7=1</formula>
    </cfRule>
  </conditionalFormatting>
  <conditionalFormatting sqref="G104">
    <cfRule type="expression" dxfId="945" priority="135" stopIfTrue="1">
      <formula>G104-INT(G104/7)*7=0</formula>
    </cfRule>
    <cfRule type="expression" dxfId="944" priority="136" stopIfTrue="1">
      <formula>G104-INT(G104/7)*7=1</formula>
    </cfRule>
  </conditionalFormatting>
  <conditionalFormatting sqref="H104">
    <cfRule type="expression" dxfId="943" priority="133" stopIfTrue="1">
      <formula>H104-INT(H104/7)*7=0</formula>
    </cfRule>
    <cfRule type="expression" dxfId="942" priority="134" stopIfTrue="1">
      <formula>H104-INT(H104/7)*7=1</formula>
    </cfRule>
  </conditionalFormatting>
  <conditionalFormatting sqref="I104">
    <cfRule type="expression" dxfId="941" priority="131" stopIfTrue="1">
      <formula>I104-INT(I104/7)*7=0</formula>
    </cfRule>
    <cfRule type="expression" dxfId="940" priority="132" stopIfTrue="1">
      <formula>I104-INT(I104/7)*7=1</formula>
    </cfRule>
  </conditionalFormatting>
  <conditionalFormatting sqref="J104">
    <cfRule type="expression" dxfId="939" priority="129" stopIfTrue="1">
      <formula>J104-INT(J104/7)*7=0</formula>
    </cfRule>
    <cfRule type="expression" dxfId="938" priority="130" stopIfTrue="1">
      <formula>J104-INT(J104/7)*7=1</formula>
    </cfRule>
  </conditionalFormatting>
  <conditionalFormatting sqref="K104">
    <cfRule type="expression" dxfId="937" priority="127" stopIfTrue="1">
      <formula>K104-INT(K104/7)*7=0</formula>
    </cfRule>
    <cfRule type="expression" dxfId="936" priority="128" stopIfTrue="1">
      <formula>K104-INT(K104/7)*7=1</formula>
    </cfRule>
  </conditionalFormatting>
  <conditionalFormatting sqref="L104">
    <cfRule type="expression" dxfId="935" priority="125" stopIfTrue="1">
      <formula>L104-INT(L104/7)*7=0</formula>
    </cfRule>
    <cfRule type="expression" dxfId="934" priority="126" stopIfTrue="1">
      <formula>L104-INT(L104/7)*7=1</formula>
    </cfRule>
  </conditionalFormatting>
  <conditionalFormatting sqref="M104">
    <cfRule type="expression" dxfId="933" priority="123" stopIfTrue="1">
      <formula>M104-INT(M104/7)*7=0</formula>
    </cfRule>
    <cfRule type="expression" dxfId="932" priority="124" stopIfTrue="1">
      <formula>M104-INT(M104/7)*7=1</formula>
    </cfRule>
  </conditionalFormatting>
  <conditionalFormatting sqref="N104">
    <cfRule type="expression" dxfId="931" priority="121" stopIfTrue="1">
      <formula>N104-INT(N104/7)*7=0</formula>
    </cfRule>
    <cfRule type="expression" dxfId="930" priority="122" stopIfTrue="1">
      <formula>N104-INT(N104/7)*7=1</formula>
    </cfRule>
  </conditionalFormatting>
  <conditionalFormatting sqref="O104">
    <cfRule type="expression" dxfId="929" priority="119" stopIfTrue="1">
      <formula>O104-INT(O104/7)*7=0</formula>
    </cfRule>
    <cfRule type="expression" dxfId="928" priority="120" stopIfTrue="1">
      <formula>O104-INT(O104/7)*7=1</formula>
    </cfRule>
  </conditionalFormatting>
  <conditionalFormatting sqref="P104">
    <cfRule type="expression" dxfId="927" priority="117" stopIfTrue="1">
      <formula>P104-INT(P104/7)*7=0</formula>
    </cfRule>
    <cfRule type="expression" dxfId="926" priority="118" stopIfTrue="1">
      <formula>P104-INT(P104/7)*7=1</formula>
    </cfRule>
  </conditionalFormatting>
  <conditionalFormatting sqref="Q104">
    <cfRule type="expression" dxfId="925" priority="115" stopIfTrue="1">
      <formula>Q104-INT(Q104/7)*7=0</formula>
    </cfRule>
    <cfRule type="expression" dxfId="924" priority="116" stopIfTrue="1">
      <formula>Q104-INT(Q104/7)*7=1</formula>
    </cfRule>
  </conditionalFormatting>
  <conditionalFormatting sqref="R104">
    <cfRule type="expression" dxfId="923" priority="113" stopIfTrue="1">
      <formula>R104-INT(R104/7)*7=0</formula>
    </cfRule>
    <cfRule type="expression" dxfId="922" priority="114" stopIfTrue="1">
      <formula>R104-INT(R104/7)*7=1</formula>
    </cfRule>
  </conditionalFormatting>
  <conditionalFormatting sqref="S104">
    <cfRule type="expression" dxfId="921" priority="111" stopIfTrue="1">
      <formula>S104-INT(S104/7)*7=0</formula>
    </cfRule>
    <cfRule type="expression" dxfId="920" priority="112" stopIfTrue="1">
      <formula>S104-INT(S104/7)*7=1</formula>
    </cfRule>
  </conditionalFormatting>
  <conditionalFormatting sqref="T104">
    <cfRule type="expression" dxfId="919" priority="109" stopIfTrue="1">
      <formula>T104-INT(T104/7)*7=0</formula>
    </cfRule>
    <cfRule type="expression" dxfId="918" priority="110" stopIfTrue="1">
      <formula>T104-INT(T104/7)*7=1</formula>
    </cfRule>
  </conditionalFormatting>
  <conditionalFormatting sqref="U104">
    <cfRule type="expression" dxfId="917" priority="107" stopIfTrue="1">
      <formula>U104-INT(U104/7)*7=0</formula>
    </cfRule>
    <cfRule type="expression" dxfId="916" priority="108" stopIfTrue="1">
      <formula>U104-INT(U104/7)*7=1</formula>
    </cfRule>
  </conditionalFormatting>
  <conditionalFormatting sqref="V104">
    <cfRule type="expression" dxfId="915" priority="105" stopIfTrue="1">
      <formula>V104-INT(V104/7)*7=0</formula>
    </cfRule>
    <cfRule type="expression" dxfId="914" priority="106" stopIfTrue="1">
      <formula>V104-INT(V104/7)*7=1</formula>
    </cfRule>
  </conditionalFormatting>
  <conditionalFormatting sqref="W104">
    <cfRule type="expression" dxfId="913" priority="103" stopIfTrue="1">
      <formula>W104-INT(W104/7)*7=0</formula>
    </cfRule>
    <cfRule type="expression" dxfId="912" priority="104" stopIfTrue="1">
      <formula>W104-INT(W104/7)*7=1</formula>
    </cfRule>
  </conditionalFormatting>
  <conditionalFormatting sqref="X104:AF104">
    <cfRule type="expression" dxfId="911" priority="101" stopIfTrue="1">
      <formula>X104-INT(X104/7)*7=0</formula>
    </cfRule>
    <cfRule type="expression" dxfId="910" priority="102" stopIfTrue="1">
      <formula>X104-INT(X104/7)*7=1</formula>
    </cfRule>
  </conditionalFormatting>
  <conditionalFormatting sqref="D89">
    <cfRule type="expression" dxfId="909" priority="91" stopIfTrue="1">
      <formula>D88-INT(D88/7)*7=0</formula>
    </cfRule>
    <cfRule type="expression" dxfId="908" priority="92" stopIfTrue="1">
      <formula>D88-INT(D88/7)*7=1</formula>
    </cfRule>
  </conditionalFormatting>
  <conditionalFormatting sqref="B68">
    <cfRule type="expression" dxfId="907" priority="1339" stopIfTrue="1">
      <formula>B67-INT(B67/7)*7=1</formula>
    </cfRule>
    <cfRule type="expression" dxfId="906" priority="1340" stopIfTrue="1">
      <formula>B67-INT(B67/7)*7=0</formula>
    </cfRule>
  </conditionalFormatting>
  <conditionalFormatting sqref="C68">
    <cfRule type="expression" dxfId="905" priority="1337" stopIfTrue="1">
      <formula>C67-INT(C67/7)*7=0</formula>
    </cfRule>
    <cfRule type="expression" dxfId="904" priority="1338" stopIfTrue="1">
      <formula>C67-INT(C67/7)*7=1</formula>
    </cfRule>
  </conditionalFormatting>
  <conditionalFormatting sqref="C67">
    <cfRule type="expression" dxfId="903" priority="1335" stopIfTrue="1">
      <formula>C67-INT(C67/7)*7=0</formula>
    </cfRule>
    <cfRule type="expression" dxfId="902" priority="1336" stopIfTrue="1">
      <formula>C67-INT(C67/7)*7=1</formula>
    </cfRule>
  </conditionalFormatting>
  <conditionalFormatting sqref="D68">
    <cfRule type="expression" dxfId="901" priority="1333" stopIfTrue="1">
      <formula>D67-INT(D67/7)*7=0</formula>
    </cfRule>
    <cfRule type="expression" dxfId="900" priority="1334" stopIfTrue="1">
      <formula>D67-INT(D67/7)*7=1</formula>
    </cfRule>
  </conditionalFormatting>
  <conditionalFormatting sqref="D67">
    <cfRule type="expression" dxfId="899" priority="1331" stopIfTrue="1">
      <formula>D67-INT(D67/7)*7=0</formula>
    </cfRule>
    <cfRule type="expression" dxfId="898" priority="1332" stopIfTrue="1">
      <formula>D67-INT(D67/7)*7=1</formula>
    </cfRule>
  </conditionalFormatting>
  <conditionalFormatting sqref="E68">
    <cfRule type="expression" dxfId="897" priority="1329" stopIfTrue="1">
      <formula>E67-INT(E67/7)*7=0</formula>
    </cfRule>
    <cfRule type="expression" dxfId="896" priority="1330" stopIfTrue="1">
      <formula>E67-INT(E67/7)*7=1</formula>
    </cfRule>
  </conditionalFormatting>
  <conditionalFormatting sqref="E67">
    <cfRule type="expression" dxfId="895" priority="1327" stopIfTrue="1">
      <formula>E67-INT(E67/7)*7=0</formula>
    </cfRule>
    <cfRule type="expression" dxfId="894" priority="1328" stopIfTrue="1">
      <formula>E67-INT(E67/7)*7=1</formula>
    </cfRule>
  </conditionalFormatting>
  <conditionalFormatting sqref="F68">
    <cfRule type="expression" dxfId="893" priority="1325" stopIfTrue="1">
      <formula>F67-INT(F67/7)*7=0</formula>
    </cfRule>
    <cfRule type="expression" dxfId="892" priority="1326" stopIfTrue="1">
      <formula>F67-INT(F67/7)*7=1</formula>
    </cfRule>
  </conditionalFormatting>
  <conditionalFormatting sqref="F67">
    <cfRule type="expression" dxfId="891" priority="1323" stopIfTrue="1">
      <formula>F67-INT(F67/7)*7=0</formula>
    </cfRule>
    <cfRule type="expression" dxfId="890" priority="1324" stopIfTrue="1">
      <formula>F67-INT(F67/7)*7=1</formula>
    </cfRule>
  </conditionalFormatting>
  <conditionalFormatting sqref="G68">
    <cfRule type="expression" dxfId="889" priority="1321" stopIfTrue="1">
      <formula>G67-INT(G67/7)*7=0</formula>
    </cfRule>
    <cfRule type="expression" dxfId="888" priority="1322" stopIfTrue="1">
      <formula>G67-INT(G67/7)*7=1</formula>
    </cfRule>
  </conditionalFormatting>
  <conditionalFormatting sqref="G67">
    <cfRule type="expression" dxfId="887" priority="1319" stopIfTrue="1">
      <formula>G67-INT(G67/7)*7=0</formula>
    </cfRule>
    <cfRule type="expression" dxfId="886" priority="1320" stopIfTrue="1">
      <formula>G67-INT(G67/7)*7=1</formula>
    </cfRule>
  </conditionalFormatting>
  <conditionalFormatting sqref="H68">
    <cfRule type="expression" dxfId="885" priority="1317" stopIfTrue="1">
      <formula>H67-INT(H67/7)*7=0</formula>
    </cfRule>
    <cfRule type="expression" dxfId="884" priority="1318" stopIfTrue="1">
      <formula>H67-INT(H67/7)*7=1</formula>
    </cfRule>
  </conditionalFormatting>
  <conditionalFormatting sqref="H67">
    <cfRule type="expression" dxfId="883" priority="1315" stopIfTrue="1">
      <formula>H67-INT(H67/7)*7=0</formula>
    </cfRule>
    <cfRule type="expression" dxfId="882" priority="1316" stopIfTrue="1">
      <formula>H67-INT(H67/7)*7=1</formula>
    </cfRule>
  </conditionalFormatting>
  <conditionalFormatting sqref="I68">
    <cfRule type="expression" dxfId="881" priority="1313" stopIfTrue="1">
      <formula>I67-INT(I67/7)*7=0</formula>
    </cfRule>
    <cfRule type="expression" dxfId="880" priority="1314" stopIfTrue="1">
      <formula>I67-INT(I67/7)*7=1</formula>
    </cfRule>
  </conditionalFormatting>
  <conditionalFormatting sqref="I67">
    <cfRule type="expression" dxfId="879" priority="1311" stopIfTrue="1">
      <formula>I67-INT(I67/7)*7=0</formula>
    </cfRule>
    <cfRule type="expression" dxfId="878" priority="1312" stopIfTrue="1">
      <formula>I67-INT(I67/7)*7=1</formula>
    </cfRule>
  </conditionalFormatting>
  <conditionalFormatting sqref="J68">
    <cfRule type="expression" dxfId="877" priority="1309" stopIfTrue="1">
      <formula>J67-INT(J67/7)*7=0</formula>
    </cfRule>
    <cfRule type="expression" dxfId="876" priority="1310" stopIfTrue="1">
      <formula>J67-INT(J67/7)*7=1</formula>
    </cfRule>
  </conditionalFormatting>
  <conditionalFormatting sqref="J67">
    <cfRule type="expression" dxfId="875" priority="1307" stopIfTrue="1">
      <formula>J67-INT(J67/7)*7=0</formula>
    </cfRule>
    <cfRule type="expression" dxfId="874" priority="1308" stopIfTrue="1">
      <formula>J67-INT(J67/7)*7=1</formula>
    </cfRule>
  </conditionalFormatting>
  <conditionalFormatting sqref="K68">
    <cfRule type="expression" dxfId="873" priority="1305" stopIfTrue="1">
      <formula>K67-INT(K67/7)*7=0</formula>
    </cfRule>
    <cfRule type="expression" dxfId="872" priority="1306" stopIfTrue="1">
      <formula>K67-INT(K67/7)*7=1</formula>
    </cfRule>
  </conditionalFormatting>
  <conditionalFormatting sqref="K67">
    <cfRule type="expression" dxfId="871" priority="1303" stopIfTrue="1">
      <formula>K67-INT(K67/7)*7=0</formula>
    </cfRule>
    <cfRule type="expression" dxfId="870" priority="1304" stopIfTrue="1">
      <formula>K67-INT(K67/7)*7=1</formula>
    </cfRule>
  </conditionalFormatting>
  <conditionalFormatting sqref="L68">
    <cfRule type="expression" dxfId="869" priority="1301" stopIfTrue="1">
      <formula>L67-INT(L67/7)*7=0</formula>
    </cfRule>
    <cfRule type="expression" dxfId="868" priority="1302" stopIfTrue="1">
      <formula>L67-INT(L67/7)*7=1</formula>
    </cfRule>
  </conditionalFormatting>
  <conditionalFormatting sqref="L67">
    <cfRule type="expression" dxfId="867" priority="1299" stopIfTrue="1">
      <formula>L67-INT(L67/7)*7=0</formula>
    </cfRule>
    <cfRule type="expression" dxfId="866" priority="1300" stopIfTrue="1">
      <formula>L67-INT(L67/7)*7=1</formula>
    </cfRule>
  </conditionalFormatting>
  <conditionalFormatting sqref="M68">
    <cfRule type="expression" dxfId="865" priority="1297" stopIfTrue="1">
      <formula>M67-INT(M67/7)*7=0</formula>
    </cfRule>
    <cfRule type="expression" dxfId="864" priority="1298" stopIfTrue="1">
      <formula>M67-INT(M67/7)*7=1</formula>
    </cfRule>
  </conditionalFormatting>
  <conditionalFormatting sqref="M67">
    <cfRule type="expression" dxfId="863" priority="1295" stopIfTrue="1">
      <formula>M67-INT(M67/7)*7=0</formula>
    </cfRule>
    <cfRule type="expression" dxfId="862" priority="1296" stopIfTrue="1">
      <formula>M67-INT(M67/7)*7=1</formula>
    </cfRule>
  </conditionalFormatting>
  <conditionalFormatting sqref="N68">
    <cfRule type="expression" dxfId="861" priority="1293" stopIfTrue="1">
      <formula>N67-INT(N67/7)*7=0</formula>
    </cfRule>
    <cfRule type="expression" dxfId="860" priority="1294" stopIfTrue="1">
      <formula>N67-INT(N67/7)*7=1</formula>
    </cfRule>
  </conditionalFormatting>
  <conditionalFormatting sqref="N67">
    <cfRule type="expression" dxfId="859" priority="1291" stopIfTrue="1">
      <formula>N67-INT(N67/7)*7=0</formula>
    </cfRule>
    <cfRule type="expression" dxfId="858" priority="1292" stopIfTrue="1">
      <formula>N67-INT(N67/7)*7=1</formula>
    </cfRule>
  </conditionalFormatting>
  <conditionalFormatting sqref="O68">
    <cfRule type="expression" dxfId="857" priority="1289" stopIfTrue="1">
      <formula>O67-INT(O67/7)*7=0</formula>
    </cfRule>
    <cfRule type="expression" dxfId="856" priority="1290" stopIfTrue="1">
      <formula>O67-INT(O67/7)*7=1</formula>
    </cfRule>
  </conditionalFormatting>
  <conditionalFormatting sqref="O67">
    <cfRule type="expression" dxfId="855" priority="1287" stopIfTrue="1">
      <formula>O67-INT(O67/7)*7=0</formula>
    </cfRule>
    <cfRule type="expression" dxfId="854" priority="1288" stopIfTrue="1">
      <formula>O67-INT(O67/7)*7=1</formula>
    </cfRule>
  </conditionalFormatting>
  <conditionalFormatting sqref="P68">
    <cfRule type="expression" dxfId="853" priority="1285" stopIfTrue="1">
      <formula>P67-INT(P67/7)*7=0</formula>
    </cfRule>
    <cfRule type="expression" dxfId="852" priority="1286" stopIfTrue="1">
      <formula>P67-INT(P67/7)*7=1</formula>
    </cfRule>
  </conditionalFormatting>
  <conditionalFormatting sqref="P67">
    <cfRule type="expression" dxfId="851" priority="1283" stopIfTrue="1">
      <formula>P67-INT(P67/7)*7=0</formula>
    </cfRule>
    <cfRule type="expression" dxfId="850" priority="1284" stopIfTrue="1">
      <formula>P67-INT(P67/7)*7=1</formula>
    </cfRule>
  </conditionalFormatting>
  <conditionalFormatting sqref="Q68">
    <cfRule type="expression" dxfId="849" priority="1281" stopIfTrue="1">
      <formula>Q67-INT(Q67/7)*7=0</formula>
    </cfRule>
    <cfRule type="expression" dxfId="848" priority="1282" stopIfTrue="1">
      <formula>Q67-INT(Q67/7)*7=1</formula>
    </cfRule>
  </conditionalFormatting>
  <conditionalFormatting sqref="Q67">
    <cfRule type="expression" dxfId="847" priority="1279" stopIfTrue="1">
      <formula>Q67-INT(Q67/7)*7=0</formula>
    </cfRule>
    <cfRule type="expression" dxfId="846" priority="1280" stopIfTrue="1">
      <formula>Q67-INT(Q67/7)*7=1</formula>
    </cfRule>
  </conditionalFormatting>
  <conditionalFormatting sqref="R68">
    <cfRule type="expression" dxfId="845" priority="1277" stopIfTrue="1">
      <formula>R67-INT(R67/7)*7=0</formula>
    </cfRule>
    <cfRule type="expression" dxfId="844" priority="1278" stopIfTrue="1">
      <formula>R67-INT(R67/7)*7=1</formula>
    </cfRule>
  </conditionalFormatting>
  <conditionalFormatting sqref="R67">
    <cfRule type="expression" dxfId="843" priority="1275" stopIfTrue="1">
      <formula>R67-INT(R67/7)*7=0</formula>
    </cfRule>
    <cfRule type="expression" dxfId="842" priority="1276" stopIfTrue="1">
      <formula>R67-INT(R67/7)*7=1</formula>
    </cfRule>
  </conditionalFormatting>
  <conditionalFormatting sqref="S68">
    <cfRule type="expression" dxfId="841" priority="1273" stopIfTrue="1">
      <formula>S67-INT(S67/7)*7=0</formula>
    </cfRule>
    <cfRule type="expression" dxfId="840" priority="1274" stopIfTrue="1">
      <formula>S67-INT(S67/7)*7=1</formula>
    </cfRule>
  </conditionalFormatting>
  <conditionalFormatting sqref="S67">
    <cfRule type="expression" dxfId="839" priority="1271" stopIfTrue="1">
      <formula>S67-INT(S67/7)*7=0</formula>
    </cfRule>
    <cfRule type="expression" dxfId="838" priority="1272" stopIfTrue="1">
      <formula>S67-INT(S67/7)*7=1</formula>
    </cfRule>
  </conditionalFormatting>
  <conditionalFormatting sqref="T68">
    <cfRule type="expression" dxfId="837" priority="1269" stopIfTrue="1">
      <formula>T67-INT(T67/7)*7=0</formula>
    </cfRule>
    <cfRule type="expression" dxfId="836" priority="1270" stopIfTrue="1">
      <formula>T67-INT(T67/7)*7=1</formula>
    </cfRule>
  </conditionalFormatting>
  <conditionalFormatting sqref="T67">
    <cfRule type="expression" dxfId="835" priority="1267" stopIfTrue="1">
      <formula>T67-INT(T67/7)*7=0</formula>
    </cfRule>
    <cfRule type="expression" dxfId="834" priority="1268" stopIfTrue="1">
      <formula>T67-INT(T67/7)*7=1</formula>
    </cfRule>
  </conditionalFormatting>
  <conditionalFormatting sqref="U68">
    <cfRule type="expression" dxfId="833" priority="1265" stopIfTrue="1">
      <formula>U67-INT(U67/7)*7=0</formula>
    </cfRule>
    <cfRule type="expression" dxfId="832" priority="1266" stopIfTrue="1">
      <formula>U67-INT(U67/7)*7=1</formula>
    </cfRule>
  </conditionalFormatting>
  <conditionalFormatting sqref="U67">
    <cfRule type="expression" dxfId="831" priority="1263" stopIfTrue="1">
      <formula>U67-INT(U67/7)*7=0</formula>
    </cfRule>
    <cfRule type="expression" dxfId="830" priority="1264" stopIfTrue="1">
      <formula>U67-INT(U67/7)*7=1</formula>
    </cfRule>
  </conditionalFormatting>
  <conditionalFormatting sqref="V68">
    <cfRule type="expression" dxfId="829" priority="1261" stopIfTrue="1">
      <formula>V67-INT(V67/7)*7=0</formula>
    </cfRule>
    <cfRule type="expression" dxfId="828" priority="1262" stopIfTrue="1">
      <formula>V67-INT(V67/7)*7=1</formula>
    </cfRule>
  </conditionalFormatting>
  <conditionalFormatting sqref="V67">
    <cfRule type="expression" dxfId="827" priority="1259" stopIfTrue="1">
      <formula>V67-INT(V67/7)*7=0</formula>
    </cfRule>
    <cfRule type="expression" dxfId="826" priority="1260" stopIfTrue="1">
      <formula>V67-INT(V67/7)*7=1</formula>
    </cfRule>
  </conditionalFormatting>
  <conditionalFormatting sqref="W68">
    <cfRule type="expression" dxfId="825" priority="1257" stopIfTrue="1">
      <formula>W67-INT(W67/7)*7=0</formula>
    </cfRule>
    <cfRule type="expression" dxfId="824" priority="1258" stopIfTrue="1">
      <formula>W67-INT(W67/7)*7=1</formula>
    </cfRule>
  </conditionalFormatting>
  <conditionalFormatting sqref="W67">
    <cfRule type="expression" dxfId="823" priority="1255" stopIfTrue="1">
      <formula>W67-INT(W67/7)*7=0</formula>
    </cfRule>
    <cfRule type="expression" dxfId="822" priority="1256" stopIfTrue="1">
      <formula>W67-INT(W67/7)*7=1</formula>
    </cfRule>
  </conditionalFormatting>
  <conditionalFormatting sqref="X68:AF68">
    <cfRule type="expression" dxfId="821" priority="1253" stopIfTrue="1">
      <formula>X67-INT(X67/7)*7=0</formula>
    </cfRule>
    <cfRule type="expression" dxfId="820" priority="1254" stopIfTrue="1">
      <formula>X67-INT(X67/7)*7=1</formula>
    </cfRule>
  </conditionalFormatting>
  <conditionalFormatting sqref="X67:AF67">
    <cfRule type="expression" dxfId="819" priority="1251" stopIfTrue="1">
      <formula>X67-INT(X67/7)*7=0</formula>
    </cfRule>
    <cfRule type="expression" dxfId="818" priority="1252" stopIfTrue="1">
      <formula>X67-INT(X67/7)*7=1</formula>
    </cfRule>
  </conditionalFormatting>
  <conditionalFormatting sqref="B71">
    <cfRule type="expression" dxfId="817" priority="1249" stopIfTrue="1">
      <formula>B70-INT(B70/7)*7=1</formula>
    </cfRule>
    <cfRule type="expression" dxfId="816" priority="1250" stopIfTrue="1">
      <formula>B70-INT(B70/7)*7=0</formula>
    </cfRule>
  </conditionalFormatting>
  <conditionalFormatting sqref="C71">
    <cfRule type="expression" dxfId="815" priority="1247" stopIfTrue="1">
      <formula>C70-INT(C70/7)*7=0</formula>
    </cfRule>
    <cfRule type="expression" dxfId="814" priority="1248" stopIfTrue="1">
      <formula>C70-INT(C70/7)*7=1</formula>
    </cfRule>
  </conditionalFormatting>
  <conditionalFormatting sqref="C70">
    <cfRule type="expression" dxfId="813" priority="1245" stopIfTrue="1">
      <formula>C70-INT(C70/7)*7=0</formula>
    </cfRule>
    <cfRule type="expression" dxfId="812" priority="1246" stopIfTrue="1">
      <formula>C70-INT(C70/7)*7=1</formula>
    </cfRule>
  </conditionalFormatting>
  <conditionalFormatting sqref="D71">
    <cfRule type="expression" dxfId="811" priority="1243" stopIfTrue="1">
      <formula>D70-INT(D70/7)*7=0</formula>
    </cfRule>
    <cfRule type="expression" dxfId="810" priority="1244" stopIfTrue="1">
      <formula>D70-INT(D70/7)*7=1</formula>
    </cfRule>
  </conditionalFormatting>
  <conditionalFormatting sqref="D70">
    <cfRule type="expression" dxfId="809" priority="1241" stopIfTrue="1">
      <formula>D70-INT(D70/7)*7=0</formula>
    </cfRule>
    <cfRule type="expression" dxfId="808" priority="1242" stopIfTrue="1">
      <formula>D70-INT(D70/7)*7=1</formula>
    </cfRule>
  </conditionalFormatting>
  <conditionalFormatting sqref="E71">
    <cfRule type="expression" dxfId="807" priority="1239" stopIfTrue="1">
      <formula>E70-INT(E70/7)*7=0</formula>
    </cfRule>
    <cfRule type="expression" dxfId="806" priority="1240" stopIfTrue="1">
      <formula>E70-INT(E70/7)*7=1</formula>
    </cfRule>
  </conditionalFormatting>
  <conditionalFormatting sqref="E70">
    <cfRule type="expression" dxfId="805" priority="1237" stopIfTrue="1">
      <formula>E70-INT(E70/7)*7=0</formula>
    </cfRule>
    <cfRule type="expression" dxfId="804" priority="1238" stopIfTrue="1">
      <formula>E70-INT(E70/7)*7=1</formula>
    </cfRule>
  </conditionalFormatting>
  <conditionalFormatting sqref="F71">
    <cfRule type="expression" dxfId="803" priority="1235" stopIfTrue="1">
      <formula>F70-INT(F70/7)*7=0</formula>
    </cfRule>
    <cfRule type="expression" dxfId="802" priority="1236" stopIfTrue="1">
      <formula>F70-INT(F70/7)*7=1</formula>
    </cfRule>
  </conditionalFormatting>
  <conditionalFormatting sqref="F70">
    <cfRule type="expression" dxfId="801" priority="1233" stopIfTrue="1">
      <formula>F70-INT(F70/7)*7=0</formula>
    </cfRule>
    <cfRule type="expression" dxfId="800" priority="1234" stopIfTrue="1">
      <formula>F70-INT(F70/7)*7=1</formula>
    </cfRule>
  </conditionalFormatting>
  <conditionalFormatting sqref="G71">
    <cfRule type="expression" dxfId="799" priority="1231" stopIfTrue="1">
      <formula>G70-INT(G70/7)*7=0</formula>
    </cfRule>
    <cfRule type="expression" dxfId="798" priority="1232" stopIfTrue="1">
      <formula>G70-INT(G70/7)*7=1</formula>
    </cfRule>
  </conditionalFormatting>
  <conditionalFormatting sqref="B74">
    <cfRule type="expression" dxfId="797" priority="1159" stopIfTrue="1">
      <formula>B73-INT(B73/7)*7=1</formula>
    </cfRule>
    <cfRule type="expression" dxfId="796" priority="1160" stopIfTrue="1">
      <formula>B73-INT(B73/7)*7=0</formula>
    </cfRule>
  </conditionalFormatting>
  <conditionalFormatting sqref="C74">
    <cfRule type="expression" dxfId="795" priority="1157" stopIfTrue="1">
      <formula>C73-INT(C73/7)*7=0</formula>
    </cfRule>
    <cfRule type="expression" dxfId="794" priority="1158" stopIfTrue="1">
      <formula>C73-INT(C73/7)*7=1</formula>
    </cfRule>
  </conditionalFormatting>
  <conditionalFormatting sqref="C73">
    <cfRule type="expression" dxfId="793" priority="1155" stopIfTrue="1">
      <formula>C73-INT(C73/7)*7=0</formula>
    </cfRule>
    <cfRule type="expression" dxfId="792" priority="1156" stopIfTrue="1">
      <formula>C73-INT(C73/7)*7=1</formula>
    </cfRule>
  </conditionalFormatting>
  <conditionalFormatting sqref="D74">
    <cfRule type="expression" dxfId="791" priority="1153" stopIfTrue="1">
      <formula>D73-INT(D73/7)*7=0</formula>
    </cfRule>
    <cfRule type="expression" dxfId="790" priority="1154" stopIfTrue="1">
      <formula>D73-INT(D73/7)*7=1</formula>
    </cfRule>
  </conditionalFormatting>
  <conditionalFormatting sqref="D73">
    <cfRule type="expression" dxfId="789" priority="1151" stopIfTrue="1">
      <formula>D73-INT(D73/7)*7=0</formula>
    </cfRule>
    <cfRule type="expression" dxfId="788" priority="1152" stopIfTrue="1">
      <formula>D73-INT(D73/7)*7=1</formula>
    </cfRule>
  </conditionalFormatting>
  <conditionalFormatting sqref="E74">
    <cfRule type="expression" dxfId="787" priority="1149" stopIfTrue="1">
      <formula>E73-INT(E73/7)*7=0</formula>
    </cfRule>
    <cfRule type="expression" dxfId="786" priority="1150" stopIfTrue="1">
      <formula>E73-INT(E73/7)*7=1</formula>
    </cfRule>
  </conditionalFormatting>
  <conditionalFormatting sqref="E73">
    <cfRule type="expression" dxfId="785" priority="1147" stopIfTrue="1">
      <formula>E73-INT(E73/7)*7=0</formula>
    </cfRule>
    <cfRule type="expression" dxfId="784" priority="1148" stopIfTrue="1">
      <formula>E73-INT(E73/7)*7=1</formula>
    </cfRule>
  </conditionalFormatting>
  <conditionalFormatting sqref="F74">
    <cfRule type="expression" dxfId="783" priority="1145" stopIfTrue="1">
      <formula>F73-INT(F73/7)*7=0</formula>
    </cfRule>
    <cfRule type="expression" dxfId="782" priority="1146" stopIfTrue="1">
      <formula>F73-INT(F73/7)*7=1</formula>
    </cfRule>
  </conditionalFormatting>
  <conditionalFormatting sqref="F73">
    <cfRule type="expression" dxfId="781" priority="1143" stopIfTrue="1">
      <formula>F73-INT(F73/7)*7=0</formula>
    </cfRule>
    <cfRule type="expression" dxfId="780" priority="1144" stopIfTrue="1">
      <formula>F73-INT(F73/7)*7=1</formula>
    </cfRule>
  </conditionalFormatting>
  <conditionalFormatting sqref="G73">
    <cfRule type="expression" dxfId="779" priority="1139" stopIfTrue="1">
      <formula>G73-INT(G73/7)*7=0</formula>
    </cfRule>
    <cfRule type="expression" dxfId="778" priority="1140" stopIfTrue="1">
      <formula>G73-INT(G73/7)*7=1</formula>
    </cfRule>
  </conditionalFormatting>
  <conditionalFormatting sqref="H74">
    <cfRule type="expression" dxfId="777" priority="1137" stopIfTrue="1">
      <formula>H73-INT(H73/7)*7=0</formula>
    </cfRule>
    <cfRule type="expression" dxfId="776" priority="1138" stopIfTrue="1">
      <formula>H73-INT(H73/7)*7=1</formula>
    </cfRule>
  </conditionalFormatting>
  <conditionalFormatting sqref="H73">
    <cfRule type="expression" dxfId="775" priority="1135" stopIfTrue="1">
      <formula>H73-INT(H73/7)*7=0</formula>
    </cfRule>
    <cfRule type="expression" dxfId="774" priority="1136" stopIfTrue="1">
      <formula>H73-INT(H73/7)*7=1</formula>
    </cfRule>
  </conditionalFormatting>
  <conditionalFormatting sqref="I74">
    <cfRule type="expression" dxfId="773" priority="1133" stopIfTrue="1">
      <formula>I73-INT(I73/7)*7=0</formula>
    </cfRule>
    <cfRule type="expression" dxfId="772" priority="1134" stopIfTrue="1">
      <formula>I73-INT(I73/7)*7=1</formula>
    </cfRule>
  </conditionalFormatting>
  <conditionalFormatting sqref="I73">
    <cfRule type="expression" dxfId="771" priority="1131" stopIfTrue="1">
      <formula>I73-INT(I73/7)*7=0</formula>
    </cfRule>
    <cfRule type="expression" dxfId="770" priority="1132" stopIfTrue="1">
      <formula>I73-INT(I73/7)*7=1</formula>
    </cfRule>
  </conditionalFormatting>
  <conditionalFormatting sqref="J74">
    <cfRule type="expression" dxfId="769" priority="1129" stopIfTrue="1">
      <formula>J73-INT(J73/7)*7=0</formula>
    </cfRule>
    <cfRule type="expression" dxfId="768" priority="1130" stopIfTrue="1">
      <formula>J73-INT(J73/7)*7=1</formula>
    </cfRule>
  </conditionalFormatting>
  <conditionalFormatting sqref="J73">
    <cfRule type="expression" dxfId="767" priority="1127" stopIfTrue="1">
      <formula>J73-INT(J73/7)*7=0</formula>
    </cfRule>
    <cfRule type="expression" dxfId="766" priority="1128" stopIfTrue="1">
      <formula>J73-INT(J73/7)*7=1</formula>
    </cfRule>
  </conditionalFormatting>
  <conditionalFormatting sqref="K74">
    <cfRule type="expression" dxfId="765" priority="1125" stopIfTrue="1">
      <formula>K73-INT(K73/7)*7=0</formula>
    </cfRule>
    <cfRule type="expression" dxfId="764" priority="1126" stopIfTrue="1">
      <formula>K73-INT(K73/7)*7=1</formula>
    </cfRule>
  </conditionalFormatting>
  <conditionalFormatting sqref="K73">
    <cfRule type="expression" dxfId="763" priority="1123" stopIfTrue="1">
      <formula>K73-INT(K73/7)*7=0</formula>
    </cfRule>
    <cfRule type="expression" dxfId="762" priority="1124" stopIfTrue="1">
      <formula>K73-INT(K73/7)*7=1</formula>
    </cfRule>
  </conditionalFormatting>
  <conditionalFormatting sqref="L74">
    <cfRule type="expression" dxfId="761" priority="1121" stopIfTrue="1">
      <formula>L73-INT(L73/7)*7=0</formula>
    </cfRule>
    <cfRule type="expression" dxfId="760" priority="1122" stopIfTrue="1">
      <formula>L73-INT(L73/7)*7=1</formula>
    </cfRule>
  </conditionalFormatting>
  <conditionalFormatting sqref="L73">
    <cfRule type="expression" dxfId="759" priority="1119" stopIfTrue="1">
      <formula>L73-INT(L73/7)*7=0</formula>
    </cfRule>
    <cfRule type="expression" dxfId="758" priority="1120" stopIfTrue="1">
      <formula>L73-INT(L73/7)*7=1</formula>
    </cfRule>
  </conditionalFormatting>
  <conditionalFormatting sqref="M74">
    <cfRule type="expression" dxfId="757" priority="1117" stopIfTrue="1">
      <formula>M73-INT(M73/7)*7=0</formula>
    </cfRule>
    <cfRule type="expression" dxfId="756" priority="1118" stopIfTrue="1">
      <formula>M73-INT(M73/7)*7=1</formula>
    </cfRule>
  </conditionalFormatting>
  <conditionalFormatting sqref="M73">
    <cfRule type="expression" dxfId="755" priority="1115" stopIfTrue="1">
      <formula>M73-INT(M73/7)*7=0</formula>
    </cfRule>
    <cfRule type="expression" dxfId="754" priority="1116" stopIfTrue="1">
      <formula>M73-INT(M73/7)*7=1</formula>
    </cfRule>
  </conditionalFormatting>
  <conditionalFormatting sqref="N74">
    <cfRule type="expression" dxfId="753" priority="1113" stopIfTrue="1">
      <formula>N73-INT(N73/7)*7=0</formula>
    </cfRule>
    <cfRule type="expression" dxfId="752" priority="1114" stopIfTrue="1">
      <formula>N73-INT(N73/7)*7=1</formula>
    </cfRule>
  </conditionalFormatting>
  <conditionalFormatting sqref="N73">
    <cfRule type="expression" dxfId="751" priority="1111" stopIfTrue="1">
      <formula>N73-INT(N73/7)*7=0</formula>
    </cfRule>
    <cfRule type="expression" dxfId="750" priority="1112" stopIfTrue="1">
      <formula>N73-INT(N73/7)*7=1</formula>
    </cfRule>
  </conditionalFormatting>
  <conditionalFormatting sqref="O74">
    <cfRule type="expression" dxfId="749" priority="1109" stopIfTrue="1">
      <formula>O73-INT(O73/7)*7=0</formula>
    </cfRule>
    <cfRule type="expression" dxfId="748" priority="1110" stopIfTrue="1">
      <formula>O73-INT(O73/7)*7=1</formula>
    </cfRule>
  </conditionalFormatting>
  <conditionalFormatting sqref="O73">
    <cfRule type="expression" dxfId="747" priority="1107" stopIfTrue="1">
      <formula>O73-INT(O73/7)*7=0</formula>
    </cfRule>
    <cfRule type="expression" dxfId="746" priority="1108" stopIfTrue="1">
      <formula>O73-INT(O73/7)*7=1</formula>
    </cfRule>
  </conditionalFormatting>
  <conditionalFormatting sqref="P74">
    <cfRule type="expression" dxfId="745" priority="1105" stopIfTrue="1">
      <formula>P73-INT(P73/7)*7=0</formula>
    </cfRule>
    <cfRule type="expression" dxfId="744" priority="1106" stopIfTrue="1">
      <formula>P73-INT(P73/7)*7=1</formula>
    </cfRule>
  </conditionalFormatting>
  <conditionalFormatting sqref="P73">
    <cfRule type="expression" dxfId="743" priority="1103" stopIfTrue="1">
      <formula>P73-INT(P73/7)*7=0</formula>
    </cfRule>
    <cfRule type="expression" dxfId="742" priority="1104" stopIfTrue="1">
      <formula>P73-INT(P73/7)*7=1</formula>
    </cfRule>
  </conditionalFormatting>
  <conditionalFormatting sqref="Q74">
    <cfRule type="expression" dxfId="741" priority="1101" stopIfTrue="1">
      <formula>Q73-INT(Q73/7)*7=0</formula>
    </cfRule>
    <cfRule type="expression" dxfId="740" priority="1102" stopIfTrue="1">
      <formula>Q73-INT(Q73/7)*7=1</formula>
    </cfRule>
  </conditionalFormatting>
  <conditionalFormatting sqref="Q73">
    <cfRule type="expression" dxfId="739" priority="1099" stopIfTrue="1">
      <formula>Q73-INT(Q73/7)*7=0</formula>
    </cfRule>
    <cfRule type="expression" dxfId="738" priority="1100" stopIfTrue="1">
      <formula>Q73-INT(Q73/7)*7=1</formula>
    </cfRule>
  </conditionalFormatting>
  <conditionalFormatting sqref="R74">
    <cfRule type="expression" dxfId="737" priority="1097" stopIfTrue="1">
      <formula>R73-INT(R73/7)*7=0</formula>
    </cfRule>
    <cfRule type="expression" dxfId="736" priority="1098" stopIfTrue="1">
      <formula>R73-INT(R73/7)*7=1</formula>
    </cfRule>
  </conditionalFormatting>
  <conditionalFormatting sqref="R73">
    <cfRule type="expression" dxfId="735" priority="1095" stopIfTrue="1">
      <formula>R73-INT(R73/7)*7=0</formula>
    </cfRule>
    <cfRule type="expression" dxfId="734" priority="1096" stopIfTrue="1">
      <formula>R73-INT(R73/7)*7=1</formula>
    </cfRule>
  </conditionalFormatting>
  <conditionalFormatting sqref="S74">
    <cfRule type="expression" dxfId="733" priority="1093" stopIfTrue="1">
      <formula>S73-INT(S73/7)*7=0</formula>
    </cfRule>
    <cfRule type="expression" dxfId="732" priority="1094" stopIfTrue="1">
      <formula>S73-INT(S73/7)*7=1</formula>
    </cfRule>
  </conditionalFormatting>
  <conditionalFormatting sqref="S73">
    <cfRule type="expression" dxfId="731" priority="1091" stopIfTrue="1">
      <formula>S73-INT(S73/7)*7=0</formula>
    </cfRule>
    <cfRule type="expression" dxfId="730" priority="1092" stopIfTrue="1">
      <formula>S73-INT(S73/7)*7=1</formula>
    </cfRule>
  </conditionalFormatting>
  <conditionalFormatting sqref="T74">
    <cfRule type="expression" dxfId="729" priority="1089" stopIfTrue="1">
      <formula>T73-INT(T73/7)*7=0</formula>
    </cfRule>
    <cfRule type="expression" dxfId="728" priority="1090" stopIfTrue="1">
      <formula>T73-INT(T73/7)*7=1</formula>
    </cfRule>
  </conditionalFormatting>
  <conditionalFormatting sqref="T73">
    <cfRule type="expression" dxfId="727" priority="1087" stopIfTrue="1">
      <formula>T73-INT(T73/7)*7=0</formula>
    </cfRule>
    <cfRule type="expression" dxfId="726" priority="1088" stopIfTrue="1">
      <formula>T73-INT(T73/7)*7=1</formula>
    </cfRule>
  </conditionalFormatting>
  <conditionalFormatting sqref="U74">
    <cfRule type="expression" dxfId="725" priority="1085" stopIfTrue="1">
      <formula>U73-INT(U73/7)*7=0</formula>
    </cfRule>
    <cfRule type="expression" dxfId="724" priority="1086" stopIfTrue="1">
      <formula>U73-INT(U73/7)*7=1</formula>
    </cfRule>
  </conditionalFormatting>
  <conditionalFormatting sqref="U73">
    <cfRule type="expression" dxfId="723" priority="1083" stopIfTrue="1">
      <formula>U73-INT(U73/7)*7=0</formula>
    </cfRule>
    <cfRule type="expression" dxfId="722" priority="1084" stopIfTrue="1">
      <formula>U73-INT(U73/7)*7=1</formula>
    </cfRule>
  </conditionalFormatting>
  <conditionalFormatting sqref="V74">
    <cfRule type="expression" dxfId="721" priority="1081" stopIfTrue="1">
      <formula>V73-INT(V73/7)*7=0</formula>
    </cfRule>
    <cfRule type="expression" dxfId="720" priority="1082" stopIfTrue="1">
      <formula>V73-INT(V73/7)*7=1</formula>
    </cfRule>
  </conditionalFormatting>
  <conditionalFormatting sqref="V73">
    <cfRule type="expression" dxfId="719" priority="1079" stopIfTrue="1">
      <formula>V73-INT(V73/7)*7=0</formula>
    </cfRule>
    <cfRule type="expression" dxfId="718" priority="1080" stopIfTrue="1">
      <formula>V73-INT(V73/7)*7=1</formula>
    </cfRule>
  </conditionalFormatting>
  <conditionalFormatting sqref="W74">
    <cfRule type="expression" dxfId="717" priority="1077" stopIfTrue="1">
      <formula>W73-INT(W73/7)*7=0</formula>
    </cfRule>
    <cfRule type="expression" dxfId="716" priority="1078" stopIfTrue="1">
      <formula>W73-INT(W73/7)*7=1</formula>
    </cfRule>
  </conditionalFormatting>
  <conditionalFormatting sqref="W73">
    <cfRule type="expression" dxfId="715" priority="1075" stopIfTrue="1">
      <formula>W73-INT(W73/7)*7=0</formula>
    </cfRule>
    <cfRule type="expression" dxfId="714" priority="1076" stopIfTrue="1">
      <formula>W73-INT(W73/7)*7=1</formula>
    </cfRule>
  </conditionalFormatting>
  <conditionalFormatting sqref="X74:AF74">
    <cfRule type="expression" dxfId="713" priority="1073" stopIfTrue="1">
      <formula>X73-INT(X73/7)*7=0</formula>
    </cfRule>
    <cfRule type="expression" dxfId="712" priority="1074" stopIfTrue="1">
      <formula>X73-INT(X73/7)*7=1</formula>
    </cfRule>
  </conditionalFormatting>
  <conditionalFormatting sqref="X73:AF73">
    <cfRule type="expression" dxfId="711" priority="1071" stopIfTrue="1">
      <formula>X73-INT(X73/7)*7=0</formula>
    </cfRule>
    <cfRule type="expression" dxfId="710" priority="1072" stopIfTrue="1">
      <formula>X73-INT(X73/7)*7=1</formula>
    </cfRule>
  </conditionalFormatting>
  <conditionalFormatting sqref="B77">
    <cfRule type="expression" dxfId="709" priority="1069" stopIfTrue="1">
      <formula>B76-INT(B76/7)*7=1</formula>
    </cfRule>
    <cfRule type="expression" dxfId="708" priority="1070" stopIfTrue="1">
      <formula>B76-INT(B76/7)*7=0</formula>
    </cfRule>
  </conditionalFormatting>
  <conditionalFormatting sqref="G77">
    <cfRule type="expression" dxfId="707" priority="1051" stopIfTrue="1">
      <formula>G76-INT(G76/7)*7=0</formula>
    </cfRule>
    <cfRule type="expression" dxfId="706" priority="1052" stopIfTrue="1">
      <formula>G76-INT(G76/7)*7=1</formula>
    </cfRule>
  </conditionalFormatting>
  <conditionalFormatting sqref="G76">
    <cfRule type="expression" dxfId="705" priority="1049" stopIfTrue="1">
      <formula>G76-INT(G76/7)*7=0</formula>
    </cfRule>
    <cfRule type="expression" dxfId="704" priority="1050" stopIfTrue="1">
      <formula>G76-INT(G76/7)*7=1</formula>
    </cfRule>
  </conditionalFormatting>
  <conditionalFormatting sqref="H77">
    <cfRule type="expression" dxfId="703" priority="1047" stopIfTrue="1">
      <formula>H76-INT(H76/7)*7=0</formula>
    </cfRule>
    <cfRule type="expression" dxfId="702" priority="1048" stopIfTrue="1">
      <formula>H76-INT(H76/7)*7=1</formula>
    </cfRule>
  </conditionalFormatting>
  <conditionalFormatting sqref="B80">
    <cfRule type="expression" dxfId="701" priority="979" stopIfTrue="1">
      <formula>B79-INT(B79/7)*7=1</formula>
    </cfRule>
    <cfRule type="expression" dxfId="700" priority="980" stopIfTrue="1">
      <formula>B79-INT(B79/7)*7=0</formula>
    </cfRule>
  </conditionalFormatting>
  <conditionalFormatting sqref="C80">
    <cfRule type="expression" dxfId="699" priority="977" stopIfTrue="1">
      <formula>C79-INT(C79/7)*7=0</formula>
    </cfRule>
    <cfRule type="expression" dxfId="698" priority="978" stopIfTrue="1">
      <formula>C79-INT(C79/7)*7=1</formula>
    </cfRule>
  </conditionalFormatting>
  <conditionalFormatting sqref="C79">
    <cfRule type="expression" dxfId="697" priority="975" stopIfTrue="1">
      <formula>C79-INT(C79/7)*7=0</formula>
    </cfRule>
    <cfRule type="expression" dxfId="696" priority="976" stopIfTrue="1">
      <formula>C79-INT(C79/7)*7=1</formula>
    </cfRule>
  </conditionalFormatting>
  <conditionalFormatting sqref="D80">
    <cfRule type="expression" dxfId="695" priority="973" stopIfTrue="1">
      <formula>D79-INT(D79/7)*7=0</formula>
    </cfRule>
    <cfRule type="expression" dxfId="694" priority="974" stopIfTrue="1">
      <formula>D79-INT(D79/7)*7=1</formula>
    </cfRule>
  </conditionalFormatting>
  <conditionalFormatting sqref="D79">
    <cfRule type="expression" dxfId="693" priority="971" stopIfTrue="1">
      <formula>D79-INT(D79/7)*7=0</formula>
    </cfRule>
    <cfRule type="expression" dxfId="692" priority="972" stopIfTrue="1">
      <formula>D79-INT(D79/7)*7=1</formula>
    </cfRule>
  </conditionalFormatting>
  <conditionalFormatting sqref="E80">
    <cfRule type="expression" dxfId="691" priority="969" stopIfTrue="1">
      <formula>E79-INT(E79/7)*7=0</formula>
    </cfRule>
    <cfRule type="expression" dxfId="690" priority="970" stopIfTrue="1">
      <formula>E79-INT(E79/7)*7=1</formula>
    </cfRule>
  </conditionalFormatting>
  <conditionalFormatting sqref="E79">
    <cfRule type="expression" dxfId="689" priority="967" stopIfTrue="1">
      <formula>E79-INT(E79/7)*7=0</formula>
    </cfRule>
    <cfRule type="expression" dxfId="688" priority="968" stopIfTrue="1">
      <formula>E79-INT(E79/7)*7=1</formula>
    </cfRule>
  </conditionalFormatting>
  <conditionalFormatting sqref="F80">
    <cfRule type="expression" dxfId="687" priority="965" stopIfTrue="1">
      <formula>F79-INT(F79/7)*7=0</formula>
    </cfRule>
    <cfRule type="expression" dxfId="686" priority="966" stopIfTrue="1">
      <formula>F79-INT(F79/7)*7=1</formula>
    </cfRule>
  </conditionalFormatting>
  <conditionalFormatting sqref="F79">
    <cfRule type="expression" dxfId="685" priority="963" stopIfTrue="1">
      <formula>F79-INT(F79/7)*7=0</formula>
    </cfRule>
    <cfRule type="expression" dxfId="684" priority="964" stopIfTrue="1">
      <formula>F79-INT(F79/7)*7=1</formula>
    </cfRule>
  </conditionalFormatting>
  <conditionalFormatting sqref="G80">
    <cfRule type="expression" dxfId="683" priority="961" stopIfTrue="1">
      <formula>G79-INT(G79/7)*7=0</formula>
    </cfRule>
    <cfRule type="expression" dxfId="682" priority="962" stopIfTrue="1">
      <formula>G79-INT(G79/7)*7=1</formula>
    </cfRule>
  </conditionalFormatting>
  <conditionalFormatting sqref="G79">
    <cfRule type="expression" dxfId="681" priority="959" stopIfTrue="1">
      <formula>G79-INT(G79/7)*7=0</formula>
    </cfRule>
    <cfRule type="expression" dxfId="680" priority="960" stopIfTrue="1">
      <formula>G79-INT(G79/7)*7=1</formula>
    </cfRule>
  </conditionalFormatting>
  <conditionalFormatting sqref="H79">
    <cfRule type="expression" dxfId="679" priority="955" stopIfTrue="1">
      <formula>H79-INT(H79/7)*7=0</formula>
    </cfRule>
    <cfRule type="expression" dxfId="678" priority="956" stopIfTrue="1">
      <formula>H79-INT(H79/7)*7=1</formula>
    </cfRule>
  </conditionalFormatting>
  <conditionalFormatting sqref="I80">
    <cfRule type="expression" dxfId="677" priority="953" stopIfTrue="1">
      <formula>I79-INT(I79/7)*7=0</formula>
    </cfRule>
    <cfRule type="expression" dxfId="676" priority="954" stopIfTrue="1">
      <formula>I79-INT(I79/7)*7=1</formula>
    </cfRule>
  </conditionalFormatting>
  <conditionalFormatting sqref="I79">
    <cfRule type="expression" dxfId="675" priority="951" stopIfTrue="1">
      <formula>I79-INT(I79/7)*7=0</formula>
    </cfRule>
    <cfRule type="expression" dxfId="674" priority="952" stopIfTrue="1">
      <formula>I79-INT(I79/7)*7=1</formula>
    </cfRule>
  </conditionalFormatting>
  <conditionalFormatting sqref="J80">
    <cfRule type="expression" dxfId="673" priority="949" stopIfTrue="1">
      <formula>J79-INT(J79/7)*7=0</formula>
    </cfRule>
    <cfRule type="expression" dxfId="672" priority="950" stopIfTrue="1">
      <formula>J79-INT(J79/7)*7=1</formula>
    </cfRule>
  </conditionalFormatting>
  <conditionalFormatting sqref="J79">
    <cfRule type="expression" dxfId="671" priority="947" stopIfTrue="1">
      <formula>J79-INT(J79/7)*7=0</formula>
    </cfRule>
    <cfRule type="expression" dxfId="670" priority="948" stopIfTrue="1">
      <formula>J79-INT(J79/7)*7=1</formula>
    </cfRule>
  </conditionalFormatting>
  <conditionalFormatting sqref="K80">
    <cfRule type="expression" dxfId="669" priority="945" stopIfTrue="1">
      <formula>K79-INT(K79/7)*7=0</formula>
    </cfRule>
    <cfRule type="expression" dxfId="668" priority="946" stopIfTrue="1">
      <formula>K79-INT(K79/7)*7=1</formula>
    </cfRule>
  </conditionalFormatting>
  <conditionalFormatting sqref="K79">
    <cfRule type="expression" dxfId="667" priority="943" stopIfTrue="1">
      <formula>K79-INT(K79/7)*7=0</formula>
    </cfRule>
    <cfRule type="expression" dxfId="666" priority="944" stopIfTrue="1">
      <formula>K79-INT(K79/7)*7=1</formula>
    </cfRule>
  </conditionalFormatting>
  <conditionalFormatting sqref="L80">
    <cfRule type="expression" dxfId="665" priority="941" stopIfTrue="1">
      <formula>L79-INT(L79/7)*7=0</formula>
    </cfRule>
    <cfRule type="expression" dxfId="664" priority="942" stopIfTrue="1">
      <formula>L79-INT(L79/7)*7=1</formula>
    </cfRule>
  </conditionalFormatting>
  <conditionalFormatting sqref="L79">
    <cfRule type="expression" dxfId="663" priority="939" stopIfTrue="1">
      <formula>L79-INT(L79/7)*7=0</formula>
    </cfRule>
    <cfRule type="expression" dxfId="662" priority="940" stopIfTrue="1">
      <formula>L79-INT(L79/7)*7=1</formula>
    </cfRule>
  </conditionalFormatting>
  <conditionalFormatting sqref="M80">
    <cfRule type="expression" dxfId="661" priority="937" stopIfTrue="1">
      <formula>M79-INT(M79/7)*7=0</formula>
    </cfRule>
    <cfRule type="expression" dxfId="660" priority="938" stopIfTrue="1">
      <formula>M79-INT(M79/7)*7=1</formula>
    </cfRule>
  </conditionalFormatting>
  <conditionalFormatting sqref="M79">
    <cfRule type="expression" dxfId="659" priority="935" stopIfTrue="1">
      <formula>M79-INT(M79/7)*7=0</formula>
    </cfRule>
    <cfRule type="expression" dxfId="658" priority="936" stopIfTrue="1">
      <formula>M79-INT(M79/7)*7=1</formula>
    </cfRule>
  </conditionalFormatting>
  <conditionalFormatting sqref="N80">
    <cfRule type="expression" dxfId="657" priority="933" stopIfTrue="1">
      <formula>N79-INT(N79/7)*7=0</formula>
    </cfRule>
    <cfRule type="expression" dxfId="656" priority="934" stopIfTrue="1">
      <formula>N79-INT(N79/7)*7=1</formula>
    </cfRule>
  </conditionalFormatting>
  <conditionalFormatting sqref="N79">
    <cfRule type="expression" dxfId="655" priority="931" stopIfTrue="1">
      <formula>N79-INT(N79/7)*7=0</formula>
    </cfRule>
    <cfRule type="expression" dxfId="654" priority="932" stopIfTrue="1">
      <formula>N79-INT(N79/7)*7=1</formula>
    </cfRule>
  </conditionalFormatting>
  <conditionalFormatting sqref="O80">
    <cfRule type="expression" dxfId="653" priority="929" stopIfTrue="1">
      <formula>O79-INT(O79/7)*7=0</formula>
    </cfRule>
    <cfRule type="expression" dxfId="652" priority="930" stopIfTrue="1">
      <formula>O79-INT(O79/7)*7=1</formula>
    </cfRule>
  </conditionalFormatting>
  <conditionalFormatting sqref="O79">
    <cfRule type="expression" dxfId="651" priority="927" stopIfTrue="1">
      <formula>O79-INT(O79/7)*7=0</formula>
    </cfRule>
    <cfRule type="expression" dxfId="650" priority="928" stopIfTrue="1">
      <formula>O79-INT(O79/7)*7=1</formula>
    </cfRule>
  </conditionalFormatting>
  <conditionalFormatting sqref="P80">
    <cfRule type="expression" dxfId="649" priority="925" stopIfTrue="1">
      <formula>P79-INT(P79/7)*7=0</formula>
    </cfRule>
    <cfRule type="expression" dxfId="648" priority="926" stopIfTrue="1">
      <formula>P79-INT(P79/7)*7=1</formula>
    </cfRule>
  </conditionalFormatting>
  <conditionalFormatting sqref="P79">
    <cfRule type="expression" dxfId="647" priority="923" stopIfTrue="1">
      <formula>P79-INT(P79/7)*7=0</formula>
    </cfRule>
    <cfRule type="expression" dxfId="646" priority="924" stopIfTrue="1">
      <formula>P79-INT(P79/7)*7=1</formula>
    </cfRule>
  </conditionalFormatting>
  <conditionalFormatting sqref="Q80">
    <cfRule type="expression" dxfId="645" priority="921" stopIfTrue="1">
      <formula>Q79-INT(Q79/7)*7=0</formula>
    </cfRule>
    <cfRule type="expression" dxfId="644" priority="922" stopIfTrue="1">
      <formula>Q79-INT(Q79/7)*7=1</formula>
    </cfRule>
  </conditionalFormatting>
  <conditionalFormatting sqref="Q79">
    <cfRule type="expression" dxfId="643" priority="919" stopIfTrue="1">
      <formula>Q79-INT(Q79/7)*7=0</formula>
    </cfRule>
    <cfRule type="expression" dxfId="642" priority="920" stopIfTrue="1">
      <formula>Q79-INT(Q79/7)*7=1</formula>
    </cfRule>
  </conditionalFormatting>
  <conditionalFormatting sqref="R80">
    <cfRule type="expression" dxfId="641" priority="917" stopIfTrue="1">
      <formula>R79-INT(R79/7)*7=0</formula>
    </cfRule>
    <cfRule type="expression" dxfId="640" priority="918" stopIfTrue="1">
      <formula>R79-INT(R79/7)*7=1</formula>
    </cfRule>
  </conditionalFormatting>
  <conditionalFormatting sqref="R79">
    <cfRule type="expression" dxfId="639" priority="915" stopIfTrue="1">
      <formula>R79-INT(R79/7)*7=0</formula>
    </cfRule>
    <cfRule type="expression" dxfId="638" priority="916" stopIfTrue="1">
      <formula>R79-INT(R79/7)*7=1</formula>
    </cfRule>
  </conditionalFormatting>
  <conditionalFormatting sqref="S80">
    <cfRule type="expression" dxfId="637" priority="913" stopIfTrue="1">
      <formula>S79-INT(S79/7)*7=0</formula>
    </cfRule>
    <cfRule type="expression" dxfId="636" priority="914" stopIfTrue="1">
      <formula>S79-INT(S79/7)*7=1</formula>
    </cfRule>
  </conditionalFormatting>
  <conditionalFormatting sqref="S79">
    <cfRule type="expression" dxfId="635" priority="911" stopIfTrue="1">
      <formula>S79-INT(S79/7)*7=0</formula>
    </cfRule>
    <cfRule type="expression" dxfId="634" priority="912" stopIfTrue="1">
      <formula>S79-INT(S79/7)*7=1</formula>
    </cfRule>
  </conditionalFormatting>
  <conditionalFormatting sqref="T80">
    <cfRule type="expression" dxfId="633" priority="909" stopIfTrue="1">
      <formula>T79-INT(T79/7)*7=0</formula>
    </cfRule>
    <cfRule type="expression" dxfId="632" priority="910" stopIfTrue="1">
      <formula>T79-INT(T79/7)*7=1</formula>
    </cfRule>
  </conditionalFormatting>
  <conditionalFormatting sqref="T79">
    <cfRule type="expression" dxfId="631" priority="907" stopIfTrue="1">
      <formula>T79-INT(T79/7)*7=0</formula>
    </cfRule>
    <cfRule type="expression" dxfId="630" priority="908" stopIfTrue="1">
      <formula>T79-INT(T79/7)*7=1</formula>
    </cfRule>
  </conditionalFormatting>
  <conditionalFormatting sqref="U80">
    <cfRule type="expression" dxfId="629" priority="905" stopIfTrue="1">
      <formula>U79-INT(U79/7)*7=0</formula>
    </cfRule>
    <cfRule type="expression" dxfId="628" priority="906" stopIfTrue="1">
      <formula>U79-INT(U79/7)*7=1</formula>
    </cfRule>
  </conditionalFormatting>
  <conditionalFormatting sqref="U79">
    <cfRule type="expression" dxfId="627" priority="903" stopIfTrue="1">
      <formula>U79-INT(U79/7)*7=0</formula>
    </cfRule>
    <cfRule type="expression" dxfId="626" priority="904" stopIfTrue="1">
      <formula>U79-INT(U79/7)*7=1</formula>
    </cfRule>
  </conditionalFormatting>
  <conditionalFormatting sqref="V80">
    <cfRule type="expression" dxfId="625" priority="901" stopIfTrue="1">
      <formula>V79-INT(V79/7)*7=0</formula>
    </cfRule>
    <cfRule type="expression" dxfId="624" priority="902" stopIfTrue="1">
      <formula>V79-INT(V79/7)*7=1</formula>
    </cfRule>
  </conditionalFormatting>
  <conditionalFormatting sqref="V79">
    <cfRule type="expression" dxfId="623" priority="899" stopIfTrue="1">
      <formula>V79-INT(V79/7)*7=0</formula>
    </cfRule>
    <cfRule type="expression" dxfId="622" priority="900" stopIfTrue="1">
      <formula>V79-INT(V79/7)*7=1</formula>
    </cfRule>
  </conditionalFormatting>
  <conditionalFormatting sqref="W80">
    <cfRule type="expression" dxfId="621" priority="897" stopIfTrue="1">
      <formula>W79-INT(W79/7)*7=0</formula>
    </cfRule>
    <cfRule type="expression" dxfId="620" priority="898" stopIfTrue="1">
      <formula>W79-INT(W79/7)*7=1</formula>
    </cfRule>
  </conditionalFormatting>
  <conditionalFormatting sqref="W79">
    <cfRule type="expression" dxfId="619" priority="895" stopIfTrue="1">
      <formula>W79-INT(W79/7)*7=0</formula>
    </cfRule>
    <cfRule type="expression" dxfId="618" priority="896" stopIfTrue="1">
      <formula>W79-INT(W79/7)*7=1</formula>
    </cfRule>
  </conditionalFormatting>
  <conditionalFormatting sqref="X80:AF80">
    <cfRule type="expression" dxfId="617" priority="893" stopIfTrue="1">
      <formula>X79-INT(X79/7)*7=0</formula>
    </cfRule>
    <cfRule type="expression" dxfId="616" priority="894" stopIfTrue="1">
      <formula>X79-INT(X79/7)*7=1</formula>
    </cfRule>
  </conditionalFormatting>
  <conditionalFormatting sqref="X79:AF79">
    <cfRule type="expression" dxfId="615" priority="891" stopIfTrue="1">
      <formula>X79-INT(X79/7)*7=0</formula>
    </cfRule>
    <cfRule type="expression" dxfId="614" priority="892" stopIfTrue="1">
      <formula>X79-INT(X79/7)*7=1</formula>
    </cfRule>
  </conditionalFormatting>
  <conditionalFormatting sqref="B83">
    <cfRule type="expression" dxfId="613" priority="889" stopIfTrue="1">
      <formula>B82-INT(B82/7)*7=1</formula>
    </cfRule>
    <cfRule type="expression" dxfId="612" priority="890" stopIfTrue="1">
      <formula>B82-INT(B82/7)*7=0</formula>
    </cfRule>
  </conditionalFormatting>
  <conditionalFormatting sqref="H83">
    <cfRule type="expression" dxfId="611" priority="867" stopIfTrue="1">
      <formula>H82-INT(H82/7)*7=0</formula>
    </cfRule>
    <cfRule type="expression" dxfId="610" priority="868" stopIfTrue="1">
      <formula>H82-INT(H82/7)*7=1</formula>
    </cfRule>
  </conditionalFormatting>
  <conditionalFormatting sqref="H82">
    <cfRule type="expression" dxfId="609" priority="865" stopIfTrue="1">
      <formula>H82-INT(H82/7)*7=0</formula>
    </cfRule>
    <cfRule type="expression" dxfId="608" priority="866" stopIfTrue="1">
      <formula>H82-INT(H82/7)*7=1</formula>
    </cfRule>
  </conditionalFormatting>
  <conditionalFormatting sqref="I83">
    <cfRule type="expression" dxfId="607" priority="863" stopIfTrue="1">
      <formula>I82-INT(I82/7)*7=0</formula>
    </cfRule>
    <cfRule type="expression" dxfId="606" priority="864" stopIfTrue="1">
      <formula>I82-INT(I82/7)*7=1</formula>
    </cfRule>
  </conditionalFormatting>
  <conditionalFormatting sqref="I82">
    <cfRule type="expression" dxfId="605" priority="861" stopIfTrue="1">
      <formula>I82-INT(I82/7)*7=0</formula>
    </cfRule>
    <cfRule type="expression" dxfId="604" priority="862" stopIfTrue="1">
      <formula>I82-INT(I82/7)*7=1</formula>
    </cfRule>
  </conditionalFormatting>
  <conditionalFormatting sqref="J83">
    <cfRule type="expression" dxfId="603" priority="859" stopIfTrue="1">
      <formula>J82-INT(J82/7)*7=0</formula>
    </cfRule>
    <cfRule type="expression" dxfId="602" priority="860" stopIfTrue="1">
      <formula>J82-INT(J82/7)*7=1</formula>
    </cfRule>
  </conditionalFormatting>
  <conditionalFormatting sqref="J82">
    <cfRule type="expression" dxfId="601" priority="857" stopIfTrue="1">
      <formula>J82-INT(J82/7)*7=0</formula>
    </cfRule>
    <cfRule type="expression" dxfId="600" priority="858" stopIfTrue="1">
      <formula>J82-INT(J82/7)*7=1</formula>
    </cfRule>
  </conditionalFormatting>
  <conditionalFormatting sqref="K83">
    <cfRule type="expression" dxfId="599" priority="855" stopIfTrue="1">
      <formula>K82-INT(K82/7)*7=0</formula>
    </cfRule>
    <cfRule type="expression" dxfId="598" priority="856" stopIfTrue="1">
      <formula>K82-INT(K82/7)*7=1</formula>
    </cfRule>
  </conditionalFormatting>
  <conditionalFormatting sqref="K82">
    <cfRule type="expression" dxfId="597" priority="853" stopIfTrue="1">
      <formula>K82-INT(K82/7)*7=0</formula>
    </cfRule>
    <cfRule type="expression" dxfId="596" priority="854" stopIfTrue="1">
      <formula>K82-INT(K82/7)*7=1</formula>
    </cfRule>
  </conditionalFormatting>
  <conditionalFormatting sqref="L83">
    <cfRule type="expression" dxfId="595" priority="851" stopIfTrue="1">
      <formula>L82-INT(L82/7)*7=0</formula>
    </cfRule>
    <cfRule type="expression" dxfId="594" priority="852" stopIfTrue="1">
      <formula>L82-INT(L82/7)*7=1</formula>
    </cfRule>
  </conditionalFormatting>
  <conditionalFormatting sqref="L82">
    <cfRule type="expression" dxfId="593" priority="849" stopIfTrue="1">
      <formula>L82-INT(L82/7)*7=0</formula>
    </cfRule>
    <cfRule type="expression" dxfId="592" priority="850" stopIfTrue="1">
      <formula>L82-INT(L82/7)*7=1</formula>
    </cfRule>
  </conditionalFormatting>
  <conditionalFormatting sqref="M83">
    <cfRule type="expression" dxfId="591" priority="847" stopIfTrue="1">
      <formula>M82-INT(M82/7)*7=0</formula>
    </cfRule>
    <cfRule type="expression" dxfId="590" priority="848" stopIfTrue="1">
      <formula>M82-INT(M82/7)*7=1</formula>
    </cfRule>
  </conditionalFormatting>
  <conditionalFormatting sqref="M82">
    <cfRule type="expression" dxfId="589" priority="845" stopIfTrue="1">
      <formula>M82-INT(M82/7)*7=0</formula>
    </cfRule>
    <cfRule type="expression" dxfId="588" priority="846" stopIfTrue="1">
      <formula>M82-INT(M82/7)*7=1</formula>
    </cfRule>
  </conditionalFormatting>
  <conditionalFormatting sqref="N83">
    <cfRule type="expression" dxfId="587" priority="843" stopIfTrue="1">
      <formula>N82-INT(N82/7)*7=0</formula>
    </cfRule>
    <cfRule type="expression" dxfId="586" priority="844" stopIfTrue="1">
      <formula>N82-INT(N82/7)*7=1</formula>
    </cfRule>
  </conditionalFormatting>
  <conditionalFormatting sqref="N82">
    <cfRule type="expression" dxfId="585" priority="841" stopIfTrue="1">
      <formula>N82-INT(N82/7)*7=0</formula>
    </cfRule>
    <cfRule type="expression" dxfId="584" priority="842" stopIfTrue="1">
      <formula>N82-INT(N82/7)*7=1</formula>
    </cfRule>
  </conditionalFormatting>
  <conditionalFormatting sqref="O83">
    <cfRule type="expression" dxfId="583" priority="839" stopIfTrue="1">
      <formula>O82-INT(O82/7)*7=0</formula>
    </cfRule>
    <cfRule type="expression" dxfId="582" priority="840" stopIfTrue="1">
      <formula>O82-INT(O82/7)*7=1</formula>
    </cfRule>
  </conditionalFormatting>
  <conditionalFormatting sqref="O82">
    <cfRule type="expression" dxfId="581" priority="837" stopIfTrue="1">
      <formula>O82-INT(O82/7)*7=0</formula>
    </cfRule>
    <cfRule type="expression" dxfId="580" priority="838" stopIfTrue="1">
      <formula>O82-INT(O82/7)*7=1</formula>
    </cfRule>
  </conditionalFormatting>
  <conditionalFormatting sqref="P83">
    <cfRule type="expression" dxfId="579" priority="835" stopIfTrue="1">
      <formula>P82-INT(P82/7)*7=0</formula>
    </cfRule>
    <cfRule type="expression" dxfId="578" priority="836" stopIfTrue="1">
      <formula>P82-INT(P82/7)*7=1</formula>
    </cfRule>
  </conditionalFormatting>
  <conditionalFormatting sqref="P82">
    <cfRule type="expression" dxfId="577" priority="833" stopIfTrue="1">
      <formula>P82-INT(P82/7)*7=0</formula>
    </cfRule>
    <cfRule type="expression" dxfId="576" priority="834" stopIfTrue="1">
      <formula>P82-INT(P82/7)*7=1</formula>
    </cfRule>
  </conditionalFormatting>
  <conditionalFormatting sqref="Q83">
    <cfRule type="expression" dxfId="575" priority="831" stopIfTrue="1">
      <formula>Q82-INT(Q82/7)*7=0</formula>
    </cfRule>
    <cfRule type="expression" dxfId="574" priority="832" stopIfTrue="1">
      <formula>Q82-INT(Q82/7)*7=1</formula>
    </cfRule>
  </conditionalFormatting>
  <conditionalFormatting sqref="Q82">
    <cfRule type="expression" dxfId="573" priority="829" stopIfTrue="1">
      <formula>Q82-INT(Q82/7)*7=0</formula>
    </cfRule>
    <cfRule type="expression" dxfId="572" priority="830" stopIfTrue="1">
      <formula>Q82-INT(Q82/7)*7=1</formula>
    </cfRule>
  </conditionalFormatting>
  <conditionalFormatting sqref="R83">
    <cfRule type="expression" dxfId="571" priority="827" stopIfTrue="1">
      <formula>R82-INT(R82/7)*7=0</formula>
    </cfRule>
    <cfRule type="expression" dxfId="570" priority="828" stopIfTrue="1">
      <formula>R82-INT(R82/7)*7=1</formula>
    </cfRule>
  </conditionalFormatting>
  <conditionalFormatting sqref="R82">
    <cfRule type="expression" dxfId="569" priority="825" stopIfTrue="1">
      <formula>R82-INT(R82/7)*7=0</formula>
    </cfRule>
    <cfRule type="expression" dxfId="568" priority="826" stopIfTrue="1">
      <formula>R82-INT(R82/7)*7=1</formula>
    </cfRule>
  </conditionalFormatting>
  <conditionalFormatting sqref="S83">
    <cfRule type="expression" dxfId="567" priority="823" stopIfTrue="1">
      <formula>S82-INT(S82/7)*7=0</formula>
    </cfRule>
    <cfRule type="expression" dxfId="566" priority="824" stopIfTrue="1">
      <formula>S82-INT(S82/7)*7=1</formula>
    </cfRule>
  </conditionalFormatting>
  <conditionalFormatting sqref="S82">
    <cfRule type="expression" dxfId="565" priority="821" stopIfTrue="1">
      <formula>S82-INT(S82/7)*7=0</formula>
    </cfRule>
    <cfRule type="expression" dxfId="564" priority="822" stopIfTrue="1">
      <formula>S82-INT(S82/7)*7=1</formula>
    </cfRule>
  </conditionalFormatting>
  <conditionalFormatting sqref="T83">
    <cfRule type="expression" dxfId="563" priority="819" stopIfTrue="1">
      <formula>T82-INT(T82/7)*7=0</formula>
    </cfRule>
    <cfRule type="expression" dxfId="562" priority="820" stopIfTrue="1">
      <formula>T82-INT(T82/7)*7=1</formula>
    </cfRule>
  </conditionalFormatting>
  <conditionalFormatting sqref="T82">
    <cfRule type="expression" dxfId="561" priority="817" stopIfTrue="1">
      <formula>T82-INT(T82/7)*7=0</formula>
    </cfRule>
    <cfRule type="expression" dxfId="560" priority="818" stopIfTrue="1">
      <formula>T82-INT(T82/7)*7=1</formula>
    </cfRule>
  </conditionalFormatting>
  <conditionalFormatting sqref="U83">
    <cfRule type="expression" dxfId="559" priority="815" stopIfTrue="1">
      <formula>U82-INT(U82/7)*7=0</formula>
    </cfRule>
    <cfRule type="expression" dxfId="558" priority="816" stopIfTrue="1">
      <formula>U82-INT(U82/7)*7=1</formula>
    </cfRule>
  </conditionalFormatting>
  <conditionalFormatting sqref="U82">
    <cfRule type="expression" dxfId="557" priority="813" stopIfTrue="1">
      <formula>U82-INT(U82/7)*7=0</formula>
    </cfRule>
    <cfRule type="expression" dxfId="556" priority="814" stopIfTrue="1">
      <formula>U82-INT(U82/7)*7=1</formula>
    </cfRule>
  </conditionalFormatting>
  <conditionalFormatting sqref="V83">
    <cfRule type="expression" dxfId="555" priority="811" stopIfTrue="1">
      <formula>V82-INT(V82/7)*7=0</formula>
    </cfRule>
    <cfRule type="expression" dxfId="554" priority="812" stopIfTrue="1">
      <formula>V82-INT(V82/7)*7=1</formula>
    </cfRule>
  </conditionalFormatting>
  <conditionalFormatting sqref="V82">
    <cfRule type="expression" dxfId="553" priority="809" stopIfTrue="1">
      <formula>V82-INT(V82/7)*7=0</formula>
    </cfRule>
    <cfRule type="expression" dxfId="552" priority="810" stopIfTrue="1">
      <formula>V82-INT(V82/7)*7=1</formula>
    </cfRule>
  </conditionalFormatting>
  <conditionalFormatting sqref="W83">
    <cfRule type="expression" dxfId="551" priority="807" stopIfTrue="1">
      <formula>W82-INT(W82/7)*7=0</formula>
    </cfRule>
    <cfRule type="expression" dxfId="550" priority="808" stopIfTrue="1">
      <formula>W82-INT(W82/7)*7=1</formula>
    </cfRule>
  </conditionalFormatting>
  <conditionalFormatting sqref="W82">
    <cfRule type="expression" dxfId="549" priority="805" stopIfTrue="1">
      <formula>W82-INT(W82/7)*7=0</formula>
    </cfRule>
    <cfRule type="expression" dxfId="548" priority="806" stopIfTrue="1">
      <formula>W82-INT(W82/7)*7=1</formula>
    </cfRule>
  </conditionalFormatting>
  <conditionalFormatting sqref="X83:AF83">
    <cfRule type="expression" dxfId="547" priority="803" stopIfTrue="1">
      <formula>X82-INT(X82/7)*7=0</formula>
    </cfRule>
    <cfRule type="expression" dxfId="546" priority="804" stopIfTrue="1">
      <formula>X82-INT(X82/7)*7=1</formula>
    </cfRule>
  </conditionalFormatting>
  <conditionalFormatting sqref="X82:AF82">
    <cfRule type="expression" dxfId="545" priority="801" stopIfTrue="1">
      <formula>X82-INT(X82/7)*7=0</formula>
    </cfRule>
    <cfRule type="expression" dxfId="544" priority="802" stopIfTrue="1">
      <formula>X82-INT(X82/7)*7=1</formula>
    </cfRule>
  </conditionalFormatting>
  <conditionalFormatting sqref="B86">
    <cfRule type="expression" dxfId="543" priority="799" stopIfTrue="1">
      <formula>B85-INT(B85/7)*7=1</formula>
    </cfRule>
    <cfRule type="expression" dxfId="542" priority="800" stopIfTrue="1">
      <formula>B85-INT(B85/7)*7=0</formula>
    </cfRule>
  </conditionalFormatting>
  <conditionalFormatting sqref="C86">
    <cfRule type="expression" dxfId="541" priority="797" stopIfTrue="1">
      <formula>C85-INT(C85/7)*7=0</formula>
    </cfRule>
    <cfRule type="expression" dxfId="540" priority="798" stopIfTrue="1">
      <formula>C85-INT(C85/7)*7=1</formula>
    </cfRule>
  </conditionalFormatting>
  <conditionalFormatting sqref="C85">
    <cfRule type="expression" dxfId="539" priority="795" stopIfTrue="1">
      <formula>C85-INT(C85/7)*7=0</formula>
    </cfRule>
    <cfRule type="expression" dxfId="538" priority="796" stopIfTrue="1">
      <formula>C85-INT(C85/7)*7=1</formula>
    </cfRule>
  </conditionalFormatting>
  <conditionalFormatting sqref="D86">
    <cfRule type="expression" dxfId="537" priority="793" stopIfTrue="1">
      <formula>D85-INT(D85/7)*7=0</formula>
    </cfRule>
    <cfRule type="expression" dxfId="536" priority="794" stopIfTrue="1">
      <formula>D85-INT(D85/7)*7=1</formula>
    </cfRule>
  </conditionalFormatting>
  <conditionalFormatting sqref="D85">
    <cfRule type="expression" dxfId="535" priority="791" stopIfTrue="1">
      <formula>D85-INT(D85/7)*7=0</formula>
    </cfRule>
    <cfRule type="expression" dxfId="534" priority="792" stopIfTrue="1">
      <formula>D85-INT(D85/7)*7=1</formula>
    </cfRule>
  </conditionalFormatting>
  <conditionalFormatting sqref="E86">
    <cfRule type="expression" dxfId="533" priority="789" stopIfTrue="1">
      <formula>E85-INT(E85/7)*7=0</formula>
    </cfRule>
    <cfRule type="expression" dxfId="532" priority="790" stopIfTrue="1">
      <formula>E85-INT(E85/7)*7=1</formula>
    </cfRule>
  </conditionalFormatting>
  <conditionalFormatting sqref="E85">
    <cfRule type="expression" dxfId="531" priority="787" stopIfTrue="1">
      <formula>E85-INT(E85/7)*7=0</formula>
    </cfRule>
    <cfRule type="expression" dxfId="530" priority="788" stopIfTrue="1">
      <formula>E85-INT(E85/7)*7=1</formula>
    </cfRule>
  </conditionalFormatting>
  <conditionalFormatting sqref="F86">
    <cfRule type="expression" dxfId="529" priority="785" stopIfTrue="1">
      <formula>F85-INT(F85/7)*7=0</formula>
    </cfRule>
    <cfRule type="expression" dxfId="528" priority="786" stopIfTrue="1">
      <formula>F85-INT(F85/7)*7=1</formula>
    </cfRule>
  </conditionalFormatting>
  <conditionalFormatting sqref="F85">
    <cfRule type="expression" dxfId="527" priority="783" stopIfTrue="1">
      <formula>F85-INT(F85/7)*7=0</formula>
    </cfRule>
    <cfRule type="expression" dxfId="526" priority="784" stopIfTrue="1">
      <formula>F85-INT(F85/7)*7=1</formula>
    </cfRule>
  </conditionalFormatting>
  <conditionalFormatting sqref="G86">
    <cfRule type="expression" dxfId="525" priority="781" stopIfTrue="1">
      <formula>G85-INT(G85/7)*7=0</formula>
    </cfRule>
    <cfRule type="expression" dxfId="524" priority="782" stopIfTrue="1">
      <formula>G85-INT(G85/7)*7=1</formula>
    </cfRule>
  </conditionalFormatting>
  <conditionalFormatting sqref="G85">
    <cfRule type="expression" dxfId="523" priority="779" stopIfTrue="1">
      <formula>G85-INT(G85/7)*7=0</formula>
    </cfRule>
    <cfRule type="expression" dxfId="522" priority="780" stopIfTrue="1">
      <formula>G85-INT(G85/7)*7=1</formula>
    </cfRule>
  </conditionalFormatting>
  <conditionalFormatting sqref="H86">
    <cfRule type="expression" dxfId="521" priority="777" stopIfTrue="1">
      <formula>H85-INT(H85/7)*7=0</formula>
    </cfRule>
    <cfRule type="expression" dxfId="520" priority="778" stopIfTrue="1">
      <formula>H85-INT(H85/7)*7=1</formula>
    </cfRule>
  </conditionalFormatting>
  <conditionalFormatting sqref="H85">
    <cfRule type="expression" dxfId="519" priority="775" stopIfTrue="1">
      <formula>H85-INT(H85/7)*7=0</formula>
    </cfRule>
    <cfRule type="expression" dxfId="518" priority="776" stopIfTrue="1">
      <formula>H85-INT(H85/7)*7=1</formula>
    </cfRule>
  </conditionalFormatting>
  <conditionalFormatting sqref="I86">
    <cfRule type="expression" dxfId="517" priority="773" stopIfTrue="1">
      <formula>I85-INT(I85/7)*7=0</formula>
    </cfRule>
    <cfRule type="expression" dxfId="516" priority="774" stopIfTrue="1">
      <formula>I85-INT(I85/7)*7=1</formula>
    </cfRule>
  </conditionalFormatting>
  <conditionalFormatting sqref="I85">
    <cfRule type="expression" dxfId="515" priority="771" stopIfTrue="1">
      <formula>I85-INT(I85/7)*7=0</formula>
    </cfRule>
    <cfRule type="expression" dxfId="514" priority="772" stopIfTrue="1">
      <formula>I85-INT(I85/7)*7=1</formula>
    </cfRule>
  </conditionalFormatting>
  <conditionalFormatting sqref="J86">
    <cfRule type="expression" dxfId="513" priority="769" stopIfTrue="1">
      <formula>J85-INT(J85/7)*7=0</formula>
    </cfRule>
    <cfRule type="expression" dxfId="512" priority="770" stopIfTrue="1">
      <formula>J85-INT(J85/7)*7=1</formula>
    </cfRule>
  </conditionalFormatting>
  <conditionalFormatting sqref="J85">
    <cfRule type="expression" dxfId="511" priority="767" stopIfTrue="1">
      <formula>J85-INT(J85/7)*7=0</formula>
    </cfRule>
    <cfRule type="expression" dxfId="510" priority="768" stopIfTrue="1">
      <formula>J85-INT(J85/7)*7=1</formula>
    </cfRule>
  </conditionalFormatting>
  <conditionalFormatting sqref="K86">
    <cfRule type="expression" dxfId="509" priority="765" stopIfTrue="1">
      <formula>K85-INT(K85/7)*7=0</formula>
    </cfRule>
    <cfRule type="expression" dxfId="508" priority="766" stopIfTrue="1">
      <formula>K85-INT(K85/7)*7=1</formula>
    </cfRule>
  </conditionalFormatting>
  <conditionalFormatting sqref="K85">
    <cfRule type="expression" dxfId="507" priority="763" stopIfTrue="1">
      <formula>K85-INT(K85/7)*7=0</formula>
    </cfRule>
    <cfRule type="expression" dxfId="506" priority="764" stopIfTrue="1">
      <formula>K85-INT(K85/7)*7=1</formula>
    </cfRule>
  </conditionalFormatting>
  <conditionalFormatting sqref="L86">
    <cfRule type="expression" dxfId="505" priority="761" stopIfTrue="1">
      <formula>L85-INT(L85/7)*7=0</formula>
    </cfRule>
    <cfRule type="expression" dxfId="504" priority="762" stopIfTrue="1">
      <formula>L85-INT(L85/7)*7=1</formula>
    </cfRule>
  </conditionalFormatting>
  <conditionalFormatting sqref="L85">
    <cfRule type="expression" dxfId="503" priority="759" stopIfTrue="1">
      <formula>L85-INT(L85/7)*7=0</formula>
    </cfRule>
    <cfRule type="expression" dxfId="502" priority="760" stopIfTrue="1">
      <formula>L85-INT(L85/7)*7=1</formula>
    </cfRule>
  </conditionalFormatting>
  <conditionalFormatting sqref="M86">
    <cfRule type="expression" dxfId="501" priority="757" stopIfTrue="1">
      <formula>M85-INT(M85/7)*7=0</formula>
    </cfRule>
    <cfRule type="expression" dxfId="500" priority="758" stopIfTrue="1">
      <formula>M85-INT(M85/7)*7=1</formula>
    </cfRule>
  </conditionalFormatting>
  <conditionalFormatting sqref="M85">
    <cfRule type="expression" dxfId="499" priority="755" stopIfTrue="1">
      <formula>M85-INT(M85/7)*7=0</formula>
    </cfRule>
    <cfRule type="expression" dxfId="498" priority="756" stopIfTrue="1">
      <formula>M85-INT(M85/7)*7=1</formula>
    </cfRule>
  </conditionalFormatting>
  <conditionalFormatting sqref="N86">
    <cfRule type="expression" dxfId="497" priority="753" stopIfTrue="1">
      <formula>N85-INT(N85/7)*7=0</formula>
    </cfRule>
    <cfRule type="expression" dxfId="496" priority="754" stopIfTrue="1">
      <formula>N85-INT(N85/7)*7=1</formula>
    </cfRule>
  </conditionalFormatting>
  <conditionalFormatting sqref="N85">
    <cfRule type="expression" dxfId="495" priority="751" stopIfTrue="1">
      <formula>N85-INT(N85/7)*7=0</formula>
    </cfRule>
    <cfRule type="expression" dxfId="494" priority="752" stopIfTrue="1">
      <formula>N85-INT(N85/7)*7=1</formula>
    </cfRule>
  </conditionalFormatting>
  <conditionalFormatting sqref="O86">
    <cfRule type="expression" dxfId="493" priority="749" stopIfTrue="1">
      <formula>O85-INT(O85/7)*7=0</formula>
    </cfRule>
    <cfRule type="expression" dxfId="492" priority="750" stopIfTrue="1">
      <formula>O85-INT(O85/7)*7=1</formula>
    </cfRule>
  </conditionalFormatting>
  <conditionalFormatting sqref="O85">
    <cfRule type="expression" dxfId="491" priority="747" stopIfTrue="1">
      <formula>O85-INT(O85/7)*7=0</formula>
    </cfRule>
    <cfRule type="expression" dxfId="490" priority="748" stopIfTrue="1">
      <formula>O85-INT(O85/7)*7=1</formula>
    </cfRule>
  </conditionalFormatting>
  <conditionalFormatting sqref="P86">
    <cfRule type="expression" dxfId="489" priority="745" stopIfTrue="1">
      <formula>P85-INT(P85/7)*7=0</formula>
    </cfRule>
    <cfRule type="expression" dxfId="488" priority="746" stopIfTrue="1">
      <formula>P85-INT(P85/7)*7=1</formula>
    </cfRule>
  </conditionalFormatting>
  <conditionalFormatting sqref="P85">
    <cfRule type="expression" dxfId="487" priority="743" stopIfTrue="1">
      <formula>P85-INT(P85/7)*7=0</formula>
    </cfRule>
    <cfRule type="expression" dxfId="486" priority="744" stopIfTrue="1">
      <formula>P85-INT(P85/7)*7=1</formula>
    </cfRule>
  </conditionalFormatting>
  <conditionalFormatting sqref="Q86">
    <cfRule type="expression" dxfId="485" priority="741" stopIfTrue="1">
      <formula>Q85-INT(Q85/7)*7=0</formula>
    </cfRule>
    <cfRule type="expression" dxfId="484" priority="742" stopIfTrue="1">
      <formula>Q85-INT(Q85/7)*7=1</formula>
    </cfRule>
  </conditionalFormatting>
  <conditionalFormatting sqref="Q85">
    <cfRule type="expression" dxfId="483" priority="739" stopIfTrue="1">
      <formula>Q85-INT(Q85/7)*7=0</formula>
    </cfRule>
    <cfRule type="expression" dxfId="482" priority="740" stopIfTrue="1">
      <formula>Q85-INT(Q85/7)*7=1</formula>
    </cfRule>
  </conditionalFormatting>
  <conditionalFormatting sqref="R86">
    <cfRule type="expression" dxfId="481" priority="737" stopIfTrue="1">
      <formula>R85-INT(R85/7)*7=0</formula>
    </cfRule>
    <cfRule type="expression" dxfId="480" priority="738" stopIfTrue="1">
      <formula>R85-INT(R85/7)*7=1</formula>
    </cfRule>
  </conditionalFormatting>
  <conditionalFormatting sqref="R85">
    <cfRule type="expression" dxfId="479" priority="735" stopIfTrue="1">
      <formula>R85-INT(R85/7)*7=0</formula>
    </cfRule>
    <cfRule type="expression" dxfId="478" priority="736" stopIfTrue="1">
      <formula>R85-INT(R85/7)*7=1</formula>
    </cfRule>
  </conditionalFormatting>
  <conditionalFormatting sqref="S86">
    <cfRule type="expression" dxfId="477" priority="733" stopIfTrue="1">
      <formula>S85-INT(S85/7)*7=0</formula>
    </cfRule>
    <cfRule type="expression" dxfId="476" priority="734" stopIfTrue="1">
      <formula>S85-INT(S85/7)*7=1</formula>
    </cfRule>
  </conditionalFormatting>
  <conditionalFormatting sqref="S85">
    <cfRule type="expression" dxfId="475" priority="731" stopIfTrue="1">
      <formula>S85-INT(S85/7)*7=0</formula>
    </cfRule>
    <cfRule type="expression" dxfId="474" priority="732" stopIfTrue="1">
      <formula>S85-INT(S85/7)*7=1</formula>
    </cfRule>
  </conditionalFormatting>
  <conditionalFormatting sqref="T86">
    <cfRule type="expression" dxfId="473" priority="729" stopIfTrue="1">
      <formula>T85-INT(T85/7)*7=0</formula>
    </cfRule>
    <cfRule type="expression" dxfId="472" priority="730" stopIfTrue="1">
      <formula>T85-INT(T85/7)*7=1</formula>
    </cfRule>
  </conditionalFormatting>
  <conditionalFormatting sqref="T85">
    <cfRule type="expression" dxfId="471" priority="727" stopIfTrue="1">
      <formula>T85-INT(T85/7)*7=0</formula>
    </cfRule>
    <cfRule type="expression" dxfId="470" priority="728" stopIfTrue="1">
      <formula>T85-INT(T85/7)*7=1</formula>
    </cfRule>
  </conditionalFormatting>
  <conditionalFormatting sqref="U86">
    <cfRule type="expression" dxfId="469" priority="725" stopIfTrue="1">
      <formula>U85-INT(U85/7)*7=0</formula>
    </cfRule>
    <cfRule type="expression" dxfId="468" priority="726" stopIfTrue="1">
      <formula>U85-INT(U85/7)*7=1</formula>
    </cfRule>
  </conditionalFormatting>
  <conditionalFormatting sqref="U85">
    <cfRule type="expression" dxfId="467" priority="723" stopIfTrue="1">
      <formula>U85-INT(U85/7)*7=0</formula>
    </cfRule>
    <cfRule type="expression" dxfId="466" priority="724" stopIfTrue="1">
      <formula>U85-INT(U85/7)*7=1</formula>
    </cfRule>
  </conditionalFormatting>
  <conditionalFormatting sqref="V86">
    <cfRule type="expression" dxfId="465" priority="721" stopIfTrue="1">
      <formula>V85-INT(V85/7)*7=0</formula>
    </cfRule>
    <cfRule type="expression" dxfId="464" priority="722" stopIfTrue="1">
      <formula>V85-INT(V85/7)*7=1</formula>
    </cfRule>
  </conditionalFormatting>
  <conditionalFormatting sqref="V85">
    <cfRule type="expression" dxfId="463" priority="719" stopIfTrue="1">
      <formula>V85-INT(V85/7)*7=0</formula>
    </cfRule>
    <cfRule type="expression" dxfId="462" priority="720" stopIfTrue="1">
      <formula>V85-INT(V85/7)*7=1</formula>
    </cfRule>
  </conditionalFormatting>
  <conditionalFormatting sqref="W86">
    <cfRule type="expression" dxfId="461" priority="717" stopIfTrue="1">
      <formula>W85-INT(W85/7)*7=0</formula>
    </cfRule>
    <cfRule type="expression" dxfId="460" priority="718" stopIfTrue="1">
      <formula>W85-INT(W85/7)*7=1</formula>
    </cfRule>
  </conditionalFormatting>
  <conditionalFormatting sqref="W85">
    <cfRule type="expression" dxfId="459" priority="715" stopIfTrue="1">
      <formula>W85-INT(W85/7)*7=0</formula>
    </cfRule>
    <cfRule type="expression" dxfId="458" priority="716" stopIfTrue="1">
      <formula>W85-INT(W85/7)*7=1</formula>
    </cfRule>
  </conditionalFormatting>
  <conditionalFormatting sqref="X86:AF86">
    <cfRule type="expression" dxfId="457" priority="713" stopIfTrue="1">
      <formula>X85-INT(X85/7)*7=0</formula>
    </cfRule>
    <cfRule type="expression" dxfId="456" priority="714" stopIfTrue="1">
      <formula>X85-INT(X85/7)*7=1</formula>
    </cfRule>
  </conditionalFormatting>
  <conditionalFormatting sqref="X85:AE85">
    <cfRule type="expression" dxfId="455" priority="711" stopIfTrue="1">
      <formula>X85-INT(X85/7)*7=0</formula>
    </cfRule>
    <cfRule type="expression" dxfId="454" priority="712" stopIfTrue="1">
      <formula>X85-INT(X85/7)*7=1</formula>
    </cfRule>
  </conditionalFormatting>
  <conditionalFormatting sqref="B92">
    <cfRule type="expression" dxfId="453" priority="709" stopIfTrue="1">
      <formula>B91-INT(B91/7)*7=1</formula>
    </cfRule>
    <cfRule type="expression" dxfId="452" priority="710" stopIfTrue="1">
      <formula>B91-INT(B91/7)*7=0</formula>
    </cfRule>
  </conditionalFormatting>
  <conditionalFormatting sqref="C92">
    <cfRule type="expression" dxfId="451" priority="707" stopIfTrue="1">
      <formula>C91-INT(C91/7)*7=0</formula>
    </cfRule>
    <cfRule type="expression" dxfId="450" priority="708" stopIfTrue="1">
      <formula>C91-INT(C91/7)*7=1</formula>
    </cfRule>
  </conditionalFormatting>
  <conditionalFormatting sqref="C91">
    <cfRule type="expression" dxfId="449" priority="705" stopIfTrue="1">
      <formula>C91-INT(C91/7)*7=0</formula>
    </cfRule>
    <cfRule type="expression" dxfId="448" priority="706" stopIfTrue="1">
      <formula>C91-INT(C91/7)*7=1</formula>
    </cfRule>
  </conditionalFormatting>
  <conditionalFormatting sqref="D92">
    <cfRule type="expression" dxfId="447" priority="703" stopIfTrue="1">
      <formula>D91-INT(D91/7)*7=0</formula>
    </cfRule>
    <cfRule type="expression" dxfId="446" priority="704" stopIfTrue="1">
      <formula>D91-INT(D91/7)*7=1</formula>
    </cfRule>
  </conditionalFormatting>
  <conditionalFormatting sqref="D91">
    <cfRule type="expression" dxfId="445" priority="701" stopIfTrue="1">
      <formula>D91-INT(D91/7)*7=0</formula>
    </cfRule>
    <cfRule type="expression" dxfId="444" priority="702" stopIfTrue="1">
      <formula>D91-INT(D91/7)*7=1</formula>
    </cfRule>
  </conditionalFormatting>
  <conditionalFormatting sqref="E92">
    <cfRule type="expression" dxfId="443" priority="699" stopIfTrue="1">
      <formula>E91-INT(E91/7)*7=0</formula>
    </cfRule>
    <cfRule type="expression" dxfId="442" priority="700" stopIfTrue="1">
      <formula>E91-INT(E91/7)*7=1</formula>
    </cfRule>
  </conditionalFormatting>
  <conditionalFormatting sqref="E91">
    <cfRule type="expression" dxfId="441" priority="697" stopIfTrue="1">
      <formula>E91-INT(E91/7)*7=0</formula>
    </cfRule>
    <cfRule type="expression" dxfId="440" priority="698" stopIfTrue="1">
      <formula>E91-INT(E91/7)*7=1</formula>
    </cfRule>
  </conditionalFormatting>
  <conditionalFormatting sqref="F92">
    <cfRule type="expression" dxfId="439" priority="695" stopIfTrue="1">
      <formula>F91-INT(F91/7)*7=0</formula>
    </cfRule>
    <cfRule type="expression" dxfId="438" priority="696" stopIfTrue="1">
      <formula>F91-INT(F91/7)*7=1</formula>
    </cfRule>
  </conditionalFormatting>
  <conditionalFormatting sqref="F91">
    <cfRule type="expression" dxfId="437" priority="693" stopIfTrue="1">
      <formula>F91-INT(F91/7)*7=0</formula>
    </cfRule>
    <cfRule type="expression" dxfId="436" priority="694" stopIfTrue="1">
      <formula>F91-INT(F91/7)*7=1</formula>
    </cfRule>
  </conditionalFormatting>
  <conditionalFormatting sqref="G92">
    <cfRule type="expression" dxfId="435" priority="691" stopIfTrue="1">
      <formula>G91-INT(G91/7)*7=0</formula>
    </cfRule>
    <cfRule type="expression" dxfId="434" priority="692" stopIfTrue="1">
      <formula>G91-INT(G91/7)*7=1</formula>
    </cfRule>
  </conditionalFormatting>
  <conditionalFormatting sqref="G91">
    <cfRule type="expression" dxfId="433" priority="689" stopIfTrue="1">
      <formula>G91-INT(G91/7)*7=0</formula>
    </cfRule>
    <cfRule type="expression" dxfId="432" priority="690" stopIfTrue="1">
      <formula>G91-INT(G91/7)*7=1</formula>
    </cfRule>
  </conditionalFormatting>
  <conditionalFormatting sqref="H92">
    <cfRule type="expression" dxfId="431" priority="687" stopIfTrue="1">
      <formula>H91-INT(H91/7)*7=0</formula>
    </cfRule>
    <cfRule type="expression" dxfId="430" priority="688" stopIfTrue="1">
      <formula>H91-INT(H91/7)*7=1</formula>
    </cfRule>
  </conditionalFormatting>
  <conditionalFormatting sqref="H91">
    <cfRule type="expression" dxfId="429" priority="685" stopIfTrue="1">
      <formula>H91-INT(H91/7)*7=0</formula>
    </cfRule>
    <cfRule type="expression" dxfId="428" priority="686" stopIfTrue="1">
      <formula>H91-INT(H91/7)*7=1</formula>
    </cfRule>
  </conditionalFormatting>
  <conditionalFormatting sqref="I92">
    <cfRule type="expression" dxfId="427" priority="683" stopIfTrue="1">
      <formula>I91-INT(I91/7)*7=0</formula>
    </cfRule>
    <cfRule type="expression" dxfId="426" priority="684" stopIfTrue="1">
      <formula>I91-INT(I91/7)*7=1</formula>
    </cfRule>
  </conditionalFormatting>
  <conditionalFormatting sqref="I91">
    <cfRule type="expression" dxfId="425" priority="681" stopIfTrue="1">
      <formula>I91-INT(I91/7)*7=0</formula>
    </cfRule>
    <cfRule type="expression" dxfId="424" priority="682" stopIfTrue="1">
      <formula>I91-INT(I91/7)*7=1</formula>
    </cfRule>
  </conditionalFormatting>
  <conditionalFormatting sqref="J92">
    <cfRule type="expression" dxfId="423" priority="679" stopIfTrue="1">
      <formula>J91-INT(J91/7)*7=0</formula>
    </cfRule>
    <cfRule type="expression" dxfId="422" priority="680" stopIfTrue="1">
      <formula>J91-INT(J91/7)*7=1</formula>
    </cfRule>
  </conditionalFormatting>
  <conditionalFormatting sqref="J91">
    <cfRule type="expression" dxfId="421" priority="677" stopIfTrue="1">
      <formula>J91-INT(J91/7)*7=0</formula>
    </cfRule>
    <cfRule type="expression" dxfId="420" priority="678" stopIfTrue="1">
      <formula>J91-INT(J91/7)*7=1</formula>
    </cfRule>
  </conditionalFormatting>
  <conditionalFormatting sqref="K92">
    <cfRule type="expression" dxfId="419" priority="675" stopIfTrue="1">
      <formula>K91-INT(K91/7)*7=0</formula>
    </cfRule>
    <cfRule type="expression" dxfId="418" priority="676" stopIfTrue="1">
      <formula>K91-INT(K91/7)*7=1</formula>
    </cfRule>
  </conditionalFormatting>
  <conditionalFormatting sqref="K91">
    <cfRule type="expression" dxfId="417" priority="673" stopIfTrue="1">
      <formula>K91-INT(K91/7)*7=0</formula>
    </cfRule>
    <cfRule type="expression" dxfId="416" priority="674" stopIfTrue="1">
      <formula>K91-INT(K91/7)*7=1</formula>
    </cfRule>
  </conditionalFormatting>
  <conditionalFormatting sqref="L92">
    <cfRule type="expression" dxfId="415" priority="671" stopIfTrue="1">
      <formula>L91-INT(L91/7)*7=0</formula>
    </cfRule>
    <cfRule type="expression" dxfId="414" priority="672" stopIfTrue="1">
      <formula>L91-INT(L91/7)*7=1</formula>
    </cfRule>
  </conditionalFormatting>
  <conditionalFormatting sqref="L91">
    <cfRule type="expression" dxfId="413" priority="669" stopIfTrue="1">
      <formula>L91-INT(L91/7)*7=0</formula>
    </cfRule>
    <cfRule type="expression" dxfId="412" priority="670" stopIfTrue="1">
      <formula>L91-INT(L91/7)*7=1</formula>
    </cfRule>
  </conditionalFormatting>
  <conditionalFormatting sqref="M92">
    <cfRule type="expression" dxfId="411" priority="667" stopIfTrue="1">
      <formula>M91-INT(M91/7)*7=0</formula>
    </cfRule>
    <cfRule type="expression" dxfId="410" priority="668" stopIfTrue="1">
      <formula>M91-INT(M91/7)*7=1</formula>
    </cfRule>
  </conditionalFormatting>
  <conditionalFormatting sqref="M91">
    <cfRule type="expression" dxfId="409" priority="665" stopIfTrue="1">
      <formula>M91-INT(M91/7)*7=0</formula>
    </cfRule>
    <cfRule type="expression" dxfId="408" priority="666" stopIfTrue="1">
      <formula>M91-INT(M91/7)*7=1</formula>
    </cfRule>
  </conditionalFormatting>
  <conditionalFormatting sqref="N92">
    <cfRule type="expression" dxfId="407" priority="663" stopIfTrue="1">
      <formula>N91-INT(N91/7)*7=0</formula>
    </cfRule>
    <cfRule type="expression" dxfId="406" priority="664" stopIfTrue="1">
      <formula>N91-INT(N91/7)*7=1</formula>
    </cfRule>
  </conditionalFormatting>
  <conditionalFormatting sqref="N91">
    <cfRule type="expression" dxfId="405" priority="661" stopIfTrue="1">
      <formula>N91-INT(N91/7)*7=0</formula>
    </cfRule>
    <cfRule type="expression" dxfId="404" priority="662" stopIfTrue="1">
      <formula>N91-INT(N91/7)*7=1</formula>
    </cfRule>
  </conditionalFormatting>
  <conditionalFormatting sqref="O92">
    <cfRule type="expression" dxfId="403" priority="659" stopIfTrue="1">
      <formula>O91-INT(O91/7)*7=0</formula>
    </cfRule>
    <cfRule type="expression" dxfId="402" priority="660" stopIfTrue="1">
      <formula>O91-INT(O91/7)*7=1</formula>
    </cfRule>
  </conditionalFormatting>
  <conditionalFormatting sqref="O91">
    <cfRule type="expression" dxfId="401" priority="657" stopIfTrue="1">
      <formula>O91-INT(O91/7)*7=0</formula>
    </cfRule>
    <cfRule type="expression" dxfId="400" priority="658" stopIfTrue="1">
      <formula>O91-INT(O91/7)*7=1</formula>
    </cfRule>
  </conditionalFormatting>
  <conditionalFormatting sqref="P92">
    <cfRule type="expression" dxfId="399" priority="655" stopIfTrue="1">
      <formula>P91-INT(P91/7)*7=0</formula>
    </cfRule>
    <cfRule type="expression" dxfId="398" priority="656" stopIfTrue="1">
      <formula>P91-INT(P91/7)*7=1</formula>
    </cfRule>
  </conditionalFormatting>
  <conditionalFormatting sqref="P91">
    <cfRule type="expression" dxfId="397" priority="653" stopIfTrue="1">
      <formula>P91-INT(P91/7)*7=0</formula>
    </cfRule>
    <cfRule type="expression" dxfId="396" priority="654" stopIfTrue="1">
      <formula>P91-INT(P91/7)*7=1</formula>
    </cfRule>
  </conditionalFormatting>
  <conditionalFormatting sqref="Q92">
    <cfRule type="expression" dxfId="395" priority="651" stopIfTrue="1">
      <formula>Q91-INT(Q91/7)*7=0</formula>
    </cfRule>
    <cfRule type="expression" dxfId="394" priority="652" stopIfTrue="1">
      <formula>Q91-INT(Q91/7)*7=1</formula>
    </cfRule>
  </conditionalFormatting>
  <conditionalFormatting sqref="Q91">
    <cfRule type="expression" dxfId="393" priority="649" stopIfTrue="1">
      <formula>Q91-INT(Q91/7)*7=0</formula>
    </cfRule>
    <cfRule type="expression" dxfId="392" priority="650" stopIfTrue="1">
      <formula>Q91-INT(Q91/7)*7=1</formula>
    </cfRule>
  </conditionalFormatting>
  <conditionalFormatting sqref="R92">
    <cfRule type="expression" dxfId="391" priority="647" stopIfTrue="1">
      <formula>R91-INT(R91/7)*7=0</formula>
    </cfRule>
    <cfRule type="expression" dxfId="390" priority="648" stopIfTrue="1">
      <formula>R91-INT(R91/7)*7=1</formula>
    </cfRule>
  </conditionalFormatting>
  <conditionalFormatting sqref="R91">
    <cfRule type="expression" dxfId="389" priority="645" stopIfTrue="1">
      <formula>R91-INT(R91/7)*7=0</formula>
    </cfRule>
    <cfRule type="expression" dxfId="388" priority="646" stopIfTrue="1">
      <formula>R91-INT(R91/7)*7=1</formula>
    </cfRule>
  </conditionalFormatting>
  <conditionalFormatting sqref="S92">
    <cfRule type="expression" dxfId="387" priority="643" stopIfTrue="1">
      <formula>S91-INT(S91/7)*7=0</formula>
    </cfRule>
    <cfRule type="expression" dxfId="386" priority="644" stopIfTrue="1">
      <formula>S91-INT(S91/7)*7=1</formula>
    </cfRule>
  </conditionalFormatting>
  <conditionalFormatting sqref="S91">
    <cfRule type="expression" dxfId="385" priority="641" stopIfTrue="1">
      <formula>S91-INT(S91/7)*7=0</formula>
    </cfRule>
    <cfRule type="expression" dxfId="384" priority="642" stopIfTrue="1">
      <formula>S91-INT(S91/7)*7=1</formula>
    </cfRule>
  </conditionalFormatting>
  <conditionalFormatting sqref="T92">
    <cfRule type="expression" dxfId="383" priority="639" stopIfTrue="1">
      <formula>T91-INT(T91/7)*7=0</formula>
    </cfRule>
    <cfRule type="expression" dxfId="382" priority="640" stopIfTrue="1">
      <formula>T91-INT(T91/7)*7=1</formula>
    </cfRule>
  </conditionalFormatting>
  <conditionalFormatting sqref="T91">
    <cfRule type="expression" dxfId="381" priority="637" stopIfTrue="1">
      <formula>T91-INT(T91/7)*7=0</formula>
    </cfRule>
    <cfRule type="expression" dxfId="380" priority="638" stopIfTrue="1">
      <formula>T91-INT(T91/7)*7=1</formula>
    </cfRule>
  </conditionalFormatting>
  <conditionalFormatting sqref="U92">
    <cfRule type="expression" dxfId="379" priority="635" stopIfTrue="1">
      <formula>U91-INT(U91/7)*7=0</formula>
    </cfRule>
    <cfRule type="expression" dxfId="378" priority="636" stopIfTrue="1">
      <formula>U91-INT(U91/7)*7=1</formula>
    </cfRule>
  </conditionalFormatting>
  <conditionalFormatting sqref="U91">
    <cfRule type="expression" dxfId="377" priority="633" stopIfTrue="1">
      <formula>U91-INT(U91/7)*7=0</formula>
    </cfRule>
    <cfRule type="expression" dxfId="376" priority="634" stopIfTrue="1">
      <formula>U91-INT(U91/7)*7=1</formula>
    </cfRule>
  </conditionalFormatting>
  <conditionalFormatting sqref="V92">
    <cfRule type="expression" dxfId="375" priority="631" stopIfTrue="1">
      <formula>V91-INT(V91/7)*7=0</formula>
    </cfRule>
    <cfRule type="expression" dxfId="374" priority="632" stopIfTrue="1">
      <formula>V91-INT(V91/7)*7=1</formula>
    </cfRule>
  </conditionalFormatting>
  <conditionalFormatting sqref="V91">
    <cfRule type="expression" dxfId="373" priority="629" stopIfTrue="1">
      <formula>V91-INT(V91/7)*7=0</formula>
    </cfRule>
    <cfRule type="expression" dxfId="372" priority="630" stopIfTrue="1">
      <formula>V91-INT(V91/7)*7=1</formula>
    </cfRule>
  </conditionalFormatting>
  <conditionalFormatting sqref="W92">
    <cfRule type="expression" dxfId="371" priority="627" stopIfTrue="1">
      <formula>W91-INT(W91/7)*7=0</formula>
    </cfRule>
    <cfRule type="expression" dxfId="370" priority="628" stopIfTrue="1">
      <formula>W91-INT(W91/7)*7=1</formula>
    </cfRule>
  </conditionalFormatting>
  <conditionalFormatting sqref="W91">
    <cfRule type="expression" dxfId="369" priority="625" stopIfTrue="1">
      <formula>W91-INT(W91/7)*7=0</formula>
    </cfRule>
    <cfRule type="expression" dxfId="368" priority="626" stopIfTrue="1">
      <formula>W91-INT(W91/7)*7=1</formula>
    </cfRule>
  </conditionalFormatting>
  <conditionalFormatting sqref="X92:AF92">
    <cfRule type="expression" dxfId="367" priority="623" stopIfTrue="1">
      <formula>X91-INT(X91/7)*7=0</formula>
    </cfRule>
    <cfRule type="expression" dxfId="366" priority="624" stopIfTrue="1">
      <formula>X91-INT(X91/7)*7=1</formula>
    </cfRule>
  </conditionalFormatting>
  <conditionalFormatting sqref="X91:AF91">
    <cfRule type="expression" dxfId="365" priority="621" stopIfTrue="1">
      <formula>X91-INT(X91/7)*7=0</formula>
    </cfRule>
    <cfRule type="expression" dxfId="364" priority="622" stopIfTrue="1">
      <formula>X91-INT(X91/7)*7=1</formula>
    </cfRule>
  </conditionalFormatting>
  <conditionalFormatting sqref="B95">
    <cfRule type="expression" dxfId="363" priority="619" stopIfTrue="1">
      <formula>B94-INT(B94/7)*7=1</formula>
    </cfRule>
    <cfRule type="expression" dxfId="362" priority="620" stopIfTrue="1">
      <formula>B94-INT(B94/7)*7=0</formula>
    </cfRule>
  </conditionalFormatting>
  <conditionalFormatting sqref="C95">
    <cfRule type="expression" dxfId="361" priority="617" stopIfTrue="1">
      <formula>C94-INT(C94/7)*7=0</formula>
    </cfRule>
    <cfRule type="expression" dxfId="360" priority="618" stopIfTrue="1">
      <formula>C94-INT(C94/7)*7=1</formula>
    </cfRule>
  </conditionalFormatting>
  <conditionalFormatting sqref="C94">
    <cfRule type="expression" dxfId="359" priority="615" stopIfTrue="1">
      <formula>C94-INT(C94/7)*7=0</formula>
    </cfRule>
    <cfRule type="expression" dxfId="358" priority="616" stopIfTrue="1">
      <formula>C94-INT(C94/7)*7=1</formula>
    </cfRule>
  </conditionalFormatting>
  <conditionalFormatting sqref="D95">
    <cfRule type="expression" dxfId="357" priority="613" stopIfTrue="1">
      <formula>D94-INT(D94/7)*7=0</formula>
    </cfRule>
    <cfRule type="expression" dxfId="356" priority="614" stopIfTrue="1">
      <formula>D94-INT(D94/7)*7=1</formula>
    </cfRule>
  </conditionalFormatting>
  <conditionalFormatting sqref="D94">
    <cfRule type="expression" dxfId="355" priority="611" stopIfTrue="1">
      <formula>D94-INT(D94/7)*7=0</formula>
    </cfRule>
    <cfRule type="expression" dxfId="354" priority="612" stopIfTrue="1">
      <formula>D94-INT(D94/7)*7=1</formula>
    </cfRule>
  </conditionalFormatting>
  <conditionalFormatting sqref="E95">
    <cfRule type="expression" dxfId="353" priority="609" stopIfTrue="1">
      <formula>E94-INT(E94/7)*7=0</formula>
    </cfRule>
    <cfRule type="expression" dxfId="352" priority="610" stopIfTrue="1">
      <formula>E94-INT(E94/7)*7=1</formula>
    </cfRule>
  </conditionalFormatting>
  <conditionalFormatting sqref="E94">
    <cfRule type="expression" dxfId="351" priority="607" stopIfTrue="1">
      <formula>E94-INT(E94/7)*7=0</formula>
    </cfRule>
    <cfRule type="expression" dxfId="350" priority="608" stopIfTrue="1">
      <formula>E94-INT(E94/7)*7=1</formula>
    </cfRule>
  </conditionalFormatting>
  <conditionalFormatting sqref="F95">
    <cfRule type="expression" dxfId="349" priority="605" stopIfTrue="1">
      <formula>F94-INT(F94/7)*7=0</formula>
    </cfRule>
    <cfRule type="expression" dxfId="348" priority="606" stopIfTrue="1">
      <formula>F94-INT(F94/7)*7=1</formula>
    </cfRule>
  </conditionalFormatting>
  <conditionalFormatting sqref="F94">
    <cfRule type="expression" dxfId="347" priority="603" stopIfTrue="1">
      <formula>F94-INT(F94/7)*7=0</formula>
    </cfRule>
    <cfRule type="expression" dxfId="346" priority="604" stopIfTrue="1">
      <formula>F94-INT(F94/7)*7=1</formula>
    </cfRule>
  </conditionalFormatting>
  <conditionalFormatting sqref="G95">
    <cfRule type="expression" dxfId="345" priority="601" stopIfTrue="1">
      <formula>G94-INT(G94/7)*7=0</formula>
    </cfRule>
    <cfRule type="expression" dxfId="344" priority="602" stopIfTrue="1">
      <formula>G94-INT(G94/7)*7=1</formula>
    </cfRule>
  </conditionalFormatting>
  <conditionalFormatting sqref="G94">
    <cfRule type="expression" dxfId="343" priority="599" stopIfTrue="1">
      <formula>G94-INT(G94/7)*7=0</formula>
    </cfRule>
    <cfRule type="expression" dxfId="342" priority="600" stopIfTrue="1">
      <formula>G94-INT(G94/7)*7=1</formula>
    </cfRule>
  </conditionalFormatting>
  <conditionalFormatting sqref="H95">
    <cfRule type="expression" dxfId="341" priority="597" stopIfTrue="1">
      <formula>H94-INT(H94/7)*7=0</formula>
    </cfRule>
    <cfRule type="expression" dxfId="340" priority="598" stopIfTrue="1">
      <formula>H94-INT(H94/7)*7=1</formula>
    </cfRule>
  </conditionalFormatting>
  <conditionalFormatting sqref="H94">
    <cfRule type="expression" dxfId="339" priority="595" stopIfTrue="1">
      <formula>H94-INT(H94/7)*7=0</formula>
    </cfRule>
    <cfRule type="expression" dxfId="338" priority="596" stopIfTrue="1">
      <formula>H94-INT(H94/7)*7=1</formula>
    </cfRule>
  </conditionalFormatting>
  <conditionalFormatting sqref="I95">
    <cfRule type="expression" dxfId="337" priority="593" stopIfTrue="1">
      <formula>I94-INT(I94/7)*7=0</formula>
    </cfRule>
    <cfRule type="expression" dxfId="336" priority="594" stopIfTrue="1">
      <formula>I94-INT(I94/7)*7=1</formula>
    </cfRule>
  </conditionalFormatting>
  <conditionalFormatting sqref="I94">
    <cfRule type="expression" dxfId="335" priority="591" stopIfTrue="1">
      <formula>I94-INT(I94/7)*7=0</formula>
    </cfRule>
    <cfRule type="expression" dxfId="334" priority="592" stopIfTrue="1">
      <formula>I94-INT(I94/7)*7=1</formula>
    </cfRule>
  </conditionalFormatting>
  <conditionalFormatting sqref="J95">
    <cfRule type="expression" dxfId="333" priority="589" stopIfTrue="1">
      <formula>J94-INT(J94/7)*7=0</formula>
    </cfRule>
    <cfRule type="expression" dxfId="332" priority="590" stopIfTrue="1">
      <formula>J94-INT(J94/7)*7=1</formula>
    </cfRule>
  </conditionalFormatting>
  <conditionalFormatting sqref="J94">
    <cfRule type="expression" dxfId="331" priority="587" stopIfTrue="1">
      <formula>J94-INT(J94/7)*7=0</formula>
    </cfRule>
    <cfRule type="expression" dxfId="330" priority="588" stopIfTrue="1">
      <formula>J94-INT(J94/7)*7=1</formula>
    </cfRule>
  </conditionalFormatting>
  <conditionalFormatting sqref="K95">
    <cfRule type="expression" dxfId="329" priority="585" stopIfTrue="1">
      <formula>K94-INT(K94/7)*7=0</formula>
    </cfRule>
    <cfRule type="expression" dxfId="328" priority="586" stopIfTrue="1">
      <formula>K94-INT(K94/7)*7=1</formula>
    </cfRule>
  </conditionalFormatting>
  <conditionalFormatting sqref="K94">
    <cfRule type="expression" dxfId="327" priority="583" stopIfTrue="1">
      <formula>K94-INT(K94/7)*7=0</formula>
    </cfRule>
    <cfRule type="expression" dxfId="326" priority="584" stopIfTrue="1">
      <formula>K94-INT(K94/7)*7=1</formula>
    </cfRule>
  </conditionalFormatting>
  <conditionalFormatting sqref="L95">
    <cfRule type="expression" dxfId="325" priority="581" stopIfTrue="1">
      <formula>L94-INT(L94/7)*7=0</formula>
    </cfRule>
    <cfRule type="expression" dxfId="324" priority="582" stopIfTrue="1">
      <formula>L94-INT(L94/7)*7=1</formula>
    </cfRule>
  </conditionalFormatting>
  <conditionalFormatting sqref="L94">
    <cfRule type="expression" dxfId="323" priority="579" stopIfTrue="1">
      <formula>L94-INT(L94/7)*7=0</formula>
    </cfRule>
    <cfRule type="expression" dxfId="322" priority="580" stopIfTrue="1">
      <formula>L94-INT(L94/7)*7=1</formula>
    </cfRule>
  </conditionalFormatting>
  <conditionalFormatting sqref="M95">
    <cfRule type="expression" dxfId="321" priority="577" stopIfTrue="1">
      <formula>M94-INT(M94/7)*7=0</formula>
    </cfRule>
    <cfRule type="expression" dxfId="320" priority="578" stopIfTrue="1">
      <formula>M94-INT(M94/7)*7=1</formula>
    </cfRule>
  </conditionalFormatting>
  <conditionalFormatting sqref="M94">
    <cfRule type="expression" dxfId="319" priority="575" stopIfTrue="1">
      <formula>M94-INT(M94/7)*7=0</formula>
    </cfRule>
    <cfRule type="expression" dxfId="318" priority="576" stopIfTrue="1">
      <formula>M94-INT(M94/7)*7=1</formula>
    </cfRule>
  </conditionalFormatting>
  <conditionalFormatting sqref="N95">
    <cfRule type="expression" dxfId="317" priority="573" stopIfTrue="1">
      <formula>N94-INT(N94/7)*7=0</formula>
    </cfRule>
    <cfRule type="expression" dxfId="316" priority="574" stopIfTrue="1">
      <formula>N94-INT(N94/7)*7=1</formula>
    </cfRule>
  </conditionalFormatting>
  <conditionalFormatting sqref="N94">
    <cfRule type="expression" dxfId="315" priority="571" stopIfTrue="1">
      <formula>N94-INT(N94/7)*7=0</formula>
    </cfRule>
    <cfRule type="expression" dxfId="314" priority="572" stopIfTrue="1">
      <formula>N94-INT(N94/7)*7=1</formula>
    </cfRule>
  </conditionalFormatting>
  <conditionalFormatting sqref="O95">
    <cfRule type="expression" dxfId="313" priority="569" stopIfTrue="1">
      <formula>O94-INT(O94/7)*7=0</formula>
    </cfRule>
    <cfRule type="expression" dxfId="312" priority="570" stopIfTrue="1">
      <formula>O94-INT(O94/7)*7=1</formula>
    </cfRule>
  </conditionalFormatting>
  <conditionalFormatting sqref="O94">
    <cfRule type="expression" dxfId="311" priority="567" stopIfTrue="1">
      <formula>O94-INT(O94/7)*7=0</formula>
    </cfRule>
    <cfRule type="expression" dxfId="310" priority="568" stopIfTrue="1">
      <formula>O94-INT(O94/7)*7=1</formula>
    </cfRule>
  </conditionalFormatting>
  <conditionalFormatting sqref="P95">
    <cfRule type="expression" dxfId="309" priority="565" stopIfTrue="1">
      <formula>P94-INT(P94/7)*7=0</formula>
    </cfRule>
    <cfRule type="expression" dxfId="308" priority="566" stopIfTrue="1">
      <formula>P94-INT(P94/7)*7=1</formula>
    </cfRule>
  </conditionalFormatting>
  <conditionalFormatting sqref="P94">
    <cfRule type="expression" dxfId="307" priority="563" stopIfTrue="1">
      <formula>P94-INT(P94/7)*7=0</formula>
    </cfRule>
    <cfRule type="expression" dxfId="306" priority="564" stopIfTrue="1">
      <formula>P94-INT(P94/7)*7=1</formula>
    </cfRule>
  </conditionalFormatting>
  <conditionalFormatting sqref="Q95">
    <cfRule type="expression" dxfId="305" priority="561" stopIfTrue="1">
      <formula>Q94-INT(Q94/7)*7=0</formula>
    </cfRule>
    <cfRule type="expression" dxfId="304" priority="562" stopIfTrue="1">
      <formula>Q94-INT(Q94/7)*7=1</formula>
    </cfRule>
  </conditionalFormatting>
  <conditionalFormatting sqref="Q94">
    <cfRule type="expression" dxfId="303" priority="559" stopIfTrue="1">
      <formula>Q94-INT(Q94/7)*7=0</formula>
    </cfRule>
    <cfRule type="expression" dxfId="302" priority="560" stopIfTrue="1">
      <formula>Q94-INT(Q94/7)*7=1</formula>
    </cfRule>
  </conditionalFormatting>
  <conditionalFormatting sqref="R95">
    <cfRule type="expression" dxfId="301" priority="557" stopIfTrue="1">
      <formula>R94-INT(R94/7)*7=0</formula>
    </cfRule>
    <cfRule type="expression" dxfId="300" priority="558" stopIfTrue="1">
      <formula>R94-INT(R94/7)*7=1</formula>
    </cfRule>
  </conditionalFormatting>
  <conditionalFormatting sqref="R94">
    <cfRule type="expression" dxfId="299" priority="555" stopIfTrue="1">
      <formula>R94-INT(R94/7)*7=0</formula>
    </cfRule>
    <cfRule type="expression" dxfId="298" priority="556" stopIfTrue="1">
      <formula>R94-INT(R94/7)*7=1</formula>
    </cfRule>
  </conditionalFormatting>
  <conditionalFormatting sqref="S95">
    <cfRule type="expression" dxfId="297" priority="553" stopIfTrue="1">
      <formula>S94-INT(S94/7)*7=0</formula>
    </cfRule>
    <cfRule type="expression" dxfId="296" priority="554" stopIfTrue="1">
      <formula>S94-INT(S94/7)*7=1</formula>
    </cfRule>
  </conditionalFormatting>
  <conditionalFormatting sqref="S94">
    <cfRule type="expression" dxfId="295" priority="551" stopIfTrue="1">
      <formula>S94-INT(S94/7)*7=0</formula>
    </cfRule>
    <cfRule type="expression" dxfId="294" priority="552" stopIfTrue="1">
      <formula>S94-INT(S94/7)*7=1</formula>
    </cfRule>
  </conditionalFormatting>
  <conditionalFormatting sqref="T95">
    <cfRule type="expression" dxfId="293" priority="549" stopIfTrue="1">
      <formula>T94-INT(T94/7)*7=0</formula>
    </cfRule>
    <cfRule type="expression" dxfId="292" priority="550" stopIfTrue="1">
      <formula>T94-INT(T94/7)*7=1</formula>
    </cfRule>
  </conditionalFormatting>
  <conditionalFormatting sqref="T94">
    <cfRule type="expression" dxfId="291" priority="547" stopIfTrue="1">
      <formula>T94-INT(T94/7)*7=0</formula>
    </cfRule>
    <cfRule type="expression" dxfId="290" priority="548" stopIfTrue="1">
      <formula>T94-INT(T94/7)*7=1</formula>
    </cfRule>
  </conditionalFormatting>
  <conditionalFormatting sqref="U95">
    <cfRule type="expression" dxfId="289" priority="545" stopIfTrue="1">
      <formula>U94-INT(U94/7)*7=0</formula>
    </cfRule>
    <cfRule type="expression" dxfId="288" priority="546" stopIfTrue="1">
      <formula>U94-INT(U94/7)*7=1</formula>
    </cfRule>
  </conditionalFormatting>
  <conditionalFormatting sqref="U94">
    <cfRule type="expression" dxfId="287" priority="543" stopIfTrue="1">
      <formula>U94-INT(U94/7)*7=0</formula>
    </cfRule>
    <cfRule type="expression" dxfId="286" priority="544" stopIfTrue="1">
      <formula>U94-INT(U94/7)*7=1</formula>
    </cfRule>
  </conditionalFormatting>
  <conditionalFormatting sqref="V95">
    <cfRule type="expression" dxfId="285" priority="541" stopIfTrue="1">
      <formula>V94-INT(V94/7)*7=0</formula>
    </cfRule>
    <cfRule type="expression" dxfId="284" priority="542" stopIfTrue="1">
      <formula>V94-INT(V94/7)*7=1</formula>
    </cfRule>
  </conditionalFormatting>
  <conditionalFormatting sqref="V94">
    <cfRule type="expression" dxfId="283" priority="539" stopIfTrue="1">
      <formula>V94-INT(V94/7)*7=0</formula>
    </cfRule>
    <cfRule type="expression" dxfId="282" priority="540" stopIfTrue="1">
      <formula>V94-INT(V94/7)*7=1</formula>
    </cfRule>
  </conditionalFormatting>
  <conditionalFormatting sqref="W95">
    <cfRule type="expression" dxfId="281" priority="537" stopIfTrue="1">
      <formula>W94-INT(W94/7)*7=0</formula>
    </cfRule>
    <cfRule type="expression" dxfId="280" priority="538" stopIfTrue="1">
      <formula>W94-INT(W94/7)*7=1</formula>
    </cfRule>
  </conditionalFormatting>
  <conditionalFormatting sqref="W94">
    <cfRule type="expression" dxfId="279" priority="535" stopIfTrue="1">
      <formula>W94-INT(W94/7)*7=0</formula>
    </cfRule>
    <cfRule type="expression" dxfId="278" priority="536" stopIfTrue="1">
      <formula>W94-INT(W94/7)*7=1</formula>
    </cfRule>
  </conditionalFormatting>
  <conditionalFormatting sqref="X95:AF95">
    <cfRule type="expression" dxfId="277" priority="533" stopIfTrue="1">
      <formula>X94-INT(X94/7)*7=0</formula>
    </cfRule>
    <cfRule type="expression" dxfId="276" priority="534" stopIfTrue="1">
      <formula>X94-INT(X94/7)*7=1</formula>
    </cfRule>
  </conditionalFormatting>
  <conditionalFormatting sqref="X94:AF94">
    <cfRule type="expression" dxfId="275" priority="531" stopIfTrue="1">
      <formula>X94-INT(X94/7)*7=0</formula>
    </cfRule>
    <cfRule type="expression" dxfId="274" priority="532" stopIfTrue="1">
      <formula>X94-INT(X94/7)*7=1</formula>
    </cfRule>
  </conditionalFormatting>
  <conditionalFormatting sqref="B98">
    <cfRule type="expression" dxfId="273" priority="529" stopIfTrue="1">
      <formula>B97-INT(B97/7)*7=1</formula>
    </cfRule>
    <cfRule type="expression" dxfId="272" priority="530" stopIfTrue="1">
      <formula>B97-INT(B97/7)*7=0</formula>
    </cfRule>
  </conditionalFormatting>
  <conditionalFormatting sqref="C98">
    <cfRule type="expression" dxfId="271" priority="527" stopIfTrue="1">
      <formula>C97-INT(C97/7)*7=0</formula>
    </cfRule>
    <cfRule type="expression" dxfId="270" priority="528" stopIfTrue="1">
      <formula>C97-INT(C97/7)*7=1</formula>
    </cfRule>
  </conditionalFormatting>
  <conditionalFormatting sqref="C97">
    <cfRule type="expression" dxfId="269" priority="525" stopIfTrue="1">
      <formula>C97-INT(C97/7)*7=0</formula>
    </cfRule>
    <cfRule type="expression" dxfId="268" priority="526" stopIfTrue="1">
      <formula>C97-INT(C97/7)*7=1</formula>
    </cfRule>
  </conditionalFormatting>
  <conditionalFormatting sqref="D98">
    <cfRule type="expression" dxfId="267" priority="523" stopIfTrue="1">
      <formula>D97-INT(D97/7)*7=0</formula>
    </cfRule>
    <cfRule type="expression" dxfId="266" priority="524" stopIfTrue="1">
      <formula>D97-INT(D97/7)*7=1</formula>
    </cfRule>
  </conditionalFormatting>
  <conditionalFormatting sqref="D97">
    <cfRule type="expression" dxfId="265" priority="521" stopIfTrue="1">
      <formula>D97-INT(D97/7)*7=0</formula>
    </cfRule>
    <cfRule type="expression" dxfId="264" priority="522" stopIfTrue="1">
      <formula>D97-INT(D97/7)*7=1</formula>
    </cfRule>
  </conditionalFormatting>
  <conditionalFormatting sqref="E98">
    <cfRule type="expression" dxfId="263" priority="519" stopIfTrue="1">
      <formula>E97-INT(E97/7)*7=0</formula>
    </cfRule>
    <cfRule type="expression" dxfId="262" priority="520" stopIfTrue="1">
      <formula>E97-INT(E97/7)*7=1</formula>
    </cfRule>
  </conditionalFormatting>
  <conditionalFormatting sqref="E97">
    <cfRule type="expression" dxfId="261" priority="517" stopIfTrue="1">
      <formula>E97-INT(E97/7)*7=0</formula>
    </cfRule>
    <cfRule type="expression" dxfId="260" priority="518" stopIfTrue="1">
      <formula>E97-INT(E97/7)*7=1</formula>
    </cfRule>
  </conditionalFormatting>
  <conditionalFormatting sqref="F98">
    <cfRule type="expression" dxfId="259" priority="515" stopIfTrue="1">
      <formula>F97-INT(F97/7)*7=0</formula>
    </cfRule>
    <cfRule type="expression" dxfId="258" priority="516" stopIfTrue="1">
      <formula>F97-INT(F97/7)*7=1</formula>
    </cfRule>
  </conditionalFormatting>
  <conditionalFormatting sqref="F97">
    <cfRule type="expression" dxfId="257" priority="513" stopIfTrue="1">
      <formula>F97-INT(F97/7)*7=0</formula>
    </cfRule>
    <cfRule type="expression" dxfId="256" priority="514" stopIfTrue="1">
      <formula>F97-INT(F97/7)*7=1</formula>
    </cfRule>
  </conditionalFormatting>
  <conditionalFormatting sqref="G98">
    <cfRule type="expression" dxfId="255" priority="511" stopIfTrue="1">
      <formula>G97-INT(G97/7)*7=0</formula>
    </cfRule>
    <cfRule type="expression" dxfId="254" priority="512" stopIfTrue="1">
      <formula>G97-INT(G97/7)*7=1</formula>
    </cfRule>
  </conditionalFormatting>
  <conditionalFormatting sqref="G97">
    <cfRule type="expression" dxfId="253" priority="509" stopIfTrue="1">
      <formula>G97-INT(G97/7)*7=0</formula>
    </cfRule>
    <cfRule type="expression" dxfId="252" priority="510" stopIfTrue="1">
      <formula>G97-INT(G97/7)*7=1</formula>
    </cfRule>
  </conditionalFormatting>
  <conditionalFormatting sqref="H98">
    <cfRule type="expression" dxfId="251" priority="507" stopIfTrue="1">
      <formula>H97-INT(H97/7)*7=0</formula>
    </cfRule>
    <cfRule type="expression" dxfId="250" priority="508" stopIfTrue="1">
      <formula>H97-INT(H97/7)*7=1</formula>
    </cfRule>
  </conditionalFormatting>
  <conditionalFormatting sqref="H97">
    <cfRule type="expression" dxfId="249" priority="505" stopIfTrue="1">
      <formula>H97-INT(H97/7)*7=0</formula>
    </cfRule>
    <cfRule type="expression" dxfId="248" priority="506" stopIfTrue="1">
      <formula>H97-INT(H97/7)*7=1</formula>
    </cfRule>
  </conditionalFormatting>
  <conditionalFormatting sqref="I98">
    <cfRule type="expression" dxfId="247" priority="503" stopIfTrue="1">
      <formula>I97-INT(I97/7)*7=0</formula>
    </cfRule>
    <cfRule type="expression" dxfId="246" priority="504" stopIfTrue="1">
      <formula>I97-INT(I97/7)*7=1</formula>
    </cfRule>
  </conditionalFormatting>
  <conditionalFormatting sqref="I97">
    <cfRule type="expression" dxfId="245" priority="501" stopIfTrue="1">
      <formula>I97-INT(I97/7)*7=0</formula>
    </cfRule>
    <cfRule type="expression" dxfId="244" priority="502" stopIfTrue="1">
      <formula>I97-INT(I97/7)*7=1</formula>
    </cfRule>
  </conditionalFormatting>
  <conditionalFormatting sqref="J98">
    <cfRule type="expression" dxfId="243" priority="499" stopIfTrue="1">
      <formula>J97-INT(J97/7)*7=0</formula>
    </cfRule>
    <cfRule type="expression" dxfId="242" priority="500" stopIfTrue="1">
      <formula>J97-INT(J97/7)*7=1</formula>
    </cfRule>
  </conditionalFormatting>
  <conditionalFormatting sqref="J97">
    <cfRule type="expression" dxfId="241" priority="497" stopIfTrue="1">
      <formula>J97-INT(J97/7)*7=0</formula>
    </cfRule>
    <cfRule type="expression" dxfId="240" priority="498" stopIfTrue="1">
      <formula>J97-INT(J97/7)*7=1</formula>
    </cfRule>
  </conditionalFormatting>
  <conditionalFormatting sqref="K98">
    <cfRule type="expression" dxfId="239" priority="495" stopIfTrue="1">
      <formula>K97-INT(K97/7)*7=0</formula>
    </cfRule>
    <cfRule type="expression" dxfId="238" priority="496" stopIfTrue="1">
      <formula>K97-INT(K97/7)*7=1</formula>
    </cfRule>
  </conditionalFormatting>
  <conditionalFormatting sqref="K97">
    <cfRule type="expression" dxfId="237" priority="493" stopIfTrue="1">
      <formula>K97-INT(K97/7)*7=0</formula>
    </cfRule>
    <cfRule type="expression" dxfId="236" priority="494" stopIfTrue="1">
      <formula>K97-INT(K97/7)*7=1</formula>
    </cfRule>
  </conditionalFormatting>
  <conditionalFormatting sqref="L98">
    <cfRule type="expression" dxfId="235" priority="491" stopIfTrue="1">
      <formula>L97-INT(L97/7)*7=0</formula>
    </cfRule>
    <cfRule type="expression" dxfId="234" priority="492" stopIfTrue="1">
      <formula>L97-INT(L97/7)*7=1</formula>
    </cfRule>
  </conditionalFormatting>
  <conditionalFormatting sqref="L97">
    <cfRule type="expression" dxfId="233" priority="489" stopIfTrue="1">
      <formula>L97-INT(L97/7)*7=0</formula>
    </cfRule>
    <cfRule type="expression" dxfId="232" priority="490" stopIfTrue="1">
      <formula>L97-INT(L97/7)*7=1</formula>
    </cfRule>
  </conditionalFormatting>
  <conditionalFormatting sqref="M98">
    <cfRule type="expression" dxfId="231" priority="487" stopIfTrue="1">
      <formula>M97-INT(M97/7)*7=0</formula>
    </cfRule>
    <cfRule type="expression" dxfId="230" priority="488" stopIfTrue="1">
      <formula>M97-INT(M97/7)*7=1</formula>
    </cfRule>
  </conditionalFormatting>
  <conditionalFormatting sqref="M97">
    <cfRule type="expression" dxfId="229" priority="485" stopIfTrue="1">
      <formula>M97-INT(M97/7)*7=0</formula>
    </cfRule>
    <cfRule type="expression" dxfId="228" priority="486" stopIfTrue="1">
      <formula>M97-INT(M97/7)*7=1</formula>
    </cfRule>
  </conditionalFormatting>
  <conditionalFormatting sqref="N98">
    <cfRule type="expression" dxfId="227" priority="483" stopIfTrue="1">
      <formula>N97-INT(N97/7)*7=0</formula>
    </cfRule>
    <cfRule type="expression" dxfId="226" priority="484" stopIfTrue="1">
      <formula>N97-INT(N97/7)*7=1</formula>
    </cfRule>
  </conditionalFormatting>
  <conditionalFormatting sqref="N97">
    <cfRule type="expression" dxfId="225" priority="481" stopIfTrue="1">
      <formula>N97-INT(N97/7)*7=0</formula>
    </cfRule>
    <cfRule type="expression" dxfId="224" priority="482" stopIfTrue="1">
      <formula>N97-INT(N97/7)*7=1</formula>
    </cfRule>
  </conditionalFormatting>
  <conditionalFormatting sqref="O98">
    <cfRule type="expression" dxfId="223" priority="479" stopIfTrue="1">
      <formula>O97-INT(O97/7)*7=0</formula>
    </cfRule>
    <cfRule type="expression" dxfId="222" priority="480" stopIfTrue="1">
      <formula>O97-INT(O97/7)*7=1</formula>
    </cfRule>
  </conditionalFormatting>
  <conditionalFormatting sqref="O97">
    <cfRule type="expression" dxfId="221" priority="477" stopIfTrue="1">
      <formula>O97-INT(O97/7)*7=0</formula>
    </cfRule>
    <cfRule type="expression" dxfId="220" priority="478" stopIfTrue="1">
      <formula>O97-INT(O97/7)*7=1</formula>
    </cfRule>
  </conditionalFormatting>
  <conditionalFormatting sqref="P98">
    <cfRule type="expression" dxfId="219" priority="475" stopIfTrue="1">
      <formula>P97-INT(P97/7)*7=0</formula>
    </cfRule>
    <cfRule type="expression" dxfId="218" priority="476" stopIfTrue="1">
      <formula>P97-INT(P97/7)*7=1</formula>
    </cfRule>
  </conditionalFormatting>
  <conditionalFormatting sqref="P97">
    <cfRule type="expression" dxfId="217" priority="473" stopIfTrue="1">
      <formula>P97-INT(P97/7)*7=0</formula>
    </cfRule>
    <cfRule type="expression" dxfId="216" priority="474" stopIfTrue="1">
      <formula>P97-INT(P97/7)*7=1</formula>
    </cfRule>
  </conditionalFormatting>
  <conditionalFormatting sqref="Q98">
    <cfRule type="expression" dxfId="215" priority="471" stopIfTrue="1">
      <formula>Q97-INT(Q97/7)*7=0</formula>
    </cfRule>
    <cfRule type="expression" dxfId="214" priority="472" stopIfTrue="1">
      <formula>Q97-INT(Q97/7)*7=1</formula>
    </cfRule>
  </conditionalFormatting>
  <conditionalFormatting sqref="Q97">
    <cfRule type="expression" dxfId="213" priority="469" stopIfTrue="1">
      <formula>Q97-INT(Q97/7)*7=0</formula>
    </cfRule>
    <cfRule type="expression" dxfId="212" priority="470" stopIfTrue="1">
      <formula>Q97-INT(Q97/7)*7=1</formula>
    </cfRule>
  </conditionalFormatting>
  <conditionalFormatting sqref="R98">
    <cfRule type="expression" dxfId="211" priority="467" stopIfTrue="1">
      <formula>R97-INT(R97/7)*7=0</formula>
    </cfRule>
    <cfRule type="expression" dxfId="210" priority="468" stopIfTrue="1">
      <formula>R97-INT(R97/7)*7=1</formula>
    </cfRule>
  </conditionalFormatting>
  <conditionalFormatting sqref="R97">
    <cfRule type="expression" dxfId="209" priority="465" stopIfTrue="1">
      <formula>R97-INT(R97/7)*7=0</formula>
    </cfRule>
    <cfRule type="expression" dxfId="208" priority="466" stopIfTrue="1">
      <formula>R97-INT(R97/7)*7=1</formula>
    </cfRule>
  </conditionalFormatting>
  <conditionalFormatting sqref="B101">
    <cfRule type="expression" dxfId="207" priority="439" stopIfTrue="1">
      <formula>B100-INT(B100/7)*7=1</formula>
    </cfRule>
    <cfRule type="expression" dxfId="206" priority="440" stopIfTrue="1">
      <formula>B100-INT(B100/7)*7=0</formula>
    </cfRule>
  </conditionalFormatting>
  <conditionalFormatting sqref="C101">
    <cfRule type="expression" dxfId="205" priority="437" stopIfTrue="1">
      <formula>C100-INT(C100/7)*7=0</formula>
    </cfRule>
    <cfRule type="expression" dxfId="204" priority="438" stopIfTrue="1">
      <formula>C100-INT(C100/7)*7=1</formula>
    </cfRule>
  </conditionalFormatting>
  <conditionalFormatting sqref="C100">
    <cfRule type="expression" dxfId="203" priority="435" stopIfTrue="1">
      <formula>C100-INT(C100/7)*7=0</formula>
    </cfRule>
    <cfRule type="expression" dxfId="202" priority="436" stopIfTrue="1">
      <formula>C100-INT(C100/7)*7=1</formula>
    </cfRule>
  </conditionalFormatting>
  <conditionalFormatting sqref="D101">
    <cfRule type="expression" dxfId="201" priority="433" stopIfTrue="1">
      <formula>D100-INT(D100/7)*7=0</formula>
    </cfRule>
    <cfRule type="expression" dxfId="200" priority="434" stopIfTrue="1">
      <formula>D100-INT(D100/7)*7=1</formula>
    </cfRule>
  </conditionalFormatting>
  <conditionalFormatting sqref="D100">
    <cfRule type="expression" dxfId="199" priority="431" stopIfTrue="1">
      <formula>D100-INT(D100/7)*7=0</formula>
    </cfRule>
    <cfRule type="expression" dxfId="198" priority="432" stopIfTrue="1">
      <formula>D100-INT(D100/7)*7=1</formula>
    </cfRule>
  </conditionalFormatting>
  <conditionalFormatting sqref="E101">
    <cfRule type="expression" dxfId="197" priority="429" stopIfTrue="1">
      <formula>E100-INT(E100/7)*7=0</formula>
    </cfRule>
    <cfRule type="expression" dxfId="196" priority="430" stopIfTrue="1">
      <formula>E100-INT(E100/7)*7=1</formula>
    </cfRule>
  </conditionalFormatting>
  <conditionalFormatting sqref="E100">
    <cfRule type="expression" dxfId="195" priority="427" stopIfTrue="1">
      <formula>E100-INT(E100/7)*7=0</formula>
    </cfRule>
    <cfRule type="expression" dxfId="194" priority="428" stopIfTrue="1">
      <formula>E100-INT(E100/7)*7=1</formula>
    </cfRule>
  </conditionalFormatting>
  <conditionalFormatting sqref="F101">
    <cfRule type="expression" dxfId="193" priority="425" stopIfTrue="1">
      <formula>F100-INT(F100/7)*7=0</formula>
    </cfRule>
    <cfRule type="expression" dxfId="192" priority="426" stopIfTrue="1">
      <formula>F100-INT(F100/7)*7=1</formula>
    </cfRule>
  </conditionalFormatting>
  <conditionalFormatting sqref="F100">
    <cfRule type="expression" dxfId="191" priority="423" stopIfTrue="1">
      <formula>F100-INT(F100/7)*7=0</formula>
    </cfRule>
    <cfRule type="expression" dxfId="190" priority="424" stopIfTrue="1">
      <formula>F100-INT(F100/7)*7=1</formula>
    </cfRule>
  </conditionalFormatting>
  <conditionalFormatting sqref="G101">
    <cfRule type="expression" dxfId="189" priority="421" stopIfTrue="1">
      <formula>G100-INT(G100/7)*7=0</formula>
    </cfRule>
    <cfRule type="expression" dxfId="188" priority="422" stopIfTrue="1">
      <formula>G100-INT(G100/7)*7=1</formula>
    </cfRule>
  </conditionalFormatting>
  <conditionalFormatting sqref="G100">
    <cfRule type="expression" dxfId="187" priority="419" stopIfTrue="1">
      <formula>G100-INT(G100/7)*7=0</formula>
    </cfRule>
    <cfRule type="expression" dxfId="186" priority="420" stopIfTrue="1">
      <formula>G100-INT(G100/7)*7=1</formula>
    </cfRule>
  </conditionalFormatting>
  <conditionalFormatting sqref="H101">
    <cfRule type="expression" dxfId="185" priority="417" stopIfTrue="1">
      <formula>H100-INT(H100/7)*7=0</formula>
    </cfRule>
    <cfRule type="expression" dxfId="184" priority="418" stopIfTrue="1">
      <formula>H100-INT(H100/7)*7=1</formula>
    </cfRule>
  </conditionalFormatting>
  <conditionalFormatting sqref="H100">
    <cfRule type="expression" dxfId="183" priority="415" stopIfTrue="1">
      <formula>H100-INT(H100/7)*7=0</formula>
    </cfRule>
    <cfRule type="expression" dxfId="182" priority="416" stopIfTrue="1">
      <formula>H100-INT(H100/7)*7=1</formula>
    </cfRule>
  </conditionalFormatting>
  <conditionalFormatting sqref="I101">
    <cfRule type="expression" dxfId="181" priority="413" stopIfTrue="1">
      <formula>I100-INT(I100/7)*7=0</formula>
    </cfRule>
    <cfRule type="expression" dxfId="180" priority="414" stopIfTrue="1">
      <formula>I100-INT(I100/7)*7=1</formula>
    </cfRule>
  </conditionalFormatting>
  <conditionalFormatting sqref="I100">
    <cfRule type="expression" dxfId="179" priority="411" stopIfTrue="1">
      <formula>I100-INT(I100/7)*7=0</formula>
    </cfRule>
    <cfRule type="expression" dxfId="178" priority="412" stopIfTrue="1">
      <formula>I100-INT(I100/7)*7=1</formula>
    </cfRule>
  </conditionalFormatting>
  <conditionalFormatting sqref="J101">
    <cfRule type="expression" dxfId="177" priority="409" stopIfTrue="1">
      <formula>J100-INT(J100/7)*7=0</formula>
    </cfRule>
    <cfRule type="expression" dxfId="176" priority="410" stopIfTrue="1">
      <formula>J100-INT(J100/7)*7=1</formula>
    </cfRule>
  </conditionalFormatting>
  <conditionalFormatting sqref="J100">
    <cfRule type="expression" dxfId="175" priority="407" stopIfTrue="1">
      <formula>J100-INT(J100/7)*7=0</formula>
    </cfRule>
    <cfRule type="expression" dxfId="174" priority="408" stopIfTrue="1">
      <formula>J100-INT(J100/7)*7=1</formula>
    </cfRule>
  </conditionalFormatting>
  <conditionalFormatting sqref="K101">
    <cfRule type="expression" dxfId="173" priority="405" stopIfTrue="1">
      <formula>K100-INT(K100/7)*7=0</formula>
    </cfRule>
    <cfRule type="expression" dxfId="172" priority="406" stopIfTrue="1">
      <formula>K100-INT(K100/7)*7=1</formula>
    </cfRule>
  </conditionalFormatting>
  <conditionalFormatting sqref="K100">
    <cfRule type="expression" dxfId="171" priority="403" stopIfTrue="1">
      <formula>K100-INT(K100/7)*7=0</formula>
    </cfRule>
    <cfRule type="expression" dxfId="170" priority="404" stopIfTrue="1">
      <formula>K100-INT(K100/7)*7=1</formula>
    </cfRule>
  </conditionalFormatting>
  <conditionalFormatting sqref="L101">
    <cfRule type="expression" dxfId="169" priority="401" stopIfTrue="1">
      <formula>L100-INT(L100/7)*7=0</formula>
    </cfRule>
    <cfRule type="expression" dxfId="168" priority="402" stopIfTrue="1">
      <formula>L100-INT(L100/7)*7=1</formula>
    </cfRule>
  </conditionalFormatting>
  <conditionalFormatting sqref="L100">
    <cfRule type="expression" dxfId="167" priority="399" stopIfTrue="1">
      <formula>L100-INT(L100/7)*7=0</formula>
    </cfRule>
    <cfRule type="expression" dxfId="166" priority="400" stopIfTrue="1">
      <formula>L100-INT(L100/7)*7=1</formula>
    </cfRule>
  </conditionalFormatting>
  <conditionalFormatting sqref="M101">
    <cfRule type="expression" dxfId="165" priority="397" stopIfTrue="1">
      <formula>M100-INT(M100/7)*7=0</formula>
    </cfRule>
    <cfRule type="expression" dxfId="164" priority="398" stopIfTrue="1">
      <formula>M100-INT(M100/7)*7=1</formula>
    </cfRule>
  </conditionalFormatting>
  <conditionalFormatting sqref="M100">
    <cfRule type="expression" dxfId="163" priority="395" stopIfTrue="1">
      <formula>M100-INT(M100/7)*7=0</formula>
    </cfRule>
    <cfRule type="expression" dxfId="162" priority="396" stopIfTrue="1">
      <formula>M100-INT(M100/7)*7=1</formula>
    </cfRule>
  </conditionalFormatting>
  <conditionalFormatting sqref="N101">
    <cfRule type="expression" dxfId="161" priority="393" stopIfTrue="1">
      <formula>N100-INT(N100/7)*7=0</formula>
    </cfRule>
    <cfRule type="expression" dxfId="160" priority="394" stopIfTrue="1">
      <formula>N100-INT(N100/7)*7=1</formula>
    </cfRule>
  </conditionalFormatting>
  <conditionalFormatting sqref="N100">
    <cfRule type="expression" dxfId="159" priority="391" stopIfTrue="1">
      <formula>N100-INT(N100/7)*7=0</formula>
    </cfRule>
    <cfRule type="expression" dxfId="158" priority="392" stopIfTrue="1">
      <formula>N100-INT(N100/7)*7=1</formula>
    </cfRule>
  </conditionalFormatting>
  <conditionalFormatting sqref="O101">
    <cfRule type="expression" dxfId="157" priority="389" stopIfTrue="1">
      <formula>O100-INT(O100/7)*7=0</formula>
    </cfRule>
    <cfRule type="expression" dxfId="156" priority="390" stopIfTrue="1">
      <formula>O100-INT(O100/7)*7=1</formula>
    </cfRule>
  </conditionalFormatting>
  <conditionalFormatting sqref="O100">
    <cfRule type="expression" dxfId="155" priority="387" stopIfTrue="1">
      <formula>O100-INT(O100/7)*7=0</formula>
    </cfRule>
    <cfRule type="expression" dxfId="154" priority="388" stopIfTrue="1">
      <formula>O100-INT(O100/7)*7=1</formula>
    </cfRule>
  </conditionalFormatting>
  <conditionalFormatting sqref="P101">
    <cfRule type="expression" dxfId="153" priority="385" stopIfTrue="1">
      <formula>P100-INT(P100/7)*7=0</formula>
    </cfRule>
    <cfRule type="expression" dxfId="152" priority="386" stopIfTrue="1">
      <formula>P100-INT(P100/7)*7=1</formula>
    </cfRule>
  </conditionalFormatting>
  <conditionalFormatting sqref="P100">
    <cfRule type="expression" dxfId="151" priority="383" stopIfTrue="1">
      <formula>P100-INT(P100/7)*7=0</formula>
    </cfRule>
    <cfRule type="expression" dxfId="150" priority="384" stopIfTrue="1">
      <formula>P100-INT(P100/7)*7=1</formula>
    </cfRule>
  </conditionalFormatting>
  <conditionalFormatting sqref="Q101">
    <cfRule type="expression" dxfId="149" priority="381" stopIfTrue="1">
      <formula>Q100-INT(Q100/7)*7=0</formula>
    </cfRule>
    <cfRule type="expression" dxfId="148" priority="382" stopIfTrue="1">
      <formula>Q100-INT(Q100/7)*7=1</formula>
    </cfRule>
  </conditionalFormatting>
  <conditionalFormatting sqref="Q100">
    <cfRule type="expression" dxfId="147" priority="379" stopIfTrue="1">
      <formula>Q100-INT(Q100/7)*7=0</formula>
    </cfRule>
    <cfRule type="expression" dxfId="146" priority="380" stopIfTrue="1">
      <formula>Q100-INT(Q100/7)*7=1</formula>
    </cfRule>
  </conditionalFormatting>
  <conditionalFormatting sqref="R101">
    <cfRule type="expression" dxfId="145" priority="377" stopIfTrue="1">
      <formula>R100-INT(R100/7)*7=0</formula>
    </cfRule>
    <cfRule type="expression" dxfId="144" priority="378" stopIfTrue="1">
      <formula>R100-INT(R100/7)*7=1</formula>
    </cfRule>
  </conditionalFormatting>
  <conditionalFormatting sqref="R100">
    <cfRule type="expression" dxfId="143" priority="375" stopIfTrue="1">
      <formula>R100-INT(R100/7)*7=0</formula>
    </cfRule>
    <cfRule type="expression" dxfId="142" priority="376" stopIfTrue="1">
      <formula>R100-INT(R100/7)*7=1</formula>
    </cfRule>
  </conditionalFormatting>
  <conditionalFormatting sqref="B67">
    <cfRule type="expression" dxfId="141" priority="349" stopIfTrue="1">
      <formula>$B67-INT($B67/7)*7=0</formula>
    </cfRule>
    <cfRule type="expression" dxfId="140" priority="350" stopIfTrue="1">
      <formula>$B67-INT($B67/7)*7=1</formula>
    </cfRule>
  </conditionalFormatting>
  <conditionalFormatting sqref="B70">
    <cfRule type="expression" dxfId="139" priority="347" stopIfTrue="1">
      <formula>$B70-INT($B70/7)*7=0</formula>
    </cfRule>
    <cfRule type="expression" dxfId="138" priority="348" stopIfTrue="1">
      <formula>$B70-INT($B70/7)*7=1</formula>
    </cfRule>
  </conditionalFormatting>
  <conditionalFormatting sqref="B73">
    <cfRule type="expression" dxfId="137" priority="345" stopIfTrue="1">
      <formula>$B73-INT($B73/7)*7=0</formula>
    </cfRule>
    <cfRule type="expression" dxfId="136" priority="346" stopIfTrue="1">
      <formula>$B73-INT($B73/7)*7=1</formula>
    </cfRule>
  </conditionalFormatting>
  <conditionalFormatting sqref="B76">
    <cfRule type="expression" dxfId="135" priority="343" stopIfTrue="1">
      <formula>$B76-INT($B76/7)*7=0</formula>
    </cfRule>
    <cfRule type="expression" dxfId="134" priority="344" stopIfTrue="1">
      <formula>$B76-INT($B76/7)*7=1</formula>
    </cfRule>
  </conditionalFormatting>
  <conditionalFormatting sqref="B79">
    <cfRule type="expression" dxfId="133" priority="341" stopIfTrue="1">
      <formula>$B79-INT($B79/7)*7=0</formula>
    </cfRule>
    <cfRule type="expression" dxfId="132" priority="342" stopIfTrue="1">
      <formula>$B79-INT($B79/7)*7=1</formula>
    </cfRule>
  </conditionalFormatting>
  <conditionalFormatting sqref="B82">
    <cfRule type="expression" dxfId="131" priority="339" stopIfTrue="1">
      <formula>$B82-INT($B82/7)*7=0</formula>
    </cfRule>
    <cfRule type="expression" dxfId="130" priority="340" stopIfTrue="1">
      <formula>$B82-INT($B82/7)*7=1</formula>
    </cfRule>
  </conditionalFormatting>
  <conditionalFormatting sqref="B85">
    <cfRule type="expression" dxfId="129" priority="337" stopIfTrue="1">
      <formula>$B85-INT($B85/7)*7=0</formula>
    </cfRule>
    <cfRule type="expression" dxfId="128" priority="338" stopIfTrue="1">
      <formula>$B85-INT($B85/7)*7=1</formula>
    </cfRule>
  </conditionalFormatting>
  <conditionalFormatting sqref="B91">
    <cfRule type="expression" dxfId="127" priority="335" stopIfTrue="1">
      <formula>$B91-INT($B91/7)*7=0</formula>
    </cfRule>
    <cfRule type="expression" dxfId="126" priority="336" stopIfTrue="1">
      <formula>$B91-INT($B91/7)*7=1</formula>
    </cfRule>
  </conditionalFormatting>
  <conditionalFormatting sqref="B94">
    <cfRule type="expression" dxfId="125" priority="333" stopIfTrue="1">
      <formula>$B94-INT($B94/7)*7=0</formula>
    </cfRule>
    <cfRule type="expression" dxfId="124" priority="334" stopIfTrue="1">
      <formula>$B94-INT($B94/7)*7=1</formula>
    </cfRule>
  </conditionalFormatting>
  <conditionalFormatting sqref="B97">
    <cfRule type="expression" dxfId="123" priority="331" stopIfTrue="1">
      <formula>$B97-INT($B97/7)*7=0</formula>
    </cfRule>
    <cfRule type="expression" dxfId="122" priority="332" stopIfTrue="1">
      <formula>$B97-INT($B97/7)*7=1</formula>
    </cfRule>
  </conditionalFormatting>
  <conditionalFormatting sqref="B100">
    <cfRule type="expression" dxfId="121" priority="329" stopIfTrue="1">
      <formula>$B100-INT($B100/7)*7=0</formula>
    </cfRule>
    <cfRule type="expression" dxfId="120" priority="330" stopIfTrue="1">
      <formula>$B100-INT($B100/7)*7=1</formula>
    </cfRule>
  </conditionalFormatting>
  <conditionalFormatting sqref="C88">
    <cfRule type="expression" dxfId="119" priority="93" stopIfTrue="1">
      <formula>C88-INT(C88/7)*7=0</formula>
    </cfRule>
    <cfRule type="expression" dxfId="118" priority="94" stopIfTrue="1">
      <formula>C88-INT(C88/7)*7=1</formula>
    </cfRule>
  </conditionalFormatting>
  <conditionalFormatting sqref="N107">
    <cfRule type="expression" dxfId="117" priority="279" stopIfTrue="1">
      <formula>N107-INT(N107/7)*7=0</formula>
    </cfRule>
    <cfRule type="expression" dxfId="116" priority="280" stopIfTrue="1">
      <formula>N107-INT(N107/7)*7=1</formula>
    </cfRule>
  </conditionalFormatting>
  <conditionalFormatting sqref="O107">
    <cfRule type="expression" dxfId="115" priority="275" stopIfTrue="1">
      <formula>O107-INT(O107/7)*7=0</formula>
    </cfRule>
    <cfRule type="expression" dxfId="114" priority="276" stopIfTrue="1">
      <formula>O107-INT(O107/7)*7=1</formula>
    </cfRule>
  </conditionalFormatting>
  <conditionalFormatting sqref="P107">
    <cfRule type="expression" dxfId="113" priority="271" stopIfTrue="1">
      <formula>P107-INT(P107/7)*7=0</formula>
    </cfRule>
    <cfRule type="expression" dxfId="112" priority="272" stopIfTrue="1">
      <formula>P107-INT(P107/7)*7=1</formula>
    </cfRule>
  </conditionalFormatting>
  <conditionalFormatting sqref="Q107">
    <cfRule type="expression" dxfId="111" priority="267" stopIfTrue="1">
      <formula>Q107-INT(Q107/7)*7=0</formula>
    </cfRule>
    <cfRule type="expression" dxfId="110" priority="268" stopIfTrue="1">
      <formula>Q107-INT(Q107/7)*7=1</formula>
    </cfRule>
  </conditionalFormatting>
  <conditionalFormatting sqref="R107">
    <cfRule type="expression" dxfId="109" priority="263" stopIfTrue="1">
      <formula>R107-INT(R107/7)*7=0</formula>
    </cfRule>
    <cfRule type="expression" dxfId="108" priority="264" stopIfTrue="1">
      <formula>R107-INT(R107/7)*7=1</formula>
    </cfRule>
  </conditionalFormatting>
  <conditionalFormatting sqref="S107">
    <cfRule type="expression" dxfId="107" priority="259" stopIfTrue="1">
      <formula>S107-INT(S107/7)*7=0</formula>
    </cfRule>
    <cfRule type="expression" dxfId="106" priority="260" stopIfTrue="1">
      <formula>S107-INT(S107/7)*7=1</formula>
    </cfRule>
  </conditionalFormatting>
  <conditionalFormatting sqref="T107">
    <cfRule type="expression" dxfId="105" priority="255" stopIfTrue="1">
      <formula>T107-INT(T107/7)*7=0</formula>
    </cfRule>
    <cfRule type="expression" dxfId="104" priority="256" stopIfTrue="1">
      <formula>T107-INT(T107/7)*7=1</formula>
    </cfRule>
  </conditionalFormatting>
  <conditionalFormatting sqref="U107">
    <cfRule type="expression" dxfId="103" priority="251" stopIfTrue="1">
      <formula>U107-INT(U107/7)*7=0</formula>
    </cfRule>
    <cfRule type="expression" dxfId="102" priority="252" stopIfTrue="1">
      <formula>U107-INT(U107/7)*7=1</formula>
    </cfRule>
  </conditionalFormatting>
  <conditionalFormatting sqref="V107">
    <cfRule type="expression" dxfId="101" priority="247" stopIfTrue="1">
      <formula>V107-INT(V107/7)*7=0</formula>
    </cfRule>
    <cfRule type="expression" dxfId="100" priority="248" stopIfTrue="1">
      <formula>V107-INT(V107/7)*7=1</formula>
    </cfRule>
  </conditionalFormatting>
  <conditionalFormatting sqref="W107">
    <cfRule type="expression" dxfId="99" priority="243" stopIfTrue="1">
      <formula>W107-INT(W107/7)*7=0</formula>
    </cfRule>
    <cfRule type="expression" dxfId="98" priority="244" stopIfTrue="1">
      <formula>W107-INT(W107/7)*7=1</formula>
    </cfRule>
  </conditionalFormatting>
  <conditionalFormatting sqref="X107:AF107">
    <cfRule type="expression" dxfId="97" priority="239" stopIfTrue="1">
      <formula>X107-INT(X107/7)*7=0</formula>
    </cfRule>
    <cfRule type="expression" dxfId="96" priority="240" stopIfTrue="1">
      <formula>X107-INT(X107/7)*7=1</formula>
    </cfRule>
  </conditionalFormatting>
  <conditionalFormatting sqref="P110">
    <cfRule type="expression" dxfId="95" priority="181" stopIfTrue="1">
      <formula>P110-INT(P110/7)*7=0</formula>
    </cfRule>
    <cfRule type="expression" dxfId="94" priority="182" stopIfTrue="1">
      <formula>P110-INT(P110/7)*7=1</formula>
    </cfRule>
  </conditionalFormatting>
  <conditionalFormatting sqref="Q110">
    <cfRule type="expression" dxfId="93" priority="177" stopIfTrue="1">
      <formula>Q110-INT(Q110/7)*7=0</formula>
    </cfRule>
    <cfRule type="expression" dxfId="92" priority="178" stopIfTrue="1">
      <formula>Q110-INT(Q110/7)*7=1</formula>
    </cfRule>
  </conditionalFormatting>
  <conditionalFormatting sqref="R110">
    <cfRule type="expression" dxfId="91" priority="173" stopIfTrue="1">
      <formula>R110-INT(R110/7)*7=0</formula>
    </cfRule>
    <cfRule type="expression" dxfId="90" priority="174" stopIfTrue="1">
      <formula>R110-INT(R110/7)*7=1</formula>
    </cfRule>
  </conditionalFormatting>
  <conditionalFormatting sqref="S110">
    <cfRule type="expression" dxfId="89" priority="169" stopIfTrue="1">
      <formula>S110-INT(S110/7)*7=0</formula>
    </cfRule>
    <cfRule type="expression" dxfId="88" priority="170" stopIfTrue="1">
      <formula>S110-INT(S110/7)*7=1</formula>
    </cfRule>
  </conditionalFormatting>
  <conditionalFormatting sqref="T110">
    <cfRule type="expression" dxfId="87" priority="165" stopIfTrue="1">
      <formula>T110-INT(T110/7)*7=0</formula>
    </cfRule>
    <cfRule type="expression" dxfId="86" priority="166" stopIfTrue="1">
      <formula>T110-INT(T110/7)*7=1</formula>
    </cfRule>
  </conditionalFormatting>
  <conditionalFormatting sqref="U110">
    <cfRule type="expression" dxfId="85" priority="161" stopIfTrue="1">
      <formula>U110-INT(U110/7)*7=0</formula>
    </cfRule>
    <cfRule type="expression" dxfId="84" priority="162" stopIfTrue="1">
      <formula>U110-INT(U110/7)*7=1</formula>
    </cfRule>
  </conditionalFormatting>
  <conditionalFormatting sqref="V110">
    <cfRule type="expression" dxfId="83" priority="157" stopIfTrue="1">
      <formula>V110-INT(V110/7)*7=0</formula>
    </cfRule>
    <cfRule type="expression" dxfId="82" priority="158" stopIfTrue="1">
      <formula>V110-INT(V110/7)*7=1</formula>
    </cfRule>
  </conditionalFormatting>
  <conditionalFormatting sqref="W110">
    <cfRule type="expression" dxfId="81" priority="153" stopIfTrue="1">
      <formula>W110-INT(W110/7)*7=0</formula>
    </cfRule>
    <cfRule type="expression" dxfId="80" priority="154" stopIfTrue="1">
      <formula>W110-INT(W110/7)*7=1</formula>
    </cfRule>
  </conditionalFormatting>
  <conditionalFormatting sqref="X110:AF110">
    <cfRule type="expression" dxfId="79" priority="149" stopIfTrue="1">
      <formula>X110-INT(X110/7)*7=0</formula>
    </cfRule>
    <cfRule type="expression" dxfId="78" priority="150" stopIfTrue="1">
      <formula>X110-INT(X110/7)*7=1</formula>
    </cfRule>
  </conditionalFormatting>
  <conditionalFormatting sqref="M108">
    <cfRule type="expression" dxfId="77" priority="285" stopIfTrue="1">
      <formula>M107-INT(M107/7)*7=0</formula>
    </cfRule>
    <cfRule type="expression" dxfId="76" priority="286" stopIfTrue="1">
      <formula>M107-INT(M107/7)*7=1</formula>
    </cfRule>
  </conditionalFormatting>
  <conditionalFormatting sqref="M107">
    <cfRule type="expression" dxfId="75" priority="283" stopIfTrue="1">
      <formula>M107-INT(M107/7)*7=0</formula>
    </cfRule>
    <cfRule type="expression" dxfId="74" priority="284" stopIfTrue="1">
      <formula>M107-INT(M107/7)*7=1</formula>
    </cfRule>
  </conditionalFormatting>
  <conditionalFormatting sqref="N108">
    <cfRule type="expression" dxfId="73" priority="281" stopIfTrue="1">
      <formula>N107-INT(N107/7)*7=0</formula>
    </cfRule>
    <cfRule type="expression" dxfId="72" priority="282" stopIfTrue="1">
      <formula>N107-INT(N107/7)*7=1</formula>
    </cfRule>
  </conditionalFormatting>
  <conditionalFormatting sqref="O108">
    <cfRule type="expression" dxfId="71" priority="277" stopIfTrue="1">
      <formula>O107-INT(O107/7)*7=0</formula>
    </cfRule>
    <cfRule type="expression" dxfId="70" priority="278" stopIfTrue="1">
      <formula>O107-INT(O107/7)*7=1</formula>
    </cfRule>
  </conditionalFormatting>
  <conditionalFormatting sqref="P108">
    <cfRule type="expression" dxfId="69" priority="273" stopIfTrue="1">
      <formula>P107-INT(P107/7)*7=0</formula>
    </cfRule>
    <cfRule type="expression" dxfId="68" priority="274" stopIfTrue="1">
      <formula>P107-INT(P107/7)*7=1</formula>
    </cfRule>
  </conditionalFormatting>
  <conditionalFormatting sqref="Q108">
    <cfRule type="expression" dxfId="67" priority="269" stopIfTrue="1">
      <formula>Q107-INT(Q107/7)*7=0</formula>
    </cfRule>
    <cfRule type="expression" dxfId="66" priority="270" stopIfTrue="1">
      <formula>Q107-INT(Q107/7)*7=1</formula>
    </cfRule>
  </conditionalFormatting>
  <conditionalFormatting sqref="R108">
    <cfRule type="expression" dxfId="65" priority="265" stopIfTrue="1">
      <formula>R107-INT(R107/7)*7=0</formula>
    </cfRule>
    <cfRule type="expression" dxfId="64" priority="266" stopIfTrue="1">
      <formula>R107-INT(R107/7)*7=1</formula>
    </cfRule>
  </conditionalFormatting>
  <conditionalFormatting sqref="S108">
    <cfRule type="expression" dxfId="63" priority="261" stopIfTrue="1">
      <formula>S107-INT(S107/7)*7=0</formula>
    </cfRule>
    <cfRule type="expression" dxfId="62" priority="262" stopIfTrue="1">
      <formula>S107-INT(S107/7)*7=1</formula>
    </cfRule>
  </conditionalFormatting>
  <conditionalFormatting sqref="T108">
    <cfRule type="expression" dxfId="61" priority="257" stopIfTrue="1">
      <formula>T107-INT(T107/7)*7=0</formula>
    </cfRule>
    <cfRule type="expression" dxfId="60" priority="258" stopIfTrue="1">
      <formula>T107-INT(T107/7)*7=1</formula>
    </cfRule>
  </conditionalFormatting>
  <conditionalFormatting sqref="U108">
    <cfRule type="expression" dxfId="59" priority="253" stopIfTrue="1">
      <formula>U107-INT(U107/7)*7=0</formula>
    </cfRule>
    <cfRule type="expression" dxfId="58" priority="254" stopIfTrue="1">
      <formula>U107-INT(U107/7)*7=1</formula>
    </cfRule>
  </conditionalFormatting>
  <conditionalFormatting sqref="V108">
    <cfRule type="expression" dxfId="57" priority="249" stopIfTrue="1">
      <formula>V107-INT(V107/7)*7=0</formula>
    </cfRule>
    <cfRule type="expression" dxfId="56" priority="250" stopIfTrue="1">
      <formula>V107-INT(V107/7)*7=1</formula>
    </cfRule>
  </conditionalFormatting>
  <conditionalFormatting sqref="W108">
    <cfRule type="expression" dxfId="55" priority="245" stopIfTrue="1">
      <formula>W107-INT(W107/7)*7=0</formula>
    </cfRule>
    <cfRule type="expression" dxfId="54" priority="246" stopIfTrue="1">
      <formula>W107-INT(W107/7)*7=1</formula>
    </cfRule>
  </conditionalFormatting>
  <conditionalFormatting sqref="X108:AF108">
    <cfRule type="expression" dxfId="53" priority="241" stopIfTrue="1">
      <formula>X107-INT(X107/7)*7=0</formula>
    </cfRule>
    <cfRule type="expression" dxfId="52" priority="242" stopIfTrue="1">
      <formula>X107-INT(X107/7)*7=1</formula>
    </cfRule>
  </conditionalFormatting>
  <conditionalFormatting sqref="B111">
    <cfRule type="expression" dxfId="51" priority="237" stopIfTrue="1">
      <formula>B110-INT(B110/7)*7=1</formula>
    </cfRule>
    <cfRule type="expression" dxfId="50" priority="238" stopIfTrue="1">
      <formula>B110-INT(B110/7)*7=0</formula>
    </cfRule>
  </conditionalFormatting>
  <conditionalFormatting sqref="M111">
    <cfRule type="expression" dxfId="49" priority="195" stopIfTrue="1">
      <formula>M110-INT(M110/7)*7=0</formula>
    </cfRule>
    <cfRule type="expression" dxfId="48" priority="196" stopIfTrue="1">
      <formula>M110-INT(M110/7)*7=1</formula>
    </cfRule>
  </conditionalFormatting>
  <conditionalFormatting sqref="M110">
    <cfRule type="expression" dxfId="47" priority="193" stopIfTrue="1">
      <formula>M110-INT(M110/7)*7=0</formula>
    </cfRule>
    <cfRule type="expression" dxfId="46" priority="194" stopIfTrue="1">
      <formula>M110-INT(M110/7)*7=1</formula>
    </cfRule>
  </conditionalFormatting>
  <conditionalFormatting sqref="N111">
    <cfRule type="expression" dxfId="45" priority="191" stopIfTrue="1">
      <formula>N110-INT(N110/7)*7=0</formula>
    </cfRule>
    <cfRule type="expression" dxfId="44" priority="192" stopIfTrue="1">
      <formula>N110-INT(N110/7)*7=1</formula>
    </cfRule>
  </conditionalFormatting>
  <conditionalFormatting sqref="N110">
    <cfRule type="expression" dxfId="43" priority="189" stopIfTrue="1">
      <formula>N110-INT(N110/7)*7=0</formula>
    </cfRule>
    <cfRule type="expression" dxfId="42" priority="190" stopIfTrue="1">
      <formula>N110-INT(N110/7)*7=1</formula>
    </cfRule>
  </conditionalFormatting>
  <conditionalFormatting sqref="O111">
    <cfRule type="expression" dxfId="41" priority="187" stopIfTrue="1">
      <formula>O110-INT(O110/7)*7=0</formula>
    </cfRule>
    <cfRule type="expression" dxfId="40" priority="188" stopIfTrue="1">
      <formula>O110-INT(O110/7)*7=1</formula>
    </cfRule>
  </conditionalFormatting>
  <conditionalFormatting sqref="O110">
    <cfRule type="expression" dxfId="39" priority="185" stopIfTrue="1">
      <formula>O110-INT(O110/7)*7=0</formula>
    </cfRule>
    <cfRule type="expression" dxfId="38" priority="186" stopIfTrue="1">
      <formula>O110-INT(O110/7)*7=1</formula>
    </cfRule>
  </conditionalFormatting>
  <conditionalFormatting sqref="P111">
    <cfRule type="expression" dxfId="37" priority="183" stopIfTrue="1">
      <formula>P110-INT(P110/7)*7=0</formula>
    </cfRule>
    <cfRule type="expression" dxfId="36" priority="184" stopIfTrue="1">
      <formula>P110-INT(P110/7)*7=1</formula>
    </cfRule>
  </conditionalFormatting>
  <conditionalFormatting sqref="Q111">
    <cfRule type="expression" dxfId="35" priority="179" stopIfTrue="1">
      <formula>Q110-INT(Q110/7)*7=0</formula>
    </cfRule>
    <cfRule type="expression" dxfId="34" priority="180" stopIfTrue="1">
      <formula>Q110-INT(Q110/7)*7=1</formula>
    </cfRule>
  </conditionalFormatting>
  <conditionalFormatting sqref="R111">
    <cfRule type="expression" dxfId="33" priority="175" stopIfTrue="1">
      <formula>R110-INT(R110/7)*7=0</formula>
    </cfRule>
    <cfRule type="expression" dxfId="32" priority="176" stopIfTrue="1">
      <formula>R110-INT(R110/7)*7=1</formula>
    </cfRule>
  </conditionalFormatting>
  <conditionalFormatting sqref="S111">
    <cfRule type="expression" dxfId="31" priority="171" stopIfTrue="1">
      <formula>S110-INT(S110/7)*7=0</formula>
    </cfRule>
    <cfRule type="expression" dxfId="30" priority="172" stopIfTrue="1">
      <formula>S110-INT(S110/7)*7=1</formula>
    </cfRule>
  </conditionalFormatting>
  <conditionalFormatting sqref="T111">
    <cfRule type="expression" dxfId="29" priority="167" stopIfTrue="1">
      <formula>T110-INT(T110/7)*7=0</formula>
    </cfRule>
    <cfRule type="expression" dxfId="28" priority="168" stopIfTrue="1">
      <formula>T110-INT(T110/7)*7=1</formula>
    </cfRule>
  </conditionalFormatting>
  <conditionalFormatting sqref="U111">
    <cfRule type="expression" dxfId="27" priority="163" stopIfTrue="1">
      <formula>U110-INT(U110/7)*7=0</formula>
    </cfRule>
    <cfRule type="expression" dxfId="26" priority="164" stopIfTrue="1">
      <formula>U110-INT(U110/7)*7=1</formula>
    </cfRule>
  </conditionalFormatting>
  <conditionalFormatting sqref="V111">
    <cfRule type="expression" dxfId="25" priority="159" stopIfTrue="1">
      <formula>V110-INT(V110/7)*7=0</formula>
    </cfRule>
    <cfRule type="expression" dxfId="24" priority="160" stopIfTrue="1">
      <formula>V110-INT(V110/7)*7=1</formula>
    </cfRule>
  </conditionalFormatting>
  <conditionalFormatting sqref="W111">
    <cfRule type="expression" dxfId="23" priority="155" stopIfTrue="1">
      <formula>W110-INT(W110/7)*7=0</formula>
    </cfRule>
    <cfRule type="expression" dxfId="22" priority="156" stopIfTrue="1">
      <formula>W110-INT(W110/7)*7=1</formula>
    </cfRule>
  </conditionalFormatting>
  <conditionalFormatting sqref="X111:AF111">
    <cfRule type="expression" dxfId="21" priority="151" stopIfTrue="1">
      <formula>X110-INT(X110/7)*7=0</formula>
    </cfRule>
    <cfRule type="expression" dxfId="20" priority="152" stopIfTrue="1">
      <formula>X110-INT(X110/7)*7=1</formula>
    </cfRule>
  </conditionalFormatting>
  <conditionalFormatting sqref="B107">
    <cfRule type="expression" dxfId="19" priority="147" stopIfTrue="1">
      <formula>$B107-INT($B107/7)*7=0</formula>
    </cfRule>
    <cfRule type="expression" dxfId="18" priority="148" stopIfTrue="1">
      <formula>$B107-INT($B107/7)*7=1</formula>
    </cfRule>
  </conditionalFormatting>
  <conditionalFormatting sqref="B110">
    <cfRule type="expression" dxfId="17" priority="145" stopIfTrue="1">
      <formula>$B110-INT($B110/7)*7=0</formula>
    </cfRule>
    <cfRule type="expression" dxfId="16" priority="146" stopIfTrue="1">
      <formula>$B110-INT($B110/7)*7=1</formula>
    </cfRule>
  </conditionalFormatting>
  <conditionalFormatting sqref="C104">
    <cfRule type="expression" dxfId="15" priority="143" stopIfTrue="1">
      <formula>C104-INT(C104/7)*7=0</formula>
    </cfRule>
    <cfRule type="expression" dxfId="14" priority="144" stopIfTrue="1">
      <formula>C104-INT(C104/7)*7=1</formula>
    </cfRule>
  </conditionalFormatting>
  <conditionalFormatting sqref="D104">
    <cfRule type="expression" dxfId="13" priority="141" stopIfTrue="1">
      <formula>D104-INT(D104/7)*7=0</formula>
    </cfRule>
    <cfRule type="expression" dxfId="12" priority="142" stopIfTrue="1">
      <formula>D104-INT(D104/7)*7=1</formula>
    </cfRule>
  </conditionalFormatting>
  <conditionalFormatting sqref="B104">
    <cfRule type="expression" dxfId="11" priority="99" stopIfTrue="1">
      <formula>$B104-INT($B104/7)*7=0</formula>
    </cfRule>
    <cfRule type="expression" dxfId="10" priority="100" stopIfTrue="1">
      <formula>$B104-INT($B104/7)*7=1</formula>
    </cfRule>
  </conditionalFormatting>
  <conditionalFormatting sqref="B89">
    <cfRule type="expression" dxfId="9" priority="97" stopIfTrue="1">
      <formula>B88-INT(B88/7)*7=1</formula>
    </cfRule>
    <cfRule type="expression" dxfId="8" priority="98" stopIfTrue="1">
      <formula>B88-INT(B88/7)*7=0</formula>
    </cfRule>
  </conditionalFormatting>
  <conditionalFormatting sqref="C89">
    <cfRule type="expression" dxfId="7" priority="95" stopIfTrue="1">
      <formula>C88-INT(C88/7)*7=0</formula>
    </cfRule>
    <cfRule type="expression" dxfId="6" priority="96" stopIfTrue="1">
      <formula>C88-INT(C88/7)*7=1</formula>
    </cfRule>
  </conditionalFormatting>
  <conditionalFormatting sqref="B88">
    <cfRule type="expression" dxfId="5" priority="7" stopIfTrue="1">
      <formula>$B88-INT($B88/7)*7=0</formula>
    </cfRule>
    <cfRule type="expression" dxfId="4" priority="8" stopIfTrue="1">
      <formula>$B88-INT($B88/7)*7=1</formula>
    </cfRule>
  </conditionalFormatting>
  <conditionalFormatting sqref="B105:AF105">
    <cfRule type="expression" dxfId="3" priority="3" stopIfTrue="1">
      <formula>B104-INT(B104/7)*7=1</formula>
    </cfRule>
    <cfRule type="expression" dxfId="2" priority="4" stopIfTrue="1">
      <formula>B104-INT(B104/7)*7=0</formula>
    </cfRule>
  </conditionalFormatting>
  <conditionalFormatting sqref="B108">
    <cfRule type="expression" dxfId="1" priority="1" stopIfTrue="1">
      <formula>B107-INT(B107/7)*7=1</formula>
    </cfRule>
    <cfRule type="expression" dxfId="0" priority="2" stopIfTrue="1">
      <formula>B107-INT(B107/7)*7=0</formula>
    </cfRule>
  </conditionalFormatting>
  <printOptions horizontalCentered="1" verticalCentered="1"/>
  <pageMargins left="0.39370078740157483" right="0.39370078740157483" top="0.39370078740157483" bottom="0.39370078740157483" header="0.39370078740157483" footer="0.3937007874015748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T44"/>
  <sheetViews>
    <sheetView topLeftCell="H1" workbookViewId="0">
      <selection activeCell="Q11" sqref="Q11:Q12"/>
    </sheetView>
  </sheetViews>
  <sheetFormatPr defaultRowHeight="13.5" x14ac:dyDescent="0.15"/>
  <cols>
    <col min="1" max="1" width="9.5" customWidth="1"/>
    <col min="2" max="2" width="10" bestFit="1" customWidth="1"/>
    <col min="3" max="4" width="10" customWidth="1"/>
    <col min="5" max="17" width="13.75" customWidth="1"/>
    <col min="18" max="18" width="18.875" bestFit="1" customWidth="1"/>
  </cols>
  <sheetData>
    <row r="4" spans="1:19" x14ac:dyDescent="0.15">
      <c r="B4" s="195">
        <v>44652</v>
      </c>
      <c r="C4" s="195"/>
      <c r="D4" s="195"/>
    </row>
    <row r="5" spans="1:19" ht="22.5" customHeight="1" x14ac:dyDescent="0.15">
      <c r="A5" s="137"/>
      <c r="B5" s="137"/>
      <c r="C5" s="204" t="s">
        <v>148</v>
      </c>
      <c r="D5" s="205" t="s">
        <v>149</v>
      </c>
      <c r="E5" s="137" t="s">
        <v>79</v>
      </c>
      <c r="F5" s="169" t="s">
        <v>80</v>
      </c>
      <c r="G5" s="324" t="s">
        <v>81</v>
      </c>
      <c r="H5" s="325"/>
      <c r="I5" s="324" t="s">
        <v>82</v>
      </c>
      <c r="J5" s="325"/>
      <c r="K5" s="137" t="s">
        <v>83</v>
      </c>
      <c r="L5" s="137" t="s">
        <v>84</v>
      </c>
      <c r="M5" s="324" t="s">
        <v>85</v>
      </c>
      <c r="N5" s="325"/>
      <c r="O5" s="137" t="s">
        <v>86</v>
      </c>
      <c r="P5" s="137" t="s">
        <v>87</v>
      </c>
      <c r="Q5" s="137" t="s">
        <v>102</v>
      </c>
      <c r="R5" s="146" t="s">
        <v>103</v>
      </c>
    </row>
    <row r="6" spans="1:19" ht="32.25" customHeight="1" x14ac:dyDescent="0.15">
      <c r="A6" s="224" t="s">
        <v>88</v>
      </c>
      <c r="B6" s="142"/>
      <c r="C6" s="138"/>
      <c r="D6" s="138"/>
      <c r="E6" s="138">
        <v>44553</v>
      </c>
      <c r="F6" s="138">
        <v>44567</v>
      </c>
      <c r="G6" s="138">
        <v>44568</v>
      </c>
      <c r="H6" s="138">
        <v>44581</v>
      </c>
      <c r="I6" s="138">
        <v>44582</v>
      </c>
      <c r="J6" s="138">
        <v>44592</v>
      </c>
      <c r="K6" s="138">
        <v>44593</v>
      </c>
      <c r="L6" s="138">
        <v>44594</v>
      </c>
      <c r="M6" s="138">
        <v>44595</v>
      </c>
      <c r="N6" s="138">
        <v>44609</v>
      </c>
      <c r="O6" s="138">
        <v>44610</v>
      </c>
      <c r="P6" s="138"/>
      <c r="Q6" s="138">
        <v>44613</v>
      </c>
      <c r="R6" s="136" t="str">
        <f>IF(Q6-O6&gt;0,"ok","見直し")</f>
        <v>ok</v>
      </c>
      <c r="S6" s="39"/>
    </row>
    <row r="7" spans="1:19" ht="32.25" customHeight="1" x14ac:dyDescent="0.15">
      <c r="A7" s="224" t="s">
        <v>88</v>
      </c>
      <c r="B7" s="218" t="s">
        <v>136</v>
      </c>
      <c r="C7" s="219"/>
      <c r="D7" s="219"/>
      <c r="E7" s="220">
        <v>44623</v>
      </c>
      <c r="F7" s="219"/>
      <c r="G7" s="220">
        <v>44624</v>
      </c>
      <c r="H7" s="220">
        <v>44631</v>
      </c>
      <c r="I7" s="220">
        <v>44634</v>
      </c>
      <c r="J7" s="220">
        <v>44636</v>
      </c>
      <c r="K7" s="220">
        <v>44637</v>
      </c>
      <c r="L7" s="220">
        <v>44638</v>
      </c>
      <c r="M7" s="220">
        <v>44642</v>
      </c>
      <c r="N7" s="220">
        <v>44651</v>
      </c>
      <c r="O7" s="220">
        <v>44652</v>
      </c>
      <c r="P7" s="220"/>
      <c r="Q7" s="220">
        <v>44655</v>
      </c>
      <c r="R7" s="136" t="str">
        <f>IF(Q7-O7&gt;0,"ok","見直し")</f>
        <v>ok</v>
      </c>
      <c r="S7" s="39"/>
    </row>
    <row r="8" spans="1:19" ht="32.25" customHeight="1" x14ac:dyDescent="0.15">
      <c r="A8" s="224" t="s">
        <v>90</v>
      </c>
      <c r="B8" s="142"/>
      <c r="C8" s="138"/>
      <c r="D8" s="138"/>
      <c r="E8" s="220">
        <v>44623</v>
      </c>
      <c r="F8" s="138">
        <v>44636</v>
      </c>
      <c r="G8" s="138">
        <v>44648</v>
      </c>
      <c r="H8" s="138">
        <v>44659</v>
      </c>
      <c r="I8" s="138">
        <v>44662</v>
      </c>
      <c r="J8" s="138">
        <v>44671</v>
      </c>
      <c r="K8" s="326">
        <v>44672</v>
      </c>
      <c r="L8" s="326">
        <v>44673</v>
      </c>
      <c r="M8" s="326">
        <v>44676</v>
      </c>
      <c r="N8" s="326">
        <v>44693</v>
      </c>
      <c r="O8" s="326">
        <v>44694</v>
      </c>
      <c r="P8" s="138"/>
      <c r="Q8" s="326">
        <v>44697</v>
      </c>
      <c r="R8" s="327" t="str">
        <f>IF(Q8-O8&gt;0,"ok","見直し")</f>
        <v>ok</v>
      </c>
      <c r="S8" s="39"/>
    </row>
    <row r="9" spans="1:19" ht="32.25" customHeight="1" x14ac:dyDescent="0.15">
      <c r="A9" s="224" t="s">
        <v>90</v>
      </c>
      <c r="B9" s="143" t="s">
        <v>89</v>
      </c>
      <c r="C9" s="139"/>
      <c r="D9" s="139"/>
      <c r="E9" s="138">
        <v>44652</v>
      </c>
      <c r="F9" s="139"/>
      <c r="G9" s="138">
        <v>44662</v>
      </c>
      <c r="H9" s="138">
        <v>44666</v>
      </c>
      <c r="I9" s="138">
        <v>44669</v>
      </c>
      <c r="J9" s="138">
        <v>44671</v>
      </c>
      <c r="K9" s="326"/>
      <c r="L9" s="326"/>
      <c r="M9" s="326"/>
      <c r="N9" s="326"/>
      <c r="O9" s="326"/>
      <c r="P9" s="138"/>
      <c r="Q9" s="326"/>
      <c r="R9" s="327"/>
      <c r="S9" s="39"/>
    </row>
    <row r="10" spans="1:19" ht="32.25" customHeight="1" x14ac:dyDescent="0.15">
      <c r="A10" s="224" t="s">
        <v>90</v>
      </c>
      <c r="B10" s="143" t="s">
        <v>186</v>
      </c>
      <c r="C10" s="139"/>
      <c r="D10" s="139"/>
      <c r="E10" s="138">
        <v>44669</v>
      </c>
      <c r="F10" s="139"/>
      <c r="G10" s="138">
        <v>44673</v>
      </c>
      <c r="H10" s="138">
        <v>44690</v>
      </c>
      <c r="I10" s="138">
        <v>44691</v>
      </c>
      <c r="J10" s="138">
        <v>44699</v>
      </c>
      <c r="K10" s="234">
        <v>44700</v>
      </c>
      <c r="L10" s="234">
        <v>44701</v>
      </c>
      <c r="M10" s="234">
        <v>44704</v>
      </c>
      <c r="N10" s="234">
        <v>44715</v>
      </c>
      <c r="O10" s="234">
        <v>44718</v>
      </c>
      <c r="P10" s="138"/>
      <c r="Q10" s="234">
        <v>44725</v>
      </c>
      <c r="R10" s="206" t="str">
        <f>IF(Q10-O10&gt;0,"ok","見直し")</f>
        <v>ok</v>
      </c>
      <c r="S10" s="39"/>
    </row>
    <row r="11" spans="1:19" ht="32.25" customHeight="1" x14ac:dyDescent="0.15">
      <c r="A11" s="224" t="s">
        <v>91</v>
      </c>
      <c r="B11" s="221"/>
      <c r="C11" s="223"/>
      <c r="D11" s="223"/>
      <c r="E11" s="138">
        <v>44706</v>
      </c>
      <c r="F11" s="138">
        <v>44721</v>
      </c>
      <c r="G11" s="138">
        <v>44725</v>
      </c>
      <c r="H11" s="138">
        <v>44736</v>
      </c>
      <c r="I11" s="138">
        <v>44739</v>
      </c>
      <c r="J11" s="138">
        <v>44748</v>
      </c>
      <c r="K11" s="326">
        <v>44749</v>
      </c>
      <c r="L11" s="326">
        <v>44750</v>
      </c>
      <c r="M11" s="326">
        <v>44753</v>
      </c>
      <c r="N11" s="326">
        <v>44767</v>
      </c>
      <c r="O11" s="326">
        <v>44768</v>
      </c>
      <c r="P11" s="138"/>
      <c r="Q11" s="326">
        <v>44783</v>
      </c>
      <c r="R11" s="327" t="str">
        <f>IF(Q11-O11&gt;0,"ok","見直し")</f>
        <v>ok</v>
      </c>
      <c r="S11" s="39"/>
    </row>
    <row r="12" spans="1:19" ht="32.25" customHeight="1" x14ac:dyDescent="0.15">
      <c r="A12" s="224" t="s">
        <v>91</v>
      </c>
      <c r="B12" s="222" t="s">
        <v>187</v>
      </c>
      <c r="C12" s="139"/>
      <c r="D12" s="139"/>
      <c r="E12" s="138">
        <v>44729</v>
      </c>
      <c r="F12" s="139"/>
      <c r="G12" s="138">
        <v>44739</v>
      </c>
      <c r="H12" s="138">
        <v>44743</v>
      </c>
      <c r="I12" s="138">
        <v>44746</v>
      </c>
      <c r="J12" s="138">
        <v>44748</v>
      </c>
      <c r="K12" s="326"/>
      <c r="L12" s="326"/>
      <c r="M12" s="326"/>
      <c r="N12" s="326"/>
      <c r="O12" s="326"/>
      <c r="P12" s="138"/>
      <c r="Q12" s="326"/>
      <c r="R12" s="327"/>
      <c r="S12" s="39"/>
    </row>
    <row r="13" spans="1:19" ht="32.25" customHeight="1" x14ac:dyDescent="0.15">
      <c r="A13" s="224" t="s">
        <v>91</v>
      </c>
      <c r="B13" s="222" t="s">
        <v>185</v>
      </c>
      <c r="C13" s="139"/>
      <c r="D13" s="139"/>
      <c r="E13" s="138">
        <v>44761</v>
      </c>
      <c r="F13" s="139"/>
      <c r="G13" s="138">
        <v>44774</v>
      </c>
      <c r="H13" s="138">
        <v>44785</v>
      </c>
      <c r="I13" s="138">
        <v>44788</v>
      </c>
      <c r="J13" s="138">
        <v>44790</v>
      </c>
      <c r="K13" s="217">
        <v>44791</v>
      </c>
      <c r="L13" s="217">
        <v>44792</v>
      </c>
      <c r="M13" s="217">
        <v>44795</v>
      </c>
      <c r="N13" s="217">
        <v>44806</v>
      </c>
      <c r="O13" s="217">
        <v>44809</v>
      </c>
      <c r="P13" s="138"/>
      <c r="Q13" s="217">
        <v>44816</v>
      </c>
      <c r="R13" s="136" t="str">
        <f>IF(Q13-O13&gt;0,"ok","見直し")</f>
        <v>ok</v>
      </c>
      <c r="S13" s="39"/>
    </row>
    <row r="14" spans="1:19" ht="32.25" customHeight="1" x14ac:dyDescent="0.15">
      <c r="A14" s="224" t="s">
        <v>92</v>
      </c>
      <c r="B14" s="142"/>
      <c r="C14" s="138"/>
      <c r="D14" s="138"/>
      <c r="E14" s="138">
        <v>44804</v>
      </c>
      <c r="F14" s="138">
        <v>44818</v>
      </c>
      <c r="G14" s="138">
        <v>44819</v>
      </c>
      <c r="H14" s="138">
        <v>44832</v>
      </c>
      <c r="I14" s="138">
        <v>44833</v>
      </c>
      <c r="J14" s="138">
        <v>44846</v>
      </c>
      <c r="K14" s="326">
        <v>44847</v>
      </c>
      <c r="L14" s="326">
        <v>44848</v>
      </c>
      <c r="M14" s="326">
        <v>44851</v>
      </c>
      <c r="N14" s="326">
        <v>44862</v>
      </c>
      <c r="O14" s="326">
        <v>44865</v>
      </c>
      <c r="P14" s="138"/>
      <c r="Q14" s="326">
        <v>44874</v>
      </c>
      <c r="R14" s="327" t="str">
        <f t="shared" ref="R14" si="0">IF(Q14-O14&gt;0,"ok","見直し")</f>
        <v>ok</v>
      </c>
      <c r="S14" s="39"/>
    </row>
    <row r="15" spans="1:19" ht="32.25" customHeight="1" x14ac:dyDescent="0.15">
      <c r="A15" s="224" t="s">
        <v>92</v>
      </c>
      <c r="B15" s="143" t="s">
        <v>89</v>
      </c>
      <c r="C15" s="139"/>
      <c r="D15" s="139"/>
      <c r="E15" s="138">
        <v>44832</v>
      </c>
      <c r="F15" s="139"/>
      <c r="G15" s="138">
        <v>44833</v>
      </c>
      <c r="H15" s="138">
        <v>44840</v>
      </c>
      <c r="I15" s="138">
        <v>44841</v>
      </c>
      <c r="J15" s="138">
        <v>44846</v>
      </c>
      <c r="K15" s="326"/>
      <c r="L15" s="326"/>
      <c r="M15" s="326"/>
      <c r="N15" s="326"/>
      <c r="O15" s="326"/>
      <c r="P15" s="138"/>
      <c r="Q15" s="326"/>
      <c r="R15" s="327"/>
    </row>
    <row r="16" spans="1:19" ht="32.25" customHeight="1" x14ac:dyDescent="0.15">
      <c r="A16" s="137" t="s">
        <v>92</v>
      </c>
      <c r="B16" s="143" t="s">
        <v>164</v>
      </c>
      <c r="C16" s="139"/>
      <c r="D16" s="139"/>
      <c r="E16" s="138">
        <v>44853</v>
      </c>
      <c r="F16" s="139"/>
      <c r="G16" s="138">
        <v>44865</v>
      </c>
      <c r="H16" s="138">
        <v>44876</v>
      </c>
      <c r="I16" s="138">
        <v>44879</v>
      </c>
      <c r="J16" s="138">
        <v>44881</v>
      </c>
      <c r="K16" s="212">
        <v>44882</v>
      </c>
      <c r="L16" s="212">
        <v>44883</v>
      </c>
      <c r="M16" s="212">
        <v>44886</v>
      </c>
      <c r="N16" s="212">
        <v>44900</v>
      </c>
      <c r="O16" s="212">
        <v>44901</v>
      </c>
      <c r="P16" s="138"/>
      <c r="Q16" s="212">
        <v>44908</v>
      </c>
      <c r="R16" s="206" t="str">
        <f>IF(Q16-O16&gt;0,"ok","見直し")</f>
        <v>ok</v>
      </c>
    </row>
    <row r="17" spans="2:20" x14ac:dyDescent="0.15">
      <c r="E17" s="140"/>
      <c r="F17" s="140"/>
      <c r="G17" s="140"/>
      <c r="H17" s="140"/>
      <c r="I17" s="140"/>
      <c r="J17" s="140"/>
      <c r="K17" s="140"/>
      <c r="L17" s="140"/>
      <c r="M17" s="140"/>
      <c r="N17" s="140"/>
      <c r="O17" s="140"/>
      <c r="P17" s="140"/>
    </row>
    <row r="18" spans="2:20" x14ac:dyDescent="0.15">
      <c r="E18" s="141"/>
      <c r="F18" s="141"/>
      <c r="G18" s="141"/>
      <c r="H18" s="141"/>
      <c r="I18" s="141"/>
      <c r="J18" s="141"/>
      <c r="K18" s="141"/>
      <c r="L18" s="141"/>
      <c r="M18" s="141"/>
      <c r="N18" s="141"/>
      <c r="O18" s="141"/>
      <c r="P18" s="141"/>
    </row>
    <row r="20" spans="2:20" x14ac:dyDescent="0.15">
      <c r="B20" t="s">
        <v>93</v>
      </c>
    </row>
    <row r="22" spans="2:20" x14ac:dyDescent="0.15">
      <c r="B22" t="s">
        <v>104</v>
      </c>
    </row>
    <row r="24" spans="2:20" x14ac:dyDescent="0.15">
      <c r="B24" t="s">
        <v>105</v>
      </c>
    </row>
    <row r="26" spans="2:20" x14ac:dyDescent="0.15">
      <c r="B26" t="s">
        <v>147</v>
      </c>
    </row>
    <row r="28" spans="2:20" ht="17.25" x14ac:dyDescent="0.15">
      <c r="D28" s="15" t="s">
        <v>155</v>
      </c>
    </row>
    <row r="30" spans="2:20" x14ac:dyDescent="0.15">
      <c r="D30" t="s">
        <v>157</v>
      </c>
    </row>
    <row r="32" spans="2:20" x14ac:dyDescent="0.15">
      <c r="D32" s="201" t="s">
        <v>141</v>
      </c>
      <c r="E32" s="201"/>
      <c r="F32" s="201"/>
      <c r="G32" s="201"/>
      <c r="H32" s="201"/>
      <c r="I32" s="201"/>
      <c r="J32" s="201"/>
      <c r="K32" s="201"/>
      <c r="L32" s="201"/>
      <c r="M32" s="201"/>
      <c r="N32" s="201"/>
      <c r="O32" s="201"/>
      <c r="P32" s="201"/>
      <c r="Q32" s="201"/>
      <c r="R32" s="201"/>
      <c r="S32" s="201"/>
      <c r="T32" s="201"/>
    </row>
    <row r="33" spans="4:20" x14ac:dyDescent="0.15">
      <c r="D33" s="201" t="s">
        <v>152</v>
      </c>
      <c r="E33" s="201"/>
      <c r="F33" s="201"/>
      <c r="G33" s="201"/>
      <c r="H33" s="201"/>
      <c r="I33" s="201"/>
      <c r="J33" s="201"/>
      <c r="K33" s="201"/>
      <c r="L33" s="201"/>
      <c r="M33" s="201"/>
      <c r="N33" s="201"/>
      <c r="O33" s="201"/>
      <c r="P33" s="201"/>
      <c r="Q33" s="201"/>
      <c r="R33" s="201"/>
      <c r="S33" s="201"/>
      <c r="T33" s="201"/>
    </row>
    <row r="34" spans="4:20" x14ac:dyDescent="0.15">
      <c r="D34" s="201"/>
      <c r="E34" s="201"/>
      <c r="F34" s="201"/>
      <c r="G34" s="201" t="s">
        <v>142</v>
      </c>
      <c r="H34" s="201"/>
      <c r="I34" s="201"/>
      <c r="J34" s="201"/>
      <c r="K34" s="201"/>
      <c r="L34" s="201"/>
      <c r="M34" s="201"/>
      <c r="N34" s="201"/>
      <c r="O34" s="201"/>
      <c r="P34" s="201"/>
      <c r="Q34" s="201"/>
      <c r="R34" s="201"/>
      <c r="S34" s="201"/>
      <c r="T34" s="201"/>
    </row>
    <row r="35" spans="4:20" x14ac:dyDescent="0.15">
      <c r="D35" s="201"/>
      <c r="E35" s="201"/>
      <c r="F35" s="201"/>
      <c r="G35" s="201" t="s">
        <v>151</v>
      </c>
      <c r="H35" s="201"/>
      <c r="I35" s="201"/>
      <c r="J35" s="201"/>
      <c r="K35" s="201"/>
      <c r="L35" s="201"/>
      <c r="M35" s="201"/>
      <c r="N35" s="201"/>
      <c r="O35" s="201"/>
      <c r="P35" s="201"/>
      <c r="Q35" s="201"/>
      <c r="R35" s="201"/>
      <c r="S35" s="201"/>
      <c r="T35" s="201"/>
    </row>
    <row r="36" spans="4:20" x14ac:dyDescent="0.15">
      <c r="D36" s="201"/>
      <c r="E36" s="201"/>
      <c r="F36" s="201"/>
      <c r="G36" s="201"/>
      <c r="H36" s="201"/>
      <c r="I36" s="202" t="s">
        <v>143</v>
      </c>
      <c r="J36" s="202"/>
      <c r="K36" s="201"/>
      <c r="L36" s="201"/>
      <c r="M36" s="201"/>
      <c r="N36" s="201"/>
      <c r="O36" s="201"/>
      <c r="P36" s="201"/>
      <c r="Q36" s="201"/>
      <c r="R36" s="201"/>
      <c r="S36" s="201"/>
      <c r="T36" s="201"/>
    </row>
    <row r="37" spans="4:20" x14ac:dyDescent="0.15">
      <c r="D37" s="201"/>
      <c r="E37" s="201"/>
      <c r="F37" s="201"/>
      <c r="G37" s="201"/>
      <c r="H37" s="201"/>
      <c r="I37" s="201"/>
      <c r="J37" s="202" t="s">
        <v>150</v>
      </c>
      <c r="K37" s="201"/>
      <c r="L37" s="201"/>
      <c r="M37" s="201"/>
      <c r="N37" s="201"/>
      <c r="O37" s="201"/>
      <c r="P37" s="201"/>
      <c r="Q37" s="201"/>
      <c r="R37" s="201"/>
      <c r="S37" s="201"/>
      <c r="T37" s="201"/>
    </row>
    <row r="38" spans="4:20" x14ac:dyDescent="0.15">
      <c r="D38" s="201"/>
      <c r="E38" s="201"/>
      <c r="F38" s="201"/>
      <c r="G38" s="201"/>
      <c r="H38" s="201"/>
      <c r="I38" s="201"/>
      <c r="J38" s="202"/>
      <c r="K38" s="201" t="s">
        <v>153</v>
      </c>
      <c r="L38" s="201"/>
      <c r="M38" s="201"/>
      <c r="N38" s="201"/>
      <c r="O38" s="201"/>
      <c r="P38" s="201"/>
      <c r="Q38" s="201"/>
      <c r="R38" s="201"/>
      <c r="S38" s="201"/>
      <c r="T38" s="201"/>
    </row>
    <row r="39" spans="4:20" x14ac:dyDescent="0.15">
      <c r="D39" s="201"/>
      <c r="E39" s="201"/>
      <c r="F39" s="201"/>
      <c r="G39" s="201"/>
      <c r="H39" s="201"/>
      <c r="I39" s="201"/>
      <c r="J39" s="201"/>
      <c r="K39" s="201"/>
      <c r="L39" s="201"/>
      <c r="M39" s="201"/>
      <c r="R39" s="201"/>
      <c r="S39" s="201"/>
      <c r="T39" s="201"/>
    </row>
    <row r="40" spans="4:20" x14ac:dyDescent="0.15">
      <c r="D40" s="201"/>
      <c r="E40" s="201"/>
      <c r="F40" s="201"/>
      <c r="G40" s="201"/>
      <c r="H40" s="201"/>
      <c r="I40" s="203" t="s">
        <v>154</v>
      </c>
      <c r="J40" s="201"/>
      <c r="K40" s="201"/>
      <c r="L40" s="201"/>
      <c r="M40" s="201"/>
      <c r="R40" s="201"/>
      <c r="S40" s="201"/>
      <c r="T40" s="201"/>
    </row>
    <row r="41" spans="4:20" x14ac:dyDescent="0.15">
      <c r="D41" s="201"/>
      <c r="E41" s="201"/>
      <c r="F41" s="201"/>
      <c r="G41" s="201"/>
      <c r="H41" s="201"/>
      <c r="I41" s="201"/>
      <c r="J41" s="201"/>
      <c r="K41" s="201"/>
      <c r="L41" s="201"/>
      <c r="M41" s="201"/>
      <c r="R41" s="201"/>
      <c r="S41" s="201"/>
      <c r="T41" s="201"/>
    </row>
    <row r="42" spans="4:20" x14ac:dyDescent="0.15">
      <c r="D42" s="201"/>
      <c r="E42" s="201"/>
      <c r="F42" s="201"/>
      <c r="G42" s="201"/>
      <c r="H42" s="201"/>
      <c r="I42" s="201"/>
      <c r="J42" s="201" t="s">
        <v>144</v>
      </c>
      <c r="K42" s="201"/>
      <c r="L42" s="201"/>
      <c r="M42" s="201"/>
      <c r="R42" s="201"/>
      <c r="S42" s="201"/>
      <c r="T42" s="201"/>
    </row>
    <row r="43" spans="4:20" x14ac:dyDescent="0.15">
      <c r="D43" s="201"/>
      <c r="E43" s="201"/>
      <c r="F43" s="201"/>
      <c r="G43" s="201"/>
      <c r="H43" s="201"/>
      <c r="I43" s="201"/>
      <c r="J43" s="201"/>
      <c r="K43" s="201" t="s">
        <v>145</v>
      </c>
      <c r="L43" s="201"/>
      <c r="M43" s="201"/>
      <c r="R43" s="201"/>
      <c r="S43" s="201"/>
      <c r="T43" s="201"/>
    </row>
    <row r="44" spans="4:20" x14ac:dyDescent="0.15">
      <c r="I44" s="201"/>
      <c r="J44" s="201"/>
      <c r="K44" s="201"/>
      <c r="L44" s="201" t="s">
        <v>146</v>
      </c>
    </row>
  </sheetData>
  <mergeCells count="24">
    <mergeCell ref="R14:R15"/>
    <mergeCell ref="K14:K15"/>
    <mergeCell ref="L14:L15"/>
    <mergeCell ref="M14:M15"/>
    <mergeCell ref="N14:N15"/>
    <mergeCell ref="O14:O15"/>
    <mergeCell ref="Q14:Q15"/>
    <mergeCell ref="O8:O9"/>
    <mergeCell ref="Q8:Q9"/>
    <mergeCell ref="R8:R9"/>
    <mergeCell ref="K11:K12"/>
    <mergeCell ref="L11:L12"/>
    <mergeCell ref="M11:M12"/>
    <mergeCell ref="N11:N12"/>
    <mergeCell ref="O11:O12"/>
    <mergeCell ref="Q11:Q12"/>
    <mergeCell ref="R11:R12"/>
    <mergeCell ref="G5:H5"/>
    <mergeCell ref="I5:J5"/>
    <mergeCell ref="M5:N5"/>
    <mergeCell ref="K8:K9"/>
    <mergeCell ref="L8:L9"/>
    <mergeCell ref="M8:M9"/>
    <mergeCell ref="N8:N9"/>
  </mergeCells>
  <phoneticPr fontId="37"/>
  <dataValidations count="4">
    <dataValidation type="list" allowBlank="1" showInputMessage="1" showErrorMessage="1" sqref="B7">
      <formula1>"追加募集,追加募集5・6月開講分,追加募集6月開講分,"</formula1>
    </dataValidation>
    <dataValidation type="list" allowBlank="1" showInputMessage="1" showErrorMessage="1" sqref="B12:B13">
      <formula1>"追加募集,追加募集10・11・12月開講分,追加募集11・12月開講分,追加募集12月開講分,"</formula1>
    </dataValidation>
    <dataValidation type="list" allowBlank="1" showInputMessage="1" showErrorMessage="1" sqref="B9:B10">
      <formula1>"追加募集,追加募集7・8・9月開講分,追加募集8・9月開講分,追加募集9月開講分,"</formula1>
    </dataValidation>
    <dataValidation type="list" allowBlank="1" showInputMessage="1" showErrorMessage="1" sqref="B15:B16">
      <formula1>"追加募集,追加募集1・2・3月開講分,追加募集2・3月開講分,追加募集3月開講分,"</formula1>
    </dataValidation>
  </dataValidations>
  <pageMargins left="0.15748031496062992" right="0.1574803149606299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受付期間</vt:lpstr>
      <vt:lpstr>日程確認</vt:lpstr>
      <vt:lpstr>申請枠の確認</vt:lpstr>
      <vt:lpstr>経歴（年数）確認</vt:lpstr>
      <vt:lpstr>祝日</vt:lpstr>
      <vt:lpstr>カレンダー</vt:lpstr>
      <vt:lpstr>年間申請スケジュール </vt:lpstr>
      <vt:lpstr>カレンダー!Print_Area</vt:lpstr>
      <vt:lpstr>受付期間!Print_Area</vt:lpstr>
      <vt:lpstr>祝日!Print_Area</vt:lpstr>
      <vt:lpstr>申請枠の確認!Print_Area</vt:lpstr>
      <vt:lpstr>日程確認!Print_Area</vt:lpstr>
      <vt:lpstr>祝日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2020-11-11T07:18:21Z</cp:lastPrinted>
  <dcterms:created xsi:type="dcterms:W3CDTF">2011-09-14T01:50:15Z</dcterms:created>
  <dcterms:modified xsi:type="dcterms:W3CDTF">2022-12-16T01:32:51Z</dcterms:modified>
</cp:coreProperties>
</file>