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1.xml" ContentType="application/vnd.openxmlformats-officedocument.spreadsheetml.comments+xml"/>
  <Override PartName="/xl/drawings/drawing28.xml" ContentType="application/vnd.openxmlformats-officedocument.drawing+xml"/>
  <Override PartName="/xl/comments12.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Users\300407\Desktop\ホームページ用\"/>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様式5" sheetId="34" r:id="rId6"/>
    <sheet name="様式5 (記入例)" sheetId="80" r:id="rId7"/>
    <sheet name="様式５別添１" sheetId="60" r:id="rId8"/>
    <sheet name="様式５別添２" sheetId="66" r:id="rId9"/>
    <sheet name="様式５添付３" sheetId="71" r:id="rId10"/>
    <sheet name="様式５添付４" sheetId="81" r:id="rId11"/>
    <sheet name="様式５添付４別表" sheetId="82" r:id="rId12"/>
    <sheet name="様式6" sheetId="74" r:id="rId13"/>
    <sheet name="様式6（記入例１）" sheetId="54" r:id="rId14"/>
    <sheet name="様式6（記入例２）" sheetId="65" r:id="rId15"/>
    <sheet name="様式7の1 " sheetId="68" r:id="rId16"/>
    <sheet name="様式7の1 （記入例）" sheetId="87" r:id="rId17"/>
    <sheet name="様式7の3 ～6月30日" sheetId="83" r:id="rId18"/>
    <sheet name="様式7の3 ～6月30日 (記入例)" sheetId="88" r:id="rId19"/>
    <sheet name="様式7の3　7月1日～" sheetId="85" r:id="rId20"/>
    <sheet name="様式7の3　7月1日～ (記入例)" sheetId="89" r:id="rId21"/>
    <sheet name="様式8" sheetId="11" r:id="rId22"/>
    <sheet name="様式8 (記載例)" sheetId="67" r:id="rId23"/>
    <sheet name="様式9" sheetId="76" r:id="rId24"/>
    <sheet name="様式10" sheetId="48" r:id="rId25"/>
    <sheet name="様式12" sheetId="15" r:id="rId26"/>
    <sheet name="様式13の１" sheetId="29" r:id="rId27"/>
    <sheet name="様式13の２(自己評価)" sheetId="32" r:id="rId28"/>
    <sheet name="様式14 " sheetId="37" r:id="rId29"/>
    <sheet name="様式15の１" sheetId="56" r:id="rId30"/>
    <sheet name="様式15の２" sheetId="57" r:id="rId31"/>
    <sheet name="様式16の２" sheetId="21" r:id="rId32"/>
    <sheet name="様式17" sheetId="77" r:id="rId33"/>
    <sheet name="様式18" sheetId="33" r:id="rId34"/>
    <sheet name="登録用" sheetId="23" state="hidden" r:id="rId35"/>
  </sheet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一覧表!$A$1:$H$31</definedName>
    <definedName name="_xlnm.Print_Area" localSheetId="34">登録用!$A$1:$B$49</definedName>
    <definedName name="_xlnm.Print_Area" localSheetId="1">様式1!$A$1:$S$80</definedName>
    <definedName name="_xlnm.Print_Area" localSheetId="24">様式10!$A$1:$O$46</definedName>
    <definedName name="_xlnm.Print_Area" localSheetId="25">様式12!$A$1:$P$28</definedName>
    <definedName name="_xlnm.Print_Area" localSheetId="26">様式13の１!$A$1:$AI$60</definedName>
    <definedName name="_xlnm.Print_Area" localSheetId="27">'様式13の２(自己評価)'!$B$1:$AJ$22</definedName>
    <definedName name="_xlnm.Print_Area" localSheetId="28">'様式14 '!$A$1:$R$30</definedName>
    <definedName name="_xlnm.Print_Area" localSheetId="29">様式15の１!$A$1:$R$52</definedName>
    <definedName name="_xlnm.Print_Area" localSheetId="30">様式15の２!$A$1:$U$92</definedName>
    <definedName name="_xlnm.Print_Area" localSheetId="31">様式16の２!$A$1:$H$48</definedName>
    <definedName name="_xlnm.Print_Area" localSheetId="32">様式17!$A$1:$AD$124</definedName>
    <definedName name="_xlnm.Print_Area" localSheetId="33">様式18!$A$2:$P$43</definedName>
    <definedName name="_xlnm.Print_Area" localSheetId="2">様式2!$A$1:$AA$43</definedName>
    <definedName name="_xlnm.Print_Area" localSheetId="3">様式3!$A$1:$Y$97</definedName>
    <definedName name="_xlnm.Print_Area" localSheetId="4">様式4!$A$1:$S$54</definedName>
    <definedName name="_xlnm.Print_Area" localSheetId="5">様式5!$A$1:$AK$72</definedName>
    <definedName name="_xlnm.Print_Area" localSheetId="6">'様式5 (記入例)'!$A$1:$AK$73</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7">様式５別添１!$A$1:$X$24</definedName>
    <definedName name="_xlnm.Print_Area" localSheetId="8">様式５別添２!$A$1:$W$24</definedName>
    <definedName name="_xlnm.Print_Area" localSheetId="12">様式6!$A$1:$AI$108</definedName>
    <definedName name="_xlnm.Print_Area" localSheetId="13">'様式6（記入例１）'!$B$3:$AI$87</definedName>
    <definedName name="_xlnm.Print_Area" localSheetId="14">'様式6（記入例２）'!$B$3:$AI$87</definedName>
    <definedName name="_xlnm.Print_Area" localSheetId="15">'様式7の1 '!$A$1:$L$59</definedName>
    <definedName name="_xlnm.Print_Area" localSheetId="16">'様式7の1 （記入例）'!$A$1:$L$60</definedName>
    <definedName name="_xlnm.Print_Area" localSheetId="17">'様式7の3 ～6月30日'!$A$1:$Y$23</definedName>
    <definedName name="_xlnm.Print_Area" localSheetId="18">'様式7の3 ～6月30日 (記入例)'!$A$1:$Y$23</definedName>
    <definedName name="_xlnm.Print_Area" localSheetId="19">'様式7の3　7月1日～'!$A$1:$AA$23</definedName>
    <definedName name="_xlnm.Print_Area" localSheetId="20">'様式7の3　7月1日～ (記入例)'!$A$1:$AA$25</definedName>
    <definedName name="_xlnm.Print_Area" localSheetId="21">様式8!$A$1:$F$41</definedName>
    <definedName name="_xlnm.Print_Area" localSheetId="22">'様式8 (記載例)'!$A$1:$F$41</definedName>
    <definedName name="_xlnm.Print_Area" localSheetId="23">様式9!$A$1:$AO$48</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29">様式5!$AO$1:$AO$21</definedName>
    <definedName name="訓練分野" localSheetId="6">'様式5 (記入例)'!$AO$1:$AO$21</definedName>
    <definedName name="訓練分野">様式5!$AO$1:$AO$21</definedName>
  </definedNames>
  <calcPr calcId="162913"/>
</workbook>
</file>

<file path=xl/calcChain.xml><?xml version="1.0" encoding="utf-8"?>
<calcChain xmlns="http://schemas.openxmlformats.org/spreadsheetml/2006/main">
  <c r="O3" i="48" l="1"/>
  <c r="D3" i="48"/>
  <c r="AG62" i="80" l="1"/>
  <c r="AI60" i="80"/>
  <c r="AC60" i="80"/>
  <c r="V60" i="80"/>
  <c r="AC59" i="80"/>
  <c r="V59" i="80"/>
  <c r="AL29" i="80"/>
  <c r="AM25" i="80"/>
  <c r="AM24" i="80"/>
  <c r="AM23" i="80"/>
  <c r="AM22" i="80"/>
  <c r="AM21" i="80"/>
  <c r="AL20" i="80"/>
  <c r="AL7" i="80"/>
  <c r="F6" i="80"/>
  <c r="F5" i="80"/>
  <c r="AN21" i="80" l="1"/>
  <c r="AL21" i="80" s="1"/>
  <c r="G20" i="73"/>
  <c r="C5" i="62"/>
  <c r="AC13"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2.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<sst xmlns="http://schemas.openxmlformats.org/spreadsheetml/2006/main" count="3704" uniqueCount="1647">
  <si>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</si>
  <si>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</si>
  <si>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</si>
  <si>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</si>
  <si>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</si>
  <si>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</si>
  <si>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</si>
  <si>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</si>
  <si>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</si>
  <si>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</si>
  <si>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</si>
  <si>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</si>
  <si>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</si>
  <si>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</si>
  <si>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</si>
  <si>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</si>
  <si>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</si>
  <si>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</si>
  <si>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</si>
  <si>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</si>
  <si>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</si>
  <si>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</si>
  <si>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</si>
  <si>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</si>
  <si>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</si>
  <si>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</si>
  <si>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</si>
  <si>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</si>
  <si>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</si>
  <si>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</si>
  <si>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</si>
  <si>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</si>
  <si>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</si>
  <si>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</si>
  <si>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</si>
  <si>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</si>
  <si>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</si>
  <si>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</si>
  <si>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</si>
  <si>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</si>
  <si>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</si>
  <si>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</si>
  <si>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</si>
  <si>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</si>
  <si>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</si>
  <si>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</si>
  <si>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</si>
  <si>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</si>
  <si>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</si>
  <si>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</si>
  <si>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</si>
  <si>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</si>
  <si>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</si>
  <si>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</si>
  <si>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</si>
  <si>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</si>
  <si>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</si>
  <si>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</si>
  <si>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</si>
  <si>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</si>
  <si>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</si>
  <si>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</si>
  <si>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</si>
  <si>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</si>
  <si>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</si>
  <si>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</si>
  <si>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</si>
  <si>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</si>
  <si>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</si>
  <si>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</si>
  <si>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</si>
  <si>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</si>
  <si>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</si>
  <si>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</si>
  <si>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</si>
  <si>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</si>
  <si>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</si>
  <si>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</si>
  <si>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</si>
  <si>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</si>
  <si>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</si>
  <si>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</si>
  <si>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</si>
  <si>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</si>
  <si>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</si>
  <si>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</si>
  <si>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</si>
  <si>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</si>
  <si>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</si>
  <si>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</si>
  <si>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</si>
  <si>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</si>
  <si>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</si>
  <si>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</si>
  <si>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</si>
  <si>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</si>
  <si>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</si>
  <si>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</si>
  <si>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</si>
  <si>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</si>
  <si>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</si>
  <si>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</si>
  <si>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</si>
  <si>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</si>
  <si>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</si>
  <si>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</si>
  <si>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</si>
  <si>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</si>
  <si>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・ホワイトボード等</t>
    <rPh sb="8" eb="9">
      <t>トウ</t>
    </rPh>
    <phoneticPr fontId="10"/>
  </si>
  <si>
    <t>※パソコン関係</t>
    <rPh sb="5" eb="7">
      <t>カンケイ</t>
    </rPh>
    <phoneticPr fontId="10"/>
  </si>
  <si>
    <t>パソコン台数</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</si>
  <si>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</si>
  <si>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</si>
  <si>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</si>
  <si>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</si>
  <si>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</si>
  <si>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</si>
  <si>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</si>
  <si>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</si>
  <si>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</si>
  <si>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</si>
  <si>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</si>
  <si>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</si>
  <si>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</si>
  <si>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</si>
  <si>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</si>
  <si>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</si>
  <si>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</si>
  <si>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</si>
  <si>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</si>
  <si>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</si>
  <si>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</si>
  <si>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</si>
  <si>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</si>
  <si>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</si>
  <si>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</si>
  <si>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</si>
  <si>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</si>
  <si>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</si>
  <si>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</si>
  <si>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</si>
  <si>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</si>
  <si>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</si>
  <si>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</si>
  <si>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</si>
  <si>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</si>
  <si>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</si>
  <si>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</si>
  <si>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</si>
  <si>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</si>
  <si>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</si>
  <si>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</si>
  <si>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</si>
  <si>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</si>
  <si>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</si>
  <si>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</si>
  <si>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</si>
  <si>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</si>
  <si>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</si>
  <si>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</si>
  <si>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</si>
  <si>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</si>
  <si>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</si>
  <si>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</si>
  <si>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</si>
  <si>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</si>
  <si>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</si>
  <si>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</si>
  <si>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</si>
  <si>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</si>
  <si>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</si>
  <si>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</si>
  <si>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</si>
  <si>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</si>
  <si>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</si>
  <si>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</si>
  <si>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</si>
  <si>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</si>
  <si>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</si>
  <si>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</si>
  <si>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</si>
  <si>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</si>
  <si>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</si>
  <si>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</si>
  <si>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</si>
  <si>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</si>
  <si>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</si>
  <si>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</si>
  <si>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</si>
  <si>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</si>
  <si>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</si>
  <si>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</si>
  <si>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</si>
  <si>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</si>
  <si>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</si>
  <si>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</si>
  <si>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</si>
  <si>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</si>
  <si>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</si>
  <si>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</si>
  <si>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</si>
  <si>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</si>
  <si>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</si>
  <si>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</si>
  <si>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</si>
  <si>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</si>
  <si>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</si>
  <si>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</si>
  <si>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</si>
  <si>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</si>
  <si>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</si>
  <si>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</si>
  <si>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</si>
  <si>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</si>
  <si>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</si>
  <si>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</si>
  <si>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</si>
  <si>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</si>
  <si>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</si>
  <si>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</si>
  <si>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</si>
  <si>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</si>
  <si>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</si>
  <si>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</si>
  <si>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</si>
  <si>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</si>
  <si>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</si>
  <si>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</si>
  <si>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</si>
  <si>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</si>
  <si>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</si>
  <si>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</si>
  <si>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</si>
  <si>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</si>
  <si>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</si>
  <si>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</si>
  <si>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</si>
  <si>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</si>
  <si>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</si>
  <si>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</si>
  <si>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</si>
  <si>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</si>
  <si>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</si>
  <si>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</si>
  <si>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</si>
  <si>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</si>
  <si>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</si>
  <si>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</si>
  <si>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</si>
  <si>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</si>
  <si>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</si>
  <si>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</si>
  <si>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</si>
  <si>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</si>
  <si>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</si>
  <si>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</si>
  <si>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</si>
  <si>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</si>
  <si>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</si>
  <si>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</si>
  <si>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</si>
  <si>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</si>
  <si>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</si>
  <si>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</si>
  <si>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</si>
  <si>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</si>
  <si>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</si>
  <si>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</si>
  <si>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</si>
  <si>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</si>
  <si>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</si>
  <si>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</si>
  <si>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</si>
  <si>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</si>
  <si>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</si>
  <si>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</si>
  <si>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</si>
  <si>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</si>
  <si>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</si>
  <si>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</si>
  <si>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</si>
  <si>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</si>
  <si>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</si>
  <si>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</si>
  <si>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</si>
  <si>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</si>
  <si>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</si>
  <si>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</si>
  <si>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</si>
  <si>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</si>
  <si>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</si>
  <si>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</si>
  <si>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</si>
  <si>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</si>
  <si>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</si>
  <si>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</si>
  <si>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</si>
  <si>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</si>
  <si>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</si>
  <si>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</si>
  <si>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</si>
  <si>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</si>
  <si>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</si>
  <si>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</si>
  <si>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</si>
  <si>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</si>
  <si>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</si>
  <si>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</si>
  <si>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</si>
  <si>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</si>
  <si>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</si>
  <si>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</si>
  <si>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</si>
  <si>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</si>
  <si>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</si>
  <si>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</si>
  <si>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</si>
  <si>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</si>
  <si>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</si>
  <si>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</si>
  <si>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</si>
  <si>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</si>
  <si>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</si>
  <si>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</si>
  <si>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</si>
  <si>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</si>
  <si>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</si>
  <si>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</si>
  <si>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</si>
  <si>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</si>
  <si>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</si>
  <si>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</si>
  <si>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</si>
  <si>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</si>
  <si>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</si>
  <si>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</si>
  <si>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</si>
  <si>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</si>
  <si>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</si>
  <si>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</si>
  <si>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</si>
  <si>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</si>
  <si>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</si>
  <si>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</si>
  <si>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</si>
  <si>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</si>
  <si>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</si>
  <si>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</si>
  <si>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</si>
  <si>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</si>
  <si>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</si>
  <si>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</si>
  <si>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</si>
  <si>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</si>
  <si>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</si>
  <si>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</si>
  <si>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</si>
  <si>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</si>
  <si>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</si>
  <si>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</si>
  <si>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</si>
  <si>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</si>
  <si>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</si>
  <si>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</si>
  <si>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</si>
  <si>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</si>
  <si>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</si>
  <si>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</si>
  <si>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</si>
  <si>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</si>
  <si>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</si>
  <si>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</si>
  <si>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</si>
  <si>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</si>
  <si>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</si>
  <si>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</si>
  <si>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</si>
  <si>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</si>
  <si>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</si>
  <si>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</si>
  <si>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</si>
  <si>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</si>
  <si>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</si>
  <si>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</si>
  <si>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</si>
  <si>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</si>
  <si>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</si>
  <si>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</si>
  <si>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</si>
  <si>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</si>
  <si>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</si>
  <si>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</si>
  <si>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</si>
  <si>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</si>
  <si>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</si>
  <si>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42"/>
  </si>
  <si>
    <t>⑥
訓練科名</t>
    <rPh sb="2" eb="4">
      <t>クンレン</t>
    </rPh>
    <rPh sb="4" eb="5">
      <t>カ</t>
    </rPh>
    <rPh sb="5" eb="6">
      <t>メイ</t>
    </rPh>
    <phoneticPr fontId="42"/>
  </si>
  <si>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</si>
  <si>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</si>
  <si>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</si>
  <si>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</si>
  <si>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</si>
  <si>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42"/>
  </si>
  <si>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</si>
  <si>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</si>
  <si>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</si>
  <si>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</si>
  <si>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</si>
  <si>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</si>
  <si>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</si>
  <si>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</si>
  <si>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</si>
  <si>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</si>
  <si>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</si>
  <si>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</si>
  <si>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</si>
  <si>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</si>
  <si>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</si>
  <si>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</si>
  <si>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</si>
  <si>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</si>
  <si>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</si>
  <si>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</si>
  <si>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</si>
  <si>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</si>
  <si>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</si>
  <si>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</si>
  <si>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</si>
  <si>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</si>
  <si>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</si>
  <si>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</si>
  <si>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</si>
  <si>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</si>
  <si>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</si>
  <si>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</si>
  <si>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</si>
  <si>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</si>
  <si>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</si>
  <si>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</si>
  <si>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</si>
  <si>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</si>
  <si>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</si>
  <si>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</si>
  <si>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</si>
  <si>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</si>
  <si>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</si>
  <si>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</si>
  <si>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</si>
  <si>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</si>
  <si>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</si>
  <si>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</si>
  <si>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</si>
  <si>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</si>
  <si>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</si>
  <si>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</si>
  <si>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</si>
  <si>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</si>
  <si>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</si>
  <si>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</si>
  <si>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</si>
  <si>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</si>
  <si>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</si>
  <si>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</si>
  <si>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</si>
  <si>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</si>
  <si>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</si>
  <si>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</si>
  <si>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</si>
  <si>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</si>
  <si>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</si>
  <si>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</si>
  <si>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</si>
  <si>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</si>
  <si>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</si>
  <si>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</si>
  <si>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</si>
  <si>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</si>
  <si>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</si>
  <si>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</si>
  <si>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</si>
  <si>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</si>
  <si>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</si>
  <si>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</si>
  <si>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</si>
  <si>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</si>
  <si>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</si>
  <si>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</si>
  <si>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</si>
  <si>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</si>
  <si>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</si>
  <si>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</si>
  <si>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</si>
  <si>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</si>
  <si>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</si>
  <si>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</si>
  <si>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</si>
  <si>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</si>
  <si>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</si>
  <si>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</si>
  <si>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</si>
  <si>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</si>
  <si>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</si>
  <si>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</si>
  <si>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</si>
  <si>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</si>
  <si>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</si>
  <si>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</si>
  <si>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</si>
  <si>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</si>
  <si>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t>：</t>
    <phoneticPr fontId="10"/>
  </si>
  <si>
    <t>⑪</t>
    <phoneticPr fontId="4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</si>
  <si>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</si>
  <si>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</si>
  <si>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</si>
  <si>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</si>
  <si>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</si>
  <si>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</si>
  <si>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</si>
  <si>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</si>
  <si>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</si>
  <si>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</si>
  <si>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</si>
  <si>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</si>
  <si>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</si>
  <si>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</si>
  <si>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訓練の種別</t>
    <rPh sb="0" eb="2">
      <t>クンレン</t>
    </rPh>
    <rPh sb="3" eb="5">
      <t>シュベツ</t>
    </rPh>
    <phoneticPr fontId="10"/>
  </si>
  <si>
    <t>基礎コース</t>
    <phoneticPr fontId="10"/>
  </si>
  <si>
    <t>（</t>
    <phoneticPr fontId="59"/>
  </si>
  <si>
    <t>）</t>
    <phoneticPr fontId="59"/>
  </si>
  <si>
    <t>面接</t>
  </si>
  <si>
    <t>時</t>
    <rPh sb="0" eb="1">
      <t>ジ</t>
    </rPh>
    <phoneticPr fontId="59"/>
  </si>
  <si>
    <t>分</t>
    <rPh sb="0" eb="1">
      <t>フン</t>
    </rPh>
    <phoneticPr fontId="59"/>
  </si>
  <si>
    <t>訓練定員</t>
    <rPh sb="0" eb="2">
      <t>クンレン</t>
    </rPh>
    <rPh sb="2" eb="4">
      <t>テイイン</t>
    </rPh>
    <phoneticPr fontId="59"/>
  </si>
  <si>
    <t>名</t>
    <rPh sb="0" eb="1">
      <t>メイ</t>
    </rPh>
    <phoneticPr fontId="59"/>
  </si>
  <si>
    <t>障害者</t>
  </si>
  <si>
    <t>名称 （</t>
    <rPh sb="0" eb="2">
      <t>メイショウ</t>
    </rPh>
    <phoneticPr fontId="10"/>
  </si>
  <si>
    <t>科目の内容</t>
    <rPh sb="0" eb="2">
      <t>カモク</t>
    </rPh>
    <rPh sb="3" eb="5">
      <t>ナイヨウ</t>
    </rPh>
    <phoneticPr fontId="59"/>
  </si>
  <si>
    <t>職業能力開発講習</t>
    <rPh sb="0" eb="2">
      <t>ショクギョウ</t>
    </rPh>
    <rPh sb="2" eb="4">
      <t>ノウリョク</t>
    </rPh>
    <rPh sb="4" eb="6">
      <t>カイハツ</t>
    </rPh>
    <rPh sb="6" eb="8">
      <t>コウシュウ</t>
    </rPh>
    <phoneticPr fontId="59"/>
  </si>
  <si>
    <t>就職活動計画</t>
    <rPh sb="0" eb="2">
      <t>シュウショク</t>
    </rPh>
    <rPh sb="2" eb="4">
      <t>カツドウ</t>
    </rPh>
    <rPh sb="4" eb="6">
      <t>ケイカク</t>
    </rPh>
    <phoneticPr fontId="59"/>
  </si>
  <si>
    <t>職業生活設計</t>
    <rPh sb="0" eb="2">
      <t>ショクギョウ</t>
    </rPh>
    <rPh sb="2" eb="4">
      <t>セイカツ</t>
    </rPh>
    <rPh sb="4" eb="6">
      <t>セッケイ</t>
    </rPh>
    <phoneticPr fontId="59"/>
  </si>
  <si>
    <t>学科</t>
    <rPh sb="0" eb="2">
      <t>ガッカ</t>
    </rPh>
    <phoneticPr fontId="59"/>
  </si>
  <si>
    <t>実技</t>
    <rPh sb="0" eb="2">
      <t>ジツギ</t>
    </rPh>
    <phoneticPr fontId="5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</si>
  <si>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</si>
  <si>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9"/>
  </si>
  <si>
    <t>企業実習</t>
    <rPh sb="0" eb="2">
      <t>キギョウ</t>
    </rPh>
    <rPh sb="2" eb="4">
      <t>ジッシュウ</t>
    </rPh>
    <phoneticPr fontId="59"/>
  </si>
  <si>
    <t>受講者の負担する費用</t>
    <rPh sb="0" eb="3">
      <t>ジュコウシャ</t>
    </rPh>
    <rPh sb="4" eb="6">
      <t>フタン</t>
    </rPh>
    <rPh sb="8" eb="10">
      <t>ヒヨウ</t>
    </rPh>
    <phoneticPr fontId="10"/>
  </si>
  <si>
    <t>その他 （</t>
    <rPh sb="2" eb="3">
      <t>タ</t>
    </rPh>
    <phoneticPr fontId="59"/>
  </si>
  <si>
    <t>備考 （</t>
    <rPh sb="0" eb="2">
      <t>ビコウ</t>
    </rPh>
    <phoneticPr fontId="59"/>
  </si>
  <si>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</si>
  <si>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</si>
  <si>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</si>
  <si>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</si>
  <si>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</si>
  <si>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</si>
  <si>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59"/>
  </si>
  <si>
    <t>ビジネスヒューマン</t>
    <phoneticPr fontId="5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</si>
  <si>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</si>
  <si>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59"/>
  </si>
  <si>
    <t>訓練科名</t>
    <rPh sb="0" eb="2">
      <t>クンレン</t>
    </rPh>
    <rPh sb="2" eb="4">
      <t>カメイ</t>
    </rPh>
    <phoneticPr fontId="59"/>
  </si>
  <si>
    <t>訓練受講者氏名</t>
    <rPh sb="0" eb="2">
      <t>クンレン</t>
    </rPh>
    <rPh sb="2" eb="4">
      <t>ジュコウ</t>
    </rPh>
    <rPh sb="4" eb="5">
      <t>シャ</t>
    </rPh>
    <rPh sb="5" eb="7">
      <t>シメイ</t>
    </rPh>
    <phoneticPr fontId="59"/>
  </si>
  <si>
    <t>教育訓練実施機関</t>
    <rPh sb="0" eb="2">
      <t>キョウイク</t>
    </rPh>
    <rPh sb="2" eb="4">
      <t>クンレン</t>
    </rPh>
    <rPh sb="4" eb="6">
      <t>ジッシ</t>
    </rPh>
    <rPh sb="6" eb="8">
      <t>キカン</t>
    </rPh>
    <phoneticPr fontId="59"/>
  </si>
  <si>
    <t>所在地</t>
    <rPh sb="0" eb="3">
      <t>ショザイチ</t>
    </rPh>
    <phoneticPr fontId="59"/>
  </si>
  <si>
    <t>就職支援責任者　氏名</t>
    <rPh sb="0" eb="2">
      <t>シュウショク</t>
    </rPh>
    <rPh sb="2" eb="4">
      <t>シエン</t>
    </rPh>
    <rPh sb="4" eb="7">
      <t>セキニンシャ</t>
    </rPh>
    <rPh sb="8" eb="10">
      <t>シメイ</t>
    </rPh>
    <phoneticPr fontId="59"/>
  </si>
  <si>
    <t>訓練実施施設の責任者　氏名</t>
    <rPh sb="0" eb="2">
      <t>クンレン</t>
    </rPh>
    <rPh sb="2" eb="4">
      <t>ジッシ</t>
    </rPh>
    <rPh sb="4" eb="6">
      <t>シセツ</t>
    </rPh>
    <rPh sb="7" eb="10">
      <t>セキニンシャ</t>
    </rPh>
    <rPh sb="11" eb="13">
      <t>シメイ</t>
    </rPh>
    <phoneticPr fontId="59"/>
  </si>
  <si>
    <t>Ⅰ　訓練期間・訓練目標</t>
    <rPh sb="2" eb="4">
      <t>クンレン</t>
    </rPh>
    <rPh sb="4" eb="6">
      <t>キカン</t>
    </rPh>
    <rPh sb="7" eb="9">
      <t>クンレン</t>
    </rPh>
    <rPh sb="9" eb="11">
      <t>モクヒョウ</t>
    </rPh>
    <phoneticPr fontId="59"/>
  </si>
  <si>
    <t>訓練期間</t>
    <rPh sb="0" eb="2">
      <t>クンレン</t>
    </rPh>
    <rPh sb="2" eb="4">
      <t>キカン</t>
    </rPh>
    <phoneticPr fontId="59"/>
  </si>
  <si>
    <t>訓練時間</t>
    <rPh sb="0" eb="2">
      <t>クンレン</t>
    </rPh>
    <rPh sb="2" eb="4">
      <t>ジカン</t>
    </rPh>
    <phoneticPr fontId="59"/>
  </si>
  <si>
    <t>訓練目標（仕上がり像）</t>
    <rPh sb="0" eb="2">
      <t>クンレン</t>
    </rPh>
    <rPh sb="2" eb="4">
      <t>モクヒョウ</t>
    </rPh>
    <rPh sb="5" eb="7">
      <t>シア</t>
    </rPh>
    <rPh sb="9" eb="10">
      <t>ゾウ</t>
    </rPh>
    <phoneticPr fontId="59"/>
  </si>
  <si>
    <t>（１）科目評価</t>
    <rPh sb="3" eb="5">
      <t>カモク</t>
    </rPh>
    <rPh sb="5" eb="7">
      <t>ヒョウカ</t>
    </rPh>
    <phoneticPr fontId="59"/>
  </si>
  <si>
    <t>評価</t>
    <rPh sb="0" eb="2">
      <t>ヒョウカ</t>
    </rPh>
    <phoneticPr fontId="59"/>
  </si>
  <si>
    <t>A</t>
    <phoneticPr fontId="59"/>
  </si>
  <si>
    <t>B</t>
    <phoneticPr fontId="59"/>
  </si>
  <si>
    <t>C</t>
    <phoneticPr fontId="59"/>
  </si>
  <si>
    <t>(1)</t>
    <phoneticPr fontId="59"/>
  </si>
  <si>
    <t>（総評・コメント）</t>
    <rPh sb="1" eb="3">
      <t>ソウヒョウ</t>
    </rPh>
    <phoneticPr fontId="59"/>
  </si>
  <si>
    <t>（特記事項）</t>
    <rPh sb="1" eb="3">
      <t>トッキ</t>
    </rPh>
    <rPh sb="3" eb="5">
      <t>ジコウ</t>
    </rPh>
    <phoneticPr fontId="59"/>
  </si>
  <si>
    <t>取得日</t>
    <rPh sb="0" eb="3">
      <t>シュトクビ</t>
    </rPh>
    <phoneticPr fontId="59"/>
  </si>
  <si>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</si>
  <si>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</si>
  <si>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</si>
  <si>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</si>
  <si>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</si>
  <si>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</si>
  <si>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</si>
  <si>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59"/>
  </si>
  <si>
    <t>A：自信がある　B：どちらでもない（わからない）　C：自信がない</t>
    <rPh sb="2" eb="4">
      <t>ジシン</t>
    </rPh>
    <rPh sb="27" eb="29">
      <t>ジシン</t>
    </rPh>
    <phoneticPr fontId="59"/>
  </si>
  <si>
    <t>自己評価</t>
    <rPh sb="0" eb="2">
      <t>ジコ</t>
    </rPh>
    <rPh sb="2" eb="4">
      <t>ヒョウカ</t>
    </rPh>
    <phoneticPr fontId="59"/>
  </si>
  <si>
    <t>チェック項目</t>
    <rPh sb="4" eb="6">
      <t>コウモク</t>
    </rPh>
    <phoneticPr fontId="59"/>
  </si>
  <si>
    <t>受講前</t>
    <rPh sb="0" eb="2">
      <t>ジュコウ</t>
    </rPh>
    <rPh sb="2" eb="3">
      <t>マエ</t>
    </rPh>
    <phoneticPr fontId="59"/>
  </si>
  <si>
    <t>受講後</t>
    <rPh sb="0" eb="2">
      <t>ジュコウ</t>
    </rPh>
    <rPh sb="2" eb="3">
      <t>ゴ</t>
    </rPh>
    <phoneticPr fontId="5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</si>
  <si>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5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</si>
  <si>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59"/>
  </si>
  <si>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</si>
  <si>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</si>
  <si>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</si>
  <si>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</si>
  <si>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59"/>
  </si>
  <si>
    <t>～</t>
    <phoneticPr fontId="10"/>
  </si>
  <si>
    <t>（</t>
    <phoneticPr fontId="10"/>
  </si>
  <si>
    <t>か月 ）</t>
    <phoneticPr fontId="59"/>
  </si>
  <si>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</si>
  <si>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</si>
  <si>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</si>
  <si>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</si>
  <si>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</si>
  <si>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</si>
  <si>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59"/>
  </si>
  <si>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</si>
  <si>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</si>
  <si>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</si>
  <si>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</si>
  <si>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</si>
  <si>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59"/>
  </si>
  <si>
    <t>教科書代</t>
    <phoneticPr fontId="10"/>
  </si>
  <si>
    <t>）</t>
    <phoneticPr fontId="59"/>
  </si>
  <si>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</si>
  <si>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</si>
  <si>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</si>
  <si>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</si>
  <si>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</si>
  <si>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</si>
  <si>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</si>
  <si>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</si>
  <si>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</si>
  <si>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</si>
  <si>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</si>
  <si>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</si>
  <si>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</si>
  <si>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</si>
  <si>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</si>
  <si>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</si>
  <si>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</si>
  <si>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</si>
  <si>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</si>
  <si>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</si>
  <si>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</si>
  <si>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</si>
  <si>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</si>
  <si>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</si>
  <si>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</si>
  <si>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</si>
  <si>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</si>
  <si>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</si>
  <si>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</si>
  <si>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科目名</t>
    <phoneticPr fontId="59"/>
  </si>
  <si>
    <t>(1)</t>
    <phoneticPr fontId="59"/>
  </si>
  <si>
    <t>科目名</t>
    <phoneticPr fontId="59"/>
  </si>
  <si>
    <t>A</t>
    <phoneticPr fontId="59"/>
  </si>
  <si>
    <t>B</t>
    <phoneticPr fontId="59"/>
  </si>
  <si>
    <t>C</t>
    <phoneticPr fontId="59"/>
  </si>
  <si>
    <t>(1)</t>
    <phoneticPr fontId="59"/>
  </si>
  <si>
    <t>上記の者の訓練期間における当社としての職業能力についての評価は、以下のとおりです。</t>
    <phoneticPr fontId="59"/>
  </si>
  <si>
    <t>Ⅱ　知識、技能・技術に関する能力　　（「知識、技能・技術に関する評価項目」ごとに、該当する欄に○を記入）　　</t>
    <phoneticPr fontId="59"/>
  </si>
  <si>
    <t>知識、技能・技術に関する評価項目</t>
    <phoneticPr fontId="59"/>
  </si>
  <si>
    <t>コード</t>
    <phoneticPr fontId="59"/>
  </si>
  <si>
    <t>ビジネスヒューマン</t>
    <phoneticPr fontId="59"/>
  </si>
  <si>
    <t>(5)</t>
    <phoneticPr fontId="59"/>
  </si>
  <si>
    <t>（２）訓練の受講を通じて取得した資格（任意）</t>
    <phoneticPr fontId="59"/>
  </si>
  <si>
    <t>ビジネステクニック</t>
    <phoneticPr fontId="59"/>
  </si>
  <si>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</si>
  <si>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</si>
  <si>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</si>
  <si>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</si>
  <si>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</si>
  <si>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</si>
  <si>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</si>
  <si>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</si>
  <si>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</si>
  <si>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</si>
  <si>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</si>
  <si>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</si>
  <si>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</si>
  <si>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</si>
  <si>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</si>
  <si>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</si>
  <si>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</si>
  <si>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</si>
  <si>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</si>
  <si>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</si>
  <si>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</si>
  <si>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</si>
  <si>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</si>
  <si>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</si>
  <si>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</si>
  <si>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</si>
  <si>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</si>
  <si>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</si>
  <si>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</si>
  <si>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</si>
  <si>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</si>
  <si>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</si>
  <si>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</si>
  <si>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</si>
  <si>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</si>
  <si>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</si>
  <si>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</si>
  <si>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</si>
  <si>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</si>
  <si>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</si>
  <si>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</si>
  <si>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</si>
  <si>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</si>
  <si>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</si>
  <si>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</si>
  <si>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</si>
  <si>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</si>
  <si>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</si>
  <si>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</si>
  <si>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</si>
  <si>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</si>
  <si>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</si>
  <si>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</si>
  <si>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</si>
  <si>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</si>
  <si>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</si>
  <si>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</si>
  <si>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</si>
  <si>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</si>
  <si>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</si>
  <si>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</si>
  <si>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</si>
  <si>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</si>
  <si>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59"/>
  </si>
  <si>
    <t xml:space="preserve">　　　②職業スキル（学科・実技）      </t>
    <phoneticPr fontId="10"/>
  </si>
  <si>
    <t>職場見学等</t>
    <rPh sb="0" eb="2">
      <t>ショクバ</t>
    </rPh>
    <rPh sb="2" eb="4">
      <t>ケンガク</t>
    </rPh>
    <rPh sb="4" eb="5">
      <t>トウ</t>
    </rPh>
    <phoneticPr fontId="59"/>
  </si>
  <si>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</si>
  <si>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</si>
  <si>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</si>
  <si>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t>実践コース</t>
    <phoneticPr fontId="10"/>
  </si>
  <si>
    <t>～</t>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</si>
  <si>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</si>
  <si>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</si>
  <si>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</si>
  <si>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</si>
  <si>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</si>
  <si>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</si>
  <si>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</si>
  <si>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</si>
  <si>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</si>
  <si>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</si>
  <si>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</si>
  <si>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</si>
  <si>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</si>
  <si>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</si>
  <si>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</si>
  <si>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</si>
  <si>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</si>
  <si>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</si>
  <si>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</si>
  <si>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</si>
  <si>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</si>
  <si>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</si>
  <si>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</si>
  <si>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</si>
  <si>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</si>
  <si>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</si>
  <si>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</si>
  <si>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</si>
  <si>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</si>
  <si>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</si>
  <si>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</si>
  <si>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</si>
  <si>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</si>
  <si>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</si>
  <si>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</si>
  <si>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</si>
  <si>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</si>
  <si>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</si>
  <si>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</si>
  <si>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</si>
  <si>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</si>
  <si>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</si>
  <si>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</si>
  <si>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</si>
  <si>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</si>
  <si>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</si>
  <si>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</si>
  <si>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</si>
  <si>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</si>
  <si>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</si>
  <si>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</si>
  <si>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</si>
  <si>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</si>
  <si>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</si>
  <si>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</si>
  <si>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</si>
  <si>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</si>
  <si>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</si>
  <si>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</si>
  <si>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</si>
  <si>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</si>
  <si>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</si>
  <si>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</si>
  <si>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</si>
  <si>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</si>
  <si>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</si>
  <si>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</si>
  <si>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</si>
  <si>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</si>
  <si>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</si>
  <si>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</si>
  <si>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</si>
  <si>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</si>
  <si>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</si>
  <si>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</si>
  <si>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</si>
  <si>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</si>
  <si>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</si>
  <si>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</si>
  <si>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</si>
  <si>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</si>
  <si>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</si>
  <si>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</si>
  <si>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</si>
  <si>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</si>
  <si>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</si>
  <si>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</si>
  <si>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</si>
  <si>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</si>
  <si>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</si>
  <si>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</si>
  <si>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</si>
  <si>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</si>
  <si>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</si>
  <si>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</si>
  <si>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</si>
  <si>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</si>
  <si>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</si>
  <si>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</si>
  <si>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</si>
  <si>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</si>
  <si>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</si>
  <si>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</si>
  <si>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</si>
  <si>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</si>
  <si>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</si>
  <si>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</si>
  <si>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</si>
  <si>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</si>
  <si>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</si>
  <si>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</si>
  <si>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</si>
  <si>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</si>
  <si>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</si>
  <si>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</si>
  <si>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</si>
  <si>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</si>
  <si>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</si>
  <si>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</si>
  <si>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</si>
  <si>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</si>
  <si>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</si>
  <si>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</si>
  <si>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</si>
  <si>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</si>
  <si>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</si>
  <si>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</si>
  <si>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</si>
  <si>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</si>
  <si>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</si>
  <si>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</si>
  <si>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</si>
  <si>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</si>
  <si>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</si>
  <si>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</si>
  <si>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</si>
  <si>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</si>
  <si>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</si>
  <si>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</si>
  <si>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</si>
  <si>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</si>
  <si>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</si>
  <si>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</si>
  <si>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</si>
  <si>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</si>
  <si>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</si>
  <si>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</si>
  <si>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</si>
  <si>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</si>
  <si>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</si>
  <si>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</si>
  <si>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</si>
  <si>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</si>
  <si>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</si>
  <si>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</si>
  <si>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</si>
  <si>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</si>
  <si>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</si>
  <si>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</si>
  <si>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</si>
  <si>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</si>
  <si>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</si>
  <si>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</si>
  <si>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</si>
  <si>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</si>
  <si>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</si>
  <si>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</si>
  <si>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</si>
  <si>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</si>
  <si>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</si>
  <si>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</si>
  <si>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</si>
  <si>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認定様式第２号</t>
    <phoneticPr fontId="10"/>
  </si>
  <si>
    <t>　　　　年　　　　月　　　　日</t>
    <rPh sb="4" eb="5">
      <t>ネン</t>
    </rPh>
    <rPh sb="9" eb="10">
      <t>ツキ</t>
    </rPh>
    <rPh sb="14" eb="15">
      <t>ヒ</t>
    </rPh>
    <phoneticPr fontId="59"/>
  </si>
  <si>
    <t>　 　年 　　月 　　日</t>
    <rPh sb="3" eb="4">
      <t>ネン</t>
    </rPh>
    <rPh sb="7" eb="8">
      <t>ツキ</t>
    </rPh>
    <rPh sb="11" eb="12">
      <t>ヒ</t>
    </rPh>
    <phoneticPr fontId="59"/>
  </si>
  <si>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</si>
  <si>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</si>
  <si>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</si>
  <si>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</si>
  <si>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</si>
  <si>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</si>
  <si>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</si>
  <si>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</si>
  <si>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</si>
  <si>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</si>
  <si>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</si>
  <si>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</si>
  <si>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</si>
  <si>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</si>
  <si>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</si>
  <si>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</si>
  <si>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</si>
  <si>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</si>
  <si>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</si>
  <si>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</si>
  <si>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</si>
  <si>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</si>
  <si>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</si>
  <si>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</si>
  <si>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</si>
  <si>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</si>
  <si>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</si>
  <si>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</si>
  <si>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</si>
  <si>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</si>
  <si>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</si>
  <si>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</si>
  <si>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</si>
  <si>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</si>
  <si>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</si>
  <si>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</si>
  <si>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</si>
  <si>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</si>
  <si>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</si>
  <si>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</si>
  <si>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</si>
  <si>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</si>
  <si>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</si>
  <si>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</si>
  <si>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</si>
  <si>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</si>
  <si>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</si>
  <si>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</si>
  <si>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</si>
  <si>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</si>
  <si>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</si>
  <si>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</si>
  <si>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</si>
  <si>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ビジネスヒューマン</t>
    <phoneticPr fontId="59"/>
  </si>
  <si>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</si>
  <si>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</si>
  <si>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</si>
  <si>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</si>
  <si>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</si>
  <si>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</si>
  <si>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</si>
  <si>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</si>
  <si>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</si>
  <si>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</si>
  <si>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</si>
  <si>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</si>
  <si>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</si>
  <si>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</si>
  <si>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</si>
  <si>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</si>
  <si>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</si>
  <si>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</si>
  <si>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</si>
  <si>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</si>
  <si>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</si>
  <si>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</si>
  <si>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</si>
  <si>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</si>
  <si>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</si>
  <si>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</si>
  <si>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</si>
  <si>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</si>
  <si>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</si>
  <si>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</si>
  <si>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</si>
  <si>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</si>
  <si>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</si>
  <si>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</si>
  <si>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</si>
  <si>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</si>
  <si>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</si>
  <si>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</si>
  <si>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</si>
  <si>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</si>
  <si>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</si>
  <si>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</si>
  <si>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</si>
  <si>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</si>
  <si>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</si>
  <si>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</si>
  <si>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</si>
  <si>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</si>
  <si>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</si>
  <si>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59"/>
  </si>
  <si>
    <t>05 介護・医療・福祉分野</t>
    <phoneticPr fontId="10"/>
  </si>
  <si>
    <t>05 介護・医療・福祉分野</t>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</si>
  <si>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</si>
  <si>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</si>
  <si>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42"/>
  </si>
  <si>
    <t>訓練科名(訓練コース番号)</t>
    <rPh sb="0" eb="3">
      <t>クンレンカ</t>
    </rPh>
    <rPh sb="3" eb="4">
      <t>メイ</t>
    </rPh>
    <rPh sb="5" eb="7">
      <t>クンレン</t>
    </rPh>
    <rPh sb="10" eb="12">
      <t>バンゴウ</t>
    </rPh>
    <phoneticPr fontId="10"/>
  </si>
  <si>
    <t>　キャリアコンサルティング担当者氏名：</t>
    <rPh sb="13" eb="16">
      <t>タントウシャ</t>
    </rPh>
    <rPh sb="16" eb="18">
      <t>シメイ</t>
    </rPh>
    <phoneticPr fontId="10"/>
  </si>
  <si>
    <t>以下に掲げる要件を保有し、業務を行う就職支援責任者を配置していること。＜必須＞</t>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</si>
  <si>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</si>
  <si>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</si>
  <si>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</si>
  <si>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</si>
  <si>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</si>
  <si>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</si>
  <si>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</si>
  <si>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</si>
  <si>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</si>
  <si>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</si>
  <si>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</si>
  <si>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</si>
  <si>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</si>
  <si>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</si>
  <si>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</si>
  <si>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</si>
  <si>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</si>
  <si>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</si>
  <si>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</si>
  <si>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</si>
  <si>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</si>
  <si>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</si>
  <si>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</si>
  <si>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</si>
  <si>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</si>
  <si>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</si>
  <si>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</si>
  <si>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</si>
  <si>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</si>
  <si>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</si>
  <si>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</si>
  <si>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</si>
  <si>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</si>
  <si>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</si>
  <si>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</si>
  <si>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</si>
  <si>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</si>
  <si>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</si>
  <si>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</si>
  <si>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</si>
  <si>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</si>
  <si>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</si>
  <si>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</si>
  <si>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</si>
  <si>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</si>
  <si>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</si>
  <si>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</si>
  <si>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</si>
  <si>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</si>
  <si>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</si>
  <si>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</si>
  <si>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</si>
  <si>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</si>
  <si>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</si>
  <si>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</si>
  <si>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</si>
  <si>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</si>
  <si>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</si>
  <si>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</si>
  <si>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</si>
  <si>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</si>
  <si>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</si>
  <si>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</si>
  <si>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</si>
  <si>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</si>
  <si>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</si>
  <si>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</si>
  <si>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</si>
  <si>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</si>
  <si>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</si>
  <si>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</si>
  <si>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</si>
  <si>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</si>
  <si>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</si>
  <si>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</si>
  <si>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</si>
  <si>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</si>
  <si>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ソフトウェア</t>
    <phoneticPr fontId="10"/>
  </si>
  <si>
    <t>・使用許諾契約あり</t>
    <phoneticPr fontId="10"/>
  </si>
  <si>
    <t>・使用許諾契約なし</t>
    <phoneticPr fontId="10"/>
  </si>
  <si>
    <t>・授業開始前にオンラインの接続テストを行う</t>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</si>
  <si>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</si>
  <si>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</si>
  <si>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</si>
  <si>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</si>
  <si>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</si>
  <si>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</si>
  <si>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</si>
  <si>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ISO29993及びISO21001の審査登録証(写)</t>
    <phoneticPr fontId="10"/>
  </si>
  <si>
    <t>職業能力開発促進法（昭和44年法律第64号）第30条の３に規定するキャリアコンサルタント</t>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</si>
  <si>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</si>
  <si>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</si>
  <si>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05　介護・医療・福祉分野</t>
    <rPh sb="6" eb="8">
      <t>イリョウ</t>
    </rPh>
    <phoneticPr fontId="10"/>
  </si>
  <si>
    <t>5-27-ｘｘ-ｘｘ-ｘｘ-ｘｘｘｘ</t>
    <phoneticPr fontId="10"/>
  </si>
  <si>
    <t>○</t>
    <phoneticPr fontId="10"/>
  </si>
  <si>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</si>
  <si>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</si>
  <si>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</si>
  <si>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</si>
  <si>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</si>
  <si>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</si>
  <si>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</si>
  <si>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</si>
  <si>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</si>
  <si>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</si>
  <si>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</si>
  <si>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</si>
  <si>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</si>
  <si>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</si>
  <si>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</si>
  <si>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</si>
  <si>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</si>
  <si>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</si>
  <si>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</si>
  <si>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</si>
  <si>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</si>
  <si>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</si>
  <si>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</si>
  <si>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</si>
  <si>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</si>
  <si>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</si>
  <si>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83"/>
  </si>
  <si>
    <t>学習項目例</t>
    <rPh sb="0" eb="2">
      <t>ガクシュウ</t>
    </rPh>
    <rPh sb="2" eb="5">
      <t>コウモクレイ</t>
    </rPh>
    <phoneticPr fontId="83"/>
  </si>
  <si>
    <t>訓練カリキュラムのチェック（✔)</t>
    <phoneticPr fontId="83"/>
  </si>
  <si>
    <t>A　ビジネス変革</t>
    <rPh sb="6" eb="8">
      <t>ヘンカク</t>
    </rPh>
    <phoneticPr fontId="83"/>
  </si>
  <si>
    <t>戦略・マネジメント・システム</t>
    <phoneticPr fontId="8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</si>
  <si>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</si>
  <si>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</si>
  <si>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</si>
  <si>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3"/>
  </si>
  <si>
    <t>変革マネジメント</t>
  </si>
  <si>
    <t>組織体制、組織文化・風土、各種制度、人材、業務プロセス、ステークホルダーマネジメント</t>
    <phoneticPr fontId="8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</si>
  <si>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</si>
  <si>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3"/>
  </si>
  <si>
    <t>エンタープライズアーキクチャ</t>
  </si>
  <si>
    <t>ビジネスアーキテクチャ、事業を管理するための仕組み（ERP、PLM、CRM、SCM　等）、データアーキテクチャ、データガバナンス、ITシステムアーキテクチャ</t>
    <phoneticPr fontId="83"/>
  </si>
  <si>
    <t>プロジェクトマネジメント</t>
  </si>
  <si>
    <t>PMBOK®第7版、テーラリング、アジャイル/ウォーターフォール、調達マネジメント</t>
    <phoneticPr fontId="83"/>
  </si>
  <si>
    <t>ビジネスモデル・プロセス</t>
  </si>
  <si>
    <t>ビジネス調査</t>
  </si>
  <si>
    <t>調査の設計、ビジネスフレームワーク（PEST、3C、5Forces、SWOT、STP、4P、バリューチェーン　等）、ビジネス・業務とデジタル技術の関連性</t>
    <phoneticPr fontId="83"/>
  </si>
  <si>
    <t>ビジネスモデル設計</t>
    <rPh sb="7" eb="9">
      <t>セッケイ</t>
    </rPh>
    <phoneticPr fontId="83"/>
  </si>
  <si>
    <t>ビジネスモデルキャンバス、収益モデル（売り切り、サービスの付加、サブスク　等）</t>
    <phoneticPr fontId="8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</si>
  <si>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</si>
  <si>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3"/>
  </si>
  <si>
    <t>検証（ビジネス視点）</t>
  </si>
  <si>
    <t>バリュープロポジションを踏まえた検証アプローチの設計、実施、モニタリングのためのKPI設定</t>
    <phoneticPr fontId="83"/>
  </si>
  <si>
    <t>マーケティング</t>
  </si>
  <si>
    <t>顧客開発、ベネフィットと差別化、Webマーケティング、SEO、SNSマーケティング、カスタマーサポート、AI活用マーケティング</t>
    <phoneticPr fontId="83"/>
  </si>
  <si>
    <t>ブランディング</t>
  </si>
  <si>
    <t>ブランドプロポジション・ブランドアイデンティティ</t>
    <phoneticPr fontId="8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</si>
  <si>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</si>
  <si>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</si>
  <si>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</si>
  <si>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</si>
  <si>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</si>
  <si>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</si>
  <si>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3"/>
  </si>
  <si>
    <t>検証（顧客・ユーザー視点）</t>
  </si>
  <si>
    <t>コンセプトテスト、ユーザビリティ評価の計画と実施</t>
    <phoneticPr fontId="8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</si>
  <si>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</si>
  <si>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3"/>
  </si>
  <si>
    <t>B　データ活用</t>
    <phoneticPr fontId="83"/>
  </si>
  <si>
    <t>データ・AIの戦略的活用</t>
  </si>
  <si>
    <t>データ理解・活用</t>
  </si>
  <si>
    <t>データ理解（データ理解、意味合いの抽出、洞察）、データの理解・検証（統計情報への正しい理解、データ確認、俯瞰・メタ思考、データ理解、データ粒度）</t>
    <phoneticPr fontId="83"/>
  </si>
  <si>
    <t>データ・AI活用戦略</t>
  </si>
  <si>
    <t>着想・デザイン（着想、デザイン、AI活用検討、開示・非開示の決定）、課題の定義（KPI、スコーピング、価値の見積り）</t>
    <phoneticPr fontId="8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</si>
  <si>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</si>
  <si>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3"/>
  </si>
  <si>
    <t>AI・データサイエンス</t>
  </si>
  <si>
    <t>数理統計・多変量解析・データ可視化</t>
    <phoneticPr fontId="8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</si>
  <si>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3"/>
  </si>
  <si>
    <t>機械学習・深層学習</t>
  </si>
  <si>
    <t>機械学習、深層学習、強化学習、自然言語処理、画像認識、映像認識、音声認識</t>
    <phoneticPr fontId="83"/>
  </si>
  <si>
    <t>データエンジニアリング</t>
    <phoneticPr fontId="8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</si>
  <si>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</si>
  <si>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3"/>
  </si>
  <si>
    <t>データ活用基盤実装・運用</t>
  </si>
  <si>
    <t>C　テクノロジー</t>
    <phoneticPr fontId="83"/>
  </si>
  <si>
    <t>ソフトウェア開発</t>
  </si>
  <si>
    <t>コンピュータサイエンス</t>
  </si>
  <si>
    <t>ソフトウェアエンジニアリング、最適化、データ構造、アルゴリズム、計算理論</t>
    <phoneticPr fontId="83"/>
  </si>
  <si>
    <t>チーム開発</t>
  </si>
  <si>
    <t>ソフトウェア設計手法</t>
  </si>
  <si>
    <t>要求定義手法、ドメイン駆動設計、ソフトウェア設計原則（SOLID）、クリーンアーキテクチャ、デザインパターン、非機能要件定義、</t>
    <phoneticPr fontId="83"/>
  </si>
  <si>
    <t>ソフトウェア開発プロセス</t>
  </si>
  <si>
    <t>ソフトウェア開発マネジメント（CCPM、アジャイル開発手法、ソフトウェア見積り）、TDD（テスト駆動開発）、ソフトウェア品質管理、OSSライセンス管理</t>
    <phoneticPr fontId="83"/>
  </si>
  <si>
    <t>Webアプリケーション基本技術</t>
  </si>
  <si>
    <t>HTML/CSS、JavaScript、REST、WebSocket、SPA、CMS</t>
    <phoneticPr fontId="83"/>
  </si>
  <si>
    <t>フロントエンドシステム開発</t>
  </si>
  <si>
    <t>UI設計、レスポンシブデザイン、モックアップ開発、フロントエンドフレームワーク、PWA、検索最適化/SEO</t>
    <phoneticPr fontId="83"/>
  </si>
  <si>
    <t>バックエンドシステム開発</t>
  </si>
  <si>
    <t>データベース設計、オブジェクトストレージ、NoSQL、バックエンドフレームワーク、キャッシュ、負荷分散、認証認可</t>
    <phoneticPr fontId="83"/>
  </si>
  <si>
    <t>クラウドインフラ活用</t>
    <phoneticPr fontId="83"/>
  </si>
  <si>
    <t>クラウド基盤（PaaS/IaaS）、マイクロサービス、サーバレス、コンテナ技術、IaC、CDN</t>
    <phoneticPr fontId="83"/>
  </si>
  <si>
    <t>SREプロセス</t>
  </si>
  <si>
    <t>オブザーバビリティ、オープンテレメトリ、four keys、カオスエンジニアリング、CI/CD &amp; DevOps</t>
    <phoneticPr fontId="83"/>
  </si>
  <si>
    <t>サービス活用</t>
  </si>
  <si>
    <t>API管理、データ連携（iPaaS、ETL、EAI）、RPA、ローコード/ノーコード</t>
    <phoneticPr fontId="8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</si>
  <si>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</si>
  <si>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</si>
  <si>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3"/>
  </si>
  <si>
    <t>その他先端技術</t>
    <rPh sb="2" eb="3">
      <t>タ</t>
    </rPh>
    <rPh sb="3" eb="5">
      <t>センタン</t>
    </rPh>
    <rPh sb="5" eb="7">
      <t>ギジュツ</t>
    </rPh>
    <phoneticPr fontId="83"/>
  </si>
  <si>
    <t>※以下に挙げる先端技術を例として必要に応じて学習
WebAssembly、HTTP/3、ブロックチェーン基盤、秘密計算、Trusted Web、量子コンピューティング、HITL:Human-in-the-Loop</t>
    <phoneticPr fontId="83"/>
  </si>
  <si>
    <t>テクノロジートレンド</t>
    <phoneticPr fontId="83"/>
  </si>
  <si>
    <t>※以下に挙げる先端技術を例として必要に応じて学習
メタバース、スマートコントラクト、デジタル通貨、インフォマティクス（マテリアル分野、バイオ分野、計測分野　等）、GX（カーボントレーシング　等）</t>
    <phoneticPr fontId="83"/>
  </si>
  <si>
    <t>D セキュリティ</t>
    <phoneticPr fontId="83"/>
  </si>
  <si>
    <t>セキュリティマネジメント</t>
  </si>
  <si>
    <t>セキュリティ体制構築・運営</t>
    <phoneticPr fontId="8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</si>
  <si>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3"/>
  </si>
  <si>
    <t>セキュリティマネジメント</t>
    <phoneticPr fontId="8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</si>
  <si>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3"/>
  </si>
  <si>
    <t>インシデント対応と事業継続</t>
    <phoneticPr fontId="83"/>
  </si>
  <si>
    <t>デジタル利活用における事業継続、事業継続計画の整備と訓練、インシデント対応と危機管理の連携手順、日常及び緊急時の情報共有とコミュニケーション</t>
    <phoneticPr fontId="8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</si>
  <si>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</si>
  <si>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3"/>
  </si>
  <si>
    <t>セキュリティ技術</t>
  </si>
  <si>
    <t>セキュア設計・開発・構築</t>
    <phoneticPr fontId="8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</si>
  <si>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3"/>
  </si>
  <si>
    <t>セキュリティ運用・保守・監視</t>
    <phoneticPr fontId="83"/>
  </si>
  <si>
    <t>脅威情報や脆弱性情報の活用、モニタリングの方法と観測データの活用、運用・監視業務へのAI応用、インシデント時の影響調査、トリアージ方法、デジタルフォレンジックサービスの活用</t>
    <phoneticPr fontId="83"/>
  </si>
  <si>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</si>
  <si>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</si>
  <si>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83"/>
  </si>
  <si>
    <t>（認定様式第５号添付書類３）</t>
    <phoneticPr fontId="8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</si>
  <si>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3"/>
  </si>
  <si>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</si>
  <si>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</si>
  <si>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83"/>
  </si>
  <si>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</si>
  <si>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</si>
  <si>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</si>
  <si>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</si>
  <si>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</si>
  <si>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</si>
  <si>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</si>
  <si>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・必要な措置を講じている</t>
    <phoneticPr fontId="10"/>
  </si>
  <si>
    <t>・必要な措置を講じていない</t>
    <rPh sb="1" eb="3">
      <t>ヒツヨウ</t>
    </rPh>
    <rPh sb="4" eb="6">
      <t>ソチ</t>
    </rPh>
    <rPh sb="7" eb="8">
      <t>コウ</t>
    </rPh>
    <phoneticPr fontId="10"/>
  </si>
  <si>
    <t>　③　ＤＸ推進スキル標準対応の訓練における基本奨励金の特例措置（DSS特例）の適用に係る希望の有無（適用を希望する場合のみ「○」を記入）</t>
    <phoneticPr fontId="10"/>
  </si>
  <si>
    <t>資格名称</t>
    <rPh sb="0" eb="2">
      <t>シカク</t>
    </rPh>
    <rPh sb="2" eb="4">
      <t>メイショウ</t>
    </rPh>
    <phoneticPr fontId="10"/>
  </si>
  <si>
    <t>担当する科目</t>
    <rPh sb="0" eb="2">
      <t>タントウ</t>
    </rPh>
    <rPh sb="4" eb="6">
      <t>カモク</t>
    </rPh>
    <phoneticPr fontId="10"/>
  </si>
  <si>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0"/>
  </si>
  <si>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0"/>
  </si>
  <si>
    <t>キャリアコンサルタント登録証(写)又はキャリアコンサルティング技能検定合格証書又は合格通知書(写)又は職業訓練指導員免許証（写）</t>
    <rPh sb="15" eb="16">
      <t>ウツ</t>
    </rPh>
    <rPh sb="17" eb="18">
      <t>マタ</t>
    </rPh>
    <phoneticPr fontId="10"/>
  </si>
  <si>
    <t>託児サービス付き訓練として申請している。</t>
    <rPh sb="0" eb="2">
      <t>タクジ</t>
    </rPh>
    <rPh sb="6" eb="7">
      <t>ツ</t>
    </rPh>
    <rPh sb="8" eb="10">
      <t>クンレン</t>
    </rPh>
    <rPh sb="13" eb="15">
      <t>シンセイ</t>
    </rPh>
    <phoneticPr fontId="10"/>
  </si>
  <si>
    <t>デジタルリテラシーを含むカリキュラムチェックシート</t>
  </si>
  <si>
    <t>デジタルリテラシーを含むカリキュラムの例</t>
  </si>
  <si>
    <t>ﾁｪｯｸ欄（☑）</t>
  </si>
  <si>
    <t>□</t>
  </si>
  <si>
    <t xml:space="preserve">・その他【項目　　　　】
</t>
    <phoneticPr fontId="10"/>
  </si>
  <si>
    <t>※　【項目】の番号は別表のDXリテラシー標準のどの項目に該当するか示しています。
※　実際のデジタル機器の操作だけではなく、操作方法、活用方法の説明等もデジタルリテラシーに含みます。</t>
    <phoneticPr fontId="10"/>
  </si>
  <si>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</si>
  <si>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10"/>
  </si>
  <si>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</si>
  <si>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0"/>
  </si>
  <si>
    <t>デジタルリテラシーを含む科目名</t>
    <rPh sb="10" eb="11">
      <t>フク</t>
    </rPh>
    <rPh sb="12" eb="14">
      <t>カモク</t>
    </rPh>
    <rPh sb="14" eb="15">
      <t>メイ</t>
    </rPh>
    <phoneticPr fontId="10"/>
  </si>
  <si>
    <t>・就職先業界の社会課題とデータやデジタルによる解決【項目１】</t>
    <phoneticPr fontId="10"/>
  </si>
  <si>
    <t>介護・美容・飲食・病院・流通等のデジタル活用による効率化の事例の紹介等</t>
    <phoneticPr fontId="10"/>
  </si>
  <si>
    <t>効果的なSNS広報の事例、データ・デジタル技術を活用した顧客・ユーザー行動の分析の紹介等</t>
    <phoneticPr fontId="10"/>
  </si>
  <si>
    <t>・就職先業界の顧客・ユーザーの行動変化と変化への対応【項目２】</t>
    <phoneticPr fontId="10"/>
  </si>
  <si>
    <t>eコマース、デリバリーサービス等の事例の紹介等</t>
    <phoneticPr fontId="10"/>
  </si>
  <si>
    <t>・就職先業界のデジタル技術の活用による競争環境変化の具体的事例【項目３】</t>
    <phoneticPr fontId="10"/>
  </si>
  <si>
    <t>・就職先業界の顧客・ユーザーを取り巻くデジタルサービス【項目２】</t>
    <phoneticPr fontId="10"/>
  </si>
  <si>
    <t>小売・流通業界・観光業界等の事例の紹介等</t>
    <phoneticPr fontId="10"/>
  </si>
  <si>
    <t>・就職先で想定されるインターネットサービスの活用【項目11】</t>
    <phoneticPr fontId="10"/>
  </si>
  <si>
    <t>ZOOM、Teams等の代表的なWEB会議用ソフト、グループウェアの利用方法・紹介等</t>
    <phoneticPr fontId="10"/>
  </si>
  <si>
    <t>・就職先で想定されるデータ・デジタル技術の活用事例【項目12】</t>
    <phoneticPr fontId="10"/>
  </si>
  <si>
    <t>・就職先で想定される日常業務に関するパソコン等のツールの利用方法【項目13】</t>
    <phoneticPr fontId="10"/>
  </si>
  <si>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0"/>
  </si>
  <si>
    <t>・就職先で想定されるツール利用方法【項目13】</t>
    <phoneticPr fontId="10"/>
  </si>
  <si>
    <t>・就職先で想定される情報セキュリティ関係【項目14】</t>
    <phoneticPr fontId="10"/>
  </si>
  <si>
    <t>デジタルデータに係る情報セキュリティの重要性、情報セキュリティ事故の原因、個人がとるべきセキュリティ対策等</t>
    <phoneticPr fontId="10"/>
  </si>
  <si>
    <t>・就職先で想定されるインターネット、SNS等を利用する際の注意点【項目15】</t>
    <phoneticPr fontId="10"/>
  </si>
  <si>
    <t>投稿内容、ネットエチケット等の注意点</t>
    <phoneticPr fontId="10"/>
  </si>
  <si>
    <t>・就職先業界のデジタルデータを扱う際の法令遵守【項目16】</t>
    <phoneticPr fontId="10"/>
  </si>
  <si>
    <t>顧客等のデジタルデータを扱う際の個人情報保護法、画像等のデジタルデータを扱う際の著作権などのルール等</t>
    <phoneticPr fontId="10"/>
  </si>
  <si>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0"/>
  </si>
  <si>
    <t>託児サービスコース</t>
    <rPh sb="0" eb="2">
      <t>タクジ</t>
    </rPh>
    <phoneticPr fontId="10"/>
  </si>
  <si>
    <t>○月○日から△月△日まで使用。月額プラン（1,500円×2か月）</t>
    <rPh sb="1" eb="2">
      <t>ガツ</t>
    </rPh>
    <rPh sb="3" eb="4">
      <t>ニチ</t>
    </rPh>
    <rPh sb="12" eb="14">
      <t>シヨウ</t>
    </rPh>
    <rPh sb="15" eb="17">
      <t>ゲツガク</t>
    </rPh>
    <rPh sb="26" eb="27">
      <t>エン</t>
    </rPh>
    <rPh sb="30" eb="31">
      <t>ゲツ</t>
    </rPh>
    <phoneticPr fontId="10"/>
  </si>
  <si>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0"/>
  </si>
  <si>
    <t>（１）託児サービス支援付き訓練としての設定している場合はチェックを入れてください。</t>
    <phoneticPr fontId="10"/>
  </si>
  <si>
    <t>３　託児サービス付き訓練</t>
    <rPh sb="2" eb="4">
      <t>タクジ</t>
    </rPh>
    <rPh sb="8" eb="9">
      <t>ツ</t>
    </rPh>
    <rPh sb="10" eb="12">
      <t>クンレン</t>
    </rPh>
    <phoneticPr fontId="10"/>
  </si>
  <si>
    <t>４　託児サービス付き訓練</t>
    <rPh sb="2" eb="4">
      <t>タクジ</t>
    </rPh>
    <rPh sb="8" eb="9">
      <t>ツ</t>
    </rPh>
    <rPh sb="10" eb="12">
      <t>クンレン</t>
    </rPh>
    <phoneticPr fontId="10"/>
  </si>
  <si>
    <t>認定様式第16の２号</t>
    <rPh sb="0" eb="2">
      <t>ニンテイ</t>
    </rPh>
    <rPh sb="2" eb="4">
      <t>ヨウシキ</t>
    </rPh>
    <rPh sb="4" eb="5">
      <t>ダイ</t>
    </rPh>
    <rPh sb="9" eb="10">
      <t>ゴウ</t>
    </rPh>
    <phoneticPr fontId="10"/>
  </si>
  <si>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</si>
  <si>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0"/>
  </si>
  <si>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</si>
  <si>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t>職業訓練サービスガイドライン適合事業所認定を取得している。</t>
    <phoneticPr fontId="10"/>
  </si>
  <si>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</si>
  <si>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</si>
  <si>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</si>
  <si>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</si>
  <si>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r>
      <t>認定様式第</t>
    </r>
    <r>
      <rPr>
        <sz val="9"/>
        <color theme="1"/>
        <rFont val="ＭＳ Ｐゴシック"/>
        <family val="3"/>
        <charset val="128"/>
      </rPr>
      <t>13の2号</t>
    </r>
    <rPh sb="0" eb="2">
      <t>ニンテイ</t>
    </rPh>
    <rPh sb="2" eb="4">
      <t>ヨウシキ</t>
    </rPh>
    <rPh sb="4" eb="5">
      <t>ダイ</t>
    </rPh>
    <phoneticPr fontId="59"/>
  </si>
  <si>
    <r>
      <t>認定様式第</t>
    </r>
    <r>
      <rPr>
        <sz val="9"/>
        <color theme="1"/>
        <rFont val="ＭＳ Ｐゴシック"/>
        <family val="3"/>
        <charset val="128"/>
      </rPr>
      <t>13の１号</t>
    </r>
    <phoneticPr fontId="59"/>
  </si>
  <si>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59"/>
  </si>
  <si>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59"/>
  </si>
  <si>
    <t>認定様式第10号</t>
    <phoneticPr fontId="10"/>
  </si>
  <si>
    <t>（１）就職支援責任者の配置</t>
    <rPh sb="3" eb="5">
      <t>シュウショク</t>
    </rPh>
    <rPh sb="5" eb="7">
      <t>シエン</t>
    </rPh>
    <rPh sb="11" eb="13">
      <t>ハイチ</t>
    </rPh>
    <phoneticPr fontId="10"/>
  </si>
  <si>
    <t>　　就職支援責任者氏名：</t>
    <rPh sb="9" eb="11">
      <t>シメイ</t>
    </rPh>
    <phoneticPr fontId="10"/>
  </si>
  <si>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</si>
  <si>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</si>
  <si>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</si>
  <si>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</si>
  <si>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　１　担当する科目の訓練内容に関する資格</t>
    <rPh sb="3" eb="5">
      <t>タントウ</t>
    </rPh>
    <rPh sb="7" eb="9">
      <t>カモク</t>
    </rPh>
    <rPh sb="10" eb="12">
      <t>クンレン</t>
    </rPh>
    <rPh sb="12" eb="14">
      <t>ナイヨウ</t>
    </rPh>
    <rPh sb="15" eb="16">
      <t>カン</t>
    </rPh>
    <rPh sb="18" eb="20">
      <t>シカク</t>
    </rPh>
    <phoneticPr fontId="10"/>
  </si>
  <si>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0"/>
  </si>
  <si>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</si>
  <si>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</si>
  <si>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</si>
  <si>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0"/>
  </si>
  <si>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0"/>
  </si>
  <si>
    <t>・使用しない</t>
    <rPh sb="1" eb="3">
      <t>シヨウ</t>
    </rPh>
    <phoneticPr fontId="10"/>
  </si>
  <si>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</si>
  <si>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</si>
  <si>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0"/>
  </si>
  <si>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</si>
  <si>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9"/>
  </si>
  <si>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</si>
  <si>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</si>
  <si>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</si>
  <si>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</si>
  <si>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　　 　（助手含む）配置することでも差し支えありません（助手のみ配置（２人）することは認められないこと）。</t>
    <phoneticPr fontId="10"/>
  </si>
  <si>
    <t>名　称</t>
    <rPh sb="0" eb="1">
      <t>メイ</t>
    </rPh>
    <rPh sb="2" eb="3">
      <t>ショウ</t>
    </rPh>
    <phoneticPr fontId="59"/>
  </si>
  <si>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0"/>
  </si>
  <si>
    <t>　　訓練期間２か月以上４か月以下、訓練時間１か月当たり100時間以上、１日当たり原則５時間以上６時間以下</t>
    <rPh sb="9" eb="11">
      <t>イジョウ</t>
    </rPh>
    <rPh sb="14" eb="16">
      <t>イカ</t>
    </rPh>
    <phoneticPr fontId="10"/>
  </si>
  <si>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</si>
  <si>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</si>
  <si>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0"/>
  </si>
  <si>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0"/>
  </si>
  <si>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0"/>
  </si>
  <si>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0"/>
  </si>
  <si>
    <t>　（４）やむを得ず訓練を途中で中止した場合であっても、受講者保護等の観点から、訓練中止後に必
　　　　要な対応（職業訓練受講給付金支給申請書（様式B-6）の受講証明等）が可能な体制を確保して
　　　　いること。</t>
    <phoneticPr fontId="10"/>
  </si>
  <si>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0"/>
  </si>
  <si>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</si>
  <si>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</si>
  <si>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視聴覚教材（映像教材）の使用</t>
    <rPh sb="12" eb="14">
      <t>シヨウ</t>
    </rPh>
    <phoneticPr fontId="10"/>
  </si>
  <si>
    <t>令和○年5月25日～令和○年5月29日</t>
    <rPh sb="0" eb="2">
      <t>レイワ</t>
    </rPh>
    <rPh sb="3" eb="4">
      <t>ネン</t>
    </rPh>
    <rPh sb="5" eb="6">
      <t>ガツ</t>
    </rPh>
    <rPh sb="8" eb="9">
      <t>ニチ</t>
    </rPh>
    <rPh sb="10" eb="12">
      <t>レイワ</t>
    </rPh>
    <rPh sb="13" eb="14">
      <t>ネン</t>
    </rPh>
    <rPh sb="15" eb="16">
      <t>ガツ</t>
    </rPh>
    <rPh sb="18" eb="19">
      <t>ニチ</t>
    </rPh>
    <phoneticPr fontId="10"/>
  </si>
  <si>
    <t>学科（○○)、キャリアコンサルティング②(１H)</t>
    <rPh sb="0" eb="2">
      <t>ガッカ</t>
    </rPh>
    <phoneticPr fontId="10"/>
  </si>
  <si>
    <t>5H</t>
    <phoneticPr fontId="10"/>
  </si>
  <si>
    <t>令和○年6月1日～令和○年6月5日</t>
    <rPh sb="0" eb="2">
      <t>レイワ</t>
    </rPh>
    <rPh sb="3" eb="4">
      <t>ネン</t>
    </rPh>
    <rPh sb="5" eb="6">
      <t>ガツ</t>
    </rPh>
    <rPh sb="7" eb="8">
      <t>ニチ</t>
    </rPh>
    <rPh sb="9" eb="11">
      <t>レイワ</t>
    </rPh>
    <rPh sb="12" eb="13">
      <t>ネン</t>
    </rPh>
    <rPh sb="14" eb="15">
      <t>ガツ</t>
    </rPh>
    <rPh sb="16" eb="17">
      <t>ニチ</t>
    </rPh>
    <phoneticPr fontId="10"/>
  </si>
  <si>
    <t>学科（○○）</t>
    <rPh sb="0" eb="2">
      <t>ガッカ</t>
    </rPh>
    <phoneticPr fontId="10"/>
  </si>
  <si>
    <t>令和○年7月13日～令和○年7月16日</t>
    <rPh sb="0" eb="2">
      <t>レイワ</t>
    </rPh>
    <rPh sb="3" eb="4">
      <t>ネン</t>
    </rPh>
    <rPh sb="5" eb="6">
      <t>ガツ</t>
    </rPh>
    <rPh sb="8" eb="9">
      <t>ニチ</t>
    </rPh>
    <rPh sb="10" eb="12">
      <t>レイワ</t>
    </rPh>
    <rPh sb="13" eb="14">
      <t>ネン</t>
    </rPh>
    <rPh sb="15" eb="16">
      <t>ガツ</t>
    </rPh>
    <rPh sb="18" eb="19">
      <t>ニチ</t>
    </rPh>
    <phoneticPr fontId="10"/>
  </si>
  <si>
    <t>令和　○年　○月　○日</t>
    <rPh sb="0" eb="2">
      <t>レイワ</t>
    </rPh>
    <rPh sb="4" eb="5">
      <t>ネン</t>
    </rPh>
    <rPh sb="7" eb="8">
      <t>ツキ</t>
    </rPh>
    <rPh sb="10" eb="11">
      <t>ヒ</t>
    </rPh>
    <phoneticPr fontId="10"/>
  </si>
  <si>
    <t>令和　○年　○月　○日</t>
    <phoneticPr fontId="10"/>
  </si>
  <si>
    <t>特になし</t>
    <rPh sb="0" eb="1">
      <t>トク</t>
    </rPh>
    <phoneticPr fontId="10"/>
  </si>
  <si>
    <t>職業能力の基礎となるコミュニケーション力やビジネスマナーを身に付け、事務用ソフトウェアを用いて基本的なビジネス文書等が作成できる。</t>
    <phoneticPr fontId="10"/>
  </si>
  <si>
    <t>職業能力の基礎となるコミュニケーション力やビジネスマナー、ワープロソフト・表計算ソフト・プレゼンテーションソフトの使用法及びビジネス文書等の作成に関する知識・技能を身につける。</t>
    <phoneticPr fontId="10"/>
  </si>
  <si>
    <t>訓練カリキュラム（記入例）</t>
    <rPh sb="0" eb="2">
      <t>クンレン</t>
    </rPh>
    <rPh sb="9" eb="11">
      <t>キニュウ</t>
    </rPh>
    <rPh sb="11" eb="12">
      <t>レイ</t>
    </rPh>
    <phoneticPr fontId="10"/>
  </si>
  <si>
    <t>②ビジネスマナー</t>
    <phoneticPr fontId="10"/>
  </si>
  <si>
    <t>④健康管理</t>
    <rPh sb="1" eb="3">
      <t>ケンコウ</t>
    </rPh>
    <rPh sb="3" eb="5">
      <t>カンリ</t>
    </rPh>
    <phoneticPr fontId="10"/>
  </si>
  <si>
    <t>家計管理、～</t>
    <rPh sb="0" eb="2">
      <t>カケイ</t>
    </rPh>
    <rPh sb="2" eb="4">
      <t>カンリ</t>
    </rPh>
    <phoneticPr fontId="10"/>
  </si>
  <si>
    <t>仕事に関する心構え、ビジネスマナー～</t>
    <rPh sb="0" eb="2">
      <t>シゴト</t>
    </rPh>
    <rPh sb="3" eb="4">
      <t>カン</t>
    </rPh>
    <rPh sb="6" eb="8">
      <t>ココロガマ</t>
    </rPh>
    <phoneticPr fontId="10"/>
  </si>
  <si>
    <t>ハラスメント、～</t>
    <phoneticPr fontId="10"/>
  </si>
  <si>
    <t>生活リズムと健康を整える、～</t>
    <rPh sb="0" eb="2">
      <t>セイカツ</t>
    </rPh>
    <rPh sb="6" eb="8">
      <t>ケンコウ</t>
    </rPh>
    <rPh sb="9" eb="10">
      <t>トトノ</t>
    </rPh>
    <phoneticPr fontId="10"/>
  </si>
  <si>
    <t>①家計管理とライフプラン、社会保険と年金</t>
    <rPh sb="1" eb="3">
      <t>カケイ</t>
    </rPh>
    <rPh sb="3" eb="5">
      <t>カンリ</t>
    </rPh>
    <rPh sb="13" eb="15">
      <t>シャカイ</t>
    </rPh>
    <rPh sb="15" eb="17">
      <t>ホケン</t>
    </rPh>
    <rPh sb="18" eb="20">
      <t>ネンキン</t>
    </rPh>
    <phoneticPr fontId="10"/>
  </si>
  <si>
    <t>③職業倫理、労働法の基礎知識</t>
    <rPh sb="1" eb="3">
      <t>ショクギョウ</t>
    </rPh>
    <rPh sb="3" eb="5">
      <t>リンリ</t>
    </rPh>
    <rPh sb="6" eb="8">
      <t>ロウドウ</t>
    </rPh>
    <rPh sb="8" eb="9">
      <t>ホウ</t>
    </rPh>
    <rPh sb="10" eb="12">
      <t>キソ</t>
    </rPh>
    <rPh sb="12" eb="14">
      <t>チシキ</t>
    </rPh>
    <phoneticPr fontId="10"/>
  </si>
  <si>
    <t>⑤コミュニケーション</t>
    <phoneticPr fontId="10"/>
  </si>
  <si>
    <t>⑥職場のコミュニケーション</t>
    <rPh sb="1" eb="3">
      <t>ショクバ</t>
    </rPh>
    <phoneticPr fontId="10"/>
  </si>
  <si>
    <t>⑦キャリアプランを踏まえた就職活動の進め方</t>
    <rPh sb="9" eb="10">
      <t>フ</t>
    </rPh>
    <rPh sb="13" eb="15">
      <t>シュウショク</t>
    </rPh>
    <rPh sb="15" eb="17">
      <t>カツドウ</t>
    </rPh>
    <rPh sb="18" eb="19">
      <t>スス</t>
    </rPh>
    <rPh sb="20" eb="21">
      <t>カタ</t>
    </rPh>
    <phoneticPr fontId="10"/>
  </si>
  <si>
    <t>⑧求人動向</t>
    <rPh sb="1" eb="3">
      <t>キュウジン</t>
    </rPh>
    <rPh sb="3" eb="5">
      <t>ドウコウ</t>
    </rPh>
    <phoneticPr fontId="10"/>
  </si>
  <si>
    <t>⑩面接対策</t>
    <rPh sb="1" eb="3">
      <t>メンセツ</t>
    </rPh>
    <rPh sb="3" eb="5">
      <t>タイサク</t>
    </rPh>
    <phoneticPr fontId="10"/>
  </si>
  <si>
    <t>⑬自己理解</t>
    <rPh sb="1" eb="3">
      <t>ジコ</t>
    </rPh>
    <rPh sb="3" eb="5">
      <t>リカイ</t>
    </rPh>
    <phoneticPr fontId="10"/>
  </si>
  <si>
    <t>⑮職業生活設計</t>
    <rPh sb="1" eb="3">
      <t>ショクギョウ</t>
    </rPh>
    <rPh sb="3" eb="5">
      <t>セイカツ</t>
    </rPh>
    <rPh sb="5" eb="7">
      <t>セッケイ</t>
    </rPh>
    <phoneticPr fontId="10"/>
  </si>
  <si>
    <t>⑨応募書類</t>
    <rPh sb="1" eb="3">
      <t>オウボ</t>
    </rPh>
    <rPh sb="3" eb="5">
      <t>ショルイ</t>
    </rPh>
    <phoneticPr fontId="10"/>
  </si>
  <si>
    <t>⑪求人情報の収集</t>
    <rPh sb="1" eb="3">
      <t>キュウジン</t>
    </rPh>
    <rPh sb="3" eb="5">
      <t>ジョウホウ</t>
    </rPh>
    <rPh sb="6" eb="8">
      <t>シュウシュウ</t>
    </rPh>
    <phoneticPr fontId="10"/>
  </si>
  <si>
    <t>⑭仕事理解、職業意識と勤労観</t>
    <phoneticPr fontId="10"/>
  </si>
  <si>
    <t>自己概念、～</t>
    <rPh sb="0" eb="2">
      <t>ジコ</t>
    </rPh>
    <rPh sb="2" eb="4">
      <t>ガイネン</t>
    </rPh>
    <phoneticPr fontId="10"/>
  </si>
  <si>
    <t>就職活動の全体、～</t>
    <rPh sb="0" eb="2">
      <t>シュウショク</t>
    </rPh>
    <rPh sb="2" eb="4">
      <t>カツドウ</t>
    </rPh>
    <rPh sb="5" eb="7">
      <t>ゼンタイ</t>
    </rPh>
    <phoneticPr fontId="10"/>
  </si>
  <si>
    <t>職場における報告連絡相談、～</t>
    <rPh sb="0" eb="2">
      <t>ショクバ</t>
    </rPh>
    <rPh sb="6" eb="12">
      <t>ホウコクレンラクソウダン</t>
    </rPh>
    <phoneticPr fontId="10"/>
  </si>
  <si>
    <t>訓練内容に関連した～</t>
    <rPh sb="0" eb="2">
      <t>クンレン</t>
    </rPh>
    <rPh sb="2" eb="4">
      <t>ナイヨウ</t>
    </rPh>
    <rPh sb="5" eb="7">
      <t>カンレン</t>
    </rPh>
    <phoneticPr fontId="10"/>
  </si>
  <si>
    <t>応募書類を作成する意義、～</t>
    <rPh sb="0" eb="2">
      <t>オウボ</t>
    </rPh>
    <rPh sb="2" eb="4">
      <t>ショルイ</t>
    </rPh>
    <rPh sb="5" eb="7">
      <t>サクセイ</t>
    </rPh>
    <rPh sb="9" eb="11">
      <t>イギ</t>
    </rPh>
    <phoneticPr fontId="10"/>
  </si>
  <si>
    <t>面接の目的、～</t>
    <rPh sb="0" eb="2">
      <t>メンセツ</t>
    </rPh>
    <rPh sb="3" eb="5">
      <t>モクテキ</t>
    </rPh>
    <phoneticPr fontId="10"/>
  </si>
  <si>
    <t>求人票の味方、～</t>
    <rPh sb="0" eb="3">
      <t>キュウジンヒョウ</t>
    </rPh>
    <rPh sb="4" eb="6">
      <t>ミカタ</t>
    </rPh>
    <phoneticPr fontId="10"/>
  </si>
  <si>
    <t>職業生活の振り返りと今後、～</t>
    <rPh sb="10" eb="12">
      <t>コンゴ</t>
    </rPh>
    <phoneticPr fontId="10"/>
  </si>
  <si>
    <t>働く意義、～</t>
    <rPh sb="0" eb="1">
      <t>ハタラ</t>
    </rPh>
    <rPh sb="2" eb="4">
      <t>イギ</t>
    </rPh>
    <phoneticPr fontId="10"/>
  </si>
  <si>
    <t>自分の強み、～</t>
    <rPh sb="0" eb="2">
      <t>ジブン</t>
    </rPh>
    <rPh sb="3" eb="4">
      <t>ツヨ</t>
    </rPh>
    <phoneticPr fontId="10"/>
  </si>
  <si>
    <t>訓練受講の意義、～</t>
    <rPh sb="0" eb="2">
      <t>クンレン</t>
    </rPh>
    <rPh sb="2" eb="4">
      <t>ジュコウ</t>
    </rPh>
    <rPh sb="5" eb="7">
      <t>イギ</t>
    </rPh>
    <phoneticPr fontId="10"/>
  </si>
  <si>
    <t>⑫訓練受講の動機、今後の目標と習得すべき能力</t>
    <phoneticPr fontId="10"/>
  </si>
  <si>
    <t>安全衛生</t>
    <rPh sb="0" eb="2">
      <t>アンゼン</t>
    </rPh>
    <rPh sb="2" eb="4">
      <t>エイセイ</t>
    </rPh>
    <phoneticPr fontId="10"/>
  </si>
  <si>
    <t>安全衛生と～</t>
    <rPh sb="0" eb="4">
      <t>アンゼンエイセイ</t>
    </rPh>
    <phoneticPr fontId="10"/>
  </si>
  <si>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0"/>
  </si>
  <si>
    <t>株式会社サーティファイ</t>
    <rPh sb="0" eb="4">
      <t>カブシキガイシャ</t>
    </rPh>
    <phoneticPr fontId="10"/>
  </si>
  <si>
    <t>コンピュータサービス技能評価試験　ワープロ部門　３級</t>
    <rPh sb="25" eb="26">
      <t>キュウ</t>
    </rPh>
    <phoneticPr fontId="10"/>
  </si>
  <si>
    <t>コンピュータサービス技能評価試験　表計算部門　３級</t>
    <rPh sb="17" eb="20">
      <t>ヒョウケイサン</t>
    </rPh>
    <rPh sb="24" eb="25">
      <t>キュウ</t>
    </rPh>
    <phoneticPr fontId="10"/>
  </si>
  <si>
    <t>コミュニケーション検定　初級</t>
    <rPh sb="9" eb="11">
      <t>ケンテイ</t>
    </rPh>
    <rPh sb="12" eb="14">
      <t>ショキュウ</t>
    </rPh>
    <phoneticPr fontId="10"/>
  </si>
  <si>
    <t>中央職業能力開発協会</t>
    <rPh sb="0" eb="2">
      <t>チュウオウ</t>
    </rPh>
    <rPh sb="2" eb="4">
      <t>ショクギョウ</t>
    </rPh>
    <rPh sb="4" eb="6">
      <t>ノウリョク</t>
    </rPh>
    <rPh sb="6" eb="8">
      <t>カイハツ</t>
    </rPh>
    <rPh sb="8" eb="10">
      <t>キョウカイ</t>
    </rPh>
    <phoneticPr fontId="10"/>
  </si>
  <si>
    <t>○時間</t>
    <rPh sb="1" eb="3">
      <t>ジカン</t>
    </rPh>
    <phoneticPr fontId="10"/>
  </si>
  <si>
    <t>○時間</t>
    <phoneticPr fontId="10"/>
  </si>
  <si>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0"/>
  </si>
  <si>
    <t>○○○○基礎科</t>
    <phoneticPr fontId="10"/>
  </si>
  <si>
    <t>株式会社○○</t>
    <rPh sb="0" eb="4">
      <t>カブシキガイシャ</t>
    </rPh>
    <phoneticPr fontId="10"/>
  </si>
  <si>
    <t>○時間</t>
    <rPh sb="1" eb="3">
      <t>ジカン</t>
    </rPh>
    <phoneticPr fontId="10"/>
  </si>
  <si>
    <t>…</t>
    <phoneticPr fontId="10"/>
  </si>
  <si>
    <t>【職場見学】</t>
  </si>
  <si>
    <t>　</t>
    <phoneticPr fontId="10"/>
  </si>
  <si>
    <r>
      <t>企業実習先一覧</t>
    </r>
    <r>
      <rPr>
        <sz val="20"/>
        <color rgb="FFFF0000"/>
        <rFont val="ＭＳ Ｐゴシック"/>
        <family val="3"/>
        <charset val="128"/>
      </rPr>
      <t/>
    </r>
    <phoneticPr fontId="10"/>
  </si>
  <si>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</si>
  <si>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</si>
  <si>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</si>
  <si>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</si>
  <si>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0"/>
  </si>
  <si>
    <r>
      <t>　１０</t>
    </r>
    <r>
      <rPr>
        <b/>
        <sz val="14"/>
        <color theme="1"/>
        <rFont val="ＭＳ ゴシック"/>
        <family val="3"/>
        <charset val="128"/>
      </rPr>
      <t>　キャリアコンサルティング担当者の要件が確認できる書類</t>
    </r>
    <phoneticPr fontId="10"/>
  </si>
  <si>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0"/>
  </si>
  <si>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0"/>
  </si>
  <si>
    <r>
      <t>　１３</t>
    </r>
    <r>
      <rPr>
        <b/>
        <sz val="14"/>
        <color theme="1"/>
        <rFont val="ＭＳ ゴシック"/>
        <family val="3"/>
        <charset val="128"/>
      </rPr>
      <t>　ISO29993及びISO21001の審査登録証</t>
    </r>
    <rPh sb="23" eb="25">
      <t>シンサ</t>
    </rPh>
    <rPh sb="25" eb="28">
      <t>トウロクショウ</t>
    </rPh>
    <phoneticPr fontId="10"/>
  </si>
  <si>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0"/>
  </si>
  <si>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</si>
  <si>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・就職先で想定されるハードウェア、ソフトウェアの活用【項目10】</t>
    <phoneticPr fontId="10"/>
  </si>
  <si>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0"/>
  </si>
  <si>
    <t>POSシステム、キャッシュレス決済、モバイルPOSレジ、電子カルテ、介護ソフト、施工管理や勤怠管理のICT化導入、生成ＡＩの活用事例の紹介等</t>
    <phoneticPr fontId="10"/>
  </si>
  <si>
    <t>認定様式第５号添付書類４</t>
  </si>
  <si>
    <t>　【表】DXリテラシー標準の項目の一覧</t>
    <rPh sb="2" eb="3">
      <t>ヒョウ</t>
    </rPh>
    <rPh sb="11" eb="13">
      <t>ヒョウジュン</t>
    </rPh>
    <rPh sb="17" eb="19">
      <t>イチラン</t>
    </rPh>
    <phoneticPr fontId="83"/>
  </si>
  <si>
    <t>項目</t>
    <rPh sb="0" eb="2">
      <t>コウモク</t>
    </rPh>
    <phoneticPr fontId="83"/>
  </si>
  <si>
    <t>項目番号</t>
    <rPh sb="0" eb="2">
      <t>コウモク</t>
    </rPh>
    <rPh sb="2" eb="4">
      <t>バンゴウ</t>
    </rPh>
    <phoneticPr fontId="83"/>
  </si>
  <si>
    <t>行動例/学習項目例（概要）</t>
    <rPh sb="0" eb="2">
      <t>コウドウ</t>
    </rPh>
    <rPh sb="2" eb="3">
      <t>レイ</t>
    </rPh>
    <rPh sb="4" eb="6">
      <t>ガクシュウ</t>
    </rPh>
    <rPh sb="6" eb="8">
      <t>コウモク</t>
    </rPh>
    <rPh sb="8" eb="9">
      <t>レイ</t>
    </rPh>
    <rPh sb="10" eb="12">
      <t>ガイヨウ</t>
    </rPh>
    <phoneticPr fontId="83"/>
  </si>
  <si>
    <t>行動例/学習項目例（詳細）</t>
    <rPh sb="0" eb="2">
      <t>コウドウ</t>
    </rPh>
    <rPh sb="2" eb="3">
      <t>レイ</t>
    </rPh>
    <rPh sb="4" eb="6">
      <t>ガクシュウ</t>
    </rPh>
    <rPh sb="6" eb="8">
      <t>コウモク</t>
    </rPh>
    <rPh sb="8" eb="9">
      <t>レイ</t>
    </rPh>
    <rPh sb="10" eb="12">
      <t>ショウサイ</t>
    </rPh>
    <phoneticPr fontId="83"/>
  </si>
  <si>
    <t>Why</t>
    <phoneticPr fontId="83"/>
  </si>
  <si>
    <t>ー</t>
    <phoneticPr fontId="83"/>
  </si>
  <si>
    <t>社会の変化</t>
    <phoneticPr fontId="83"/>
  </si>
  <si>
    <t>メガトレンド・社会課題とデジタルによる解決</t>
    <phoneticPr fontId="8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</si>
  <si>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3"/>
  </si>
  <si>
    <t>日本と海外におけるDXの取組みの差</t>
    <phoneticPr fontId="83"/>
  </si>
  <si>
    <t>日本と海外におけるDXの取組みの差。</t>
    <phoneticPr fontId="83"/>
  </si>
  <si>
    <t>社会・産業の変化に関するキーワード</t>
    <phoneticPr fontId="83"/>
  </si>
  <si>
    <t>第4次産業革命。Society5.0で実現される社会。データ駆動型社会。</t>
    <phoneticPr fontId="83"/>
  </si>
  <si>
    <t>顧客価値の変化</t>
    <phoneticPr fontId="83"/>
  </si>
  <si>
    <t>顧客・ユーザーの行動変化と変化への対応</t>
    <phoneticPr fontId="8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</si>
  <si>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3"/>
  </si>
  <si>
    <t>顧客・ユーザーを取り巻くデジタルサービス</t>
    <phoneticPr fontId="83"/>
  </si>
  <si>
    <t>eコマース。動画・音楽配信。タクシー配車アプリ。デリバリーサービス。電子書籍。インターネットバンキング。</t>
    <phoneticPr fontId="83"/>
  </si>
  <si>
    <t>競争環境の変化</t>
    <phoneticPr fontId="83"/>
  </si>
  <si>
    <t>デジタル技術の活用による競争環境変化の具体的事例</t>
    <phoneticPr fontId="8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</si>
  <si>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3"/>
  </si>
  <si>
    <t>What</t>
    <phoneticPr fontId="83"/>
  </si>
  <si>
    <t>データ</t>
    <phoneticPr fontId="83"/>
  </si>
  <si>
    <t>社会におけるデータ</t>
    <phoneticPr fontId="83"/>
  </si>
  <si>
    <t>データの種類</t>
    <phoneticPr fontId="8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</si>
  <si>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3"/>
  </si>
  <si>
    <t>社会におけるデータ活用</t>
    <phoneticPr fontId="83"/>
  </si>
  <si>
    <t>ビッグデータとアノテーション。オープンデータ。</t>
    <phoneticPr fontId="83"/>
  </si>
  <si>
    <t>データを読む・説明する</t>
    <phoneticPr fontId="83"/>
  </si>
  <si>
    <t>データの分析手法（基礎的な確率・統計の知識）</t>
    <phoneticPr fontId="83"/>
  </si>
  <si>
    <t>質的変数・量的変数。データの分布（ヒストグラム）と代表値（平均値・中央値・最頻値）。データのばらつき（分散・標準偏差・偏差値）。相関関係と因果関係。データの種類（名義尺度、順序尺度、間隔尺度、比率尺度）。</t>
    <phoneticPr fontId="83"/>
  </si>
  <si>
    <t>データを読む</t>
    <rPh sb="4" eb="5">
      <t>ヨ</t>
    </rPh>
    <phoneticPr fontId="83"/>
  </si>
  <si>
    <t>データや事象の重複に気づく。条件をそろえた比較。誇張表現を見抜く。集計ミス・記載ミスの特定。</t>
    <phoneticPr fontId="83"/>
  </si>
  <si>
    <t>データを説明する</t>
    <phoneticPr fontId="83"/>
  </si>
  <si>
    <t>データの可視化（棒グラフ・折線グラフ・散布図・ヒートマップなどの作成）。分析結果の言語化。</t>
    <phoneticPr fontId="83"/>
  </si>
  <si>
    <t>データを扱う</t>
    <phoneticPr fontId="83"/>
  </si>
  <si>
    <t>データの入力</t>
    <phoneticPr fontId="83"/>
  </si>
  <si>
    <t>機械判読可能なデータの作成・表記方法（参考：総務省　機械判読可能なデータの表記方法の統一ルール）。</t>
    <phoneticPr fontId="83"/>
  </si>
  <si>
    <t>データの抽出・加工</t>
    <phoneticPr fontId="83"/>
  </si>
  <si>
    <t>データの抽出、データクレンジング（外れ値、異常値）、フィルタリング・ソート、結合、マッピング、サンプリング、集計・変換・演算。</t>
    <phoneticPr fontId="83"/>
  </si>
  <si>
    <t>データの出力</t>
    <phoneticPr fontId="83"/>
  </si>
  <si>
    <t>データのダウンロードと保存、ファイル形式。</t>
    <phoneticPr fontId="83"/>
  </si>
  <si>
    <t>データベース</t>
    <phoneticPr fontId="8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</si>
  <si>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3"/>
  </si>
  <si>
    <t>データによって判断する</t>
    <phoneticPr fontId="83"/>
  </si>
  <si>
    <t>データドリブンな判断プロセス</t>
    <phoneticPr fontId="8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</si>
  <si>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3"/>
  </si>
  <si>
    <t>分析アプローチ設計</t>
    <phoneticPr fontId="83"/>
  </si>
  <si>
    <t>必要なデータの確保。分析対象の構造把握。業務分析手法。データ・分析手法・可視化の方法の設計。</t>
    <phoneticPr fontId="83"/>
  </si>
  <si>
    <t>モニタリングの手法</t>
    <phoneticPr fontId="83"/>
  </si>
  <si>
    <t>モニタリングの手法。</t>
    <phoneticPr fontId="83"/>
  </si>
  <si>
    <t>デジタル技術</t>
    <phoneticPr fontId="83"/>
  </si>
  <si>
    <t>AI</t>
    <phoneticPr fontId="83"/>
  </si>
  <si>
    <t>AIの歴史</t>
    <phoneticPr fontId="83"/>
  </si>
  <si>
    <t>AIの定義。AIブームの変遷。過去のAIブームにおいて中心となった研究・技術（探索・推論　等）。</t>
    <phoneticPr fontId="83"/>
  </si>
  <si>
    <t>AIを作るために必要な手法・技術</t>
    <phoneticPr fontId="83"/>
  </si>
  <si>
    <t>機械学習の具体的手法：教師あり学習、教師なし学習、強化学習 等。深層学習の概要：ニューラルネットワーク、事前学習、ファインチューニング 等。AIプロジェクトの進め方 等</t>
    <phoneticPr fontId="83"/>
  </si>
  <si>
    <t>人間中心のAI社会原則</t>
    <phoneticPr fontId="83"/>
  </si>
  <si>
    <t>人間中心のAI社会原則、ELSI（Ethical, Legal and Social Issues）等</t>
    <phoneticPr fontId="83"/>
  </si>
  <si>
    <t>AIの得意分野・限界</t>
    <phoneticPr fontId="83"/>
  </si>
  <si>
    <t>強いAIと弱いAI 等。</t>
    <phoneticPr fontId="83"/>
  </si>
  <si>
    <t>AIに関する最新の技術動向</t>
    <phoneticPr fontId="83"/>
  </si>
  <si>
    <t>生成AI　等。</t>
    <phoneticPr fontId="83"/>
  </si>
  <si>
    <t>クラウド</t>
    <phoneticPr fontId="83"/>
  </si>
  <si>
    <t>クラウドの仕組み</t>
    <phoneticPr fontId="83"/>
  </si>
  <si>
    <t>オンプレミスとクラウドの違い。パブリッククラウドとプライベートクラウド。クラウドサービスにおけるセキュリティ対策。</t>
    <phoneticPr fontId="83"/>
  </si>
  <si>
    <t>クラウドサービスの提供形態</t>
    <phoneticPr fontId="83"/>
  </si>
  <si>
    <t>SaaS（Software as a Service）。IaaS（Infrastructure as a Service）。PaaS（Platform as a Service）。</t>
    <phoneticPr fontId="83"/>
  </si>
  <si>
    <t>クラウドに関する最新の技術動向</t>
    <phoneticPr fontId="83"/>
  </si>
  <si>
    <t>クラウドに関する最新の技術動向。</t>
    <phoneticPr fontId="83"/>
  </si>
  <si>
    <t>ハードウェア・ソフトウェア</t>
    <phoneticPr fontId="83"/>
  </si>
  <si>
    <t>ハードウェア</t>
    <phoneticPr fontId="8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</si>
  <si>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3"/>
  </si>
  <si>
    <t>ソフトウェア</t>
    <phoneticPr fontId="83"/>
  </si>
  <si>
    <t>ソフトウェアの構成要素：OS、ミドルウェア、アプリケーション。オープンソースソフトウェア。プログラミング的思考：アルゴリズムの基本的な考え方、プログラミング言語の特徴。</t>
    <phoneticPr fontId="83"/>
  </si>
  <si>
    <t>企業における開発・運用</t>
    <phoneticPr fontId="83"/>
  </si>
  <si>
    <t>プロジェクトマネジメントの概要。サービスマネジメントの概要。</t>
    <phoneticPr fontId="83"/>
  </si>
  <si>
    <t>ハードウェア・ソフトウェアに関する最新の技術動向</t>
    <phoneticPr fontId="83"/>
  </si>
  <si>
    <t>ハードウェア・ソフトウェアに関する最新の技術動向。</t>
    <phoneticPr fontId="83"/>
  </si>
  <si>
    <t>ネットワーク</t>
    <phoneticPr fontId="83"/>
  </si>
  <si>
    <t>ネットワーク・インターネットの仕組み</t>
    <phoneticPr fontId="83"/>
  </si>
  <si>
    <t>ネットワーク方式（LAN・WAN）。接続装置（ハブ・ルーター）。通信プロトコル。IPアドレス。ドメイン。無線通信（Wi-Fi 等）。</t>
    <phoneticPr fontId="83"/>
  </si>
  <si>
    <t>インターネットサービス</t>
    <phoneticPr fontId="83"/>
  </si>
  <si>
    <t>電子メール。5G（モバイル）。リモート会議等のコミュニケーションサービス。ネット決済等の金融サービス。</t>
    <phoneticPr fontId="83"/>
  </si>
  <si>
    <t>ネットワークに関する最新の技術動向</t>
    <phoneticPr fontId="83"/>
  </si>
  <si>
    <t>ネットワークに関する最新の技術動向。</t>
    <phoneticPr fontId="83"/>
  </si>
  <si>
    <t>How</t>
    <phoneticPr fontId="83"/>
  </si>
  <si>
    <t>活用事例・利用方法</t>
    <phoneticPr fontId="83"/>
  </si>
  <si>
    <t>データ・デジタル技術の活用事例</t>
    <phoneticPr fontId="83"/>
  </si>
  <si>
    <t>事業活動におけるデータ・デジタル技術の活用事例</t>
    <phoneticPr fontId="8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</si>
  <si>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3"/>
  </si>
  <si>
    <t>生成AIの活用事例</t>
    <phoneticPr fontId="83"/>
  </si>
  <si>
    <t>業務全般における文章作成・要約、情報収集、課題抽出、アイデア出しへの大規模言語モデルの利用等。顧客体験の改善、ビジネス変革等。</t>
    <phoneticPr fontId="83"/>
  </si>
  <si>
    <t>ツール利用</t>
    <phoneticPr fontId="83"/>
  </si>
  <si>
    <t>日常業務に関するツールの利用方法</t>
    <phoneticPr fontId="83"/>
  </si>
  <si>
    <t>コミュニケーションツール：メール、チャット、プロジェクト管理。オフィスツール：文字のサイズ・フォント変更、基本的な関数、表の作成、便利なショートカット。検索エンジン：検索のコツ。</t>
    <phoneticPr fontId="83"/>
  </si>
  <si>
    <t>生成AIの利用方法</t>
    <phoneticPr fontId="83"/>
  </si>
  <si>
    <t>画像生成ツール、文章生成ツール、音声生成ツール等の概要。指示（プロンプト）の手法。</t>
    <phoneticPr fontId="83"/>
  </si>
  <si>
    <t>自動化・効率化に関するデジタルツールの利用方法</t>
    <phoneticPr fontId="83"/>
  </si>
  <si>
    <t>ノーコード・ローコードツールの基礎知識。RPA、AutoMLなどの自動化・内製化ツールの概要。</t>
    <phoneticPr fontId="83"/>
  </si>
  <si>
    <t>留意点</t>
    <phoneticPr fontId="83"/>
  </si>
  <si>
    <t>セキュリティ</t>
    <phoneticPr fontId="83"/>
  </si>
  <si>
    <t>セキュリティの3要素</t>
    <phoneticPr fontId="83"/>
  </si>
  <si>
    <t>機密性。完全性。可用性。</t>
    <phoneticPr fontId="83"/>
  </si>
  <si>
    <t>セキュリティ技術</t>
    <phoneticPr fontId="83"/>
  </si>
  <si>
    <t>暗号。ワンタイムパスワード。ブロックチェーン。生体認証。</t>
    <phoneticPr fontId="83"/>
  </si>
  <si>
    <t>情報セキュリティマネジメントシステム（ISMS）</t>
    <phoneticPr fontId="83"/>
  </si>
  <si>
    <t>情報セキュリティマネジメントシステム（ISMS）。</t>
    <phoneticPr fontId="83"/>
  </si>
  <si>
    <t>個人がとるべきセキュリティ対策</t>
    <phoneticPr fontId="83"/>
  </si>
  <si>
    <t>IDやパスワードの管理。アクセス権の設定。覗き見防止。添付ファイル付きメールへの警戒。社外メールアドレスへの警戒。</t>
    <phoneticPr fontId="83"/>
  </si>
  <si>
    <t>モラル</t>
    <phoneticPr fontId="83"/>
  </si>
  <si>
    <t>ネット被害・SNS・生成AI等のトラブルの事例・対策</t>
    <phoneticPr fontId="83"/>
  </si>
  <si>
    <t>写真の位置情報による住所の流出。アカウントの乗っ取り。炎上。名誉棄損判決。SNSやAIツール、検索等の入力データによる情報漏洩。生成AIなどの学習データ利用。</t>
    <phoneticPr fontId="83"/>
  </si>
  <si>
    <t>データ利用における禁止事項や留意事項</t>
    <phoneticPr fontId="83"/>
  </si>
  <si>
    <t>結果の捏造。実験データの盗用。恣意的な結果の抽出。ELSI（Ethical, Legal, and Social Issues）。</t>
    <phoneticPr fontId="83"/>
  </si>
  <si>
    <t>コンプライアンス</t>
    <phoneticPr fontId="83"/>
  </si>
  <si>
    <t>個人情報の定義と個人情報に関する法律・留意事項</t>
    <phoneticPr fontId="83"/>
  </si>
  <si>
    <t>個人情報保護法。個人情報の取り扱いルール。業界団体等の示すプライバシー関連ガイドライン。</t>
    <phoneticPr fontId="83"/>
  </si>
  <si>
    <t>知的財産権が保護する対象</t>
    <phoneticPr fontId="83"/>
  </si>
  <si>
    <t>著作権、特許権、実用新案権、意匠権、商標権。不正競争防止法。</t>
    <phoneticPr fontId="83"/>
  </si>
  <si>
    <t>諸外国におけるデータ規制の内容</t>
    <phoneticPr fontId="83"/>
  </si>
  <si>
    <t>GDPR。CCPA。その他産業データの保護規制。</t>
    <phoneticPr fontId="83"/>
  </si>
  <si>
    <t>サービス利用規約を踏まえたデータの利用範囲</t>
    <phoneticPr fontId="83"/>
  </si>
  <si>
    <t>サービス提供側における入力データの管理/利用方法の確認。社内や組織における利用ルールの確認。</t>
    <phoneticPr fontId="83"/>
  </si>
  <si>
    <t>（備考）</t>
    <rPh sb="1" eb="3">
      <t>ビコウ</t>
    </rPh>
    <phoneticPr fontId="8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</si>
  <si>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3"/>
  </si>
  <si>
    <t>　　２　訓練カリキュラムにスキル項目に関連する訓練項目があれば、訓練実施機関の判断により学習項目を追加して差し支えないこと。</t>
    <phoneticPr fontId="83"/>
  </si>
  <si>
    <t>認定様式第５号添付書類４　別表</t>
    <rPh sb="0" eb="2">
      <t>ニンテイ</t>
    </rPh>
    <rPh sb="2" eb="4">
      <t>ヨウシキ</t>
    </rPh>
    <rPh sb="4" eb="5">
      <t>ダイ</t>
    </rPh>
    <rPh sb="6" eb="7">
      <t>ゴウ</t>
    </rPh>
    <rPh sb="7" eb="9">
      <t>テンプ</t>
    </rPh>
    <rPh sb="9" eb="11">
      <t>ショルイ</t>
    </rPh>
    <rPh sb="13" eb="15">
      <t>ベッピョウ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</si>
  <si>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</si>
  <si>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9"/>
  </si>
  <si>
    <r>
      <t xml:space="preserve">就職を想定する職業・職種
</t>
    </r>
    <r>
      <rPr>
        <sz val="8"/>
        <color theme="1"/>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</si>
  <si>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r>
      <t xml:space="preserve">訓練推奨者
</t>
    </r>
    <r>
      <rPr>
        <sz val="6"/>
        <color theme="1"/>
        <rFont val="ＭＳ Ｐゴシック"/>
        <family val="3"/>
        <charset val="128"/>
      </rPr>
      <t>(特定の者を想定する場合のみ)</t>
    </r>
    <phoneticPr fontId="10"/>
  </si>
  <si>
    <t>会計ソフト、医療事務システム、CADシステム、CMSなどの利用方法・紹介等</t>
    <phoneticPr fontId="10"/>
  </si>
  <si>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10"/>
  </si>
  <si>
    <r>
      <t>訓練</t>
    </r>
    <r>
      <rPr>
        <sz val="12"/>
        <color rgb="FFFF0000"/>
        <rFont val="ＭＳ 明朝"/>
        <family val="1"/>
        <charset val="128"/>
      </rPr>
      <t>コース</t>
    </r>
    <phoneticPr fontId="10"/>
  </si>
  <si>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</si>
  <si>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</si>
  <si>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</si>
  <si>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</si>
  <si>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</si>
  <si>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</si>
  <si>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0"/>
  </si>
  <si>
    <r>
      <t>　２　訓練実施施設(教室・実習室)及び事務室の平面図</t>
    </r>
    <r>
      <rPr>
        <b/>
        <sz val="14"/>
        <color rgb="FFFF0000"/>
        <rFont val="ＭＳ ゴシック"/>
        <family val="3"/>
        <charset val="128"/>
      </rPr>
      <t/>
    </r>
    <phoneticPr fontId="10"/>
  </si>
  <si>
    <t>訓練実施施設（教室・実習室）の平面図</t>
    <phoneticPr fontId="10"/>
  </si>
  <si>
    <t>□</t>
    <phoneticPr fontId="10"/>
  </si>
  <si>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10"/>
  </si>
  <si>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</si>
  <si>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phoneticPr fontId="10"/>
  </si>
  <si>
    <r>
      <t>所属</t>
    </r>
    <r>
      <rPr>
        <sz val="11"/>
        <color rgb="FFFF0000"/>
        <rFont val="ＭＳ Ｐゴシック"/>
        <family val="3"/>
        <charset val="128"/>
        <scheme val="major"/>
      </rPr>
      <t>（企業名）</t>
    </r>
    <rPh sb="0" eb="1">
      <t>ショ</t>
    </rPh>
    <rPh sb="1" eb="2">
      <t>ゾク</t>
    </rPh>
    <rPh sb="3" eb="5">
      <t>キギョウ</t>
    </rPh>
    <rPh sb="5" eb="6">
      <t>メイ</t>
    </rPh>
    <phoneticPr fontId="10"/>
  </si>
  <si>
    <t>所属（部署名）</t>
    <rPh sb="0" eb="2">
      <t>ショゾク</t>
    </rPh>
    <rPh sb="3" eb="5">
      <t>ブショ</t>
    </rPh>
    <rPh sb="5" eb="6">
      <t>メイ</t>
    </rPh>
    <phoneticPr fontId="10"/>
  </si>
  <si>
    <t>※　　フリーランス・個人事業主等、企業に所属していない場合は、受託元の会社名を記入してください。（部署名は空欄でも構いません。）　</t>
    <phoneticPr fontId="10"/>
  </si>
  <si>
    <t>令和６年１２月１日現在</t>
    <rPh sb="0" eb="2">
      <t>レイワ</t>
    </rPh>
    <phoneticPr fontId="10"/>
  </si>
  <si>
    <t>ウミハマ　　ジロウ</t>
    <phoneticPr fontId="10"/>
  </si>
  <si>
    <t>海浜　次郎</t>
    <rPh sb="0" eb="2">
      <t>ウミハマ</t>
    </rPh>
    <rPh sb="3" eb="5">
      <t>ジロウ</t>
    </rPh>
    <phoneticPr fontId="10"/>
  </si>
  <si>
    <t>Photoshop®クリエイター能力認定試験、アドビ認定プロフェッショナル</t>
    <rPh sb="16" eb="18">
      <t>ノウリョク</t>
    </rPh>
    <rPh sb="18" eb="20">
      <t>ニンテイ</t>
    </rPh>
    <rPh sb="20" eb="22">
      <t>シケン</t>
    </rPh>
    <rPh sb="26" eb="28">
      <t>ニンテイ</t>
    </rPh>
    <phoneticPr fontId="10"/>
  </si>
  <si>
    <t>・Webデザインソフトの操作
・Webデザイン実習</t>
    <phoneticPr fontId="10"/>
  </si>
  <si>
    <t>株式会社JEEDクリエイティブデザイン</t>
    <rPh sb="0" eb="4">
      <t>カブシキガイシャ</t>
    </rPh>
    <phoneticPr fontId="10"/>
  </si>
  <si>
    <t>○○部○○課</t>
    <rPh sb="2" eb="3">
      <t>ブ</t>
    </rPh>
    <rPh sb="5" eb="6">
      <t>カ</t>
    </rPh>
    <phoneticPr fontId="10"/>
  </si>
  <si>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0"/>
  </si>
  <si>
    <t xml:space="preserve">平成 </t>
  </si>
  <si>
    <t>～</t>
  </si>
  <si>
    <t>デザインスタジオアートワークス</t>
    <phoneticPr fontId="10"/>
  </si>
  <si>
    <t>・Webサイト作成ソフトの操作
・Webサイト作成演習</t>
    <rPh sb="7" eb="9">
      <t>サクセイ</t>
    </rPh>
    <rPh sb="13" eb="15">
      <t>ソウサ</t>
    </rPh>
    <rPh sb="23" eb="25">
      <t>サクセイ</t>
    </rPh>
    <rPh sb="25" eb="27">
      <t>エンシュウ</t>
    </rPh>
    <phoneticPr fontId="10"/>
  </si>
  <si>
    <t>フリーランス
（JEEDデザイン専門学校、クリエイティブアカデミー）</t>
    <phoneticPr fontId="10"/>
  </si>
  <si>
    <t>-</t>
  </si>
  <si>
    <t>・Webデザインおよびデザインソフトの操作に関する講義</t>
    <rPh sb="19" eb="21">
      <t>ソウサ</t>
    </rPh>
    <rPh sb="22" eb="23">
      <t>カン</t>
    </rPh>
    <rPh sb="25" eb="27">
      <t>コウギ</t>
    </rPh>
    <phoneticPr fontId="10"/>
  </si>
  <si>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0"/>
  </si>
  <si>
    <t xml:space="preserve">令和 </t>
  </si>
  <si>
    <t>令和　　年　　月　　日現在</t>
  </si>
  <si>
    <t>生年月日</t>
    <rPh sb="0" eb="4">
      <t>セイネンガッピ</t>
    </rPh>
    <phoneticPr fontId="10"/>
  </si>
  <si>
    <t>担当する科目</t>
  </si>
  <si>
    <t>令和７年７月１５日現在</t>
    <phoneticPr fontId="10"/>
  </si>
  <si>
    <t>ウミハマ　ジロウ</t>
    <phoneticPr fontId="10"/>
  </si>
  <si>
    <t>S</t>
  </si>
  <si>
    <t>Photoshop®クリエイター能力認定試験、アドビ認定プロフェッショナル</t>
    <phoneticPr fontId="10"/>
  </si>
  <si>
    <t>株式会社JEEDクリエイティブデザイン</t>
  </si>
  <si>
    <t>○○部○○課</t>
  </si>
  <si>
    <t>・Webデザインの企画・制作
・Photoshop、Illustratorを使用したデザイン作業
・クライアントとの打ち合わせおよび要件定義</t>
    <phoneticPr fontId="10"/>
  </si>
  <si>
    <t>・Webデザインソフトの操作
・Webデザイン実習</t>
  </si>
  <si>
    <t>デザインスタジオアートワークス</t>
  </si>
  <si>
    <t>労働契約書</t>
    <rPh sb="0" eb="2">
      <t>ロウドウ</t>
    </rPh>
    <rPh sb="2" eb="4">
      <t>ケイヤク</t>
    </rPh>
    <rPh sb="4" eb="5">
      <t>ショ</t>
    </rPh>
    <phoneticPr fontId="10"/>
  </si>
  <si>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</si>
  <si>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</si>
  <si>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</si>
  <si>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0"/>
  </si>
  <si>
    <t>在籍証明書</t>
    <rPh sb="0" eb="5">
      <t>ザイセキショウメイショ</t>
    </rPh>
    <phoneticPr fontId="10"/>
  </si>
  <si>
    <t>株式会社能力開発</t>
    <phoneticPr fontId="10"/>
  </si>
  <si>
    <t>Androidアプリ開発科</t>
    <phoneticPr fontId="10"/>
  </si>
  <si>
    <t>講師　太郎</t>
    <rPh sb="0" eb="2">
      <t>コウシ</t>
    </rPh>
    <rPh sb="3" eb="5">
      <t>タロウ</t>
    </rPh>
    <phoneticPr fontId="10"/>
  </si>
  <si>
    <t>常勤</t>
  </si>
  <si>
    <t>プログラミング概論、プログラミング演習、システム概論、ソフトウェアテスト概論</t>
    <phoneticPr fontId="10"/>
  </si>
  <si>
    <t>海浜　次郎</t>
    <phoneticPr fontId="10"/>
  </si>
  <si>
    <t>海浜　次郎</t>
    <rPh sb="0" eb="2">
      <t>カイヒン</t>
    </rPh>
    <rPh sb="3" eb="5">
      <t>ジロウ</t>
    </rPh>
    <phoneticPr fontId="10"/>
  </si>
  <si>
    <t>・Webサイト作成ソフトの操作
・Webサイト作成演習</t>
    <phoneticPr fontId="10"/>
  </si>
  <si>
    <t>安全衛生</t>
    <phoneticPr fontId="10"/>
  </si>
  <si>
    <t>高齢　サブ郎</t>
    <rPh sb="0" eb="2">
      <t>コウレイ</t>
    </rPh>
    <phoneticPr fontId="10"/>
  </si>
  <si>
    <t>職業能力開発講習
⑮職業生活設計（キャリア・プラン）</t>
    <phoneticPr fontId="10"/>
  </si>
  <si>
    <t>幕張　三郎</t>
    <rPh sb="0" eb="2">
      <t>マクハリ</t>
    </rPh>
    <rPh sb="3" eb="5">
      <t>サブロウ</t>
    </rPh>
    <phoneticPr fontId="10"/>
  </si>
  <si>
    <t>非常勤</t>
  </si>
  <si>
    <t>認定様式第７の３号「講師の経歴等確認書」</t>
    <phoneticPr fontId="10"/>
  </si>
  <si>
    <t>職業能力開発講習
①ビジネスマナー②ライフプラン③…</t>
    <phoneticPr fontId="10"/>
  </si>
  <si>
    <t>求職　花子</t>
    <rPh sb="0" eb="2">
      <t>キュウショク</t>
    </rPh>
    <rPh sb="3" eb="5">
      <t>ハナコ</t>
    </rPh>
    <phoneticPr fontId="10"/>
  </si>
  <si>
    <t>就職支援、開講式、修了式、オリエンテーション</t>
    <phoneticPr fontId="10"/>
  </si>
  <si>
    <t>能開　四郎</t>
    <rPh sb="0" eb="2">
      <t>ノウカイ</t>
    </rPh>
    <rPh sb="3" eb="5">
      <t>シロウ</t>
    </rPh>
    <phoneticPr fontId="10"/>
  </si>
  <si>
    <t>職務経歴書(認定様式第7の3号含む)</t>
    <phoneticPr fontId="10"/>
  </si>
  <si>
    <t>《省》</t>
  </si>
  <si>
    <t>●●-00-00-00-****</t>
    <phoneticPr fontId="10"/>
  </si>
  <si>
    <t>　　　　配置することでも差し支えありません（助手のみ配置（２人）することは認められないこと）。</t>
    <phoneticPr fontId="10"/>
  </si>
  <si>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中（開講が延期となった場合は、開講日が属する月の月末まで））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rPh sb="376" eb="377">
      <t>チュウ</t>
    </rPh>
    <phoneticPr fontId="10"/>
  </si>
  <si>
    <t>実務経験・指導（等）業務経験を
証明する書類</t>
    <phoneticPr fontId="10"/>
  </si>
  <si>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</si>
  <si>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r>
      <t xml:space="preserve">第７の３号
</t>
    </r>
    <r>
      <rPr>
        <sz val="20"/>
        <color rgb="FFFF0000"/>
        <rFont val="ＭＳ Ｐゴシック"/>
        <family val="3"/>
        <charset val="128"/>
      </rPr>
      <t>又は
任意様式</t>
    </r>
    <rPh sb="0" eb="1">
      <t>ダイ</t>
    </rPh>
    <rPh sb="4" eb="5">
      <t>ゴウ</t>
    </rPh>
    <rPh sb="6" eb="7">
      <t>マタ</t>
    </rPh>
    <rPh sb="9" eb="11">
      <t>ニンイ</t>
    </rPh>
    <rPh sb="11" eb="13">
      <t>ヨウシキ</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</si>
  <si>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rPh sb="3" eb="5">
      <t>ルイケイ</t>
    </rPh>
    <rPh sb="6" eb="8">
      <t>ガイトウ</t>
    </rPh>
    <rPh sb="13" eb="15">
      <t>ショウメイ</t>
    </rPh>
    <rPh sb="17" eb="19">
      <t>ショルイ</t>
    </rPh>
    <rPh sb="21" eb="23">
      <t>ショクム</t>
    </rPh>
    <rPh sb="23" eb="26">
      <t>ケイレキショ</t>
    </rPh>
    <rPh sb="29" eb="30">
      <t>トウ</t>
    </rPh>
    <rPh sb="51" eb="53">
      <t>シカク</t>
    </rPh>
    <rPh sb="54" eb="56">
      <t>メンキョ</t>
    </rPh>
    <rPh sb="62" eb="64">
      <t>ジツム</t>
    </rPh>
    <rPh sb="64" eb="66">
      <t>ケイケン</t>
    </rPh>
    <rPh sb="67" eb="69">
      <t>シドウ</t>
    </rPh>
    <rPh sb="70" eb="71">
      <t>トウ</t>
    </rPh>
    <rPh sb="72" eb="74">
      <t>ギョウム</t>
    </rPh>
    <rPh sb="74" eb="76">
      <t>ケイケン</t>
    </rPh>
    <rPh sb="77" eb="79">
      <t>ショウメイ</t>
    </rPh>
    <rPh sb="81" eb="83">
      <t>ショルイ</t>
    </rPh>
    <rPh sb="84" eb="85">
      <t>シャ</t>
    </rPh>
    <phoneticPr fontId="10"/>
  </si>
  <si>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
</t>
    </r>
    <rPh sb="150" eb="151">
      <t>ウツ</t>
    </rPh>
    <rPh sb="285" eb="290">
      <t>ウケオイケイヤクショ</t>
    </rPh>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</si>
  <si>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</si>
  <si>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10"/>
  </si>
  <si>
    <t>・Webサイトの作成および運営
・WordPressを使用したサイト構築
・デザインソフトの操作指導および社内研修講師</t>
    <rPh sb="53" eb="57">
      <t>シャナイケンシュウ</t>
    </rPh>
    <rPh sb="57" eb="59">
      <t>コウシ</t>
    </rPh>
    <phoneticPr fontId="10"/>
  </si>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</sst>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11"/>
      <color indexed="10"/>
      <name val="ＭＳ Ｐ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color rgb="FFFF0000"/>
      <name val="ＭＳ Ｐゴシック"/>
      <family val="3"/>
      <charset val="128"/>
    </font>
    <font>
      <sz val="12"/>
      <color theme="1"/>
      <name val="Meiryo UI"/>
      <family val="3"/>
      <charset val="128"/>
    </font>
    <font>
      <b/>
      <sz val="9"/>
      <color theme="1"/>
      <name val="ＭＳ Ｐゴシック"/>
      <family val="2"/>
      <charset val="128"/>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2"/>
      <color rgb="FFFF0000"/>
      <name val="ＭＳ Ｐゴシック"/>
      <family val="3"/>
      <charset val="128"/>
    </font>
    <font>
      <sz val="10"/>
      <color rgb="FFFF0000"/>
      <name val="ＭＳ Ｐゴシック"/>
      <family val="3"/>
      <charset val="128"/>
    </font>
    <font>
      <b/>
      <sz val="14"/>
      <color rgb="FFFF0000"/>
      <name val="ＭＳ ゴシック"/>
      <family val="3"/>
      <charset val="128"/>
    </font>
    <font>
      <sz val="11"/>
      <color rgb="FFFF0000"/>
      <name val="ＭＳ Ｐゴシック"/>
      <family val="3"/>
      <charset val="128"/>
      <scheme val="major"/>
    </font>
    <font>
      <sz val="10"/>
      <color rgb="FFFF0000"/>
      <name val="ＭＳ 明朝"/>
      <family val="1"/>
      <charset val="128"/>
    </font>
    <font>
      <sz val="12"/>
      <color rgb="FFFF0000"/>
      <name val="ＭＳ 明朝"/>
      <family val="1"/>
      <charset val="128"/>
    </font>
    <font>
      <b/>
      <sz val="18"/>
      <color theme="1"/>
      <name val="ＭＳ Ｐゴシック"/>
      <family val="3"/>
      <charset val="128"/>
      <scheme val="major"/>
    </font>
    <font>
      <sz val="11"/>
      <color rgb="FFFF0000"/>
      <name val="ＭＳ ゴシック"/>
      <family val="3"/>
      <charset val="128"/>
    </font>
    <font>
      <sz val="18"/>
      <name val="ＭＳ Ｐゴシック"/>
      <family val="3"/>
      <charset val="128"/>
    </font>
    <font>
      <b/>
      <sz val="14"/>
      <color rgb="FFFF0000"/>
      <name val="ＭＳ Ｐゴシック"/>
      <family val="3"/>
      <charset val="128"/>
    </font>
    <font>
      <sz val="14"/>
      <color rgb="FFFF0000"/>
      <name val="ＭＳ Ｐゴシック"/>
      <family val="3"/>
      <charset val="128"/>
    </font>
    <font>
      <b/>
      <sz val="14"/>
      <name val="ＭＳ ゴシック"/>
      <family val="3"/>
      <charset val="128"/>
    </font>
    <font>
      <sz val="6"/>
      <color theme="0"/>
      <name val="ＭＳ Ｐゴシック"/>
      <family val="3"/>
      <charset val="128"/>
    </font>
    <font>
      <sz val="12"/>
      <color rgb="FFFF0000"/>
      <name val="ＭＳ ゴシック"/>
      <family val="3"/>
      <charset val="128"/>
    </font>
    <font>
      <b/>
      <sz val="20"/>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s>
  <borders count="1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29" fillId="0" borderId="0" applyNumberFormat="0" applyFill="0" applyBorder="0" applyAlignment="0" applyProtection="0">
      <alignment vertical="top"/>
      <protection locked="0"/>
    </xf>
    <xf numFmtId="0" fontId="12" fillId="0" borderId="0"/>
    <xf numFmtId="0" fontId="7" fillId="0" borderId="0">
      <alignment vertical="center"/>
    </xf>
    <xf numFmtId="0" fontId="24" fillId="0" borderId="0">
      <alignment vertical="center"/>
    </xf>
    <xf numFmtId="0" fontId="43" fillId="0" borderId="0">
      <alignment vertical="center"/>
    </xf>
    <xf numFmtId="0" fontId="12" fillId="0" borderId="0">
      <alignment vertical="center"/>
    </xf>
    <xf numFmtId="0" fontId="7" fillId="0" borderId="0">
      <alignment vertical="center"/>
    </xf>
    <xf numFmtId="0" fontId="43" fillId="0" borderId="0">
      <alignment vertical="center"/>
    </xf>
    <xf numFmtId="0" fontId="7" fillId="0" borderId="0">
      <alignment vertical="center"/>
    </xf>
    <xf numFmtId="0" fontId="7" fillId="0" borderId="0">
      <alignment vertical="center"/>
    </xf>
    <xf numFmtId="0" fontId="12" fillId="0" borderId="0"/>
    <xf numFmtId="0" fontId="53" fillId="0" borderId="0" applyFill="0" applyBorder="0" applyAlignment="0"/>
    <xf numFmtId="38" fontId="54" fillId="2" borderId="0" applyNumberFormat="0" applyBorder="0" applyAlignment="0" applyProtection="0"/>
    <xf numFmtId="0" fontId="55" fillId="0" borderId="54" applyNumberFormat="0" applyAlignment="0" applyProtection="0">
      <alignment horizontal="left" vertical="center"/>
    </xf>
    <xf numFmtId="0" fontId="55" fillId="0" borderId="4">
      <alignment horizontal="left" vertical="center"/>
    </xf>
    <xf numFmtId="10" fontId="54" fillId="5" borderId="2" applyNumberFormat="0" applyBorder="0" applyAlignment="0" applyProtection="0"/>
    <xf numFmtId="0" fontId="53" fillId="0" borderId="0"/>
    <xf numFmtId="0" fontId="56" fillId="0" borderId="0"/>
    <xf numFmtId="10" fontId="56"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44" fillId="0" borderId="0">
      <alignment vertical="center"/>
    </xf>
    <xf numFmtId="0" fontId="12" fillId="0" borderId="0"/>
    <xf numFmtId="0" fontId="12" fillId="0" borderId="0"/>
    <xf numFmtId="0" fontId="7" fillId="0" borderId="0">
      <alignment vertical="center"/>
    </xf>
    <xf numFmtId="0" fontId="19" fillId="0" borderId="0">
      <alignment vertical="center"/>
    </xf>
    <xf numFmtId="0" fontId="18" fillId="0" borderId="0"/>
    <xf numFmtId="0" fontId="57" fillId="0" borderId="0">
      <alignment vertical="center"/>
    </xf>
    <xf numFmtId="38" fontId="5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0"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81" fillId="0" borderId="0" applyNumberFormat="0" applyFill="0" applyBorder="0" applyAlignment="0" applyProtection="0">
      <alignment vertical="center"/>
    </xf>
    <xf numFmtId="0" fontId="84" fillId="0" borderId="0"/>
  </cellStyleXfs>
  <cellXfs count="3474">
    <xf numFmtId="0" fontId="0" fillId="0" borderId="0" xfId="0"/>
    <xf numFmtId="0" fontId="20"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4"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0"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5" fillId="0" borderId="0" xfId="0" applyFont="1" applyFill="1" applyAlignment="1">
      <alignment vertical="center"/>
    </xf>
    <xf numFmtId="0" fontId="35" fillId="0" borderId="9" xfId="0" applyFont="1" applyFill="1" applyBorder="1" applyAlignment="1">
      <alignment vertical="center"/>
    </xf>
    <xf numFmtId="0" fontId="35" fillId="0" borderId="8" xfId="0"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vertic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12" xfId="0" applyFont="1" applyFill="1" applyBorder="1" applyAlignment="1">
      <alignment vertical="center"/>
    </xf>
    <xf numFmtId="0" fontId="35" fillId="0" borderId="11" xfId="0" applyFont="1" applyFill="1" applyBorder="1" applyAlignment="1">
      <alignment vertical="center"/>
    </xf>
    <xf numFmtId="0" fontId="35" fillId="0" borderId="1" xfId="0" applyFont="1" applyFill="1" applyBorder="1" applyAlignment="1">
      <alignment vertical="center"/>
    </xf>
    <xf numFmtId="0" fontId="36" fillId="4" borderId="0" xfId="0" applyFont="1" applyFill="1" applyAlignment="1">
      <alignment horizontal="left"/>
    </xf>
    <xf numFmtId="0" fontId="36"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26" fillId="4" borderId="0" xfId="0" applyFont="1" applyFill="1" applyAlignment="1">
      <alignment vertical="center"/>
    </xf>
    <xf numFmtId="0" fontId="11" fillId="4" borderId="0" xfId="0" applyFont="1" applyFill="1"/>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39"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2" fillId="0" borderId="4" xfId="0" applyFont="1" applyFill="1" applyBorder="1" applyAlignment="1">
      <alignment vertical="center" wrapText="1"/>
    </xf>
    <xf numFmtId="0" fontId="32" fillId="0" borderId="10" xfId="0" applyFont="1" applyFill="1" applyBorder="1" applyAlignment="1">
      <alignment vertical="center" wrapText="1"/>
    </xf>
    <xf numFmtId="0" fontId="0" fillId="0" borderId="11" xfId="0" applyFont="1" applyFill="1" applyBorder="1" applyAlignment="1"/>
    <xf numFmtId="0" fontId="20" fillId="0" borderId="0" xfId="0" applyFont="1" applyFill="1" applyAlignment="1"/>
    <xf numFmtId="0" fontId="33" fillId="0" borderId="0" xfId="0" applyFont="1" applyFill="1" applyAlignment="1">
      <alignment vertical="center"/>
    </xf>
    <xf numFmtId="0" fontId="33" fillId="0" borderId="0" xfId="0" applyFont="1" applyFill="1" applyBorder="1" applyAlignment="1">
      <alignment vertical="center" wrapText="1"/>
    </xf>
    <xf numFmtId="0" fontId="44" fillId="0" borderId="0" xfId="10" applyFont="1">
      <alignment vertical="center"/>
    </xf>
    <xf numFmtId="0" fontId="45" fillId="0" borderId="0" xfId="10" applyFont="1" applyAlignment="1"/>
    <xf numFmtId="0" fontId="45" fillId="0" borderId="1" xfId="10" applyFont="1" applyBorder="1" applyAlignment="1"/>
    <xf numFmtId="0" fontId="44" fillId="0" borderId="0" xfId="10" applyFont="1" applyAlignment="1"/>
    <xf numFmtId="0" fontId="45" fillId="0" borderId="0" xfId="10" applyFont="1">
      <alignment vertical="center"/>
    </xf>
    <xf numFmtId="0" fontId="45" fillId="0" borderId="0" xfId="10" applyFont="1" applyBorder="1" applyAlignment="1">
      <alignment horizontal="center" vertical="center"/>
    </xf>
    <xf numFmtId="0" fontId="45" fillId="0" borderId="0" xfId="10" applyFont="1" applyBorder="1" applyAlignment="1">
      <alignment horizontal="left" vertical="center"/>
    </xf>
    <xf numFmtId="0" fontId="45" fillId="0" borderId="8" xfId="10" applyFont="1" applyBorder="1" applyAlignment="1">
      <alignment horizontal="left" vertical="center"/>
    </xf>
    <xf numFmtId="0" fontId="45" fillId="0" borderId="4" xfId="10" applyFont="1" applyBorder="1" applyAlignment="1">
      <alignment horizontal="center" vertical="center"/>
    </xf>
    <xf numFmtId="0" fontId="45" fillId="0" borderId="0" xfId="10" applyFont="1" applyBorder="1">
      <alignment vertical="center"/>
    </xf>
    <xf numFmtId="0" fontId="45" fillId="0" borderId="0" xfId="10" applyFont="1" applyBorder="1" applyAlignment="1">
      <alignment horizontal="center" vertical="center" textRotation="255"/>
    </xf>
    <xf numFmtId="0" fontId="44" fillId="0" borderId="0" xfId="10" applyFont="1" applyFill="1">
      <alignment vertical="center"/>
    </xf>
    <xf numFmtId="0" fontId="46" fillId="0" borderId="0" xfId="10" applyFont="1" applyAlignment="1">
      <alignment horizontal="left" vertical="center"/>
    </xf>
    <xf numFmtId="0" fontId="46" fillId="0" borderId="0" xfId="10" applyFont="1" applyAlignment="1"/>
    <xf numFmtId="0" fontId="46" fillId="0" borderId="4" xfId="10" applyFont="1" applyBorder="1">
      <alignment vertical="center"/>
    </xf>
    <xf numFmtId="0" fontId="46" fillId="0" borderId="10" xfId="10" applyFont="1" applyBorder="1">
      <alignment vertical="center"/>
    </xf>
    <xf numFmtId="0" fontId="46" fillId="0" borderId="0" xfId="10" applyFont="1">
      <alignment vertical="center"/>
    </xf>
    <xf numFmtId="0" fontId="45" fillId="0" borderId="5" xfId="10" applyFont="1" applyBorder="1" applyAlignment="1">
      <alignment horizontal="center" vertical="center"/>
    </xf>
    <xf numFmtId="0" fontId="45" fillId="0" borderId="27" xfId="10" applyFont="1" applyBorder="1" applyAlignment="1">
      <alignment vertical="center" textRotation="255"/>
    </xf>
    <xf numFmtId="0" fontId="46" fillId="0" borderId="8" xfId="10" applyFont="1" applyBorder="1" applyAlignment="1">
      <alignment vertical="center"/>
    </xf>
    <xf numFmtId="0" fontId="46" fillId="0" borderId="5" xfId="10" applyFont="1" applyBorder="1" applyAlignment="1">
      <alignment vertical="center" wrapText="1"/>
    </xf>
    <xf numFmtId="0" fontId="46" fillId="0" borderId="9" xfId="10" applyFont="1" applyBorder="1" applyAlignment="1">
      <alignment vertical="center" wrapText="1"/>
    </xf>
    <xf numFmtId="0" fontId="45" fillId="0" borderId="6" xfId="10" applyFont="1" applyBorder="1">
      <alignment vertical="center"/>
    </xf>
    <xf numFmtId="0" fontId="46" fillId="0" borderId="3" xfId="10" applyFont="1" applyBorder="1" applyAlignment="1">
      <alignment vertical="center"/>
    </xf>
    <xf numFmtId="0" fontId="46" fillId="0" borderId="4" xfId="10" applyFont="1" applyBorder="1" applyAlignment="1">
      <alignment vertical="center"/>
    </xf>
    <xf numFmtId="0" fontId="46" fillId="0" borderId="10" xfId="10" applyFont="1" applyBorder="1" applyAlignment="1">
      <alignment vertical="center"/>
    </xf>
    <xf numFmtId="0" fontId="46" fillId="0" borderId="6" xfId="10" applyFont="1" applyBorder="1">
      <alignment vertical="center"/>
    </xf>
    <xf numFmtId="0" fontId="46" fillId="0" borderId="0" xfId="10" applyFont="1" applyBorder="1">
      <alignment vertical="center"/>
    </xf>
    <xf numFmtId="0" fontId="46" fillId="0" borderId="28" xfId="10" applyFont="1" applyBorder="1">
      <alignment vertical="center"/>
    </xf>
    <xf numFmtId="0" fontId="47" fillId="0" borderId="0" xfId="10" applyFont="1" applyBorder="1">
      <alignment vertical="center"/>
    </xf>
    <xf numFmtId="10" fontId="47" fillId="0" borderId="0" xfId="10" applyNumberFormat="1" applyFont="1" applyBorder="1" applyAlignment="1">
      <alignment horizontal="center" vertical="center"/>
    </xf>
    <xf numFmtId="0" fontId="47" fillId="0" borderId="0" xfId="10" applyFont="1">
      <alignment vertical="center"/>
    </xf>
    <xf numFmtId="0" fontId="46" fillId="0" borderId="2" xfId="10" applyFont="1" applyBorder="1" applyAlignment="1">
      <alignment vertical="center"/>
    </xf>
    <xf numFmtId="0" fontId="46" fillId="0" borderId="0" xfId="10" applyFont="1" applyBorder="1" applyAlignment="1">
      <alignment vertical="center"/>
    </xf>
    <xf numFmtId="0" fontId="46" fillId="0" borderId="0" xfId="10" applyFont="1" applyAlignment="1">
      <alignment vertical="center"/>
    </xf>
    <xf numFmtId="0" fontId="47" fillId="0" borderId="7" xfId="10" applyFont="1" applyBorder="1">
      <alignment vertical="center"/>
    </xf>
    <xf numFmtId="0" fontId="46" fillId="0" borderId="6" xfId="10" applyFont="1" applyBorder="1" applyAlignment="1">
      <alignment vertical="center" textRotation="255"/>
    </xf>
    <xf numFmtId="0" fontId="46"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5" fillId="0" borderId="0" xfId="10" applyFont="1" applyBorder="1" applyAlignment="1">
      <alignment vertical="center"/>
    </xf>
    <xf numFmtId="0" fontId="45" fillId="0" borderId="0" xfId="10" applyFont="1" applyAlignment="1">
      <alignment vertical="center"/>
    </xf>
    <xf numFmtId="0" fontId="33" fillId="0" borderId="0" xfId="0" applyFont="1" applyFill="1" applyBorder="1" applyAlignment="1">
      <alignment vertical="center"/>
    </xf>
    <xf numFmtId="0" fontId="57" fillId="0" borderId="0" xfId="41" applyNumberFormat="1" applyFont="1" applyFill="1" applyBorder="1" applyAlignment="1">
      <alignment vertical="center"/>
    </xf>
    <xf numFmtId="0" fontId="58" fillId="0" borderId="0" xfId="41" applyNumberFormat="1" applyFont="1" applyAlignment="1">
      <alignment vertical="center"/>
    </xf>
    <xf numFmtId="0" fontId="58" fillId="0" borderId="0" xfId="41" applyNumberFormat="1" applyFont="1" applyFill="1" applyBorder="1" applyAlignment="1">
      <alignment horizontal="right" vertical="center"/>
    </xf>
    <xf numFmtId="0" fontId="34" fillId="0" borderId="0" xfId="0" applyFont="1" applyFill="1" applyBorder="1" applyAlignment="1">
      <alignment horizontal="right" vertical="center"/>
    </xf>
    <xf numFmtId="0" fontId="34" fillId="0" borderId="0" xfId="0" applyFont="1" applyFill="1" applyAlignment="1">
      <alignment horizontal="right" vertical="center"/>
    </xf>
    <xf numFmtId="0" fontId="32" fillId="0" borderId="0" xfId="41" applyNumberFormat="1" applyFont="1" applyFill="1" applyBorder="1" applyAlignment="1">
      <alignment horizontal="left" vertical="center"/>
    </xf>
    <xf numFmtId="0" fontId="58" fillId="0" borderId="0" xfId="41" applyNumberFormat="1" applyFont="1" applyFill="1" applyBorder="1" applyAlignment="1">
      <alignment vertical="center"/>
    </xf>
    <xf numFmtId="0" fontId="58" fillId="0" borderId="0" xfId="41" applyNumberFormat="1" applyFont="1" applyFill="1" applyBorder="1" applyAlignment="1">
      <alignment horizontal="center" vertical="center"/>
    </xf>
    <xf numFmtId="0" fontId="32" fillId="0" borderId="5" xfId="41" applyNumberFormat="1" applyFont="1" applyBorder="1" applyAlignment="1">
      <alignment vertical="center"/>
    </xf>
    <xf numFmtId="0" fontId="32" fillId="0" borderId="0" xfId="41" applyNumberFormat="1" applyFont="1" applyAlignment="1">
      <alignment vertical="center"/>
    </xf>
    <xf numFmtId="0" fontId="32" fillId="0" borderId="4" xfId="41" applyNumberFormat="1" applyFont="1" applyBorder="1" applyAlignment="1">
      <alignment vertical="center"/>
    </xf>
    <xf numFmtId="0" fontId="32" fillId="0" borderId="0" xfId="41" applyNumberFormat="1" applyFont="1" applyBorder="1" applyAlignment="1">
      <alignment vertical="center"/>
    </xf>
    <xf numFmtId="0" fontId="32" fillId="0" borderId="5" xfId="41" applyNumberFormat="1" applyFont="1" applyFill="1" applyBorder="1" applyAlignment="1">
      <alignment vertical="center"/>
    </xf>
    <xf numFmtId="0" fontId="32" fillId="0" borderId="5" xfId="42" applyNumberFormat="1" applyFont="1" applyFill="1" applyBorder="1" applyAlignment="1">
      <alignment vertical="center"/>
    </xf>
    <xf numFmtId="0" fontId="32" fillId="0" borderId="11" xfId="41" applyNumberFormat="1" applyFont="1" applyFill="1" applyBorder="1" applyAlignment="1">
      <alignment horizontal="left" vertical="center" indent="1"/>
    </xf>
    <xf numFmtId="0" fontId="32" fillId="0" borderId="1" xfId="41" applyNumberFormat="1" applyFont="1" applyFill="1" applyBorder="1" applyAlignment="1">
      <alignment horizontal="left" vertical="center" indent="1"/>
    </xf>
    <xf numFmtId="0" fontId="32"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32" fillId="0" borderId="36" xfId="41" applyNumberFormat="1" applyFont="1" applyBorder="1" applyAlignment="1">
      <alignment vertical="center"/>
    </xf>
    <xf numFmtId="0" fontId="32"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32" fillId="0" borderId="54" xfId="41" applyNumberFormat="1" applyFont="1" applyBorder="1" applyAlignment="1">
      <alignment vertical="center"/>
    </xf>
    <xf numFmtId="0" fontId="32" fillId="0" borderId="57" xfId="41" applyNumberFormat="1" applyFont="1" applyBorder="1" applyAlignment="1">
      <alignment vertical="center"/>
    </xf>
    <xf numFmtId="0" fontId="58" fillId="0" borderId="54" xfId="41" applyNumberFormat="1" applyFont="1" applyBorder="1" applyAlignment="1">
      <alignment vertical="center"/>
    </xf>
    <xf numFmtId="0" fontId="32" fillId="0" borderId="54" xfId="41" applyNumberFormat="1" applyFont="1" applyFill="1" applyBorder="1" applyAlignment="1">
      <alignment horizontal="right" vertical="center" wrapText="1"/>
    </xf>
    <xf numFmtId="0" fontId="32"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32" fillId="0" borderId="39" xfId="41" applyNumberFormat="1" applyFont="1" applyBorder="1" applyAlignment="1">
      <alignment vertical="center"/>
    </xf>
    <xf numFmtId="0" fontId="32" fillId="0" borderId="41" xfId="41" applyNumberFormat="1" applyFont="1" applyBorder="1" applyAlignment="1">
      <alignment vertical="center"/>
    </xf>
    <xf numFmtId="0" fontId="32" fillId="0" borderId="41" xfId="41" applyNumberFormat="1" applyFont="1" applyBorder="1" applyAlignment="1">
      <alignment horizontal="center" vertical="center"/>
    </xf>
    <xf numFmtId="0" fontId="32" fillId="0" borderId="41" xfId="41" applyNumberFormat="1" applyFont="1" applyFill="1" applyBorder="1" applyAlignment="1">
      <alignment horizontal="left" vertical="center"/>
    </xf>
    <xf numFmtId="0" fontId="32" fillId="0" borderId="44" xfId="41" applyNumberFormat="1" applyFont="1" applyBorder="1" applyAlignment="1">
      <alignment vertical="center"/>
    </xf>
    <xf numFmtId="0" fontId="32" fillId="0" borderId="52" xfId="41" applyNumberFormat="1" applyFont="1" applyBorder="1" applyAlignment="1">
      <alignment vertical="center"/>
    </xf>
    <xf numFmtId="0" fontId="60" fillId="0" borderId="0" xfId="41" applyNumberFormat="1" applyFont="1" applyFill="1" applyBorder="1" applyAlignment="1">
      <alignment vertical="center"/>
    </xf>
    <xf numFmtId="0" fontId="32" fillId="0" borderId="68" xfId="41" applyNumberFormat="1" applyFont="1" applyBorder="1" applyAlignment="1">
      <alignment vertical="center"/>
    </xf>
    <xf numFmtId="0" fontId="32" fillId="0" borderId="22" xfId="42" applyNumberFormat="1" applyFont="1" applyFill="1" applyBorder="1" applyAlignment="1">
      <alignment horizontal="center" vertical="center"/>
    </xf>
    <xf numFmtId="0" fontId="32" fillId="0" borderId="54" xfId="41" applyNumberFormat="1" applyFont="1" applyBorder="1" applyAlignment="1">
      <alignment horizontal="center" vertical="center"/>
    </xf>
    <xf numFmtId="0" fontId="32" fillId="0" borderId="0" xfId="41" applyNumberFormat="1" applyFont="1" applyFill="1" applyBorder="1" applyAlignment="1">
      <alignment vertical="center"/>
    </xf>
    <xf numFmtId="0" fontId="32" fillId="0" borderId="36" xfId="41" applyNumberFormat="1" applyFont="1" applyFill="1" applyBorder="1" applyAlignment="1">
      <alignment vertical="center"/>
    </xf>
    <xf numFmtId="0" fontId="32" fillId="0" borderId="41" xfId="41" applyNumberFormat="1" applyFont="1" applyFill="1" applyBorder="1" applyAlignment="1">
      <alignment vertical="center"/>
    </xf>
    <xf numFmtId="58" fontId="32" fillId="0" borderId="54" xfId="41" applyNumberFormat="1" applyFont="1" applyFill="1" applyBorder="1" applyAlignment="1">
      <alignment horizontal="center" vertical="center" shrinkToFit="1"/>
    </xf>
    <xf numFmtId="58" fontId="32"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58" fillId="0" borderId="57" xfId="41" applyNumberFormat="1" applyFont="1" applyBorder="1" applyAlignment="1">
      <alignment vertical="center"/>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58"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62"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62" fillId="0" borderId="0" xfId="41" applyNumberFormat="1" applyFont="1" applyFill="1" applyBorder="1" applyAlignment="1">
      <alignment horizontal="center" vertical="center" wrapText="1"/>
    </xf>
    <xf numFmtId="0" fontId="62" fillId="0" borderId="0" xfId="41" applyNumberFormat="1" applyFont="1" applyBorder="1" applyAlignment="1">
      <alignment vertical="center"/>
    </xf>
    <xf numFmtId="0" fontId="62" fillId="0" borderId="0" xfId="41" applyNumberFormat="1" applyFont="1" applyFill="1" applyBorder="1" applyAlignment="1">
      <alignment vertical="center" wrapText="1"/>
    </xf>
    <xf numFmtId="0" fontId="62" fillId="0" borderId="0" xfId="41" applyFont="1" applyBorder="1" applyAlignment="1">
      <alignment horizontal="right" vertical="center" indent="1"/>
    </xf>
    <xf numFmtId="0" fontId="62" fillId="0" borderId="0" xfId="41" applyFont="1" applyBorder="1" applyAlignment="1">
      <alignment horizontal="center" vertical="center"/>
    </xf>
    <xf numFmtId="0" fontId="62" fillId="0" borderId="0" xfId="41" applyNumberFormat="1" applyFont="1" applyBorder="1" applyAlignment="1">
      <alignment horizontal="right" vertical="center" indent="1"/>
    </xf>
    <xf numFmtId="0" fontId="62" fillId="0" borderId="0" xfId="41" applyNumberFormat="1" applyFont="1" applyFill="1" applyBorder="1" applyAlignment="1">
      <alignment horizontal="left" vertical="center"/>
    </xf>
    <xf numFmtId="0" fontId="62" fillId="0" borderId="0" xfId="41" applyNumberFormat="1" applyFont="1" applyFill="1" applyBorder="1" applyAlignment="1">
      <alignment horizontal="left" vertical="center" wrapText="1" indent="1"/>
    </xf>
    <xf numFmtId="0" fontId="62" fillId="0" borderId="0" xfId="41" applyNumberFormat="1" applyFont="1" applyAlignment="1">
      <alignment vertical="center"/>
    </xf>
    <xf numFmtId="0" fontId="63" fillId="0" borderId="0" xfId="0" applyFont="1" applyFill="1" applyBorder="1" applyAlignment="1">
      <alignment horizontal="left" vertical="center"/>
    </xf>
    <xf numFmtId="0" fontId="0" fillId="0" borderId="2" xfId="0" applyNumberFormat="1" applyFill="1" applyBorder="1" applyAlignment="1">
      <alignment vertical="center"/>
    </xf>
    <xf numFmtId="0" fontId="32" fillId="0" borderId="163" xfId="0" applyFont="1" applyFill="1" applyBorder="1" applyAlignment="1">
      <alignment vertical="center" shrinkToFit="1"/>
    </xf>
    <xf numFmtId="0" fontId="32" fillId="0" borderId="131" xfId="41" applyNumberFormat="1" applyFont="1" applyBorder="1" applyAlignment="1">
      <alignment vertical="center" shrinkToFit="1"/>
    </xf>
    <xf numFmtId="0" fontId="32" fillId="0" borderId="134" xfId="41" applyNumberFormat="1" applyFont="1" applyBorder="1" applyAlignment="1">
      <alignment vertical="center" shrinkToFit="1"/>
    </xf>
    <xf numFmtId="0" fontId="32" fillId="0" borderId="2" xfId="41" applyNumberFormat="1" applyFont="1" applyBorder="1" applyAlignment="1">
      <alignment horizontal="center" vertical="center" shrinkToFit="1"/>
    </xf>
    <xf numFmtId="0" fontId="58"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2" fillId="0" borderId="142" xfId="41" applyNumberFormat="1" applyFont="1" applyBorder="1" applyAlignment="1">
      <alignment vertical="center"/>
    </xf>
    <xf numFmtId="0" fontId="32" fillId="0" borderId="29" xfId="41" applyNumberFormat="1" applyFont="1" applyBorder="1" applyAlignment="1">
      <alignment vertical="center"/>
    </xf>
    <xf numFmtId="0" fontId="32" fillId="0" borderId="30" xfId="41" applyNumberFormat="1" applyFont="1" applyBorder="1" applyAlignment="1">
      <alignment vertical="center"/>
    </xf>
    <xf numFmtId="0" fontId="66" fillId="0" borderId="4" xfId="0" applyFont="1" applyFill="1" applyBorder="1" applyAlignment="1">
      <alignment vertical="center" shrinkToFit="1"/>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67" fillId="0" borderId="0" xfId="0" applyFont="1" applyFill="1" applyBorder="1" applyAlignment="1" applyProtection="1">
      <alignment horizontal="center" vertical="top" shrinkToFit="1"/>
      <protection hidden="1"/>
    </xf>
    <xf numFmtId="0" fontId="68" fillId="0" borderId="129" xfId="0" applyNumberFormat="1" applyFont="1" applyFill="1" applyBorder="1" applyAlignment="1">
      <alignment vertical="center"/>
    </xf>
    <xf numFmtId="0" fontId="68" fillId="0" borderId="2" xfId="0" quotePrefix="1" applyNumberFormat="1" applyFont="1" applyFill="1" applyBorder="1" applyAlignment="1">
      <alignment horizontal="left" vertical="center"/>
    </xf>
    <xf numFmtId="0" fontId="68" fillId="0" borderId="2" xfId="0" quotePrefix="1" applyNumberFormat="1" applyFont="1" applyFill="1" applyBorder="1" applyAlignment="1">
      <alignment vertical="center"/>
    </xf>
    <xf numFmtId="49" fontId="68" fillId="0" borderId="2" xfId="0" quotePrefix="1" applyNumberFormat="1" applyFont="1" applyFill="1" applyBorder="1" applyAlignment="1">
      <alignment horizontal="left" vertical="center"/>
    </xf>
    <xf numFmtId="0" fontId="63" fillId="0" borderId="0" xfId="0" applyFont="1" applyFill="1" applyBorder="1" applyAlignment="1">
      <alignment horizontal="left" vertical="center"/>
    </xf>
    <xf numFmtId="0" fontId="45" fillId="0" borderId="0" xfId="10" applyFont="1" applyBorder="1" applyAlignment="1">
      <alignment wrapText="1"/>
    </xf>
    <xf numFmtId="0" fontId="23" fillId="0" borderId="41" xfId="0" applyFont="1" applyFill="1" applyBorder="1" applyAlignment="1">
      <alignment horizontal="left" wrapText="1"/>
    </xf>
    <xf numFmtId="0" fontId="45" fillId="0" borderId="28" xfId="10" applyFont="1" applyBorder="1">
      <alignment vertical="center"/>
    </xf>
    <xf numFmtId="0" fontId="44" fillId="0" borderId="0" xfId="0" applyFont="1" applyFill="1" applyBorder="1" applyAlignment="1">
      <alignment vertical="center" shrinkToFit="1"/>
    </xf>
    <xf numFmtId="0" fontId="44" fillId="0" borderId="50" xfId="0" applyFont="1" applyFill="1" applyBorder="1" applyAlignment="1">
      <alignment vertical="center"/>
    </xf>
    <xf numFmtId="0" fontId="44" fillId="0" borderId="0" xfId="0" applyFont="1" applyFill="1" applyBorder="1" applyAlignment="1">
      <alignment vertical="center" wrapText="1"/>
    </xf>
    <xf numFmtId="49" fontId="71" fillId="0" borderId="0" xfId="15" applyNumberFormat="1" applyFont="1" applyAlignment="1">
      <alignment horizontal="right" vertical="center"/>
    </xf>
    <xf numFmtId="0" fontId="71" fillId="0" borderId="0" xfId="46" applyFont="1">
      <alignment vertical="center"/>
    </xf>
    <xf numFmtId="0" fontId="71" fillId="0" borderId="0" xfId="46" applyFont="1" applyAlignment="1">
      <alignment horizontal="right" vertical="center"/>
    </xf>
    <xf numFmtId="0" fontId="71" fillId="0" borderId="0" xfId="46" applyFont="1" applyAlignment="1"/>
    <xf numFmtId="0" fontId="4" fillId="0" borderId="0" xfId="46" applyFont="1">
      <alignment vertical="center"/>
    </xf>
    <xf numFmtId="0" fontId="71" fillId="0" borderId="0" xfId="46" applyFont="1" applyAlignment="1">
      <alignment horizontal="center" vertical="center"/>
    </xf>
    <xf numFmtId="0" fontId="71" fillId="0" borderId="8" xfId="46" applyFont="1" applyBorder="1" applyAlignment="1">
      <alignment vertical="center"/>
    </xf>
    <xf numFmtId="0" fontId="71" fillId="0" borderId="5" xfId="46" applyFont="1" applyBorder="1" applyAlignment="1">
      <alignment vertical="center"/>
    </xf>
    <xf numFmtId="0" fontId="71" fillId="0" borderId="5" xfId="46" applyFont="1" applyBorder="1">
      <alignment vertical="center"/>
    </xf>
    <xf numFmtId="0" fontId="71" fillId="0" borderId="9" xfId="46" applyFont="1" applyBorder="1">
      <alignment vertical="center"/>
    </xf>
    <xf numFmtId="0" fontId="71" fillId="0" borderId="6" xfId="46" applyFont="1" applyBorder="1">
      <alignment vertical="center"/>
    </xf>
    <xf numFmtId="0" fontId="71" fillId="0" borderId="0" xfId="46" applyFont="1" applyBorder="1">
      <alignment vertical="center"/>
    </xf>
    <xf numFmtId="0" fontId="71" fillId="0" borderId="7" xfId="46" applyFont="1" applyBorder="1">
      <alignment vertical="center"/>
    </xf>
    <xf numFmtId="0" fontId="71" fillId="0" borderId="6" xfId="46" applyFont="1" applyBorder="1" applyAlignment="1">
      <alignment vertical="center"/>
    </xf>
    <xf numFmtId="0" fontId="71" fillId="0" borderId="0" xfId="46" applyFont="1" applyBorder="1" applyAlignment="1">
      <alignment vertical="center"/>
    </xf>
    <xf numFmtId="0" fontId="71" fillId="0" borderId="11" xfId="46" applyFont="1" applyBorder="1" applyAlignment="1">
      <alignment vertical="center"/>
    </xf>
    <xf numFmtId="0" fontId="71" fillId="0" borderId="1" xfId="46" applyFont="1" applyBorder="1" applyAlignment="1">
      <alignment vertical="center"/>
    </xf>
    <xf numFmtId="0" fontId="71" fillId="0" borderId="1" xfId="46" applyFont="1" applyBorder="1">
      <alignment vertical="center"/>
    </xf>
    <xf numFmtId="0" fontId="71" fillId="0" borderId="12" xfId="46" applyFont="1" applyBorder="1">
      <alignment vertical="center"/>
    </xf>
    <xf numFmtId="0" fontId="69" fillId="0" borderId="0" xfId="46" applyFont="1">
      <alignment vertical="center"/>
    </xf>
    <xf numFmtId="58" fontId="52" fillId="0" borderId="0" xfId="0" applyNumberFormat="1" applyFont="1" applyFill="1" applyBorder="1" applyAlignment="1">
      <alignment vertical="center" shrinkToFit="1"/>
    </xf>
    <xf numFmtId="0" fontId="65"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58"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32"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pplyProtection="1">
      <alignment horizontal="center" vertical="center" shrinkToFit="1"/>
      <protection locked="0"/>
    </xf>
    <xf numFmtId="0" fontId="32"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32" fillId="0" borderId="2" xfId="41" applyNumberFormat="1"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110" xfId="0" applyFont="1" applyFill="1" applyBorder="1" applyAlignment="1" applyProtection="1">
      <alignment horizontal="left" vertical="center"/>
      <protection locked="0"/>
    </xf>
    <xf numFmtId="0" fontId="44" fillId="0" borderId="95" xfId="0" applyFont="1" applyFill="1" applyBorder="1" applyAlignment="1" applyProtection="1">
      <alignment horizontal="center" vertical="center" wrapText="1"/>
      <protection locked="0"/>
    </xf>
    <xf numFmtId="0" fontId="45"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shrinkToFit="1"/>
      <protection locked="0"/>
    </xf>
    <xf numFmtId="0" fontId="73" fillId="0" borderId="2" xfId="0" applyFont="1" applyFill="1" applyBorder="1" applyAlignment="1" applyProtection="1">
      <alignment horizontal="center" vertical="center" shrinkToFit="1"/>
      <protection locked="0"/>
    </xf>
    <xf numFmtId="0" fontId="72" fillId="0" borderId="5" xfId="0" applyFont="1" applyFill="1" applyBorder="1" applyAlignment="1">
      <alignment horizontal="left" vertical="center" indent="1"/>
    </xf>
    <xf numFmtId="0" fontId="72" fillId="0" borderId="5" xfId="0" applyFont="1" applyFill="1" applyBorder="1" applyAlignment="1">
      <alignment horizontal="left" indent="1"/>
    </xf>
    <xf numFmtId="0" fontId="71" fillId="0" borderId="5" xfId="0" applyFont="1" applyBorder="1"/>
    <xf numFmtId="0" fontId="71" fillId="0" borderId="9" xfId="0" applyFont="1" applyBorder="1"/>
    <xf numFmtId="0" fontId="72" fillId="0" borderId="0" xfId="0" applyFont="1" applyFill="1" applyBorder="1" applyAlignment="1">
      <alignment horizontal="left" vertical="center" indent="1"/>
    </xf>
    <xf numFmtId="0" fontId="72" fillId="0" borderId="0" xfId="0" applyFont="1" applyFill="1" applyBorder="1" applyAlignment="1">
      <alignment horizontal="left" indent="1"/>
    </xf>
    <xf numFmtId="0" fontId="71" fillId="0" borderId="0" xfId="0" applyFont="1" applyBorder="1"/>
    <xf numFmtId="0" fontId="71" fillId="0" borderId="7" xfId="0" applyFont="1" applyBorder="1"/>
    <xf numFmtId="0" fontId="73" fillId="0" borderId="2" xfId="0" applyFont="1" applyFill="1" applyBorder="1" applyAlignment="1" applyProtection="1">
      <alignment horizontal="center" vertical="center"/>
      <protection locked="0"/>
    </xf>
    <xf numFmtId="0" fontId="71" fillId="0" borderId="12" xfId="0" applyFont="1" applyBorder="1"/>
    <xf numFmtId="0" fontId="71" fillId="0" borderId="4" xfId="0" applyFont="1" applyBorder="1"/>
    <xf numFmtId="0" fontId="71" fillId="0" borderId="2" xfId="46" applyFont="1" applyBorder="1" applyAlignment="1">
      <alignment horizontal="center" vertical="center" wrapText="1"/>
    </xf>
    <xf numFmtId="0" fontId="71" fillId="0" borderId="2" xfId="46" applyFont="1" applyBorder="1" applyAlignment="1">
      <alignment horizontal="center" vertical="center"/>
    </xf>
    <xf numFmtId="0" fontId="78" fillId="0" borderId="2" xfId="0" applyFont="1" applyFill="1" applyBorder="1" applyAlignment="1">
      <alignment horizontal="center" vertical="center"/>
    </xf>
    <xf numFmtId="0" fontId="71" fillId="0" borderId="0" xfId="62" applyFont="1">
      <alignment vertical="center"/>
    </xf>
    <xf numFmtId="0" fontId="71" fillId="0" borderId="0" xfId="62" applyFont="1" applyAlignment="1">
      <alignment horizontal="right" vertical="center"/>
    </xf>
    <xf numFmtId="0" fontId="71" fillId="0" borderId="0" xfId="62" applyFont="1" applyAlignment="1"/>
    <xf numFmtId="0" fontId="71" fillId="0" borderId="2" xfId="62" applyFont="1" applyBorder="1" applyAlignment="1">
      <alignment horizontal="center" vertical="center" wrapText="1"/>
    </xf>
    <xf numFmtId="0" fontId="71" fillId="0" borderId="0" xfId="62" applyFont="1" applyAlignment="1">
      <alignment horizontal="center" vertical="center"/>
    </xf>
    <xf numFmtId="0" fontId="71" fillId="0" borderId="2" xfId="62" applyFont="1" applyBorder="1" applyAlignment="1">
      <alignment horizontal="center" vertical="center"/>
    </xf>
    <xf numFmtId="0" fontId="71" fillId="0" borderId="8" xfId="62" applyFont="1" applyBorder="1" applyAlignment="1">
      <alignment vertical="center"/>
    </xf>
    <xf numFmtId="0" fontId="71" fillId="0" borderId="5" xfId="62" applyFont="1" applyBorder="1" applyAlignment="1">
      <alignment vertical="center"/>
    </xf>
    <xf numFmtId="0" fontId="71" fillId="0" borderId="5" xfId="62" applyFont="1" applyBorder="1">
      <alignment vertical="center"/>
    </xf>
    <xf numFmtId="0" fontId="71" fillId="0" borderId="9" xfId="62" applyFont="1" applyBorder="1">
      <alignment vertical="center"/>
    </xf>
    <xf numFmtId="0" fontId="71" fillId="0" borderId="6" xfId="62" applyFont="1" applyBorder="1">
      <alignment vertical="center"/>
    </xf>
    <xf numFmtId="0" fontId="71" fillId="0" borderId="0" xfId="62" applyFont="1" applyBorder="1">
      <alignment vertical="center"/>
    </xf>
    <xf numFmtId="0" fontId="71" fillId="0" borderId="7" xfId="62" applyFont="1" applyBorder="1">
      <alignment vertical="center"/>
    </xf>
    <xf numFmtId="0" fontId="71" fillId="0" borderId="6" xfId="62" applyFont="1" applyBorder="1" applyAlignment="1">
      <alignment vertical="center"/>
    </xf>
    <xf numFmtId="0" fontId="71" fillId="0" borderId="0" xfId="62" applyFont="1" applyBorder="1" applyAlignment="1">
      <alignment vertical="center"/>
    </xf>
    <xf numFmtId="0" fontId="71" fillId="0" borderId="11" xfId="62" applyFont="1" applyBorder="1" applyAlignment="1">
      <alignment vertical="center"/>
    </xf>
    <xf numFmtId="0" fontId="71" fillId="0" borderId="1" xfId="62" applyFont="1" applyBorder="1" applyAlignment="1">
      <alignment vertical="center"/>
    </xf>
    <xf numFmtId="0" fontId="71" fillId="0" borderId="1" xfId="62" applyFont="1" applyBorder="1">
      <alignment vertical="center"/>
    </xf>
    <xf numFmtId="0" fontId="71" fillId="0" borderId="12" xfId="62" applyFont="1" applyBorder="1">
      <alignment vertical="center"/>
    </xf>
    <xf numFmtId="0" fontId="71" fillId="0" borderId="0" xfId="62" applyFont="1" applyAlignment="1">
      <alignment horizontal="left"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shrinkToFit="1"/>
    </xf>
    <xf numFmtId="0" fontId="82" fillId="0" borderId="0" xfId="63" applyFont="1" applyAlignment="1">
      <alignment horizontal="left" vertical="center"/>
    </xf>
    <xf numFmtId="0" fontId="85" fillId="0" borderId="0" xfId="64" applyFont="1" applyAlignment="1">
      <alignment horizontal="center" vertical="center"/>
    </xf>
    <xf numFmtId="0" fontId="84" fillId="0" borderId="0" xfId="64" applyFont="1" applyAlignment="1">
      <alignment wrapText="1"/>
    </xf>
    <xf numFmtId="0" fontId="84" fillId="0" borderId="0" xfId="64"/>
    <xf numFmtId="0" fontId="86" fillId="0" borderId="0" xfId="15" applyFont="1">
      <alignment vertical="center"/>
    </xf>
    <xf numFmtId="0" fontId="87" fillId="0" borderId="6" xfId="64" applyFont="1" applyBorder="1" applyAlignment="1">
      <alignment horizontal="left" vertical="center" wrapText="1"/>
    </xf>
    <xf numFmtId="0" fontId="87" fillId="0" borderId="50" xfId="64" applyFont="1" applyBorder="1" applyAlignment="1">
      <alignment horizontal="left" vertical="center" wrapText="1"/>
    </xf>
    <xf numFmtId="0" fontId="87" fillId="0" borderId="65" xfId="64" applyFont="1" applyBorder="1" applyAlignment="1">
      <alignment horizontal="center" vertical="center" wrapText="1"/>
    </xf>
    <xf numFmtId="0" fontId="87" fillId="0" borderId="123" xfId="64" applyFont="1" applyBorder="1" applyAlignment="1">
      <alignment horizontal="left" vertical="center" wrapText="1"/>
    </xf>
    <xf numFmtId="0" fontId="87" fillId="0" borderId="185" xfId="64" applyFont="1" applyBorder="1" applyAlignment="1">
      <alignment horizontal="left" vertical="center" wrapText="1"/>
    </xf>
    <xf numFmtId="0" fontId="87" fillId="0" borderId="179" xfId="64" applyFont="1" applyBorder="1" applyAlignment="1">
      <alignment horizontal="center" vertical="center" wrapText="1"/>
    </xf>
    <xf numFmtId="0" fontId="87" fillId="0" borderId="8" xfId="64" applyFont="1" applyBorder="1" applyAlignment="1">
      <alignment horizontal="left" vertical="center" wrapText="1"/>
    </xf>
    <xf numFmtId="0" fontId="87" fillId="0" borderId="48" xfId="64" applyFont="1" applyBorder="1" applyAlignment="1">
      <alignment horizontal="left" vertical="center" wrapText="1"/>
    </xf>
    <xf numFmtId="0" fontId="87" fillId="0" borderId="64" xfId="64" applyFont="1" applyBorder="1" applyAlignment="1">
      <alignment horizontal="center" vertical="center" wrapText="1"/>
    </xf>
    <xf numFmtId="0" fontId="87" fillId="0" borderId="47" xfId="64" applyFont="1" applyBorder="1" applyAlignment="1">
      <alignment horizontal="left" vertical="center" wrapText="1"/>
    </xf>
    <xf numFmtId="0" fontId="87" fillId="0" borderId="35" xfId="64" applyFont="1" applyBorder="1" applyAlignment="1">
      <alignment horizontal="left" vertical="center" wrapText="1"/>
    </xf>
    <xf numFmtId="0" fontId="87" fillId="0" borderId="94" xfId="64" applyFont="1" applyBorder="1" applyAlignment="1">
      <alignment horizontal="center" vertical="center" wrapText="1"/>
    </xf>
    <xf numFmtId="0" fontId="87" fillId="0" borderId="186" xfId="64" applyFont="1" applyBorder="1" applyAlignment="1">
      <alignment horizontal="left" vertical="center" wrapText="1"/>
    </xf>
    <xf numFmtId="0" fontId="87" fillId="0" borderId="187" xfId="64" applyFont="1" applyBorder="1" applyAlignment="1">
      <alignment horizontal="left" vertical="center" wrapText="1"/>
    </xf>
    <xf numFmtId="0" fontId="87" fillId="0" borderId="188" xfId="64" applyFont="1" applyBorder="1" applyAlignment="1">
      <alignment horizontal="center" vertical="center" wrapText="1"/>
    </xf>
    <xf numFmtId="49" fontId="71" fillId="0" borderId="0" xfId="15" applyNumberFormat="1" applyFont="1" applyFill="1" applyAlignment="1">
      <alignment horizontal="right" vertical="center"/>
    </xf>
    <xf numFmtId="0" fontId="88" fillId="7" borderId="58" xfId="64" applyFont="1" applyFill="1" applyBorder="1" applyAlignment="1">
      <alignment horizontal="center" vertical="center" wrapText="1"/>
    </xf>
    <xf numFmtId="0" fontId="88" fillId="7" borderId="103" xfId="64" applyFont="1" applyFill="1" applyBorder="1" applyAlignment="1">
      <alignment horizontal="center" vertical="center" wrapText="1"/>
    </xf>
    <xf numFmtId="0" fontId="88" fillId="7" borderId="56" xfId="64" applyFont="1" applyFill="1" applyBorder="1" applyAlignment="1">
      <alignment horizontal="center" vertical="center" wrapText="1"/>
    </xf>
    <xf numFmtId="0" fontId="89" fillId="7" borderId="53" xfId="64" applyFont="1" applyFill="1" applyBorder="1" applyAlignment="1">
      <alignment horizontal="center" vertical="center" wrapText="1"/>
    </xf>
    <xf numFmtId="0" fontId="90" fillId="7" borderId="104" xfId="64" applyFont="1" applyFill="1" applyBorder="1" applyAlignment="1">
      <alignment horizontal="center" vertical="center" wrapText="1"/>
    </xf>
    <xf numFmtId="0" fontId="87" fillId="0" borderId="0" xfId="64" applyFont="1" applyBorder="1" applyAlignment="1">
      <alignment horizontal="center" vertical="center"/>
    </xf>
    <xf numFmtId="0" fontId="87" fillId="0" borderId="0" xfId="64" applyFont="1" applyBorder="1" applyAlignment="1">
      <alignment horizontal="left" vertical="center" wrapText="1"/>
    </xf>
    <xf numFmtId="0" fontId="91" fillId="0" borderId="0" xfId="64" applyFont="1" applyBorder="1" applyAlignment="1">
      <alignment horizontal="left" vertical="center" wrapText="1"/>
    </xf>
    <xf numFmtId="0" fontId="72" fillId="0" borderId="11" xfId="0" applyFont="1" applyFill="1" applyBorder="1" applyAlignment="1">
      <alignment vertical="center"/>
    </xf>
    <xf numFmtId="0" fontId="72" fillId="0" borderId="1" xfId="0" applyFont="1" applyFill="1" applyBorder="1" applyAlignment="1">
      <alignment horizontal="left" indent="1"/>
    </xf>
    <xf numFmtId="0" fontId="71" fillId="0" borderId="1" xfId="0" applyFont="1" applyFill="1" applyBorder="1"/>
    <xf numFmtId="0" fontId="32" fillId="0" borderId="0" xfId="41" applyNumberFormat="1" applyFont="1" applyFill="1" applyBorder="1" applyAlignment="1">
      <alignment horizontal="center" vertical="center" shrinkToFit="1"/>
    </xf>
    <xf numFmtId="0" fontId="32" fillId="0" borderId="5" xfId="41" applyNumberFormat="1" applyFont="1" applyFill="1" applyBorder="1" applyAlignment="1">
      <alignment horizontal="left" vertical="center" indent="1"/>
    </xf>
    <xf numFmtId="0" fontId="32" fillId="0" borderId="0"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shrinkToFi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lignment horizontal="center" vertical="center" shrinkToFit="1"/>
    </xf>
    <xf numFmtId="0" fontId="32" fillId="0" borderId="36" xfId="41" applyNumberFormat="1" applyFont="1" applyFill="1" applyBorder="1" applyAlignment="1">
      <alignment horizontal="left" vertical="center"/>
    </xf>
    <xf numFmtId="0" fontId="32" fillId="0" borderId="54" xfId="41" applyNumberFormat="1" applyFont="1" applyFill="1" applyBorder="1" applyAlignment="1">
      <alignment horizontal="center" vertical="center" wrapText="1"/>
    </xf>
    <xf numFmtId="0" fontId="32" fillId="0" borderId="54"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shrinkToFit="1"/>
    </xf>
    <xf numFmtId="0" fontId="32" fillId="0" borderId="54" xfId="41" applyNumberFormat="1" applyFont="1" applyFill="1" applyBorder="1" applyAlignment="1" applyProtection="1">
      <alignment horizontal="center" vertical="center" wrapText="1"/>
      <protection locked="0"/>
    </xf>
    <xf numFmtId="0" fontId="71" fillId="0" borderId="0" xfId="0" applyFont="1" applyFill="1" applyAlignment="1">
      <alignment horizontal="center" vertical="center"/>
    </xf>
    <xf numFmtId="0" fontId="71" fillId="0" borderId="0" xfId="0" applyFont="1" applyFill="1"/>
    <xf numFmtId="0" fontId="71" fillId="0" borderId="0" xfId="0" applyFont="1" applyFill="1" applyAlignment="1">
      <alignment horizontal="center"/>
    </xf>
    <xf numFmtId="0" fontId="72" fillId="0" borderId="0" xfId="0" applyFont="1" applyFill="1" applyAlignment="1"/>
    <xf numFmtId="0" fontId="93" fillId="0" borderId="0" xfId="0" applyFont="1" applyFill="1" applyAlignment="1"/>
    <xf numFmtId="58" fontId="93" fillId="0" borderId="0" xfId="0" applyNumberFormat="1" applyFont="1" applyFill="1" applyAlignment="1"/>
    <xf numFmtId="0" fontId="93" fillId="0" borderId="0" xfId="0" applyFont="1" applyFill="1" applyAlignment="1">
      <alignment horizontal="left"/>
    </xf>
    <xf numFmtId="0" fontId="93" fillId="0" borderId="0" xfId="0" applyFont="1" applyFill="1" applyBorder="1" applyAlignment="1">
      <alignment horizontal="left" shrinkToFit="1"/>
    </xf>
    <xf numFmtId="0" fontId="93" fillId="0" borderId="10" xfId="0" applyFont="1" applyFill="1" applyBorder="1" applyAlignment="1">
      <alignment horizontal="center" vertical="center"/>
    </xf>
    <xf numFmtId="0" fontId="72" fillId="0" borderId="2" xfId="0" applyFont="1" applyFill="1" applyBorder="1" applyAlignment="1">
      <alignment horizontal="center" vertical="center"/>
    </xf>
    <xf numFmtId="0" fontId="93" fillId="0" borderId="2" xfId="0" applyFont="1" applyFill="1" applyBorder="1" applyAlignment="1" applyProtection="1">
      <alignment horizontal="center" vertical="center"/>
      <protection locked="0"/>
    </xf>
    <xf numFmtId="0" fontId="72" fillId="0" borderId="9" xfId="0" applyFont="1" applyFill="1" applyBorder="1" applyAlignment="1">
      <alignment horizontal="left" vertical="center"/>
    </xf>
    <xf numFmtId="0" fontId="71" fillId="0" borderId="12" xfId="0" applyFont="1" applyFill="1" applyBorder="1" applyAlignment="1">
      <alignment horizontal="left" vertical="center"/>
    </xf>
    <xf numFmtId="0" fontId="73" fillId="0" borderId="2" xfId="0" applyFont="1" applyFill="1" applyBorder="1" applyAlignment="1" applyProtection="1">
      <alignment horizontal="center" vertical="center"/>
    </xf>
    <xf numFmtId="0" fontId="71" fillId="0" borderId="5" xfId="0" applyFont="1" applyFill="1" applyBorder="1" applyAlignment="1">
      <alignment horizontal="left" shrinkToFit="1"/>
    </xf>
    <xf numFmtId="0" fontId="71" fillId="0" borderId="9" xfId="0" applyFont="1" applyFill="1" applyBorder="1" applyAlignment="1">
      <alignment horizontal="left" shrinkToFit="1"/>
    </xf>
    <xf numFmtId="0" fontId="72" fillId="0" borderId="6" xfId="0" applyFont="1" applyFill="1" applyBorder="1" applyAlignment="1">
      <alignment horizontal="left" vertical="center" indent="1"/>
    </xf>
    <xf numFmtId="0" fontId="71" fillId="0" borderId="0" xfId="0" applyFont="1" applyFill="1" applyBorder="1" applyAlignment="1">
      <alignment horizontal="left" shrinkToFit="1"/>
    </xf>
    <xf numFmtId="0" fontId="71" fillId="0" borderId="7" xfId="0" applyFont="1" applyFill="1" applyBorder="1" applyAlignment="1">
      <alignment horizontal="left" shrinkToFit="1"/>
    </xf>
    <xf numFmtId="0" fontId="71" fillId="0" borderId="6" xfId="0" applyFont="1" applyFill="1" applyBorder="1" applyAlignment="1">
      <alignment horizontal="left" vertical="center" indent="1"/>
    </xf>
    <xf numFmtId="0" fontId="71" fillId="0" borderId="0" xfId="0" applyFont="1" applyFill="1" applyBorder="1" applyAlignment="1">
      <alignment horizontal="left" indent="1"/>
    </xf>
    <xf numFmtId="0" fontId="71" fillId="0" borderId="0" xfId="0" applyFont="1" applyFill="1" applyBorder="1" applyAlignment="1">
      <alignment horizontal="left" vertical="center" indent="1"/>
    </xf>
    <xf numFmtId="0" fontId="71" fillId="0" borderId="0" xfId="0" applyFont="1" applyFill="1" applyBorder="1" applyAlignment="1">
      <alignment horizontal="left" vertical="center" shrinkToFit="1"/>
    </xf>
    <xf numFmtId="0" fontId="71" fillId="0" borderId="0" xfId="0" applyFont="1" applyFill="1" applyAlignment="1">
      <alignment horizontal="left" vertical="center"/>
    </xf>
    <xf numFmtId="0" fontId="71" fillId="0" borderId="0" xfId="0" applyFont="1" applyFill="1" applyBorder="1"/>
    <xf numFmtId="0" fontId="71" fillId="0" borderId="0" xfId="0" applyFont="1" applyFill="1" applyBorder="1" applyAlignment="1">
      <alignment vertical="center"/>
    </xf>
    <xf numFmtId="0" fontId="71" fillId="0" borderId="0" xfId="0" applyFont="1" applyFill="1" applyAlignment="1"/>
    <xf numFmtId="0" fontId="71" fillId="0" borderId="0" xfId="0" applyFont="1" applyFill="1" applyBorder="1" applyAlignment="1"/>
    <xf numFmtId="0" fontId="71" fillId="0" borderId="7" xfId="0" applyFont="1" applyFill="1" applyBorder="1" applyAlignment="1">
      <alignment horizontal="left"/>
    </xf>
    <xf numFmtId="0" fontId="72" fillId="0" borderId="1" xfId="0" applyFont="1" applyFill="1" applyBorder="1" applyAlignment="1">
      <alignment vertical="center"/>
    </xf>
    <xf numFmtId="0" fontId="71" fillId="0" borderId="1" xfId="0" applyFont="1" applyFill="1" applyBorder="1" applyAlignment="1">
      <alignment horizontal="left" shrinkToFit="1"/>
    </xf>
    <xf numFmtId="0" fontId="71" fillId="0" borderId="12" xfId="0" applyFont="1" applyFill="1" applyBorder="1" applyAlignment="1">
      <alignment horizontal="left" shrinkToFit="1"/>
    </xf>
    <xf numFmtId="0" fontId="94" fillId="0" borderId="2" xfId="0" applyFont="1" applyFill="1" applyBorder="1" applyAlignment="1" applyProtection="1">
      <alignment horizontal="center" vertical="center" shrinkToFit="1"/>
      <protection locked="0"/>
    </xf>
    <xf numFmtId="0" fontId="72" fillId="0" borderId="9" xfId="0" applyFont="1" applyFill="1" applyBorder="1" applyAlignment="1">
      <alignment horizontal="left" vertical="center" wrapText="1"/>
    </xf>
    <xf numFmtId="0" fontId="72" fillId="0" borderId="11" xfId="0" applyFont="1" applyFill="1" applyBorder="1" applyAlignment="1">
      <alignment horizontal="left" vertical="center" wrapText="1" indent="1"/>
    </xf>
    <xf numFmtId="0" fontId="72" fillId="0" borderId="1" xfId="0" applyFont="1" applyFill="1" applyBorder="1" applyAlignment="1">
      <alignment horizontal="left" vertical="center" indent="1"/>
    </xf>
    <xf numFmtId="0" fontId="72" fillId="0" borderId="1" xfId="0" applyFont="1" applyFill="1" applyBorder="1" applyAlignment="1">
      <alignment horizontal="left" vertical="center" wrapText="1" indent="1"/>
    </xf>
    <xf numFmtId="0" fontId="72" fillId="0" borderId="12" xfId="0" applyFont="1" applyFill="1" applyBorder="1" applyAlignment="1">
      <alignment horizontal="left" vertical="center" wrapText="1" indent="1"/>
    </xf>
    <xf numFmtId="0" fontId="71" fillId="0" borderId="4" xfId="0" applyFont="1" applyFill="1" applyBorder="1" applyAlignment="1">
      <alignment horizontal="left"/>
    </xf>
    <xf numFmtId="0" fontId="71" fillId="0" borderId="10" xfId="0" applyFont="1" applyFill="1" applyBorder="1" applyAlignment="1">
      <alignment horizontal="left"/>
    </xf>
    <xf numFmtId="0" fontId="72" fillId="0" borderId="10" xfId="0" applyFont="1" applyFill="1" applyBorder="1" applyAlignment="1">
      <alignment horizontal="center" vertical="center"/>
    </xf>
    <xf numFmtId="0" fontId="72" fillId="0" borderId="5" xfId="0" applyFont="1" applyFill="1" applyBorder="1" applyAlignment="1" applyProtection="1">
      <alignment horizontal="center" vertical="center" shrinkToFit="1"/>
      <protection locked="0"/>
    </xf>
    <xf numFmtId="0" fontId="72" fillId="0" borderId="5" xfId="0" applyFont="1" applyFill="1" applyBorder="1" applyAlignment="1">
      <alignment horizontal="left"/>
    </xf>
    <xf numFmtId="0" fontId="72" fillId="0" borderId="9" xfId="0" applyFont="1" applyFill="1" applyBorder="1" applyAlignment="1">
      <alignment horizontal="left"/>
    </xf>
    <xf numFmtId="0" fontId="72" fillId="0" borderId="0" xfId="0" applyFont="1" applyFill="1" applyBorder="1" applyAlignment="1">
      <alignment horizontal="left" vertical="center"/>
    </xf>
    <xf numFmtId="0" fontId="72" fillId="0" borderId="0" xfId="0" applyFont="1" applyFill="1" applyBorder="1" applyAlignment="1" applyProtection="1">
      <alignment horizontal="center" vertical="center" shrinkToFit="1"/>
      <protection locked="0"/>
    </xf>
    <xf numFmtId="0" fontId="72" fillId="0" borderId="0" xfId="0" applyFont="1" applyFill="1" applyBorder="1" applyAlignment="1">
      <alignment horizontal="left"/>
    </xf>
    <xf numFmtId="0" fontId="72" fillId="0" borderId="7" xfId="0" applyFont="1" applyFill="1" applyBorder="1" applyAlignment="1">
      <alignment horizontal="left"/>
    </xf>
    <xf numFmtId="0" fontId="72" fillId="0" borderId="1" xfId="0" applyFont="1" applyFill="1" applyBorder="1" applyAlignment="1" applyProtection="1">
      <alignment horizontal="center" vertical="center" shrinkToFit="1"/>
      <protection locked="0"/>
    </xf>
    <xf numFmtId="0" fontId="72" fillId="0" borderId="12" xfId="0" applyFont="1" applyFill="1" applyBorder="1" applyAlignment="1">
      <alignment horizontal="left"/>
    </xf>
    <xf numFmtId="0" fontId="72" fillId="0" borderId="1" xfId="0" applyFont="1" applyFill="1" applyBorder="1" applyAlignment="1">
      <alignment vertical="center" shrinkToFit="1"/>
    </xf>
    <xf numFmtId="0" fontId="72" fillId="0" borderId="3" xfId="0" applyFont="1" applyFill="1" applyBorder="1" applyAlignment="1">
      <alignment vertical="center" shrinkToFit="1"/>
    </xf>
    <xf numFmtId="0" fontId="72" fillId="0" borderId="10" xfId="0" applyFont="1" applyFill="1" applyBorder="1" applyAlignment="1">
      <alignment vertical="center" shrinkToFit="1"/>
    </xf>
    <xf numFmtId="0" fontId="44" fillId="0" borderId="2" xfId="0" applyFont="1" applyFill="1" applyBorder="1" applyAlignment="1">
      <alignment horizontal="left" vertical="center"/>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lignment horizontal="left" vertical="center" indent="1"/>
    </xf>
    <xf numFmtId="0" fontId="71" fillId="0" borderId="4" xfId="0" applyFont="1" applyFill="1" applyBorder="1" applyAlignment="1">
      <alignment horizontal="left" indent="1"/>
    </xf>
    <xf numFmtId="0" fontId="72" fillId="0" borderId="4" xfId="0" applyFont="1" applyFill="1" applyBorder="1" applyAlignment="1">
      <alignment horizontal="left" indent="1"/>
    </xf>
    <xf numFmtId="0" fontId="72" fillId="0" borderId="10" xfId="0" applyFont="1" applyFill="1" applyBorder="1" applyAlignment="1">
      <alignment horizontal="left" indent="1"/>
    </xf>
    <xf numFmtId="0" fontId="45" fillId="0" borderId="2" xfId="0" applyFont="1" applyFill="1" applyBorder="1" applyAlignment="1">
      <alignment horizontal="left" vertical="center"/>
    </xf>
    <xf numFmtId="0" fontId="71" fillId="0" borderId="0" xfId="0" applyFont="1" applyFill="1" applyBorder="1" applyAlignment="1" applyProtection="1">
      <alignment vertical="center"/>
      <protection locked="0"/>
    </xf>
    <xf numFmtId="0" fontId="72" fillId="0" borderId="0" xfId="0" applyFont="1" applyFill="1" applyBorder="1" applyAlignment="1">
      <alignment horizontal="center" vertical="center"/>
    </xf>
    <xf numFmtId="0" fontId="73" fillId="0" borderId="5" xfId="0" applyFont="1" applyFill="1" applyBorder="1" applyAlignment="1">
      <alignment vertical="center" shrinkToFit="1"/>
    </xf>
    <xf numFmtId="0" fontId="71" fillId="0" borderId="5" xfId="0" applyFont="1" applyFill="1" applyBorder="1" applyAlignment="1" applyProtection="1">
      <alignment vertical="center"/>
      <protection locked="0"/>
    </xf>
    <xf numFmtId="0" fontId="72" fillId="0" borderId="9" xfId="0" applyFont="1" applyFill="1" applyBorder="1" applyAlignment="1">
      <alignment horizontal="left" indent="1"/>
    </xf>
    <xf numFmtId="0" fontId="72" fillId="0" borderId="12" xfId="0" applyFont="1" applyFill="1" applyBorder="1" applyAlignment="1">
      <alignment horizontal="left" indent="1"/>
    </xf>
    <xf numFmtId="0" fontId="44" fillId="0" borderId="2" xfId="0" applyFont="1" applyFill="1" applyBorder="1" applyAlignment="1">
      <alignment horizontal="left" vertical="center" wrapText="1"/>
    </xf>
    <xf numFmtId="0" fontId="72" fillId="0" borderId="4" xfId="0" applyFont="1" applyFill="1" applyBorder="1" applyAlignment="1">
      <alignment vertical="center"/>
    </xf>
    <xf numFmtId="0" fontId="72" fillId="0" borderId="10" xfId="0" applyFont="1" applyFill="1" applyBorder="1" applyAlignment="1">
      <alignment vertical="center"/>
    </xf>
    <xf numFmtId="0" fontId="72" fillId="0" borderId="12" xfId="0" applyFont="1" applyFill="1" applyBorder="1" applyAlignment="1">
      <alignment horizontal="left" vertical="center"/>
    </xf>
    <xf numFmtId="0" fontId="72" fillId="0" borderId="7" xfId="0" applyFont="1" applyFill="1" applyBorder="1" applyAlignment="1">
      <alignment horizontal="left" indent="1"/>
    </xf>
    <xf numFmtId="0" fontId="72" fillId="0" borderId="1" xfId="0" applyFont="1" applyFill="1" applyBorder="1" applyAlignment="1">
      <alignment vertical="center" wrapText="1"/>
    </xf>
    <xf numFmtId="0" fontId="72" fillId="0" borderId="1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2" fillId="0" borderId="4" xfId="0" applyFont="1" applyFill="1" applyBorder="1" applyAlignment="1">
      <alignment vertical="center" shrinkToFit="1"/>
    </xf>
    <xf numFmtId="0" fontId="95" fillId="0" borderId="10" xfId="0" applyFont="1" applyFill="1" applyBorder="1" applyAlignment="1">
      <alignment horizontal="left" vertical="center" shrinkToFit="1"/>
    </xf>
    <xf numFmtId="0" fontId="71" fillId="0" borderId="2" xfId="0" applyFont="1" applyFill="1" applyBorder="1" applyAlignment="1">
      <alignment horizontal="left" vertical="center"/>
    </xf>
    <xf numFmtId="0" fontId="71" fillId="0" borderId="9" xfId="0" applyFont="1" applyFill="1" applyBorder="1" applyAlignment="1">
      <alignment horizontal="left" vertical="center" wrapText="1" indent="1"/>
    </xf>
    <xf numFmtId="0" fontId="71" fillId="0" borderId="9" xfId="0" applyFont="1" applyFill="1" applyBorder="1" applyAlignment="1">
      <alignment horizontal="left" vertical="center" indent="1"/>
    </xf>
    <xf numFmtId="0" fontId="71" fillId="0" borderId="10" xfId="0" applyFont="1" applyFill="1" applyBorder="1" applyAlignment="1">
      <alignment horizontal="left" vertical="center" wrapText="1" indent="1"/>
    </xf>
    <xf numFmtId="0" fontId="72" fillId="0" borderId="26" xfId="0" applyFont="1" applyFill="1" applyBorder="1" applyAlignment="1">
      <alignment horizontal="left" vertical="center" indent="1"/>
    </xf>
    <xf numFmtId="0" fontId="72" fillId="0" borderId="5" xfId="0" applyFont="1" applyFill="1" applyBorder="1" applyAlignment="1">
      <alignment vertical="center"/>
    </xf>
    <xf numFmtId="0" fontId="72" fillId="0" borderId="10" xfId="0" applyFont="1" applyFill="1" applyBorder="1" applyAlignment="1">
      <alignment horizontal="left"/>
    </xf>
    <xf numFmtId="0" fontId="71" fillId="0" borderId="12" xfId="0" applyFont="1" applyFill="1" applyBorder="1" applyAlignment="1">
      <alignment horizontal="left" vertical="center" indent="1"/>
    </xf>
    <xf numFmtId="0" fontId="73" fillId="6" borderId="2" xfId="0" applyFont="1" applyFill="1" applyBorder="1" applyAlignment="1" applyProtection="1">
      <alignment horizontal="center" vertical="center"/>
      <protection locked="0"/>
    </xf>
    <xf numFmtId="0" fontId="71" fillId="0" borderId="5" xfId="0" applyFont="1" applyFill="1" applyBorder="1" applyAlignment="1">
      <alignment horizontal="center" vertical="center"/>
    </xf>
    <xf numFmtId="0" fontId="71" fillId="0" borderId="5" xfId="0" applyFont="1" applyFill="1" applyBorder="1" applyAlignment="1">
      <alignment horizontal="center" vertical="center" textRotation="255"/>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textRotation="255"/>
    </xf>
    <xf numFmtId="0" fontId="72" fillId="0" borderId="0" xfId="0" applyFont="1" applyFill="1"/>
    <xf numFmtId="0" fontId="72" fillId="0" borderId="0" xfId="0" applyFont="1" applyFill="1" applyAlignment="1">
      <alignment horizontal="left" indent="1"/>
    </xf>
    <xf numFmtId="0" fontId="72" fillId="0" borderId="0" xfId="0" applyFont="1" applyFill="1" applyAlignment="1">
      <alignment horizontal="left" vertical="center" indent="1"/>
    </xf>
    <xf numFmtId="0" fontId="72" fillId="0" borderId="0" xfId="0" applyFont="1" applyFill="1" applyBorder="1" applyAlignment="1">
      <alignment horizontal="center" shrinkToFit="1"/>
    </xf>
    <xf numFmtId="0" fontId="32" fillId="0" borderId="0" xfId="48" applyNumberFormat="1" applyFont="1" applyAlignment="1">
      <alignment vertical="center"/>
    </xf>
    <xf numFmtId="0" fontId="32" fillId="0" borderId="12" xfId="48" applyNumberFormat="1" applyFont="1" applyBorder="1" applyAlignment="1">
      <alignment vertical="center"/>
    </xf>
    <xf numFmtId="0" fontId="32" fillId="0" borderId="0" xfId="48" applyNumberFormat="1" applyFont="1" applyBorder="1" applyAlignment="1">
      <alignment vertical="center"/>
    </xf>
    <xf numFmtId="0" fontId="32" fillId="0" borderId="0" xfId="48" applyNumberFormat="1" applyFont="1" applyAlignment="1">
      <alignment vertical="center" shrinkToFit="1"/>
    </xf>
    <xf numFmtId="0" fontId="32" fillId="0" borderId="38" xfId="48" applyNumberFormat="1" applyFont="1" applyFill="1" applyBorder="1" applyAlignment="1">
      <alignment horizontal="center" vertical="center" shrinkToFit="1"/>
    </xf>
    <xf numFmtId="0" fontId="32"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58" fillId="0" borderId="0" xfId="41" applyNumberFormat="1" applyFont="1" applyBorder="1" applyAlignment="1">
      <alignment vertical="center"/>
    </xf>
    <xf numFmtId="0" fontId="32" fillId="3" borderId="46" xfId="48" applyNumberFormat="1" applyFont="1" applyFill="1" applyBorder="1" applyAlignment="1">
      <alignment vertical="center"/>
    </xf>
    <xf numFmtId="0" fontId="12" fillId="3" borderId="68" xfId="0" applyFont="1" applyFill="1" applyBorder="1" applyAlignment="1">
      <alignment vertical="center"/>
    </xf>
    <xf numFmtId="0" fontId="71" fillId="0" borderId="7" xfId="0" applyFont="1" applyFill="1" applyBorder="1" applyAlignment="1">
      <alignment horizontal="left" vertical="center" wrapText="1" indent="1"/>
    </xf>
    <xf numFmtId="0" fontId="45" fillId="0" borderId="0" xfId="0" applyFont="1" applyFill="1" applyAlignment="1">
      <alignment vertical="center"/>
    </xf>
    <xf numFmtId="0" fontId="17" fillId="0" borderId="0" xfId="0" applyFont="1" applyFill="1" applyAlignment="1">
      <alignment horizontal="right" vertical="top"/>
    </xf>
    <xf numFmtId="0" fontId="48"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41" xfId="0" applyFont="1" applyFill="1" applyBorder="1" applyAlignment="1">
      <alignment vertical="center"/>
    </xf>
    <xf numFmtId="0" fontId="45" fillId="0" borderId="35" xfId="0" applyFont="1" applyFill="1" applyBorder="1" applyAlignment="1">
      <alignment vertical="center"/>
    </xf>
    <xf numFmtId="0" fontId="45" fillId="0" borderId="36" xfId="0" applyFont="1" applyFill="1" applyBorder="1" applyAlignment="1">
      <alignment vertical="center"/>
    </xf>
    <xf numFmtId="0" fontId="45" fillId="0" borderId="39" xfId="0" applyFont="1" applyFill="1" applyBorder="1" applyAlignment="1">
      <alignment vertical="center"/>
    </xf>
    <xf numFmtId="0" fontId="45" fillId="0" borderId="50" xfId="0" applyFont="1" applyFill="1" applyBorder="1" applyAlignment="1">
      <alignment vertical="center"/>
    </xf>
    <xf numFmtId="0" fontId="45" fillId="0" borderId="62" xfId="0" applyFont="1" applyFill="1" applyBorder="1" applyAlignment="1">
      <alignment vertical="center"/>
    </xf>
    <xf numFmtId="0" fontId="45" fillId="0" borderId="120" xfId="0" applyFont="1" applyFill="1" applyBorder="1" applyAlignment="1">
      <alignment vertical="center"/>
    </xf>
    <xf numFmtId="0" fontId="45" fillId="0" borderId="61" xfId="0" applyFont="1" applyFill="1" applyBorder="1" applyAlignment="1">
      <alignment vertical="center"/>
    </xf>
    <xf numFmtId="0" fontId="49" fillId="0" borderId="26" xfId="0" applyFont="1" applyFill="1" applyBorder="1" applyAlignment="1">
      <alignment vertical="center"/>
    </xf>
    <xf numFmtId="0" fontId="49" fillId="0" borderId="28" xfId="0" applyFont="1" applyFill="1" applyBorder="1" applyAlignment="1">
      <alignment vertical="center"/>
    </xf>
    <xf numFmtId="0" fontId="45" fillId="0" borderId="118" xfId="0" applyFont="1" applyFill="1" applyBorder="1" applyAlignment="1">
      <alignment vertical="center"/>
    </xf>
    <xf numFmtId="0" fontId="45" fillId="0" borderId="48"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vertical="center"/>
    </xf>
    <xf numFmtId="0" fontId="45" fillId="0" borderId="68" xfId="0" applyFont="1" applyFill="1" applyBorder="1" applyAlignment="1">
      <alignment vertical="center"/>
    </xf>
    <xf numFmtId="0" fontId="45" fillId="0" borderId="0" xfId="0" applyFont="1" applyFill="1" applyBorder="1" applyAlignment="1">
      <alignment vertical="center"/>
    </xf>
    <xf numFmtId="0" fontId="45" fillId="0" borderId="40" xfId="0" applyFont="1" applyFill="1" applyBorder="1" applyAlignment="1">
      <alignment vertical="center"/>
    </xf>
    <xf numFmtId="0" fontId="49" fillId="0" borderId="97" xfId="0" applyFont="1" applyFill="1" applyBorder="1" applyAlignment="1">
      <alignment vertical="center"/>
    </xf>
    <xf numFmtId="0" fontId="79" fillId="0" borderId="116" xfId="0" applyFont="1" applyFill="1" applyBorder="1" applyAlignment="1">
      <alignment vertical="center"/>
    </xf>
    <xf numFmtId="0" fontId="79" fillId="0" borderId="35" xfId="0" applyFont="1" applyFill="1" applyBorder="1" applyAlignment="1">
      <alignment vertical="center"/>
    </xf>
    <xf numFmtId="0" fontId="49" fillId="0" borderId="0" xfId="0" applyFont="1" applyFill="1" applyAlignment="1">
      <alignment vertical="center"/>
    </xf>
    <xf numFmtId="0" fontId="8" fillId="0" borderId="0" xfId="0" applyFont="1" applyFill="1" applyAlignment="1">
      <alignment vertical="center"/>
    </xf>
    <xf numFmtId="0" fontId="32" fillId="3" borderId="59" xfId="48" applyNumberFormat="1" applyFont="1" applyFill="1" applyBorder="1" applyAlignment="1">
      <alignment horizontal="center" vertical="center" shrinkToFit="1"/>
    </xf>
    <xf numFmtId="0" fontId="32" fillId="3" borderId="11" xfId="48" applyNumberFormat="1" applyFont="1" applyFill="1" applyBorder="1" applyAlignment="1">
      <alignment horizontal="center" vertical="center" shrinkToFit="1"/>
    </xf>
    <xf numFmtId="0" fontId="32" fillId="3" borderId="62" xfId="48" applyNumberFormat="1" applyFont="1" applyFill="1" applyBorder="1" applyAlignment="1">
      <alignment vertical="center"/>
    </xf>
    <xf numFmtId="0" fontId="12" fillId="3" borderId="4" xfId="0" applyFont="1" applyFill="1" applyBorder="1" applyAlignment="1">
      <alignment vertical="center"/>
    </xf>
    <xf numFmtId="0" fontId="11" fillId="0" borderId="189" xfId="0" applyFont="1" applyFill="1" applyBorder="1" applyAlignment="1" applyProtection="1">
      <alignment horizontal="center" vertical="center" wrapText="1"/>
      <protection locked="0"/>
    </xf>
    <xf numFmtId="0" fontId="13" fillId="3" borderId="0" xfId="0" applyFont="1" applyFill="1" applyBorder="1" applyAlignment="1"/>
    <xf numFmtId="0" fontId="0" fillId="3" borderId="0" xfId="0" applyFont="1" applyFill="1" applyBorder="1"/>
    <xf numFmtId="0" fontId="0" fillId="3" borderId="0" xfId="0" applyFont="1" applyFill="1" applyBorder="1" applyAlignment="1">
      <alignment vertical="center"/>
    </xf>
    <xf numFmtId="0" fontId="15" fillId="3" borderId="0" xfId="0" applyFont="1" applyFill="1" applyBorder="1" applyAlignment="1">
      <alignment vertical="center"/>
    </xf>
    <xf numFmtId="0" fontId="93" fillId="0" borderId="1" xfId="0" applyFont="1" applyFill="1" applyBorder="1" applyAlignment="1">
      <alignment horizontal="left" shrinkToFit="1"/>
    </xf>
    <xf numFmtId="0" fontId="44" fillId="0" borderId="11" xfId="0" applyFont="1" applyFill="1" applyBorder="1" applyAlignment="1">
      <alignment horizontal="left" vertical="center" indent="1"/>
    </xf>
    <xf numFmtId="0" fontId="72" fillId="0" borderId="5"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72" fillId="0" borderId="27" xfId="0" applyFont="1" applyFill="1" applyBorder="1" applyAlignment="1">
      <alignment horizontal="center" vertical="center" textRotation="255"/>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2" fillId="0" borderId="4" xfId="0" applyFont="1" applyFill="1" applyBorder="1" applyAlignment="1">
      <alignment horizontal="center" vertical="center"/>
    </xf>
    <xf numFmtId="0" fontId="71" fillId="0" borderId="5" xfId="0" applyFont="1" applyFill="1" applyBorder="1" applyAlignment="1">
      <alignment horizontal="left" vertical="center"/>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lignment horizontal="left" vertical="center" shrinkToFit="1"/>
    </xf>
    <xf numFmtId="0" fontId="72" fillId="0" borderId="12" xfId="0" applyFont="1" applyFill="1" applyBorder="1" applyAlignment="1">
      <alignment vertical="center" wrapText="1"/>
    </xf>
    <xf numFmtId="0" fontId="72" fillId="0" borderId="5"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72" fillId="0" borderId="10" xfId="0" applyFont="1" applyFill="1" applyBorder="1" applyAlignment="1">
      <alignment horizontal="left" vertical="center" wrapText="1"/>
    </xf>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2" fillId="0" borderId="2" xfId="0" applyFont="1" applyFill="1" applyBorder="1" applyAlignment="1">
      <alignment horizontal="center" vertical="center" wrapText="1"/>
    </xf>
    <xf numFmtId="0" fontId="44" fillId="0" borderId="27"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5" fillId="0" borderId="2" xfId="10" applyFont="1" applyBorder="1" applyAlignment="1">
      <alignment horizontal="center" vertical="center"/>
    </xf>
    <xf numFmtId="0" fontId="45" fillId="0" borderId="10"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2" xfId="10" applyFont="1" applyBorder="1" applyAlignment="1" applyProtection="1">
      <alignment horizontal="center" vertical="center"/>
      <protection locked="0"/>
    </xf>
    <xf numFmtId="0" fontId="45" fillId="0" borderId="0" xfId="0" applyFont="1" applyFill="1" applyBorder="1" applyAlignment="1">
      <alignment horizontal="left" vertical="center"/>
    </xf>
    <xf numFmtId="0" fontId="49" fillId="0" borderId="0" xfId="3" applyFont="1" applyFill="1" applyAlignment="1">
      <alignment horizontal="center" vertical="center"/>
    </xf>
    <xf numFmtId="0" fontId="49" fillId="0" borderId="0" xfId="3" applyFont="1" applyFill="1" applyAlignment="1">
      <alignment vertical="center"/>
    </xf>
    <xf numFmtId="0" fontId="45" fillId="0" borderId="0" xfId="3" applyFont="1" applyFill="1">
      <alignment vertical="center"/>
    </xf>
    <xf numFmtId="0" fontId="45" fillId="0" borderId="0" xfId="3" applyFont="1" applyFill="1" applyAlignment="1">
      <alignment horizontal="center" vertical="center"/>
    </xf>
    <xf numFmtId="0" fontId="71" fillId="0" borderId="0" xfId="0" applyFont="1"/>
    <xf numFmtId="0" fontId="71" fillId="0" borderId="0" xfId="0" applyFont="1" applyAlignment="1">
      <alignment horizontal="center"/>
    </xf>
    <xf numFmtId="0" fontId="45" fillId="0" borderId="0" xfId="3" applyFont="1" applyFill="1" applyBorder="1" applyAlignment="1">
      <alignment horizontal="center" vertical="center"/>
    </xf>
    <xf numFmtId="58" fontId="45" fillId="0" borderId="0" xfId="3" applyNumberFormat="1" applyFont="1" applyFill="1" applyBorder="1" applyAlignment="1">
      <alignment horizontal="center" vertical="center"/>
    </xf>
    <xf numFmtId="0" fontId="74" fillId="2" borderId="2" xfId="4" applyFont="1" applyFill="1" applyBorder="1" applyAlignment="1">
      <alignment horizontal="center" vertical="center"/>
    </xf>
    <xf numFmtId="0" fontId="74" fillId="2" borderId="2" xfId="4" applyFont="1" applyFill="1" applyBorder="1" applyAlignment="1">
      <alignment horizontal="center" vertical="center" wrapText="1"/>
    </xf>
    <xf numFmtId="0" fontId="71" fillId="0" borderId="0" xfId="4" applyFont="1">
      <alignment vertical="center"/>
    </xf>
    <xf numFmtId="0" fontId="94" fillId="0" borderId="1" xfId="0" applyFont="1" applyFill="1" applyBorder="1" applyAlignment="1" applyProtection="1">
      <alignment vertical="center"/>
      <protection locked="0"/>
    </xf>
    <xf numFmtId="0" fontId="69" fillId="0" borderId="2" xfId="4" applyFont="1" applyBorder="1" applyAlignment="1" applyProtection="1">
      <alignment vertical="center"/>
      <protection locked="0"/>
    </xf>
    <xf numFmtId="0" fontId="69" fillId="0" borderId="2" xfId="4" applyFont="1" applyBorder="1" applyAlignment="1" applyProtection="1">
      <alignment vertical="center" wrapText="1"/>
      <protection locked="0"/>
    </xf>
    <xf numFmtId="0" fontId="69" fillId="0" borderId="2" xfId="4" applyFont="1" applyFill="1" applyBorder="1" applyAlignment="1" applyProtection="1">
      <alignment vertical="center"/>
      <protection locked="0"/>
    </xf>
    <xf numFmtId="0" fontId="71" fillId="0" borderId="0" xfId="4" applyFont="1" applyFill="1">
      <alignment vertical="center"/>
    </xf>
    <xf numFmtId="0" fontId="69" fillId="0" borderId="2" xfId="4" applyFont="1" applyFill="1" applyBorder="1" applyAlignment="1" applyProtection="1">
      <alignment vertical="center" wrapText="1"/>
      <protection locked="0"/>
    </xf>
    <xf numFmtId="0" fontId="69" fillId="0" borderId="2" xfId="4" applyFont="1" applyFill="1" applyBorder="1" applyAlignment="1" applyProtection="1">
      <alignment vertical="center" shrinkToFit="1"/>
      <protection locked="0"/>
    </xf>
    <xf numFmtId="38" fontId="69" fillId="0" borderId="2" xfId="1" applyFont="1" applyFill="1" applyBorder="1" applyAlignment="1" applyProtection="1">
      <alignment vertical="center" shrinkToFit="1"/>
      <protection locked="0"/>
    </xf>
    <xf numFmtId="38" fontId="71" fillId="0" borderId="0" xfId="1" applyFont="1">
      <alignment vertical="center"/>
    </xf>
    <xf numFmtId="38" fontId="71" fillId="0" borderId="0" xfId="1" applyFont="1" applyFill="1">
      <alignment vertical="center"/>
    </xf>
    <xf numFmtId="0" fontId="71" fillId="0" borderId="0" xfId="4" applyFont="1" applyAlignment="1">
      <alignment horizontal="center" vertical="center"/>
    </xf>
    <xf numFmtId="0" fontId="96" fillId="0" borderId="0" xfId="0" applyFont="1" applyAlignment="1">
      <alignment horizontal="center" vertical="center"/>
    </xf>
    <xf numFmtId="0" fontId="96" fillId="0" borderId="0" xfId="0" applyFont="1" applyAlignment="1">
      <alignment vertical="center"/>
    </xf>
    <xf numFmtId="0" fontId="96" fillId="0" borderId="0" xfId="0" applyFont="1" applyBorder="1" applyAlignment="1">
      <alignment vertical="center"/>
    </xf>
    <xf numFmtId="0" fontId="97" fillId="0" borderId="0" xfId="0" applyFont="1" applyAlignment="1">
      <alignment vertical="center"/>
    </xf>
    <xf numFmtId="0" fontId="71" fillId="0" borderId="0" xfId="0" applyFont="1" applyAlignment="1">
      <alignment horizontal="right" vertical="top"/>
    </xf>
    <xf numFmtId="0" fontId="98" fillId="0" borderId="0" xfId="0"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justify" vertical="center"/>
    </xf>
    <xf numFmtId="0" fontId="100" fillId="0" borderId="0" xfId="0" applyFont="1" applyAlignment="1">
      <alignment horizontal="center" vertical="center"/>
    </xf>
    <xf numFmtId="0" fontId="100" fillId="0" borderId="0" xfId="0" applyFont="1" applyAlignment="1">
      <alignment vertical="center"/>
    </xf>
    <xf numFmtId="0" fontId="96" fillId="0" borderId="0" xfId="0" applyFont="1" applyBorder="1" applyAlignment="1">
      <alignment horizontal="left" vertical="center"/>
    </xf>
    <xf numFmtId="58" fontId="100" fillId="0" borderId="1" xfId="0" applyNumberFormat="1" applyFont="1" applyBorder="1" applyAlignment="1">
      <alignment horizontal="center" vertical="center" wrapText="1"/>
    </xf>
    <xf numFmtId="0" fontId="96" fillId="0" borderId="1" xfId="0" applyFont="1" applyBorder="1" applyAlignment="1">
      <alignment horizontal="center" vertical="center"/>
    </xf>
    <xf numFmtId="0" fontId="100" fillId="0" borderId="0" xfId="0" applyFont="1" applyAlignment="1">
      <alignment vertical="center" wrapText="1"/>
    </xf>
    <xf numFmtId="0" fontId="98" fillId="0" borderId="0" xfId="0" applyFont="1" applyAlignment="1">
      <alignment horizontal="justify" vertical="center" wrapText="1"/>
    </xf>
    <xf numFmtId="58" fontId="100" fillId="0" borderId="1" xfId="0" applyNumberFormat="1" applyFont="1" applyBorder="1" applyAlignment="1" applyProtection="1">
      <alignment horizontal="center" vertical="center" wrapText="1"/>
      <protection locked="0"/>
    </xf>
    <xf numFmtId="0" fontId="98" fillId="0" borderId="0" xfId="0" applyFont="1" applyBorder="1" applyAlignment="1">
      <alignment horizontal="justify" vertical="center" wrapText="1"/>
    </xf>
    <xf numFmtId="0" fontId="97" fillId="0" borderId="0" xfId="0" applyFont="1" applyBorder="1" applyAlignment="1">
      <alignment vertical="center"/>
    </xf>
    <xf numFmtId="0" fontId="100" fillId="0" borderId="0" xfId="0" applyFont="1" applyAlignment="1">
      <alignment horizontal="left" vertical="center"/>
    </xf>
    <xf numFmtId="0" fontId="97" fillId="0" borderId="0" xfId="0" applyFont="1" applyBorder="1" applyAlignment="1">
      <alignment horizontal="left"/>
    </xf>
    <xf numFmtId="0" fontId="97" fillId="0" borderId="0" xfId="0" applyFont="1" applyBorder="1" applyAlignment="1">
      <alignment horizontal="left" vertical="top" wrapText="1"/>
    </xf>
    <xf numFmtId="0" fontId="97" fillId="0" borderId="0" xfId="0" applyFont="1" applyBorder="1" applyAlignment="1">
      <alignment horizontal="center" vertical="top" wrapText="1"/>
    </xf>
    <xf numFmtId="0" fontId="100" fillId="0" borderId="0" xfId="0" applyFont="1" applyBorder="1" applyAlignment="1">
      <alignment horizontal="left" vertical="center"/>
    </xf>
    <xf numFmtId="0" fontId="98" fillId="0" borderId="0" xfId="0" applyFont="1" applyBorder="1" applyAlignment="1">
      <alignment horizontal="justify" vertical="top" wrapText="1"/>
    </xf>
    <xf numFmtId="0" fontId="46" fillId="0" borderId="0" xfId="10" applyFont="1" applyAlignment="1">
      <alignment horizontal="right" vertical="top"/>
    </xf>
    <xf numFmtId="0" fontId="46" fillId="0" borderId="0" xfId="10" applyFont="1" applyAlignment="1">
      <alignment horizontal="center"/>
    </xf>
    <xf numFmtId="0" fontId="46" fillId="0" borderId="4" xfId="0" applyFont="1" applyFill="1" applyBorder="1" applyAlignment="1">
      <alignment vertical="center" shrinkToFit="1"/>
    </xf>
    <xf numFmtId="0" fontId="45" fillId="0" borderId="9" xfId="10" applyFont="1" applyBorder="1" applyAlignment="1">
      <alignment horizontal="center" vertical="center"/>
    </xf>
    <xf numFmtId="0" fontId="46" fillId="0" borderId="10" xfId="0" applyFont="1" applyFill="1" applyBorder="1" applyAlignment="1">
      <alignment vertical="center" shrinkToFit="1"/>
    </xf>
    <xf numFmtId="0" fontId="46" fillId="0" borderId="6" xfId="0" applyFont="1" applyFill="1" applyBorder="1" applyAlignment="1">
      <alignment vertical="center" shrinkToFit="1"/>
    </xf>
    <xf numFmtId="0" fontId="45" fillId="0" borderId="6" xfId="10" applyFont="1" applyBorder="1" applyAlignment="1">
      <alignment vertical="center"/>
    </xf>
    <xf numFmtId="0" fontId="46" fillId="0" borderId="11"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10" fontId="47" fillId="0" borderId="0" xfId="10" applyNumberFormat="1" applyFont="1" applyBorder="1" applyAlignment="1">
      <alignment vertical="center"/>
    </xf>
    <xf numFmtId="0" fontId="47" fillId="0" borderId="5" xfId="10" applyFont="1" applyBorder="1" applyAlignment="1">
      <alignment vertical="center"/>
    </xf>
    <xf numFmtId="0" fontId="49" fillId="0" borderId="0" xfId="10" applyFont="1" applyAlignment="1">
      <alignment horizontal="center" vertical="center"/>
    </xf>
    <xf numFmtId="0" fontId="44" fillId="0" borderId="0" xfId="9" applyFont="1">
      <alignment vertical="center"/>
    </xf>
    <xf numFmtId="0" fontId="49" fillId="0" borderId="0" xfId="10" applyFont="1" applyAlignment="1">
      <alignment horizontal="center"/>
    </xf>
    <xf numFmtId="0" fontId="45" fillId="0" borderId="8" xfId="10" applyFont="1" applyBorder="1">
      <alignment vertical="center"/>
    </xf>
    <xf numFmtId="0" fontId="45" fillId="0" borderId="5" xfId="10" applyFont="1" applyBorder="1">
      <alignment vertical="center"/>
    </xf>
    <xf numFmtId="0" fontId="45" fillId="0" borderId="9" xfId="10" applyFont="1" applyBorder="1">
      <alignment vertical="center"/>
    </xf>
    <xf numFmtId="0" fontId="45" fillId="0" borderId="28" xfId="10" applyFont="1" applyBorder="1" applyAlignment="1" applyProtection="1">
      <alignment horizontal="center" vertical="center"/>
      <protection locked="0"/>
    </xf>
    <xf numFmtId="0" fontId="71" fillId="0" borderId="0" xfId="5" applyFont="1"/>
    <xf numFmtId="0" fontId="102" fillId="0" borderId="0" xfId="9" applyFont="1">
      <alignment vertical="center"/>
    </xf>
    <xf numFmtId="0" fontId="102" fillId="0" borderId="0" xfId="9" applyFont="1" applyAlignment="1">
      <alignment vertical="center" shrinkToFit="1"/>
    </xf>
    <xf numFmtId="0" fontId="71" fillId="0" borderId="0" xfId="5" applyFont="1" applyAlignment="1">
      <alignment shrinkToFit="1"/>
    </xf>
    <xf numFmtId="0" fontId="71" fillId="0" borderId="0" xfId="5" applyFont="1" applyAlignment="1">
      <alignment horizontal="center"/>
    </xf>
    <xf numFmtId="0" fontId="7" fillId="0" borderId="0" xfId="5" applyFont="1" applyAlignment="1">
      <alignment horizontal="right" vertical="center"/>
    </xf>
    <xf numFmtId="0" fontId="93" fillId="0" borderId="0" xfId="5" applyFont="1"/>
    <xf numFmtId="0" fontId="71" fillId="0" borderId="0" xfId="5" applyFont="1" applyAlignment="1">
      <alignment horizontal="center" vertical="center"/>
    </xf>
    <xf numFmtId="0" fontId="71" fillId="0" borderId="0" xfId="9" applyFont="1" applyAlignment="1">
      <alignment horizontal="left" vertical="center"/>
    </xf>
    <xf numFmtId="0" fontId="69" fillId="0" borderId="0" xfId="9" applyFont="1" applyFill="1" applyBorder="1" applyAlignment="1">
      <alignment horizontal="center" vertical="center" shrinkToFit="1"/>
    </xf>
    <xf numFmtId="0" fontId="69" fillId="0" borderId="0" xfId="9" applyFont="1" applyAlignment="1">
      <alignment horizontal="right" vertical="center"/>
    </xf>
    <xf numFmtId="0" fontId="104" fillId="0" borderId="0" xfId="5" applyFont="1"/>
    <xf numFmtId="0" fontId="72" fillId="0" borderId="5" xfId="9" applyFont="1" applyBorder="1" applyAlignment="1">
      <alignment horizontal="left" vertical="top"/>
    </xf>
    <xf numFmtId="0" fontId="71" fillId="0" borderId="0" xfId="5" applyFont="1" applyBorder="1" applyAlignment="1">
      <alignment horizontal="center" vertical="center" wrapText="1" shrinkToFit="1"/>
    </xf>
    <xf numFmtId="0" fontId="7" fillId="0" borderId="6" xfId="5" applyFont="1" applyFill="1" applyBorder="1" applyAlignment="1">
      <alignment horizontal="left" vertical="center" shrinkToFit="1"/>
    </xf>
    <xf numFmtId="0" fontId="71" fillId="0" borderId="6" xfId="5" applyFont="1" applyFill="1" applyBorder="1" applyAlignment="1">
      <alignment horizontal="left" vertical="center" shrinkToFit="1"/>
    </xf>
    <xf numFmtId="0" fontId="71" fillId="0" borderId="0" xfId="5" applyFont="1" applyBorder="1" applyAlignment="1">
      <alignment horizontal="center" vertical="center" shrinkToFit="1"/>
    </xf>
    <xf numFmtId="0" fontId="71" fillId="0" borderId="11" xfId="5" applyFont="1" applyFill="1" applyBorder="1" applyAlignment="1">
      <alignment horizontal="center" vertical="center" shrinkToFit="1"/>
    </xf>
    <xf numFmtId="0" fontId="71" fillId="0" borderId="11" xfId="5" applyFont="1" applyFill="1" applyBorder="1" applyAlignment="1">
      <alignment vertical="center" shrinkToFit="1"/>
    </xf>
    <xf numFmtId="0" fontId="71" fillId="7" borderId="29" xfId="5" applyFont="1" applyFill="1" applyBorder="1" applyAlignment="1">
      <alignment horizontal="left" vertical="center"/>
    </xf>
    <xf numFmtId="0" fontId="71" fillId="7" borderId="121" xfId="5" applyFont="1" applyFill="1" applyBorder="1" applyAlignment="1">
      <alignment horizontal="center" vertical="center" shrinkToFit="1"/>
    </xf>
    <xf numFmtId="0" fontId="71" fillId="7" borderId="30" xfId="5" applyFont="1" applyFill="1" applyBorder="1" applyAlignment="1">
      <alignment horizontal="center" vertical="center" shrinkToFit="1"/>
    </xf>
    <xf numFmtId="0" fontId="71" fillId="7" borderId="29" xfId="5" applyNumberFormat="1" applyFont="1" applyFill="1" applyBorder="1" applyAlignment="1">
      <alignment horizontal="center" vertical="center"/>
    </xf>
    <xf numFmtId="0" fontId="71" fillId="7" borderId="30" xfId="5" applyNumberFormat="1" applyFont="1" applyFill="1" applyBorder="1" applyAlignment="1">
      <alignment horizontal="center" vertical="center"/>
    </xf>
    <xf numFmtId="0" fontId="71" fillId="7" borderId="121" xfId="5" applyNumberFormat="1" applyFont="1" applyFill="1" applyBorder="1" applyAlignment="1">
      <alignment horizontal="center" vertical="center"/>
    </xf>
    <xf numFmtId="0" fontId="71" fillId="7" borderId="121" xfId="5" applyFont="1" applyFill="1" applyBorder="1" applyAlignment="1">
      <alignment horizontal="center" vertical="center"/>
    </xf>
    <xf numFmtId="0" fontId="71" fillId="0" borderId="0" xfId="5" applyFont="1" applyBorder="1" applyAlignment="1">
      <alignment horizontal="center" vertical="center"/>
    </xf>
    <xf numFmtId="49" fontId="71" fillId="7" borderId="122" xfId="5" applyNumberFormat="1" applyFont="1" applyFill="1" applyBorder="1" applyAlignment="1">
      <alignment horizontal="center" vertical="center"/>
    </xf>
    <xf numFmtId="49" fontId="71" fillId="7" borderId="123" xfId="5" applyNumberFormat="1" applyFont="1" applyFill="1" applyBorder="1" applyAlignment="1">
      <alignment horizontal="center" vertical="center" shrinkToFit="1"/>
    </xf>
    <xf numFmtId="0" fontId="71" fillId="7" borderId="123" xfId="5" applyFont="1" applyFill="1" applyBorder="1" applyAlignment="1">
      <alignment horizontal="center" vertical="center"/>
    </xf>
    <xf numFmtId="14" fontId="71" fillId="7" borderId="123" xfId="5" applyNumberFormat="1" applyFont="1" applyFill="1" applyBorder="1" applyAlignment="1">
      <alignment horizontal="center" vertical="center"/>
    </xf>
    <xf numFmtId="0" fontId="71" fillId="7" borderId="14" xfId="5" applyNumberFormat="1" applyFont="1" applyFill="1" applyBorder="1" applyAlignment="1">
      <alignment horizontal="center" vertical="center"/>
    </xf>
    <xf numFmtId="14" fontId="71" fillId="7" borderId="14" xfId="5" applyNumberFormat="1" applyFont="1" applyFill="1" applyBorder="1" applyAlignment="1">
      <alignment horizontal="center" vertical="center"/>
    </xf>
    <xf numFmtId="0" fontId="71" fillId="7" borderId="122" xfId="5" applyFont="1" applyFill="1" applyBorder="1" applyAlignment="1">
      <alignment horizontal="center" vertical="center"/>
    </xf>
    <xf numFmtId="0" fontId="71" fillId="7" borderId="124" xfId="5" applyFont="1" applyFill="1" applyBorder="1" applyAlignment="1">
      <alignment horizontal="center" vertical="center"/>
    </xf>
    <xf numFmtId="49" fontId="71" fillId="6" borderId="2" xfId="5" applyNumberFormat="1" applyFont="1" applyFill="1" applyBorder="1" applyProtection="1">
      <protection locked="0"/>
    </xf>
    <xf numFmtId="49" fontId="71" fillId="6" borderId="8" xfId="5" applyNumberFormat="1" applyFont="1" applyFill="1" applyBorder="1" applyAlignment="1" applyProtection="1">
      <alignment shrinkToFit="1"/>
      <protection locked="0"/>
    </xf>
    <xf numFmtId="0" fontId="71" fillId="6" borderId="26" xfId="5" applyFont="1" applyFill="1" applyBorder="1" applyAlignment="1" applyProtection="1">
      <alignment horizontal="left" vertical="center" wrapText="1"/>
      <protection locked="0"/>
    </xf>
    <xf numFmtId="0" fontId="71" fillId="6" borderId="3" xfId="5" applyFont="1" applyFill="1" applyBorder="1" applyAlignment="1" applyProtection="1">
      <alignment wrapText="1"/>
      <protection locked="0"/>
    </xf>
    <xf numFmtId="14" fontId="71" fillId="6" borderId="3" xfId="5" applyNumberFormat="1" applyFont="1" applyFill="1" applyBorder="1" applyProtection="1">
      <protection locked="0"/>
    </xf>
    <xf numFmtId="0" fontId="71" fillId="0" borderId="4" xfId="5" applyNumberFormat="1" applyFont="1" applyFill="1" applyBorder="1" applyAlignment="1">
      <alignment horizontal="center"/>
    </xf>
    <xf numFmtId="14" fontId="71" fillId="6" borderId="4" xfId="5" applyNumberFormat="1" applyFont="1" applyFill="1" applyBorder="1" applyProtection="1">
      <protection locked="0"/>
    </xf>
    <xf numFmtId="0" fontId="71" fillId="6" borderId="2" xfId="5" applyFont="1" applyFill="1" applyBorder="1" applyAlignment="1" applyProtection="1">
      <protection locked="0"/>
    </xf>
    <xf numFmtId="0" fontId="72" fillId="0" borderId="0" xfId="9" applyFont="1" applyBorder="1" applyAlignment="1">
      <alignment horizontal="center" vertical="center"/>
    </xf>
    <xf numFmtId="49" fontId="71" fillId="6" borderId="26" xfId="5" applyNumberFormat="1" applyFont="1" applyFill="1" applyBorder="1" applyProtection="1">
      <protection locked="0"/>
    </xf>
    <xf numFmtId="0" fontId="71" fillId="6" borderId="8" xfId="5" applyFont="1" applyFill="1" applyBorder="1" applyAlignment="1" applyProtection="1">
      <alignment wrapText="1" shrinkToFit="1"/>
      <protection locked="0"/>
    </xf>
    <xf numFmtId="14" fontId="71" fillId="6" borderId="8" xfId="5" applyNumberFormat="1" applyFont="1" applyFill="1" applyBorder="1" applyProtection="1">
      <protection locked="0"/>
    </xf>
    <xf numFmtId="0" fontId="71" fillId="0" borderId="5" xfId="5" applyNumberFormat="1" applyFont="1" applyFill="1" applyBorder="1" applyAlignment="1">
      <alignment horizontal="center"/>
    </xf>
    <xf numFmtId="14" fontId="71" fillId="6" borderId="5" xfId="5" applyNumberFormat="1" applyFont="1" applyFill="1" applyBorder="1" applyProtection="1">
      <protection locked="0"/>
    </xf>
    <xf numFmtId="0" fontId="71" fillId="6" borderId="26" xfId="5" applyFont="1" applyFill="1" applyBorder="1" applyAlignment="1" applyProtection="1">
      <protection locked="0"/>
    </xf>
    <xf numFmtId="0" fontId="71" fillId="0" borderId="127" xfId="5" applyFont="1" applyFill="1" applyBorder="1"/>
    <xf numFmtId="0" fontId="71" fillId="0" borderId="127" xfId="5" applyFont="1" applyFill="1" applyBorder="1" applyAlignment="1">
      <alignment shrinkToFit="1"/>
    </xf>
    <xf numFmtId="0" fontId="72" fillId="0" borderId="128" xfId="9" applyFont="1" applyBorder="1" applyAlignment="1">
      <alignment horizontal="left" vertical="center"/>
    </xf>
    <xf numFmtId="0" fontId="72" fillId="0" borderId="129" xfId="9" applyFont="1" applyBorder="1" applyAlignment="1">
      <alignment horizontal="right"/>
    </xf>
    <xf numFmtId="0" fontId="71" fillId="0" borderId="129" xfId="5" applyFont="1" applyBorder="1" applyAlignment="1"/>
    <xf numFmtId="0" fontId="71" fillId="0" borderId="129" xfId="5" applyFont="1" applyFill="1" applyBorder="1" applyAlignment="1"/>
    <xf numFmtId="10" fontId="71" fillId="0" borderId="129" xfId="5" applyNumberFormat="1" applyFont="1" applyBorder="1" applyAlignment="1">
      <alignment horizontal="center" vertical="center"/>
    </xf>
    <xf numFmtId="0" fontId="69" fillId="0" borderId="0" xfId="5" applyFont="1"/>
    <xf numFmtId="0" fontId="69" fillId="0" borderId="0" xfId="5" applyFont="1" applyAlignment="1">
      <alignment shrinkToFit="1"/>
    </xf>
    <xf numFmtId="0" fontId="69" fillId="0" borderId="0" xfId="5" applyFont="1" applyAlignment="1">
      <alignment horizontal="center"/>
    </xf>
    <xf numFmtId="0" fontId="69" fillId="0" borderId="0" xfId="5" applyFont="1" applyAlignment="1">
      <alignment horizontal="center" vertical="center"/>
    </xf>
    <xf numFmtId="0" fontId="72" fillId="0" borderId="0" xfId="5" applyFont="1" applyAlignment="1">
      <alignment vertical="center"/>
    </xf>
    <xf numFmtId="0" fontId="72" fillId="0" borderId="0" xfId="9" applyFont="1">
      <alignment vertical="center"/>
    </xf>
    <xf numFmtId="49" fontId="72" fillId="0" borderId="0" xfId="9" applyNumberFormat="1" applyFont="1">
      <alignment vertical="center"/>
    </xf>
    <xf numFmtId="0" fontId="5" fillId="0" borderId="0" xfId="41" applyFont="1">
      <alignment vertical="center"/>
    </xf>
    <xf numFmtId="0" fontId="5" fillId="0" borderId="0" xfId="41" applyFont="1" applyAlignment="1">
      <alignment horizontal="right" vertical="center"/>
    </xf>
    <xf numFmtId="0" fontId="58" fillId="0" borderId="0" xfId="41" applyFont="1" applyAlignment="1">
      <alignment horizontal="center" vertical="center"/>
    </xf>
    <xf numFmtId="0" fontId="58" fillId="0" borderId="0" xfId="41" applyFont="1" applyAlignment="1">
      <alignment horizontal="left" vertical="center"/>
    </xf>
    <xf numFmtId="0" fontId="108" fillId="0" borderId="0" xfId="41" applyFont="1" applyAlignment="1">
      <alignment horizontal="left" vertical="center" indent="1"/>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58" fillId="0" borderId="147" xfId="41" applyFont="1" applyBorder="1" applyAlignment="1">
      <alignment horizontal="center" vertical="center"/>
    </xf>
    <xf numFmtId="0" fontId="58" fillId="0" borderId="148" xfId="41" applyFont="1" applyBorder="1" applyAlignment="1">
      <alignment horizontal="center" vertical="center"/>
    </xf>
    <xf numFmtId="0" fontId="58" fillId="0" borderId="149" xfId="41" applyFont="1" applyBorder="1" applyAlignment="1">
      <alignment horizontal="center" vertical="center"/>
    </xf>
    <xf numFmtId="0" fontId="109" fillId="0" borderId="30" xfId="41" quotePrefix="1" applyFont="1" applyBorder="1" applyAlignment="1">
      <alignment horizontal="center" vertical="center" shrinkToFit="1"/>
    </xf>
    <xf numFmtId="0" fontId="58" fillId="0" borderId="150" xfId="41" applyFont="1" applyBorder="1" applyAlignment="1">
      <alignment horizontal="center" vertical="center"/>
    </xf>
    <xf numFmtId="0" fontId="58" fillId="0" borderId="151" xfId="41" applyFont="1" applyBorder="1" applyAlignment="1">
      <alignment horizontal="center" vertical="center"/>
    </xf>
    <xf numFmtId="0" fontId="58" fillId="0" borderId="152" xfId="41" applyFont="1" applyBorder="1" applyAlignment="1">
      <alignment horizontal="center" vertical="center"/>
    </xf>
    <xf numFmtId="0" fontId="109" fillId="0" borderId="33" xfId="41" quotePrefix="1" applyFont="1" applyBorder="1" applyAlignment="1">
      <alignment horizontal="center" vertical="center" shrinkToFit="1"/>
    </xf>
    <xf numFmtId="0" fontId="58" fillId="0" borderId="153" xfId="41" applyFont="1" applyBorder="1" applyAlignment="1">
      <alignment horizontal="center" vertical="center"/>
    </xf>
    <xf numFmtId="0" fontId="58" fillId="0" borderId="154" xfId="41" applyFont="1" applyBorder="1" applyAlignment="1">
      <alignment horizontal="center" vertical="center"/>
    </xf>
    <xf numFmtId="0" fontId="58" fillId="0" borderId="155" xfId="41" applyFont="1" applyBorder="1" applyAlignment="1">
      <alignment horizontal="center" vertical="center"/>
    </xf>
    <xf numFmtId="0" fontId="109" fillId="0" borderId="22" xfId="41" quotePrefix="1" applyFont="1" applyBorder="1" applyAlignment="1">
      <alignment horizontal="center" vertical="center" shrinkToFit="1"/>
    </xf>
    <xf numFmtId="0" fontId="58" fillId="0" borderId="156" xfId="41" applyFont="1" applyBorder="1" applyAlignment="1">
      <alignment horizontal="center" vertical="center"/>
    </xf>
    <xf numFmtId="0" fontId="58" fillId="0" borderId="157" xfId="41" applyFont="1" applyBorder="1" applyAlignment="1">
      <alignment horizontal="center" vertical="center"/>
    </xf>
    <xf numFmtId="0" fontId="58" fillId="0" borderId="158" xfId="41" applyFont="1" applyBorder="1" applyAlignment="1">
      <alignment horizontal="center" vertical="center"/>
    </xf>
    <xf numFmtId="0" fontId="109" fillId="0" borderId="159" xfId="41" quotePrefix="1" applyFont="1" applyBorder="1" applyAlignment="1">
      <alignment horizontal="center" vertical="center" shrinkToFit="1"/>
    </xf>
    <xf numFmtId="0" fontId="105" fillId="0" borderId="0" xfId="0" applyFont="1" applyFill="1" applyBorder="1" applyAlignment="1" applyProtection="1">
      <alignment horizontal="center" vertical="top" shrinkToFit="1"/>
      <protection hidden="1"/>
    </xf>
    <xf numFmtId="0" fontId="109" fillId="0" borderId="0" xfId="41" applyFont="1">
      <alignment vertical="center"/>
    </xf>
    <xf numFmtId="0" fontId="58" fillId="0" borderId="0" xfId="41" applyFont="1" applyAlignment="1">
      <alignment vertical="top" wrapText="1"/>
    </xf>
    <xf numFmtId="0" fontId="108" fillId="0" borderId="0" xfId="41" applyFont="1">
      <alignment vertical="center"/>
    </xf>
    <xf numFmtId="0" fontId="58" fillId="0" borderId="0" xfId="41" applyFont="1">
      <alignment vertical="center"/>
    </xf>
    <xf numFmtId="0" fontId="58" fillId="0" borderId="28" xfId="41" applyFont="1" applyBorder="1" applyAlignment="1">
      <alignment horizontal="center" vertical="center"/>
    </xf>
    <xf numFmtId="0" fontId="58" fillId="0" borderId="121" xfId="41" applyFont="1" applyBorder="1" applyAlignment="1">
      <alignment horizontal="center" vertical="center"/>
    </xf>
    <xf numFmtId="0" fontId="58" fillId="0" borderId="131" xfId="41" applyFont="1" applyBorder="1" applyAlignment="1">
      <alignment horizontal="center" vertical="center"/>
    </xf>
    <xf numFmtId="0" fontId="58" fillId="0" borderId="122" xfId="41" applyFont="1" applyBorder="1" applyAlignment="1">
      <alignment horizontal="center" vertical="center"/>
    </xf>
    <xf numFmtId="0" fontId="109" fillId="0" borderId="14" xfId="41" quotePrefix="1" applyFont="1" applyBorder="1" applyAlignment="1">
      <alignment horizontal="center" vertical="center" shrinkToFit="1"/>
    </xf>
    <xf numFmtId="0" fontId="58" fillId="0" borderId="134" xfId="41" applyFont="1" applyBorder="1" applyAlignment="1">
      <alignment horizontal="center" vertical="center"/>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58" fillId="0" borderId="48" xfId="41" applyFont="1" applyBorder="1" applyAlignment="1">
      <alignment vertical="center"/>
    </xf>
    <xf numFmtId="0" fontId="58" fillId="0" borderId="0" xfId="41" applyFont="1" applyBorder="1">
      <alignment vertical="center"/>
    </xf>
    <xf numFmtId="0" fontId="58" fillId="0" borderId="52" xfId="41" applyFont="1" applyBorder="1">
      <alignment vertical="center"/>
    </xf>
    <xf numFmtId="0" fontId="108" fillId="0" borderId="48" xfId="41" applyFont="1" applyBorder="1">
      <alignment vertical="center"/>
    </xf>
    <xf numFmtId="0" fontId="58" fillId="0" borderId="5" xfId="41" applyFont="1" applyBorder="1">
      <alignment vertical="center"/>
    </xf>
    <xf numFmtId="0" fontId="58" fillId="0" borderId="49" xfId="41" applyFont="1" applyBorder="1">
      <alignment vertical="center"/>
    </xf>
    <xf numFmtId="0" fontId="71" fillId="0" borderId="0" xfId="0" applyFont="1" applyFill="1" applyAlignment="1">
      <alignment vertical="center"/>
    </xf>
    <xf numFmtId="0" fontId="71" fillId="0" borderId="0" xfId="0" applyFont="1" applyFill="1" applyAlignment="1">
      <alignment horizontal="right" vertical="top"/>
    </xf>
    <xf numFmtId="0" fontId="74" fillId="0" borderId="0" xfId="0" applyFont="1" applyFill="1" applyAlignment="1">
      <alignment horizontal="center" vertical="center"/>
    </xf>
    <xf numFmtId="0" fontId="71" fillId="0" borderId="1" xfId="0" applyFont="1" applyFill="1" applyBorder="1" applyAlignment="1"/>
    <xf numFmtId="0" fontId="71" fillId="0" borderId="1" xfId="0" applyFont="1" applyFill="1" applyBorder="1" applyAlignment="1">
      <alignment horizontal="right"/>
    </xf>
    <xf numFmtId="0" fontId="71" fillId="0" borderId="1" xfId="0" applyFont="1" applyFill="1" applyBorder="1" applyAlignment="1" applyProtection="1">
      <alignment horizontal="center" shrinkToFit="1"/>
      <protection locked="0"/>
    </xf>
    <xf numFmtId="0" fontId="71" fillId="0" borderId="66" xfId="0" applyFont="1" applyFill="1" applyBorder="1" applyAlignment="1">
      <alignment horizontal="center" vertical="center"/>
    </xf>
    <xf numFmtId="177" fontId="71" fillId="0" borderId="64" xfId="0" applyNumberFormat="1" applyFont="1" applyFill="1" applyBorder="1" applyAlignment="1" applyProtection="1">
      <alignment horizontal="left" vertical="center" wrapText="1"/>
      <protection locked="0"/>
    </xf>
    <xf numFmtId="177" fontId="71" fillId="0" borderId="65" xfId="0" applyNumberFormat="1" applyFont="1" applyFill="1" applyBorder="1" applyAlignment="1" applyProtection="1">
      <alignment horizontal="left" vertical="center" wrapText="1"/>
      <protection locked="0"/>
    </xf>
    <xf numFmtId="177" fontId="71" fillId="0" borderId="66" xfId="0" applyNumberFormat="1" applyFont="1" applyFill="1" applyBorder="1" applyAlignment="1" applyProtection="1">
      <alignment horizontal="left" vertical="center" wrapText="1"/>
      <protection locked="0"/>
    </xf>
    <xf numFmtId="0" fontId="71" fillId="0" borderId="73" xfId="0" applyFont="1" applyFill="1" applyBorder="1" applyAlignment="1">
      <alignment vertical="center"/>
    </xf>
    <xf numFmtId="0" fontId="71" fillId="0" borderId="74" xfId="0" applyFont="1" applyFill="1" applyBorder="1" applyAlignment="1">
      <alignment vertical="center"/>
    </xf>
    <xf numFmtId="177" fontId="72" fillId="0" borderId="76" xfId="0" applyNumberFormat="1" applyFont="1" applyFill="1" applyBorder="1" applyAlignment="1">
      <alignment horizontal="center" vertical="center" shrinkToFit="1"/>
    </xf>
    <xf numFmtId="0" fontId="71" fillId="0" borderId="0" xfId="0" applyFont="1" applyFill="1" applyAlignment="1">
      <alignment horizontal="right"/>
    </xf>
    <xf numFmtId="0" fontId="73" fillId="0" borderId="0" xfId="0" applyFont="1" applyFill="1" applyAlignment="1">
      <alignment horizontal="center" vertical="center"/>
    </xf>
    <xf numFmtId="0" fontId="93" fillId="0" borderId="1" xfId="0"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168" xfId="0" applyFont="1" applyFill="1" applyBorder="1" applyAlignment="1">
      <alignment horizontal="right" vertical="center" wrapText="1"/>
    </xf>
    <xf numFmtId="0" fontId="72" fillId="0" borderId="10" xfId="0" applyFont="1" applyFill="1" applyBorder="1" applyAlignment="1" applyProtection="1">
      <alignment vertical="center" wrapText="1"/>
      <protection locked="0"/>
    </xf>
    <xf numFmtId="0" fontId="72" fillId="7" borderId="15" xfId="0" applyFont="1" applyFill="1" applyBorder="1" applyAlignment="1">
      <alignment horizontal="right" vertical="center" wrapText="1"/>
    </xf>
    <xf numFmtId="0" fontId="72" fillId="0" borderId="4" xfId="0" applyFont="1" applyFill="1" applyBorder="1" applyAlignment="1" applyProtection="1">
      <alignment horizontal="center" vertical="center" wrapText="1"/>
      <protection locked="0"/>
    </xf>
    <xf numFmtId="0" fontId="72" fillId="7" borderId="100" xfId="0" applyFont="1" applyFill="1" applyBorder="1" applyAlignment="1">
      <alignment horizontal="right" vertical="center" wrapText="1"/>
    </xf>
    <xf numFmtId="0" fontId="72" fillId="0" borderId="4" xfId="0" applyFont="1" applyFill="1" applyBorder="1" applyAlignment="1" applyProtection="1">
      <alignment horizontal="right" vertical="center" wrapText="1"/>
      <protection locked="0"/>
    </xf>
    <xf numFmtId="0" fontId="72" fillId="0" borderId="10" xfId="0" applyFont="1" applyFill="1" applyBorder="1" applyAlignment="1">
      <alignment horizontal="center" vertical="center" wrapText="1"/>
    </xf>
    <xf numFmtId="0" fontId="71" fillId="7" borderId="170" xfId="0" applyFont="1" applyFill="1" applyBorder="1" applyAlignment="1">
      <alignment horizontal="right" vertical="center" wrapText="1"/>
    </xf>
    <xf numFmtId="0" fontId="72" fillId="8" borderId="168" xfId="0" applyFont="1" applyFill="1" applyBorder="1" applyAlignment="1">
      <alignment horizontal="right" vertical="center" wrapText="1"/>
    </xf>
    <xf numFmtId="0" fontId="71" fillId="7" borderId="180" xfId="0" applyFont="1" applyFill="1" applyBorder="1" applyAlignment="1">
      <alignment horizontal="right" vertical="center" wrapText="1"/>
    </xf>
    <xf numFmtId="0" fontId="72" fillId="0" borderId="74"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1" fillId="3" borderId="0" xfId="0" applyFont="1" applyFill="1"/>
    <xf numFmtId="0" fontId="72" fillId="0" borderId="0" xfId="0" applyFont="1" applyFill="1" applyBorder="1" applyAlignment="1"/>
    <xf numFmtId="0" fontId="44" fillId="0" borderId="0" xfId="0" applyFont="1" applyFill="1" applyBorder="1"/>
    <xf numFmtId="0" fontId="111" fillId="0" borderId="0" xfId="0" applyFont="1" applyFill="1" applyBorder="1" applyAlignment="1">
      <alignment horizontal="right" vertical="top"/>
    </xf>
    <xf numFmtId="0" fontId="44" fillId="4" borderId="0" xfId="0" applyFont="1" applyFill="1"/>
    <xf numFmtId="0" fontId="72" fillId="4" borderId="0" xfId="0" applyFont="1" applyFill="1"/>
    <xf numFmtId="0" fontId="111" fillId="0" borderId="0" xfId="0" applyFont="1" applyFill="1" applyAlignment="1">
      <alignment vertical="center"/>
    </xf>
    <xf numFmtId="0" fontId="72" fillId="0" borderId="0" xfId="0" applyFont="1" applyFill="1" applyBorder="1"/>
    <xf numFmtId="0" fontId="44" fillId="0" borderId="0" xfId="0" applyFont="1" applyFill="1" applyBorder="1" applyAlignment="1">
      <alignment horizontal="center"/>
    </xf>
    <xf numFmtId="0" fontId="44" fillId="0" borderId="0" xfId="0" applyFont="1" applyFill="1" applyAlignment="1"/>
    <xf numFmtId="0" fontId="49" fillId="0" borderId="0" xfId="0" applyFont="1" applyFill="1" applyBorder="1" applyAlignment="1"/>
    <xf numFmtId="0" fontId="93" fillId="4" borderId="0" xfId="0" applyFont="1" applyFill="1"/>
    <xf numFmtId="0" fontId="72" fillId="0" borderId="54" xfId="0" applyFont="1" applyFill="1" applyBorder="1"/>
    <xf numFmtId="0" fontId="44" fillId="0" borderId="54" xfId="0" applyFont="1" applyFill="1" applyBorder="1"/>
    <xf numFmtId="0" fontId="44" fillId="0" borderId="54" xfId="0" applyFont="1" applyFill="1" applyBorder="1" applyAlignment="1">
      <alignment horizontal="center"/>
    </xf>
    <xf numFmtId="0" fontId="44" fillId="0" borderId="0" xfId="0" applyFont="1" applyFill="1" applyBorder="1" applyAlignment="1">
      <alignment vertical="center"/>
    </xf>
    <xf numFmtId="0" fontId="44" fillId="0" borderId="95" xfId="0" applyFont="1" applyFill="1" applyBorder="1" applyAlignment="1">
      <alignment horizontal="center" vertical="center" wrapText="1"/>
    </xf>
    <xf numFmtId="0" fontId="72" fillId="4" borderId="0" xfId="0" applyFont="1" applyFill="1" applyBorder="1"/>
    <xf numFmtId="0" fontId="72" fillId="4" borderId="52" xfId="0" applyFont="1" applyFill="1" applyBorder="1"/>
    <xf numFmtId="0" fontId="72" fillId="4" borderId="50" xfId="0" applyFont="1" applyFill="1" applyBorder="1"/>
    <xf numFmtId="0" fontId="44" fillId="0" borderId="52" xfId="0" applyFont="1" applyFill="1" applyBorder="1" applyAlignment="1">
      <alignment vertical="center"/>
    </xf>
    <xf numFmtId="0" fontId="72" fillId="4" borderId="0" xfId="0" applyFont="1" applyFill="1" applyAlignment="1">
      <alignment vertical="center"/>
    </xf>
    <xf numFmtId="0" fontId="71" fillId="0" borderId="0" xfId="0" applyFont="1" applyFill="1" applyBorder="1" applyAlignment="1">
      <alignment wrapText="1"/>
    </xf>
    <xf numFmtId="0" fontId="44" fillId="0" borderId="45" xfId="0" applyFont="1" applyFill="1" applyBorder="1" applyAlignment="1">
      <alignment vertical="top" wrapText="1"/>
    </xf>
    <xf numFmtId="0" fontId="44" fillId="0" borderId="1" xfId="0" applyFont="1" applyFill="1" applyBorder="1" applyAlignment="1">
      <alignment vertical="center"/>
    </xf>
    <xf numFmtId="0" fontId="44" fillId="0" borderId="0" xfId="0" applyFont="1" applyFill="1" applyBorder="1" applyAlignment="1">
      <alignment vertical="top" wrapText="1"/>
    </xf>
    <xf numFmtId="0" fontId="44" fillId="0" borderId="108" xfId="0" applyFont="1" applyFill="1" applyBorder="1" applyAlignment="1">
      <alignment vertical="center"/>
    </xf>
    <xf numFmtId="0" fontId="44" fillId="4" borderId="6" xfId="0" applyFont="1" applyFill="1" applyBorder="1"/>
    <xf numFmtId="0" fontId="44" fillId="4" borderId="0" xfId="0" applyFont="1" applyFill="1" applyBorder="1"/>
    <xf numFmtId="0" fontId="44" fillId="4" borderId="52" xfId="0" applyFont="1" applyFill="1" applyBorder="1"/>
    <xf numFmtId="0" fontId="44" fillId="4" borderId="0" xfId="0" applyFont="1" applyFill="1" applyBorder="1" applyAlignment="1">
      <alignment horizontal="left" vertical="center"/>
    </xf>
    <xf numFmtId="0" fontId="44" fillId="4" borderId="0" xfId="0" applyFont="1" applyFill="1" applyBorder="1" applyAlignment="1">
      <alignment vertical="center"/>
    </xf>
    <xf numFmtId="0" fontId="44" fillId="0" borderId="6" xfId="0" applyFont="1" applyFill="1" applyBorder="1"/>
    <xf numFmtId="0" fontId="114" fillId="0" borderId="0" xfId="0" applyFont="1" applyFill="1" applyBorder="1" applyAlignment="1">
      <alignment vertical="center" wrapText="1"/>
    </xf>
    <xf numFmtId="0" fontId="113" fillId="4" borderId="0" xfId="0" applyFont="1" applyFill="1" applyAlignment="1">
      <alignment horizontal="justify"/>
    </xf>
    <xf numFmtId="0" fontId="114" fillId="0" borderId="0" xfId="0" applyFont="1" applyFill="1" applyBorder="1" applyAlignment="1">
      <alignment horizontal="justify" vertical="center"/>
    </xf>
    <xf numFmtId="0" fontId="72" fillId="4" borderId="0" xfId="0" applyFont="1" applyFill="1" applyBorder="1" applyAlignment="1"/>
    <xf numFmtId="0" fontId="44" fillId="0" borderId="57" xfId="0" applyFont="1" applyFill="1" applyBorder="1" applyAlignment="1">
      <alignment horizontal="left" vertical="center" indent="1"/>
    </xf>
    <xf numFmtId="0" fontId="73" fillId="0" borderId="117" xfId="0" applyFont="1" applyFill="1" applyBorder="1" applyAlignment="1" applyProtection="1">
      <alignment horizontal="center" vertical="center"/>
      <protection locked="0"/>
    </xf>
    <xf numFmtId="0" fontId="44" fillId="0" borderId="54" xfId="0" applyFont="1" applyFill="1" applyBorder="1" applyAlignment="1">
      <alignment vertical="center"/>
    </xf>
    <xf numFmtId="0" fontId="44" fillId="0" borderId="57" xfId="0" applyFont="1" applyFill="1" applyBorder="1" applyAlignment="1">
      <alignment vertical="center"/>
    </xf>
    <xf numFmtId="0" fontId="44" fillId="0" borderId="117" xfId="0" applyFont="1" applyFill="1" applyBorder="1" applyAlignment="1">
      <alignment horizontal="center" vertical="center"/>
    </xf>
    <xf numFmtId="0" fontId="49" fillId="0" borderId="57" xfId="0" applyFont="1" applyFill="1" applyBorder="1" applyAlignment="1">
      <alignment horizontal="left" vertical="center" indent="1" shrinkToFit="1"/>
    </xf>
    <xf numFmtId="0" fontId="44" fillId="0" borderId="44" xfId="0" applyFont="1" applyFill="1" applyBorder="1" applyAlignment="1">
      <alignment horizontal="left" vertical="center" indent="1"/>
    </xf>
    <xf numFmtId="0" fontId="112" fillId="4" borderId="0" xfId="0" applyFont="1" applyFill="1" applyAlignment="1">
      <alignment horizontal="left"/>
    </xf>
    <xf numFmtId="0" fontId="112" fillId="4" borderId="0" xfId="0" applyFont="1" applyFill="1" applyAlignment="1">
      <alignment horizontal="center"/>
    </xf>
    <xf numFmtId="0" fontId="45" fillId="4" borderId="0" xfId="0" applyFont="1" applyFill="1" applyAlignment="1">
      <alignment horizontal="right" vertical="top"/>
    </xf>
    <xf numFmtId="0" fontId="71" fillId="4" borderId="0" xfId="0" applyFont="1" applyFill="1"/>
    <xf numFmtId="0" fontId="45" fillId="0" borderId="41" xfId="0" applyFont="1" applyFill="1" applyBorder="1" applyAlignment="1">
      <alignment horizontal="right"/>
    </xf>
    <xf numFmtId="0" fontId="44" fillId="0" borderId="41" xfId="0" applyFont="1" applyFill="1" applyBorder="1" applyAlignment="1">
      <alignment horizontal="left" wrapText="1"/>
    </xf>
    <xf numFmtId="0" fontId="49" fillId="4" borderId="0" xfId="0" applyFont="1" applyFill="1" applyAlignment="1">
      <alignment vertical="center"/>
    </xf>
    <xf numFmtId="0" fontId="45" fillId="4" borderId="0" xfId="0" applyFont="1" applyFill="1"/>
    <xf numFmtId="0" fontId="44" fillId="0" borderId="103" xfId="0" applyFont="1" applyFill="1" applyBorder="1" applyAlignment="1">
      <alignment horizontal="center" vertical="center" shrinkToFit="1"/>
    </xf>
    <xf numFmtId="0" fontId="44" fillId="0" borderId="104" xfId="0" applyFont="1" applyFill="1" applyBorder="1" applyAlignment="1">
      <alignment horizontal="center" vertical="center"/>
    </xf>
    <xf numFmtId="0" fontId="71" fillId="0" borderId="3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6" xfId="0" applyFont="1" applyFill="1" applyBorder="1" applyAlignment="1">
      <alignment horizontal="right" vertical="center"/>
    </xf>
    <xf numFmtId="0" fontId="45" fillId="4" borderId="0" xfId="0" applyFont="1" applyFill="1" applyAlignment="1">
      <alignment horizontal="right" vertical="center"/>
    </xf>
    <xf numFmtId="0" fontId="49" fillId="0" borderId="0" xfId="0" applyFont="1" applyFill="1" applyBorder="1" applyAlignment="1">
      <alignment horizontal="left" vertical="center"/>
    </xf>
    <xf numFmtId="0" fontId="44" fillId="0" borderId="66" xfId="0" applyFont="1" applyFill="1" applyBorder="1" applyAlignment="1">
      <alignment horizontal="left" vertical="center"/>
    </xf>
    <xf numFmtId="0" fontId="44" fillId="0" borderId="67" xfId="0" applyFont="1" applyFill="1" applyBorder="1" applyAlignment="1">
      <alignment horizontal="left" vertical="center"/>
    </xf>
    <xf numFmtId="0" fontId="44" fillId="0" borderId="110" xfId="0" applyFont="1" applyFill="1" applyBorder="1" applyAlignment="1">
      <alignment horizontal="left" vertical="center"/>
    </xf>
    <xf numFmtId="0" fontId="115" fillId="4" borderId="0" xfId="0" applyFont="1" applyFill="1"/>
    <xf numFmtId="0" fontId="35" fillId="0" borderId="0" xfId="3" applyFont="1" applyFill="1" applyAlignment="1"/>
    <xf numFmtId="0" fontId="116" fillId="0" borderId="0" xfId="0" applyFont="1" applyFill="1" applyAlignment="1">
      <alignment horizontal="right" vertical="top"/>
    </xf>
    <xf numFmtId="0" fontId="35" fillId="0" borderId="0" xfId="3" applyFont="1" applyFill="1" applyBorder="1" applyAlignment="1">
      <alignment vertical="center"/>
    </xf>
    <xf numFmtId="0" fontId="35" fillId="0" borderId="0" xfId="0" applyFont="1" applyFill="1" applyAlignment="1" applyProtection="1">
      <alignment horizontal="right" vertical="center"/>
      <protection locked="0"/>
    </xf>
    <xf numFmtId="0" fontId="35" fillId="0" borderId="8" xfId="3" applyFont="1" applyFill="1" applyBorder="1" applyAlignment="1">
      <alignment vertical="center"/>
    </xf>
    <xf numFmtId="0" fontId="35" fillId="0" borderId="5" xfId="3" applyFont="1" applyFill="1" applyBorder="1" applyAlignment="1">
      <alignment vertical="center"/>
    </xf>
    <xf numFmtId="0" fontId="35" fillId="0" borderId="98" xfId="3" applyFont="1" applyFill="1" applyBorder="1" applyAlignment="1">
      <alignment vertical="center"/>
    </xf>
    <xf numFmtId="0" fontId="35" fillId="0" borderId="11" xfId="3" applyFont="1" applyFill="1" applyBorder="1" applyAlignment="1">
      <alignment vertical="center"/>
    </xf>
    <xf numFmtId="0" fontId="35" fillId="0" borderId="1" xfId="3" applyFont="1" applyFill="1" applyBorder="1" applyAlignment="1">
      <alignment vertical="center"/>
    </xf>
    <xf numFmtId="0" fontId="35" fillId="0" borderId="99" xfId="3" applyFont="1" applyFill="1" applyBorder="1" applyAlignment="1">
      <alignment vertical="center"/>
    </xf>
    <xf numFmtId="0" fontId="35" fillId="0" borderId="8" xfId="3" applyFont="1" applyFill="1" applyBorder="1" applyAlignment="1">
      <alignment horizontal="left" vertical="center"/>
    </xf>
    <xf numFmtId="0" fontId="35" fillId="0" borderId="4" xfId="3" applyFont="1" applyFill="1" applyBorder="1" applyAlignment="1">
      <alignment vertical="center" wrapText="1"/>
    </xf>
    <xf numFmtId="0" fontId="35" fillId="0" borderId="4" xfId="3" applyFont="1" applyFill="1" applyBorder="1" applyAlignment="1">
      <alignment vertical="center"/>
    </xf>
    <xf numFmtId="0" fontId="35" fillId="0" borderId="10" xfId="3" applyFont="1" applyFill="1" applyBorder="1" applyAlignment="1">
      <alignment vertical="center"/>
    </xf>
    <xf numFmtId="0" fontId="35" fillId="0" borderId="3" xfId="3" applyFont="1" applyFill="1" applyBorder="1" applyAlignment="1">
      <alignment horizontal="center" vertical="center" wrapText="1"/>
    </xf>
    <xf numFmtId="0" fontId="35" fillId="0" borderId="4" xfId="3" applyFont="1" applyFill="1" applyBorder="1" applyAlignment="1" applyProtection="1">
      <alignment horizontal="left" vertical="center" wrapText="1"/>
      <protection locked="0"/>
    </xf>
    <xf numFmtId="0" fontId="35" fillId="0" borderId="100"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shrinkToFit="1"/>
      <protection locked="0"/>
    </xf>
    <xf numFmtId="0" fontId="35" fillId="0" borderId="4" xfId="3" applyFont="1" applyFill="1" applyBorder="1" applyAlignment="1">
      <alignment horizontal="center" vertical="center" shrinkToFit="1"/>
    </xf>
    <xf numFmtId="0" fontId="35" fillId="0" borderId="101" xfId="3" applyFont="1" applyFill="1" applyBorder="1" applyAlignment="1">
      <alignment horizontal="center" vertical="center" shrinkToFit="1"/>
    </xf>
    <xf numFmtId="0" fontId="119" fillId="0" borderId="102"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5" fillId="0" borderId="5" xfId="3" applyFont="1" applyFill="1" applyBorder="1" applyAlignment="1">
      <alignment horizontal="center" vertical="center"/>
    </xf>
    <xf numFmtId="0" fontId="35" fillId="0" borderId="5" xfId="3" applyFont="1" applyFill="1" applyBorder="1" applyAlignment="1">
      <alignment vertical="center" shrinkToFit="1"/>
    </xf>
    <xf numFmtId="0" fontId="35" fillId="0" borderId="0" xfId="3" applyFont="1" applyFill="1" applyBorder="1" applyAlignment="1">
      <alignment horizontal="left" vertical="center"/>
    </xf>
    <xf numFmtId="0" fontId="120" fillId="0" borderId="0" xfId="3" applyFont="1" applyFill="1" applyBorder="1" applyAlignment="1">
      <alignment vertical="center"/>
    </xf>
    <xf numFmtId="0" fontId="35" fillId="0" borderId="0" xfId="3" applyFont="1" applyFill="1" applyAlignment="1">
      <alignment vertical="center"/>
    </xf>
    <xf numFmtId="0" fontId="120" fillId="0" borderId="0" xfId="3" applyFont="1" applyFill="1" applyAlignment="1">
      <alignment vertical="center"/>
    </xf>
    <xf numFmtId="0" fontId="74" fillId="0" borderId="0" xfId="0" applyFont="1" applyFill="1" applyAlignment="1"/>
    <xf numFmtId="58" fontId="72" fillId="0" borderId="0" xfId="0" applyNumberFormat="1" applyFont="1" applyFill="1" applyBorder="1" applyAlignment="1">
      <alignment horizontal="right"/>
    </xf>
    <xf numFmtId="0" fontId="72" fillId="0" borderId="1" xfId="0" applyFont="1" applyFill="1" applyBorder="1" applyAlignment="1">
      <alignment horizontal="right"/>
    </xf>
    <xf numFmtId="0" fontId="121" fillId="0" borderId="0" xfId="0" applyFont="1" applyFill="1" applyBorder="1" applyAlignment="1"/>
    <xf numFmtId="0" fontId="72" fillId="0" borderId="164" xfId="0" applyFont="1" applyFill="1" applyBorder="1" applyAlignment="1">
      <alignment horizontal="center" vertical="center" wrapText="1" shrinkToFit="1"/>
    </xf>
    <xf numFmtId="0" fontId="72" fillId="0" borderId="66" xfId="0" applyFont="1" applyFill="1" applyBorder="1" applyAlignment="1">
      <alignment horizontal="center" vertical="center" wrapText="1" shrinkToFit="1"/>
    </xf>
    <xf numFmtId="0" fontId="73" fillId="0" borderId="26"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3" fillId="0" borderId="130" xfId="0" applyFont="1" applyFill="1" applyBorder="1" applyAlignment="1" applyProtection="1">
      <alignment horizontal="center" vertical="center" shrinkToFit="1"/>
      <protection locked="0"/>
    </xf>
    <xf numFmtId="0" fontId="73" fillId="0" borderId="131" xfId="0" applyFont="1" applyFill="1" applyBorder="1" applyAlignment="1" applyProtection="1">
      <alignment horizontal="center" vertical="center"/>
      <protection locked="0"/>
    </xf>
    <xf numFmtId="0" fontId="72" fillId="0" borderId="136" xfId="0" applyFont="1" applyFill="1" applyBorder="1" applyAlignment="1">
      <alignment vertical="center" wrapText="1"/>
    </xf>
    <xf numFmtId="0" fontId="73" fillId="0" borderId="28" xfId="0" applyFont="1" applyFill="1" applyBorder="1" applyAlignment="1" applyProtection="1">
      <alignment horizontal="center" vertical="center"/>
      <protection locked="0"/>
    </xf>
    <xf numFmtId="0" fontId="72" fillId="0" borderId="134" xfId="0" applyFont="1" applyFill="1" applyBorder="1" applyAlignment="1">
      <alignment vertical="center" wrapText="1"/>
    </xf>
    <xf numFmtId="0" fontId="73" fillId="0" borderId="64" xfId="0" applyFont="1" applyFill="1" applyBorder="1" applyAlignment="1" applyProtection="1">
      <alignment horizontal="center" vertical="center" shrinkToFit="1"/>
      <protection locked="0"/>
    </xf>
    <xf numFmtId="0" fontId="73" fillId="0" borderId="97" xfId="0" applyFont="1" applyFill="1" applyBorder="1" applyAlignment="1" applyProtection="1">
      <alignment horizontal="center" vertical="center"/>
      <protection locked="0"/>
    </xf>
    <xf numFmtId="0" fontId="72" fillId="0" borderId="178" xfId="0" applyFont="1" applyFill="1" applyBorder="1" applyAlignment="1">
      <alignment vertical="center" wrapText="1"/>
    </xf>
    <xf numFmtId="0" fontId="71" fillId="0" borderId="0" xfId="0" applyFont="1" applyFill="1" applyBorder="1" applyAlignment="1">
      <alignment horizontal="center" vertical="top" shrinkToFit="1"/>
    </xf>
    <xf numFmtId="0" fontId="105" fillId="0" borderId="0" xfId="0" applyFont="1" applyFill="1" applyBorder="1" applyAlignment="1">
      <alignment horizontal="center" vertical="top" shrinkToFit="1"/>
    </xf>
    <xf numFmtId="0" fontId="72" fillId="3" borderId="0" xfId="0" applyFont="1" applyFill="1"/>
    <xf numFmtId="0" fontId="72" fillId="3" borderId="0" xfId="0" applyFont="1" applyFill="1" applyAlignment="1">
      <alignment horizontal="right"/>
    </xf>
    <xf numFmtId="0" fontId="71" fillId="9" borderId="0" xfId="0" applyFont="1" applyFill="1"/>
    <xf numFmtId="0" fontId="69" fillId="0" borderId="0" xfId="0" applyFont="1" applyFill="1" applyAlignment="1">
      <alignment horizontal="right" vertical="center"/>
    </xf>
    <xf numFmtId="0" fontId="69" fillId="0" borderId="2" xfId="0" applyFont="1" applyFill="1" applyBorder="1" applyAlignment="1">
      <alignment horizontal="center" vertical="center"/>
    </xf>
    <xf numFmtId="49" fontId="69" fillId="0" borderId="87" xfId="0" applyNumberFormat="1" applyFont="1" applyFill="1" applyBorder="1" applyAlignment="1">
      <alignment horizontal="center" vertical="center"/>
    </xf>
    <xf numFmtId="49" fontId="69" fillId="0" borderId="77" xfId="0" applyNumberFormat="1" applyFont="1" applyFill="1" applyBorder="1" applyAlignment="1">
      <alignment horizontal="center" vertical="center"/>
    </xf>
    <xf numFmtId="49" fontId="69" fillId="0" borderId="78" xfId="0" applyNumberFormat="1" applyFont="1" applyFill="1" applyBorder="1" applyAlignment="1">
      <alignment horizontal="center" vertical="center"/>
    </xf>
    <xf numFmtId="0" fontId="69" fillId="0" borderId="0" xfId="0" applyFont="1" applyFill="1" applyAlignment="1">
      <alignment vertical="center"/>
    </xf>
    <xf numFmtId="0" fontId="69" fillId="0" borderId="87" xfId="0" applyFont="1" applyFill="1" applyBorder="1" applyAlignment="1">
      <alignment horizontal="center" vertical="center"/>
    </xf>
    <xf numFmtId="0" fontId="69" fillId="0" borderId="77" xfId="0" applyFont="1" applyFill="1" applyBorder="1" applyAlignment="1">
      <alignment horizontal="center" vertical="center"/>
    </xf>
    <xf numFmtId="0" fontId="69" fillId="0" borderId="78" xfId="0" applyFont="1" applyFill="1" applyBorder="1" applyAlignment="1">
      <alignment horizontal="center" vertical="center"/>
    </xf>
    <xf numFmtId="0" fontId="58" fillId="0" borderId="87" xfId="0" applyFont="1" applyFill="1" applyBorder="1" applyAlignment="1">
      <alignment horizontal="center" vertical="top" textRotation="255" wrapText="1" shrinkToFit="1"/>
    </xf>
    <xf numFmtId="0" fontId="58" fillId="0" borderId="77" xfId="0" applyFont="1" applyFill="1" applyBorder="1" applyAlignment="1">
      <alignment horizontal="center" vertical="top" textRotation="255" shrinkToFit="1"/>
    </xf>
    <xf numFmtId="0" fontId="58" fillId="0" borderId="78" xfId="0" applyFont="1" applyFill="1" applyBorder="1" applyAlignment="1">
      <alignment horizontal="center" vertical="top" textRotation="255" shrinkToFit="1"/>
    </xf>
    <xf numFmtId="0" fontId="69" fillId="0" borderId="2" xfId="0" applyFont="1" applyFill="1" applyBorder="1" applyAlignment="1">
      <alignment horizontal="center" vertical="center" shrinkToFit="1"/>
    </xf>
    <xf numFmtId="0" fontId="69" fillId="0" borderId="87" xfId="0" applyFont="1" applyFill="1" applyBorder="1" applyAlignment="1">
      <alignment horizontal="center" vertical="center" shrinkToFit="1"/>
    </xf>
    <xf numFmtId="0" fontId="69" fillId="0" borderId="77" xfId="0" applyFont="1" applyFill="1" applyBorder="1" applyAlignment="1">
      <alignment horizontal="center" vertical="center" shrinkToFit="1"/>
    </xf>
    <xf numFmtId="0" fontId="69" fillId="0" borderId="78" xfId="0" applyFont="1" applyFill="1" applyBorder="1" applyAlignment="1">
      <alignment horizontal="center" vertical="center" shrinkToFit="1"/>
    </xf>
    <xf numFmtId="0" fontId="69" fillId="0" borderId="0" xfId="0" applyFont="1" applyFill="1" applyAlignment="1">
      <alignment horizontal="center" vertical="center"/>
    </xf>
    <xf numFmtId="0" fontId="105" fillId="0" borderId="0" xfId="0" applyFont="1" applyFill="1" applyAlignment="1">
      <alignment horizontal="center" vertical="center" wrapText="1"/>
    </xf>
    <xf numFmtId="0" fontId="109" fillId="0" borderId="117" xfId="0" applyFont="1" applyFill="1" applyBorder="1" applyAlignment="1">
      <alignment horizontal="center" vertical="center"/>
    </xf>
    <xf numFmtId="0" fontId="69" fillId="0" borderId="0" xfId="0" applyFont="1" applyFill="1" applyBorder="1" applyAlignment="1">
      <alignment horizontal="center" vertical="center" textRotation="255"/>
    </xf>
    <xf numFmtId="0" fontId="69" fillId="0" borderId="0" xfId="0" applyFont="1" applyFill="1" applyBorder="1" applyAlignment="1">
      <alignment horizontal="center" vertical="center"/>
    </xf>
    <xf numFmtId="0" fontId="122" fillId="0" borderId="0" xfId="0" applyFont="1" applyFill="1" applyBorder="1" applyAlignment="1">
      <alignment horizontal="center" vertical="center"/>
    </xf>
    <xf numFmtId="49" fontId="69" fillId="0" borderId="2" xfId="0" applyNumberFormat="1" applyFont="1" applyFill="1" applyBorder="1" applyAlignment="1">
      <alignment horizontal="center" vertical="center"/>
    </xf>
    <xf numFmtId="0" fontId="58" fillId="0" borderId="87" xfId="0" applyFont="1" applyFill="1" applyBorder="1" applyAlignment="1">
      <alignment vertical="top" textRotation="255" shrinkToFit="1"/>
    </xf>
    <xf numFmtId="0" fontId="58" fillId="0" borderId="167" xfId="0" applyFont="1" applyFill="1" applyBorder="1" applyAlignment="1">
      <alignment vertical="top" textRotation="255" shrinkToFit="1"/>
    </xf>
    <xf numFmtId="0" fontId="123" fillId="0" borderId="77" xfId="0" applyFont="1" applyFill="1" applyBorder="1" applyAlignment="1">
      <alignment horizontal="center" vertical="top" textRotation="255" shrinkToFit="1"/>
    </xf>
    <xf numFmtId="0" fontId="58" fillId="0" borderId="10" xfId="0" applyFont="1" applyFill="1" applyBorder="1" applyAlignment="1">
      <alignment horizontal="center" vertical="top" textRotation="255" shrinkToFit="1"/>
    </xf>
    <xf numFmtId="0" fontId="109" fillId="0" borderId="57" xfId="0" applyFont="1" applyFill="1" applyBorder="1" applyAlignment="1">
      <alignment horizontal="center" vertical="center"/>
    </xf>
    <xf numFmtId="49" fontId="69" fillId="0" borderId="167" xfId="0" applyNumberFormat="1" applyFont="1" applyFill="1" applyBorder="1" applyAlignment="1">
      <alignment horizontal="center" vertical="center"/>
    </xf>
    <xf numFmtId="0" fontId="69" fillId="0" borderId="167" xfId="0" applyFont="1" applyFill="1" applyBorder="1" applyAlignment="1">
      <alignment horizontal="center" vertical="center"/>
    </xf>
    <xf numFmtId="0" fontId="58" fillId="0" borderId="87" xfId="0" applyFont="1" applyFill="1" applyBorder="1" applyAlignment="1">
      <alignment horizontal="center" vertical="top" textRotation="255" shrinkToFit="1"/>
    </xf>
    <xf numFmtId="0" fontId="58" fillId="0" borderId="77" xfId="0" applyFont="1" applyFill="1" applyBorder="1" applyAlignment="1">
      <alignment vertical="top"/>
    </xf>
    <xf numFmtId="0" fontId="58" fillId="0" borderId="183" xfId="0" applyFont="1" applyFill="1" applyBorder="1" applyAlignment="1">
      <alignment horizontal="center" vertical="top" textRotation="255" shrinkToFit="1"/>
    </xf>
    <xf numFmtId="0" fontId="69" fillId="0" borderId="167"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109" fillId="0" borderId="0" xfId="0" applyFont="1" applyFill="1" applyBorder="1" applyAlignment="1">
      <alignment horizontal="center" vertical="center"/>
    </xf>
    <xf numFmtId="0" fontId="69" fillId="0" borderId="0" xfId="0" applyFont="1" applyFill="1" applyBorder="1" applyAlignment="1">
      <alignment vertical="center"/>
    </xf>
    <xf numFmtId="0" fontId="69" fillId="3" borderId="0" xfId="0" applyFont="1" applyFill="1" applyBorder="1" applyAlignment="1">
      <alignment vertical="center"/>
    </xf>
    <xf numFmtId="0" fontId="69" fillId="0" borderId="0" xfId="0" applyFont="1" applyFill="1" applyAlignment="1">
      <alignment horizontal="left" vertical="center"/>
    </xf>
    <xf numFmtId="0" fontId="124" fillId="0" borderId="0" xfId="0" applyFont="1" applyFill="1" applyAlignment="1">
      <alignment horizontal="center" vertical="center"/>
    </xf>
    <xf numFmtId="58" fontId="102" fillId="0" borderId="0" xfId="0" applyNumberFormat="1" applyFont="1" applyFill="1" applyAlignment="1">
      <alignment horizontal="center" vertical="center" shrinkToFit="1"/>
    </xf>
    <xf numFmtId="0" fontId="69" fillId="0" borderId="0" xfId="0" applyFont="1" applyFill="1" applyAlignment="1">
      <alignment horizontal="center"/>
    </xf>
    <xf numFmtId="0" fontId="69" fillId="0" borderId="0" xfId="0" applyFont="1" applyFill="1" applyAlignment="1"/>
    <xf numFmtId="0" fontId="69" fillId="0" borderId="0" xfId="0" applyFont="1" applyFill="1"/>
    <xf numFmtId="31" fontId="125" fillId="0" borderId="0" xfId="0" applyNumberFormat="1" applyFont="1" applyFill="1" applyAlignment="1">
      <alignment horizontal="center"/>
    </xf>
    <xf numFmtId="31" fontId="125" fillId="0" borderId="0" xfId="0" applyNumberFormat="1" applyFont="1" applyFill="1" applyAlignment="1">
      <alignment shrinkToFit="1"/>
    </xf>
    <xf numFmtId="0" fontId="125" fillId="0" borderId="0" xfId="0" applyFont="1" applyFill="1" applyAlignment="1">
      <alignment horizontal="left"/>
    </xf>
    <xf numFmtId="0" fontId="125" fillId="0" borderId="0" xfId="0" applyFont="1" applyFill="1" applyAlignment="1">
      <alignment horizontal="center"/>
    </xf>
    <xf numFmtId="0" fontId="71" fillId="0" borderId="0" xfId="0" applyFont="1" applyFill="1" applyAlignment="1">
      <alignment horizontal="center" vertical="top"/>
    </xf>
    <xf numFmtId="181" fontId="116" fillId="0" borderId="87" xfId="0" applyNumberFormat="1" applyFont="1" applyFill="1" applyBorder="1" applyAlignment="1">
      <alignment horizontal="center" vertical="center" shrinkToFit="1"/>
    </xf>
    <xf numFmtId="181" fontId="116" fillId="0" borderId="77" xfId="0" applyNumberFormat="1" applyFont="1" applyFill="1" applyBorder="1" applyAlignment="1">
      <alignment horizontal="center" vertical="center" shrinkToFit="1"/>
    </xf>
    <xf numFmtId="181" fontId="116" fillId="0" borderId="78" xfId="0" applyNumberFormat="1" applyFont="1" applyFill="1" applyBorder="1" applyAlignment="1">
      <alignment horizontal="center" vertical="center" shrinkToFit="1"/>
    </xf>
    <xf numFmtId="0" fontId="71" fillId="0" borderId="2" xfId="0" applyFont="1" applyFill="1" applyBorder="1" applyAlignment="1">
      <alignment horizontal="center" vertical="center"/>
    </xf>
    <xf numFmtId="0" fontId="71" fillId="0" borderId="87" xfId="0" applyNumberFormat="1" applyFont="1" applyFill="1" applyBorder="1" applyAlignment="1">
      <alignment horizontal="center" vertical="center" shrinkToFit="1"/>
    </xf>
    <xf numFmtId="0" fontId="71" fillId="0" borderId="77" xfId="0" applyFont="1" applyFill="1" applyBorder="1" applyAlignment="1">
      <alignment horizontal="center" vertical="center" shrinkToFit="1"/>
    </xf>
    <xf numFmtId="0" fontId="71" fillId="0" borderId="78" xfId="0" applyFont="1" applyFill="1" applyBorder="1" applyAlignment="1">
      <alignment horizontal="center" vertical="center" shrinkToFit="1"/>
    </xf>
    <xf numFmtId="183" fontId="71" fillId="0" borderId="0" xfId="0" applyNumberFormat="1" applyFont="1" applyFill="1"/>
    <xf numFmtId="0" fontId="69" fillId="0" borderId="27" xfId="0" applyFont="1" applyFill="1" applyBorder="1" applyAlignment="1">
      <alignment horizontal="center"/>
    </xf>
    <xf numFmtId="0" fontId="69" fillId="0" borderId="167" xfId="0" applyFont="1" applyFill="1" applyBorder="1" applyAlignment="1" applyProtection="1">
      <alignment horizontal="center" vertical="top" textRotation="255" shrinkToFit="1"/>
      <protection locked="0"/>
    </xf>
    <xf numFmtId="0" fontId="69" fillId="0" borderId="77" xfId="0" applyFont="1" applyFill="1" applyBorder="1" applyAlignment="1" applyProtection="1">
      <alignment horizontal="center" vertical="top" textRotation="255" shrinkToFit="1"/>
      <protection locked="0"/>
    </xf>
    <xf numFmtId="0" fontId="69" fillId="0" borderId="78" xfId="0" applyFont="1" applyFill="1" applyBorder="1" applyAlignment="1" applyProtection="1">
      <alignment horizontal="center" vertical="top" textRotation="255" shrinkToFit="1"/>
      <protection locked="0"/>
    </xf>
    <xf numFmtId="0" fontId="72" fillId="0" borderId="2" xfId="0" applyFont="1" applyFill="1" applyBorder="1" applyAlignment="1">
      <alignment horizontal="center" vertical="center" shrinkToFit="1"/>
    </xf>
    <xf numFmtId="0" fontId="69" fillId="0" borderId="8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shrinkToFit="1"/>
      <protection locked="0"/>
    </xf>
    <xf numFmtId="0" fontId="69" fillId="0" borderId="86" xfId="0" applyFont="1" applyFill="1" applyBorder="1" applyAlignment="1" applyProtection="1">
      <alignment horizontal="center" vertical="center" textRotation="255" shrinkToFit="1"/>
      <protection locked="0"/>
    </xf>
    <xf numFmtId="0" fontId="58" fillId="0" borderId="0" xfId="0" applyFont="1" applyFill="1" applyAlignment="1"/>
    <xf numFmtId="179" fontId="69" fillId="0" borderId="8" xfId="7" applyNumberFormat="1" applyFont="1" applyFill="1" applyBorder="1" applyAlignment="1" applyProtection="1">
      <alignment horizontal="center" vertical="center"/>
      <protection locked="0"/>
    </xf>
    <xf numFmtId="179" fontId="69" fillId="0" borderId="80" xfId="7" applyNumberFormat="1" applyFont="1" applyFill="1" applyBorder="1" applyAlignment="1" applyProtection="1">
      <alignment horizontal="center" vertical="center"/>
      <protection locked="0"/>
    </xf>
    <xf numFmtId="179" fontId="69" fillId="0" borderId="9" xfId="7" applyNumberFormat="1" applyFont="1" applyFill="1" applyBorder="1" applyAlignment="1" applyProtection="1">
      <alignment horizontal="center" vertical="center"/>
      <protection locked="0"/>
    </xf>
    <xf numFmtId="179" fontId="69" fillId="0" borderId="6" xfId="7" applyNumberFormat="1" applyFont="1" applyFill="1" applyBorder="1" applyAlignment="1" applyProtection="1">
      <alignment horizontal="center" vertical="center"/>
      <protection locked="0"/>
    </xf>
    <xf numFmtId="179" fontId="69" fillId="0" borderId="83" xfId="7" applyNumberFormat="1" applyFont="1" applyFill="1" applyBorder="1" applyAlignment="1" applyProtection="1">
      <alignment horizontal="center" vertical="center"/>
      <protection locked="0"/>
    </xf>
    <xf numFmtId="179" fontId="69" fillId="0" borderId="7" xfId="7" applyNumberFormat="1" applyFont="1" applyFill="1" applyBorder="1" applyAlignment="1" applyProtection="1">
      <alignment horizontal="center" vertical="center"/>
      <protection locked="0"/>
    </xf>
    <xf numFmtId="179" fontId="69" fillId="0" borderId="11" xfId="7" applyNumberFormat="1" applyFont="1" applyFill="1" applyBorder="1" applyAlignment="1" applyProtection="1">
      <alignment horizontal="center" vertical="center"/>
      <protection locked="0"/>
    </xf>
    <xf numFmtId="179" fontId="69" fillId="0" borderId="90" xfId="7" applyNumberFormat="1" applyFont="1" applyFill="1" applyBorder="1" applyAlignment="1" applyProtection="1">
      <alignment horizontal="center" vertical="center"/>
      <protection locked="0"/>
    </xf>
    <xf numFmtId="179" fontId="69" fillId="0" borderId="12" xfId="7" applyNumberFormat="1" applyFont="1" applyFill="1" applyBorder="1" applyAlignment="1" applyProtection="1">
      <alignment horizontal="center" vertical="center"/>
      <protection locked="0"/>
    </xf>
    <xf numFmtId="179" fontId="58" fillId="0" borderId="57" xfId="0" applyNumberFormat="1" applyFont="1" applyFill="1" applyBorder="1" applyAlignment="1"/>
    <xf numFmtId="0" fontId="69" fillId="0" borderId="167" xfId="0" applyFont="1" applyFill="1" applyBorder="1" applyAlignment="1" applyProtection="1">
      <alignment horizontal="center" vertical="center" textRotation="255" shrinkToFit="1"/>
      <protection locked="0"/>
    </xf>
    <xf numFmtId="0" fontId="58" fillId="0" borderId="0" xfId="0" applyFont="1" applyFill="1" applyAlignment="1">
      <alignment vertical="center"/>
    </xf>
    <xf numFmtId="179" fontId="69" fillId="0" borderId="172" xfId="7" applyNumberFormat="1" applyFont="1" applyFill="1" applyBorder="1" applyAlignment="1" applyProtection="1">
      <alignment horizontal="center" vertical="center"/>
      <protection locked="0"/>
    </xf>
    <xf numFmtId="179" fontId="69" fillId="0" borderId="173" xfId="7" applyNumberFormat="1" applyFont="1" applyFill="1" applyBorder="1" applyAlignment="1" applyProtection="1">
      <alignment horizontal="center" vertical="center"/>
      <protection locked="0"/>
    </xf>
    <xf numFmtId="179" fontId="69" fillId="0" borderId="174" xfId="7" applyNumberFormat="1" applyFont="1" applyFill="1" applyBorder="1" applyAlignment="1" applyProtection="1">
      <alignment horizontal="center" vertical="center"/>
      <protection locked="0"/>
    </xf>
    <xf numFmtId="179" fontId="69" fillId="0" borderId="175" xfId="7" applyNumberFormat="1" applyFont="1" applyFill="1" applyBorder="1" applyAlignment="1" applyProtection="1">
      <alignment horizontal="center" vertical="center"/>
      <protection locked="0"/>
    </xf>
    <xf numFmtId="179" fontId="69" fillId="0" borderId="176" xfId="7" applyNumberFormat="1" applyFont="1" applyFill="1" applyBorder="1" applyAlignment="1" applyProtection="1">
      <alignment horizontal="center" vertical="center"/>
      <protection locked="0"/>
    </xf>
    <xf numFmtId="179" fontId="69" fillId="0" borderId="177" xfId="7" applyNumberFormat="1" applyFont="1" applyFill="1" applyBorder="1" applyAlignment="1" applyProtection="1">
      <alignment horizontal="center" vertical="center"/>
      <protection locked="0"/>
    </xf>
    <xf numFmtId="179" fontId="69" fillId="0" borderId="1" xfId="7" applyNumberFormat="1" applyFont="1" applyFill="1" applyBorder="1" applyAlignment="1" applyProtection="1">
      <alignment horizontal="center" vertical="center"/>
      <protection locked="0"/>
    </xf>
    <xf numFmtId="179" fontId="58" fillId="0" borderId="117" xfId="0" applyNumberFormat="1" applyFont="1" applyFill="1" applyBorder="1" applyAlignment="1"/>
    <xf numFmtId="179" fontId="69" fillId="10" borderId="11" xfId="7" applyNumberFormat="1" applyFont="1" applyFill="1" applyBorder="1" applyAlignment="1" applyProtection="1">
      <alignment horizontal="center" vertical="center"/>
      <protection locked="0"/>
    </xf>
    <xf numFmtId="0" fontId="71" fillId="0" borderId="0" xfId="0" applyFont="1" applyFill="1" applyAlignment="1">
      <alignment horizontal="left"/>
    </xf>
    <xf numFmtId="0" fontId="71" fillId="0" borderId="5" xfId="0" applyFont="1" applyFill="1" applyBorder="1" applyAlignment="1">
      <alignment vertical="center" textRotation="255"/>
    </xf>
    <xf numFmtId="0" fontId="71" fillId="0" borderId="0" xfId="0" applyFont="1" applyFill="1" applyBorder="1" applyAlignment="1">
      <alignment horizontal="center"/>
    </xf>
    <xf numFmtId="0" fontId="71" fillId="0" borderId="4" xfId="0" applyFont="1" applyFill="1" applyBorder="1" applyAlignment="1">
      <alignment horizontal="center" vertical="center"/>
    </xf>
    <xf numFmtId="0" fontId="58" fillId="0" borderId="0" xfId="0" applyFont="1" applyFill="1" applyBorder="1" applyAlignment="1">
      <alignment horizontal="center" vertical="center" wrapText="1"/>
    </xf>
    <xf numFmtId="185"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Alignment="1">
      <alignment vertical="center" shrinkToFit="1"/>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128" fillId="0" borderId="0" xfId="0" applyFont="1" applyFill="1" applyBorder="1" applyAlignment="1">
      <alignment horizontal="right" vertical="center"/>
    </xf>
    <xf numFmtId="0" fontId="127" fillId="0" borderId="0" xfId="0" applyFont="1" applyFill="1" applyBorder="1" applyAlignment="1">
      <alignment vertical="center"/>
    </xf>
    <xf numFmtId="0" fontId="126" fillId="0" borderId="1" xfId="0" applyFont="1" applyFill="1" applyBorder="1" applyAlignment="1">
      <alignment vertical="center"/>
    </xf>
    <xf numFmtId="0" fontId="127" fillId="0" borderId="0" xfId="0" applyFont="1" applyFill="1" applyAlignment="1">
      <alignment vertical="center"/>
    </xf>
    <xf numFmtId="0" fontId="127" fillId="0" borderId="0" xfId="0" applyFont="1" applyFill="1" applyAlignment="1">
      <alignment horizontal="center"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27" fillId="0" borderId="0" xfId="0" applyFont="1" applyFill="1" applyAlignment="1">
      <alignment horizontal="left" vertical="center"/>
    </xf>
    <xf numFmtId="0" fontId="126" fillId="0" borderId="0" xfId="0" applyFont="1" applyFill="1" applyBorder="1" applyAlignment="1">
      <alignment vertical="center" shrinkToFit="1"/>
    </xf>
    <xf numFmtId="0" fontId="130" fillId="0" borderId="0" xfId="0" applyFont="1" applyFill="1" applyAlignment="1">
      <alignment horizontal="left" vertical="center"/>
    </xf>
    <xf numFmtId="0" fontId="127" fillId="0" borderId="0" xfId="0" applyFont="1" applyFill="1" applyBorder="1" applyAlignment="1">
      <alignment horizontal="center" vertical="center"/>
    </xf>
    <xf numFmtId="0" fontId="127" fillId="0" borderId="13" xfId="0" applyFont="1" applyFill="1" applyBorder="1" applyAlignment="1">
      <alignment vertical="center"/>
    </xf>
    <xf numFmtId="0" fontId="127" fillId="0" borderId="14" xfId="0" applyFont="1" applyFill="1" applyBorder="1" applyAlignment="1">
      <alignment vertical="center"/>
    </xf>
    <xf numFmtId="0" fontId="127" fillId="0" borderId="15" xfId="0" applyFont="1" applyFill="1" applyBorder="1" applyAlignment="1">
      <alignment vertical="center"/>
    </xf>
    <xf numFmtId="0" fontId="126" fillId="0" borderId="16" xfId="0" applyFont="1" applyFill="1" applyBorder="1" applyAlignment="1">
      <alignment vertical="center"/>
    </xf>
    <xf numFmtId="0" fontId="127" fillId="0" borderId="17" xfId="0" applyFont="1" applyFill="1" applyBorder="1" applyAlignment="1">
      <alignment vertical="center"/>
    </xf>
    <xf numFmtId="0" fontId="127" fillId="0" borderId="0" xfId="0" applyFont="1" applyFill="1" applyBorder="1" applyAlignment="1">
      <alignment vertical="center" wrapText="1"/>
    </xf>
    <xf numFmtId="0" fontId="127" fillId="0" borderId="16" xfId="0" applyFont="1" applyFill="1" applyBorder="1" applyAlignment="1">
      <alignment vertical="center" wrapText="1"/>
    </xf>
    <xf numFmtId="0" fontId="127" fillId="0" borderId="17" xfId="0" applyFont="1" applyFill="1" applyBorder="1" applyAlignment="1">
      <alignment vertical="center" wrapText="1"/>
    </xf>
    <xf numFmtId="0" fontId="127" fillId="0" borderId="16" xfId="0" applyFont="1" applyFill="1" applyBorder="1" applyAlignment="1">
      <alignment vertical="center"/>
    </xf>
    <xf numFmtId="0" fontId="126" fillId="0" borderId="18" xfId="0" applyFont="1" applyFill="1" applyBorder="1" applyAlignment="1">
      <alignment vertical="center"/>
    </xf>
    <xf numFmtId="0" fontId="126" fillId="0" borderId="19" xfId="0" applyFont="1" applyFill="1" applyBorder="1" applyAlignment="1">
      <alignment vertical="center"/>
    </xf>
    <xf numFmtId="0" fontId="127" fillId="0" borderId="19" xfId="0" applyFont="1" applyFill="1" applyBorder="1" applyAlignment="1">
      <alignment vertical="center" wrapText="1"/>
    </xf>
    <xf numFmtId="0" fontId="127" fillId="0" borderId="20" xfId="0" applyFont="1" applyFill="1" applyBorder="1" applyAlignment="1">
      <alignment vertical="center" wrapText="1"/>
    </xf>
    <xf numFmtId="0" fontId="93" fillId="0" borderId="0" xfId="0" applyFont="1" applyFill="1" applyBorder="1" applyAlignment="1">
      <alignment vertical="center"/>
    </xf>
    <xf numFmtId="0" fontId="94" fillId="0" borderId="0" xfId="0" applyFont="1" applyFill="1" applyAlignment="1">
      <alignment vertical="center"/>
    </xf>
    <xf numFmtId="0" fontId="94" fillId="0" borderId="0" xfId="0" applyFont="1" applyFill="1" applyAlignment="1">
      <alignment horizontal="left" vertical="center"/>
    </xf>
    <xf numFmtId="0" fontId="94" fillId="0" borderId="0" xfId="0" applyFont="1" applyAlignment="1">
      <alignment horizontal="left" vertical="center"/>
    </xf>
    <xf numFmtId="0" fontId="94" fillId="0" borderId="0" xfId="0" applyFont="1" applyFill="1" applyAlignment="1">
      <alignment horizontal="right" vertical="center"/>
    </xf>
    <xf numFmtId="0" fontId="49" fillId="0" borderId="0" xfId="0" applyFont="1" applyFill="1" applyAlignment="1">
      <alignment horizontal="right" vertical="center"/>
    </xf>
    <xf numFmtId="0" fontId="97" fillId="0" borderId="0" xfId="0" applyFont="1" applyFill="1" applyAlignment="1">
      <alignment vertical="center"/>
    </xf>
    <xf numFmtId="0" fontId="93" fillId="0" borderId="0" xfId="0" applyFont="1" applyFill="1" applyAlignment="1">
      <alignment horizontal="right" vertical="center"/>
    </xf>
    <xf numFmtId="0" fontId="131" fillId="0" borderId="0" xfId="0" applyFont="1" applyFill="1" applyAlignment="1">
      <alignment vertical="center"/>
    </xf>
    <xf numFmtId="56" fontId="131" fillId="0" borderId="0" xfId="0" applyNumberFormat="1" applyFont="1" applyFill="1" applyAlignment="1">
      <alignment vertical="center"/>
    </xf>
    <xf numFmtId="0" fontId="132" fillId="0" borderId="0" xfId="0" applyFont="1" applyFill="1" applyAlignment="1">
      <alignment vertical="center"/>
    </xf>
    <xf numFmtId="0" fontId="132" fillId="0" borderId="0" xfId="0" applyFont="1" applyAlignment="1">
      <alignment vertical="center"/>
    </xf>
    <xf numFmtId="49" fontId="71" fillId="0" borderId="0" xfId="5" applyNumberFormat="1" applyFont="1" applyFill="1" applyBorder="1"/>
    <xf numFmtId="0" fontId="131" fillId="0" borderId="0" xfId="0" applyFont="1" applyFill="1" applyBorder="1" applyAlignment="1">
      <alignment vertical="center"/>
    </xf>
    <xf numFmtId="0" fontId="133" fillId="0" borderId="0" xfId="0" applyFont="1" applyFill="1" applyAlignment="1">
      <alignment vertical="center" shrinkToFit="1"/>
    </xf>
    <xf numFmtId="0" fontId="131" fillId="0" borderId="0" xfId="0" applyFont="1" applyFill="1" applyAlignment="1">
      <alignment horizontal="center" vertical="center"/>
    </xf>
    <xf numFmtId="0" fontId="131" fillId="0" borderId="0" xfId="0" applyFont="1" applyFill="1" applyAlignment="1">
      <alignment vertical="center" shrinkToFit="1"/>
    </xf>
    <xf numFmtId="0" fontId="94" fillId="0" borderId="0" xfId="0" applyFont="1" applyFill="1" applyAlignment="1">
      <alignment vertical="center" shrinkToFit="1"/>
    </xf>
    <xf numFmtId="46" fontId="131" fillId="0" borderId="0" xfId="0" applyNumberFormat="1" applyFont="1" applyFill="1" applyAlignment="1">
      <alignment horizontal="right" vertical="center"/>
    </xf>
    <xf numFmtId="0" fontId="131" fillId="0" borderId="0" xfId="0" applyFont="1" applyFill="1" applyAlignment="1">
      <alignment horizontal="right" vertical="center"/>
    </xf>
    <xf numFmtId="0" fontId="131" fillId="0" borderId="0" xfId="0" applyFont="1" applyFill="1" applyAlignment="1">
      <alignment horizontal="left" vertical="center"/>
    </xf>
    <xf numFmtId="0" fontId="134" fillId="0" borderId="0" xfId="0" applyFont="1" applyFill="1" applyAlignment="1">
      <alignment horizontal="center" vertical="center"/>
    </xf>
    <xf numFmtId="0" fontId="94" fillId="0" borderId="0" xfId="0" applyFont="1" applyFill="1" applyAlignment="1" applyProtection="1">
      <alignment vertical="center"/>
    </xf>
    <xf numFmtId="0" fontId="94" fillId="0" borderId="0" xfId="0" applyFont="1" applyFill="1" applyAlignment="1">
      <alignment horizontal="center" vertical="center" shrinkToFit="1"/>
    </xf>
    <xf numFmtId="0" fontId="97" fillId="0" borderId="0" xfId="0" applyFont="1" applyFill="1" applyAlignment="1">
      <alignment horizontal="center" vertical="center"/>
    </xf>
    <xf numFmtId="0" fontId="131" fillId="0" borderId="0" xfId="0" applyFont="1" applyFill="1" applyAlignment="1">
      <alignment horizontal="center" vertical="center" shrinkToFit="1"/>
    </xf>
    <xf numFmtId="0" fontId="94" fillId="0" borderId="0" xfId="0" applyFont="1" applyFill="1" applyAlignment="1">
      <alignment horizontal="left" vertical="center" wrapText="1"/>
    </xf>
    <xf numFmtId="0" fontId="97" fillId="0" borderId="0" xfId="0" applyFont="1" applyFill="1" applyAlignment="1">
      <alignment horizontal="left" vertical="center" wrapText="1"/>
    </xf>
    <xf numFmtId="0" fontId="94" fillId="0" borderId="0" xfId="0" applyFont="1" applyFill="1" applyAlignment="1">
      <alignment vertical="center" wrapText="1"/>
    </xf>
    <xf numFmtId="0" fontId="94" fillId="0" borderId="0" xfId="0" applyFont="1" applyFill="1" applyAlignment="1">
      <alignment horizontal="center" vertical="center"/>
    </xf>
    <xf numFmtId="0" fontId="96" fillId="0" borderId="0" xfId="0" applyFont="1" applyFill="1" applyAlignment="1">
      <alignment horizontal="left"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0" fontId="97" fillId="0" borderId="0" xfId="0" applyFont="1" applyFill="1" applyAlignment="1">
      <alignment horizontal="left" vertical="center"/>
    </xf>
    <xf numFmtId="0" fontId="97" fillId="0" borderId="0" xfId="0" applyFont="1" applyFill="1" applyAlignment="1">
      <alignment horizontal="left" vertical="top" wrapText="1"/>
    </xf>
    <xf numFmtId="0" fontId="133" fillId="0" borderId="5" xfId="0" applyFont="1" applyFill="1" applyBorder="1" applyAlignment="1">
      <alignment horizontal="right" vertical="center" wrapText="1"/>
    </xf>
    <xf numFmtId="0" fontId="133" fillId="0" borderId="0" xfId="0" applyFont="1" applyFill="1" applyAlignment="1">
      <alignment vertical="center"/>
    </xf>
    <xf numFmtId="0" fontId="94" fillId="0" borderId="2" xfId="0" applyFont="1" applyFill="1" applyBorder="1" applyAlignment="1" applyProtection="1">
      <alignment horizontal="center" vertical="center"/>
      <protection locked="0"/>
    </xf>
    <xf numFmtId="0" fontId="94" fillId="0" borderId="4" xfId="0" applyFont="1" applyFill="1" applyBorder="1" applyAlignment="1">
      <alignment vertical="center" wrapText="1"/>
    </xf>
    <xf numFmtId="0" fontId="94" fillId="0" borderId="0" xfId="0" applyFont="1" applyFill="1" applyAlignment="1">
      <alignment horizontal="left" vertical="center" shrinkToFit="1"/>
    </xf>
    <xf numFmtId="0" fontId="94" fillId="0" borderId="0" xfId="0" applyFont="1" applyFill="1" applyAlignment="1">
      <alignment vertical="top" wrapText="1"/>
    </xf>
    <xf numFmtId="0" fontId="94" fillId="0" borderId="1" xfId="0" applyFont="1" applyFill="1" applyBorder="1" applyAlignment="1">
      <alignment vertical="center"/>
    </xf>
    <xf numFmtId="0" fontId="94" fillId="0" borderId="1" xfId="0" applyFont="1" applyFill="1" applyBorder="1" applyAlignment="1">
      <alignment horizontal="center" vertical="center"/>
    </xf>
    <xf numFmtId="0" fontId="94" fillId="0" borderId="1" xfId="0" applyFont="1" applyFill="1" applyBorder="1" applyAlignment="1">
      <alignment horizontal="right" vertical="center"/>
    </xf>
    <xf numFmtId="0" fontId="131" fillId="0" borderId="1" xfId="0" applyFont="1" applyFill="1" applyBorder="1" applyAlignment="1" applyProtection="1">
      <alignment vertical="center" shrinkToFit="1"/>
      <protection locked="0"/>
    </xf>
    <xf numFmtId="0" fontId="94" fillId="0" borderId="0" xfId="0" applyFont="1" applyFill="1" applyBorder="1" applyAlignment="1">
      <alignment horizontal="left" vertical="center"/>
    </xf>
    <xf numFmtId="0" fontId="94" fillId="0" borderId="0" xfId="0" applyFont="1" applyFill="1" applyAlignment="1">
      <alignment horizontal="right" vertical="top"/>
    </xf>
    <xf numFmtId="0" fontId="94" fillId="0" borderId="5" xfId="0" applyFont="1" applyFill="1" applyBorder="1" applyAlignment="1">
      <alignment vertical="center"/>
    </xf>
    <xf numFmtId="0" fontId="136" fillId="0" borderId="0" xfId="0" applyFont="1" applyFill="1" applyAlignment="1">
      <alignment vertical="center"/>
    </xf>
    <xf numFmtId="0" fontId="131" fillId="0" borderId="0" xfId="0" applyFont="1" applyFill="1" applyBorder="1" applyAlignment="1">
      <alignment horizontal="center" vertical="center" shrinkToFit="1"/>
    </xf>
    <xf numFmtId="0" fontId="96" fillId="0" borderId="0" xfId="0" applyFont="1" applyFill="1" applyBorder="1" applyAlignment="1"/>
    <xf numFmtId="0" fontId="94" fillId="0" borderId="8" xfId="0" applyFont="1" applyFill="1" applyBorder="1" applyAlignment="1">
      <alignment vertical="center"/>
    </xf>
    <xf numFmtId="0" fontId="94" fillId="0" borderId="9" xfId="0" applyFont="1" applyFill="1" applyBorder="1" applyAlignment="1">
      <alignment vertical="center"/>
    </xf>
    <xf numFmtId="0" fontId="94" fillId="0" borderId="6" xfId="0" applyFont="1" applyFill="1" applyBorder="1" applyAlignment="1">
      <alignment vertical="center"/>
    </xf>
    <xf numFmtId="0" fontId="94" fillId="0" borderId="7"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71" fillId="0" borderId="1" xfId="0" applyFont="1" applyFill="1" applyBorder="1" applyAlignment="1">
      <alignment horizontal="center" vertical="center" shrinkToFit="1"/>
    </xf>
    <xf numFmtId="0" fontId="49" fillId="0" borderId="0"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lignment horizontal="center" vertical="center"/>
    </xf>
    <xf numFmtId="0" fontId="45" fillId="0" borderId="1" xfId="0" applyFont="1" applyFill="1" applyBorder="1" applyAlignment="1">
      <alignment horizontal="center" vertical="center"/>
    </xf>
    <xf numFmtId="0" fontId="49" fillId="0" borderId="8" xfId="0" applyFont="1" applyFill="1" applyBorder="1" applyAlignment="1" applyProtection="1">
      <alignment horizontal="center" vertical="center"/>
      <protection locked="0"/>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wrapText="1"/>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9" fillId="0" borderId="2" xfId="0" applyFont="1" applyFill="1" applyBorder="1" applyAlignment="1" applyProtection="1">
      <alignment horizontal="center" vertical="center"/>
      <protection locked="0"/>
    </xf>
    <xf numFmtId="0" fontId="49" fillId="0" borderId="49" xfId="0" applyFont="1" applyFill="1" applyBorder="1" applyAlignment="1">
      <alignment vertical="center"/>
    </xf>
    <xf numFmtId="0" fontId="45" fillId="0" borderId="28" xfId="0" applyFont="1" applyFill="1" applyBorder="1" applyAlignment="1">
      <alignment vertical="center" wrapText="1"/>
    </xf>
    <xf numFmtId="0" fontId="49" fillId="0" borderId="4" xfId="0" applyFont="1" applyFill="1" applyBorder="1" applyAlignment="1">
      <alignment horizontal="center" vertical="center"/>
    </xf>
    <xf numFmtId="0" fontId="49" fillId="0" borderId="68" xfId="0" applyFont="1" applyFill="1" applyBorder="1" applyAlignment="1">
      <alignment vertical="center"/>
    </xf>
    <xf numFmtId="0" fontId="49" fillId="0" borderId="59"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5" fillId="0" borderId="120" xfId="0" applyFont="1" applyFill="1" applyBorder="1" applyAlignment="1">
      <alignment horizontal="left" vertical="center" wrapText="1"/>
    </xf>
    <xf numFmtId="0" fontId="49" fillId="0" borderId="93" xfId="0" applyFont="1" applyFill="1" applyBorder="1" applyAlignment="1">
      <alignment vertical="center"/>
    </xf>
    <xf numFmtId="0" fontId="49" fillId="0" borderId="27" xfId="0" applyFont="1" applyFill="1" applyBorder="1" applyAlignment="1">
      <alignment vertical="center"/>
    </xf>
    <xf numFmtId="0" fontId="49" fillId="0" borderId="51" xfId="0" applyFont="1" applyFill="1" applyBorder="1" applyAlignment="1">
      <alignment vertical="center"/>
    </xf>
    <xf numFmtId="0" fontId="45" fillId="0" borderId="42" xfId="0" applyFont="1" applyFill="1" applyBorder="1" applyAlignment="1">
      <alignment vertical="center"/>
    </xf>
    <xf numFmtId="0" fontId="45" fillId="0" borderId="74" xfId="0" applyFont="1" applyFill="1" applyBorder="1" applyAlignment="1" applyProtection="1">
      <alignment horizontal="center" vertical="center"/>
      <protection locked="0"/>
    </xf>
    <xf numFmtId="0" fontId="45" fillId="0" borderId="74" xfId="0" applyFont="1" applyFill="1" applyBorder="1" applyAlignment="1">
      <alignment horizontal="center" vertical="center"/>
    </xf>
    <xf numFmtId="0" fontId="45" fillId="0" borderId="74" xfId="0" applyFont="1" applyFill="1" applyBorder="1" applyAlignment="1">
      <alignment vertical="center"/>
    </xf>
    <xf numFmtId="0" fontId="45" fillId="0" borderId="76" xfId="0" applyFont="1" applyFill="1" applyBorder="1" applyAlignment="1">
      <alignment vertical="center"/>
    </xf>
    <xf numFmtId="0" fontId="79" fillId="0" borderId="50" xfId="0" applyFont="1" applyFill="1" applyBorder="1" applyAlignment="1">
      <alignment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52" xfId="0" applyFont="1" applyFill="1" applyBorder="1" applyAlignment="1">
      <alignment vertical="center"/>
    </xf>
    <xf numFmtId="0" fontId="45" fillId="0" borderId="35" xfId="0" applyFont="1" applyFill="1" applyBorder="1" applyAlignment="1">
      <alignment horizontal="left" vertical="center"/>
    </xf>
    <xf numFmtId="0" fontId="49" fillId="0" borderId="36"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36" xfId="0" applyFont="1" applyFill="1" applyBorder="1" applyAlignment="1">
      <alignment horizontal="center" vertical="center"/>
    </xf>
    <xf numFmtId="0" fontId="49" fillId="0" borderId="36" xfId="0" applyFont="1" applyFill="1" applyBorder="1" applyAlignment="1">
      <alignment vertical="center"/>
    </xf>
    <xf numFmtId="0" fontId="49" fillId="0" borderId="39" xfId="0" applyFont="1" applyFill="1" applyBorder="1" applyAlignment="1">
      <alignment vertical="center"/>
    </xf>
    <xf numFmtId="0" fontId="45" fillId="0" borderId="52" xfId="0" applyFont="1" applyFill="1" applyBorder="1" applyAlignment="1">
      <alignment horizontal="center" vertical="center"/>
    </xf>
    <xf numFmtId="0" fontId="45" fillId="0" borderId="119" xfId="0" applyFont="1" applyFill="1" applyBorder="1" applyAlignment="1">
      <alignment vertical="center"/>
    </xf>
    <xf numFmtId="0" fontId="45" fillId="0" borderId="53" xfId="0" applyFont="1" applyFill="1" applyBorder="1" applyAlignment="1">
      <alignment horizontal="left" vertical="center"/>
    </xf>
    <xf numFmtId="0" fontId="45" fillId="0" borderId="54" xfId="0" applyFont="1" applyFill="1" applyBorder="1" applyAlignment="1">
      <alignment horizontal="left" vertical="center"/>
    </xf>
    <xf numFmtId="0" fontId="49" fillId="0" borderId="54" xfId="0" applyFont="1" applyFill="1" applyBorder="1" applyAlignment="1">
      <alignment horizontal="center" vertical="center"/>
    </xf>
    <xf numFmtId="0" fontId="45" fillId="0" borderId="54" xfId="0" applyFont="1" applyFill="1" applyBorder="1" applyAlignment="1">
      <alignment horizontal="center" vertical="center" wrapText="1"/>
    </xf>
    <xf numFmtId="0" fontId="45" fillId="0" borderId="54" xfId="0" applyFont="1" applyFill="1" applyBorder="1" applyAlignment="1">
      <alignment horizontal="center" vertical="center"/>
    </xf>
    <xf numFmtId="0" fontId="49" fillId="0" borderId="57" xfId="0" applyFont="1" applyFill="1" applyBorder="1" applyAlignment="1">
      <alignment vertical="center"/>
    </xf>
    <xf numFmtId="0" fontId="45" fillId="0" borderId="26" xfId="0" applyFont="1" applyFill="1" applyBorder="1" applyAlignment="1" applyProtection="1">
      <alignment horizontal="center" vertical="center"/>
      <protection locked="0"/>
    </xf>
    <xf numFmtId="0" fontId="45" fillId="0" borderId="49" xfId="0" applyFont="1" applyFill="1" applyBorder="1" applyAlignment="1">
      <alignment horizontal="left" vertical="center"/>
    </xf>
    <xf numFmtId="0" fontId="49" fillId="0" borderId="43" xfId="0" applyFont="1" applyFill="1" applyBorder="1" applyAlignment="1">
      <alignment vertical="center"/>
    </xf>
    <xf numFmtId="0" fontId="45" fillId="0" borderId="36" xfId="0" applyFont="1" applyFill="1" applyBorder="1" applyAlignment="1">
      <alignment horizontal="center" vertical="center" textRotation="255"/>
    </xf>
    <xf numFmtId="0" fontId="45" fillId="0" borderId="39" xfId="0" applyFont="1" applyFill="1" applyBorder="1" applyAlignment="1">
      <alignment horizontal="left" vertical="center"/>
    </xf>
    <xf numFmtId="0" fontId="49" fillId="0" borderId="27" xfId="0" applyFont="1" applyFill="1" applyBorder="1" applyAlignment="1" applyProtection="1">
      <alignment horizontal="center" vertical="center"/>
      <protection locked="0"/>
    </xf>
    <xf numFmtId="0" fontId="79" fillId="0" borderId="40" xfId="0" applyFont="1" applyFill="1" applyBorder="1" applyAlignment="1">
      <alignment vertical="center"/>
    </xf>
    <xf numFmtId="0" fontId="49" fillId="0" borderId="119" xfId="0" applyFont="1" applyFill="1" applyBorder="1" applyAlignment="1">
      <alignment vertical="center"/>
    </xf>
    <xf numFmtId="0" fontId="110" fillId="0" borderId="2" xfId="4" applyFont="1" applyBorder="1" applyAlignment="1">
      <alignment horizontal="center" vertical="center"/>
    </xf>
    <xf numFmtId="0" fontId="138" fillId="0" borderId="10" xfId="4" applyFont="1" applyFill="1" applyBorder="1" applyAlignment="1">
      <alignment horizontal="left" vertical="center"/>
    </xf>
    <xf numFmtId="0" fontId="110" fillId="3" borderId="2" xfId="4" applyFont="1" applyFill="1" applyBorder="1" applyAlignment="1">
      <alignment horizontal="center" vertical="center"/>
    </xf>
    <xf numFmtId="0" fontId="110" fillId="0" borderId="2" xfId="4" applyFont="1" applyFill="1" applyBorder="1" applyAlignment="1">
      <alignment horizontal="center" vertical="center"/>
    </xf>
    <xf numFmtId="0" fontId="110" fillId="12" borderId="2" xfId="4" applyFont="1" applyFill="1" applyBorder="1" applyAlignment="1">
      <alignment horizontal="center" vertical="center"/>
    </xf>
    <xf numFmtId="0" fontId="110" fillId="12" borderId="2" xfId="4" applyFont="1" applyFill="1" applyBorder="1" applyAlignment="1">
      <alignment horizontal="left" vertical="center" wrapText="1"/>
    </xf>
    <xf numFmtId="0" fontId="138" fillId="0" borderId="2" xfId="4" applyFont="1" applyFill="1" applyBorder="1" applyAlignment="1">
      <alignment horizontal="left" vertical="center" wrapText="1"/>
    </xf>
    <xf numFmtId="0" fontId="110" fillId="0" borderId="2" xfId="4" applyFont="1" applyBorder="1" applyAlignment="1">
      <alignment horizontal="center" vertical="center" shrinkToFit="1"/>
    </xf>
    <xf numFmtId="0" fontId="110" fillId="12" borderId="2" xfId="4" applyFont="1" applyFill="1" applyBorder="1" applyAlignment="1">
      <alignment horizontal="center" vertical="center" shrinkToFit="1"/>
    </xf>
    <xf numFmtId="0" fontId="110" fillId="0" borderId="2" xfId="4" applyFont="1" applyFill="1" applyBorder="1" applyAlignment="1">
      <alignment horizontal="center" vertical="center" shrinkToFit="1"/>
    </xf>
    <xf numFmtId="0" fontId="138" fillId="0" borderId="10" xfId="4" applyFont="1" applyFill="1" applyBorder="1" applyAlignment="1">
      <alignment horizontal="left" vertical="center" wrapText="1"/>
    </xf>
    <xf numFmtId="0" fontId="112" fillId="0" borderId="1" xfId="3" applyFont="1" applyFill="1" applyBorder="1" applyAlignment="1">
      <alignment vertical="center"/>
    </xf>
    <xf numFmtId="0" fontId="112" fillId="0" borderId="1" xfId="3" applyFont="1" applyFill="1" applyBorder="1">
      <alignment vertical="center"/>
    </xf>
    <xf numFmtId="0" fontId="112" fillId="0" borderId="0" xfId="3" applyFont="1" applyFill="1">
      <alignment vertical="center"/>
    </xf>
    <xf numFmtId="0" fontId="112" fillId="0" borderId="0" xfId="3" applyFont="1" applyFill="1" applyAlignment="1">
      <alignment horizontal="center" vertical="center"/>
    </xf>
    <xf numFmtId="38" fontId="110" fillId="0" borderId="2" xfId="1" applyFont="1" applyFill="1" applyBorder="1" applyAlignment="1">
      <alignment horizontal="center" vertical="center" shrinkToFit="1"/>
    </xf>
    <xf numFmtId="0" fontId="45" fillId="0" borderId="103" xfId="0" applyFont="1" applyFill="1" applyBorder="1" applyAlignment="1" applyProtection="1">
      <alignment horizontal="center" vertical="center" wrapText="1"/>
      <protection locked="0"/>
    </xf>
    <xf numFmtId="0" fontId="44" fillId="0" borderId="6" xfId="0" applyFont="1" applyFill="1" applyBorder="1" applyAlignment="1">
      <alignment horizontal="left" vertical="center" indent="1"/>
    </xf>
    <xf numFmtId="0" fontId="72" fillId="0" borderId="10" xfId="0" applyFont="1" applyFill="1" applyBorder="1" applyAlignment="1">
      <alignment horizontal="left" vertical="center" wrapText="1"/>
    </xf>
    <xf numFmtId="0" fontId="71" fillId="0" borderId="0" xfId="3" applyFont="1" applyFill="1">
      <alignment vertical="center"/>
    </xf>
    <xf numFmtId="0" fontId="71" fillId="0" borderId="0" xfId="3" applyFont="1" applyFill="1" applyAlignment="1">
      <alignment horizontal="center" vertical="center"/>
    </xf>
    <xf numFmtId="0" fontId="24" fillId="0" borderId="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72" fillId="7" borderId="139" xfId="0" applyFont="1" applyFill="1" applyBorder="1" applyAlignment="1">
      <alignment horizontal="right" vertical="center" wrapText="1"/>
    </xf>
    <xf numFmtId="0" fontId="72" fillId="7" borderId="100" xfId="0" applyFont="1" applyFill="1" applyBorder="1" applyAlignment="1">
      <alignment horizontal="center" vertical="center" wrapText="1"/>
    </xf>
    <xf numFmtId="0" fontId="71" fillId="0" borderId="0" xfId="61" applyFont="1"/>
    <xf numFmtId="0" fontId="45" fillId="0" borderId="0" xfId="61" applyFont="1" applyAlignment="1">
      <alignment horizontal="justify" vertical="center"/>
    </xf>
    <xf numFmtId="0" fontId="45" fillId="0" borderId="0" xfId="15" applyFont="1">
      <alignment vertical="center"/>
    </xf>
    <xf numFmtId="0" fontId="74" fillId="2" borderId="10" xfId="4" applyFont="1" applyFill="1" applyBorder="1" applyAlignment="1">
      <alignment horizontal="center" vertical="center"/>
    </xf>
    <xf numFmtId="0" fontId="72" fillId="0" borderId="5" xfId="0" applyFont="1" applyFill="1" applyBorder="1" applyAlignment="1">
      <alignment horizontal="left" vertical="center" wrapText="1"/>
    </xf>
    <xf numFmtId="0" fontId="69" fillId="0" borderId="2" xfId="0" applyFont="1" applyFill="1" applyBorder="1" applyAlignment="1">
      <alignment horizontal="center" vertical="center"/>
    </xf>
    <xf numFmtId="0" fontId="69" fillId="0" borderId="80"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0" xfId="0" applyFont="1" applyFill="1" applyBorder="1" applyAlignment="1">
      <alignment horizontal="left"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72" fillId="0" borderId="4" xfId="0" applyFont="1" applyFill="1" applyBorder="1" applyAlignment="1">
      <alignment horizontal="center" vertical="center" wrapText="1"/>
    </xf>
    <xf numFmtId="0" fontId="103" fillId="0" borderId="0" xfId="5" applyFont="1" applyAlignment="1">
      <alignment horizontal="center"/>
    </xf>
    <xf numFmtId="0" fontId="72" fillId="0" borderId="4" xfId="0" applyFont="1" applyFill="1" applyBorder="1" applyAlignment="1">
      <alignment horizontal="left" vertical="center"/>
    </xf>
    <xf numFmtId="0" fontId="24" fillId="0" borderId="2" xfId="0" applyFont="1" applyFill="1" applyBorder="1" applyAlignment="1">
      <alignment horizontal="center" vertical="center" wrapText="1"/>
    </xf>
    <xf numFmtId="0" fontId="5" fillId="0" borderId="0" xfId="41"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69" fillId="0" borderId="0" xfId="0" applyFont="1" applyFill="1" applyBorder="1" applyAlignment="1">
      <alignment horizontal="right" vertical="top"/>
    </xf>
    <xf numFmtId="0" fontId="5" fillId="0" borderId="0" xfId="41" applyNumberFormat="1" applyFont="1" applyFill="1" applyBorder="1" applyAlignment="1">
      <alignment horizontal="center" vertical="center"/>
    </xf>
    <xf numFmtId="0" fontId="58" fillId="0" borderId="0" xfId="41" applyNumberFormat="1" applyFont="1" applyFill="1" applyBorder="1" applyAlignment="1">
      <alignment horizontal="left" vertical="center"/>
    </xf>
    <xf numFmtId="0" fontId="71" fillId="0" borderId="38" xfId="41" applyNumberFormat="1" applyFont="1" applyFill="1" applyBorder="1" applyAlignment="1">
      <alignment horizontal="center" vertical="center"/>
    </xf>
    <xf numFmtId="0" fontId="58" fillId="0" borderId="36" xfId="41" applyNumberFormat="1" applyFont="1" applyFill="1" applyBorder="1" applyAlignment="1">
      <alignment horizontal="center" vertical="center" shrinkToFit="1"/>
    </xf>
    <xf numFmtId="0" fontId="58" fillId="0" borderId="36" xfId="41" applyNumberFormat="1" applyFont="1" applyFill="1" applyBorder="1" applyAlignment="1">
      <alignment horizontal="center" vertical="center"/>
    </xf>
    <xf numFmtId="0" fontId="58" fillId="0" borderId="36" xfId="41" applyNumberFormat="1" applyFont="1" applyBorder="1" applyAlignment="1">
      <alignment vertical="center"/>
    </xf>
    <xf numFmtId="0" fontId="58" fillId="0" borderId="36" xfId="41" applyNumberFormat="1" applyFont="1" applyFill="1" applyBorder="1" applyAlignment="1">
      <alignment horizontal="left" vertical="center"/>
    </xf>
    <xf numFmtId="0" fontId="5" fillId="0" borderId="0" xfId="41" applyNumberFormat="1" applyFont="1" applyFill="1" applyBorder="1" applyAlignment="1">
      <alignment horizontal="center" vertical="center" wrapText="1"/>
    </xf>
    <xf numFmtId="0" fontId="71" fillId="0" borderId="26" xfId="41" applyNumberFormat="1" applyFont="1" applyFill="1" applyBorder="1" applyAlignment="1">
      <alignment horizontal="center" vertical="center"/>
    </xf>
    <xf numFmtId="0" fontId="58" fillId="0" borderId="41" xfId="41" applyNumberFormat="1" applyFont="1" applyFill="1" applyBorder="1" applyAlignment="1">
      <alignment horizontal="center" vertical="center" shrinkToFit="1"/>
    </xf>
    <xf numFmtId="0" fontId="45" fillId="0" borderId="189" xfId="0" applyFont="1" applyFill="1" applyBorder="1" applyAlignment="1" applyProtection="1">
      <alignment horizontal="center" vertical="center" wrapText="1"/>
      <protection locked="0"/>
    </xf>
    <xf numFmtId="0" fontId="58" fillId="0" borderId="51" xfId="41" applyNumberFormat="1" applyFont="1" applyBorder="1" applyAlignment="1">
      <alignment vertical="center"/>
    </xf>
    <xf numFmtId="0" fontId="109" fillId="0" borderId="41" xfId="41" applyNumberFormat="1" applyFont="1" applyFill="1" applyBorder="1" applyAlignment="1">
      <alignment horizontal="right" vertical="center"/>
    </xf>
    <xf numFmtId="0" fontId="109" fillId="0" borderId="44" xfId="41" applyNumberFormat="1" applyFont="1" applyFill="1" applyBorder="1" applyAlignment="1">
      <alignment horizontal="right" vertical="center"/>
    </xf>
    <xf numFmtId="58" fontId="58" fillId="0" borderId="54"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58" fontId="58" fillId="0" borderId="57" xfId="41" applyNumberFormat="1" applyFont="1" applyFill="1" applyBorder="1" applyAlignment="1">
      <alignment horizontal="center" vertical="center" shrinkToFit="1"/>
    </xf>
    <xf numFmtId="0" fontId="58" fillId="0" borderId="54" xfId="41" applyNumberFormat="1" applyFont="1" applyBorder="1" applyAlignment="1">
      <alignment horizontal="center" vertical="center"/>
    </xf>
    <xf numFmtId="0" fontId="5" fillId="0" borderId="0" xfId="41" applyNumberFormat="1" applyFont="1" applyBorder="1" applyAlignment="1">
      <alignment vertical="center"/>
    </xf>
    <xf numFmtId="0" fontId="58" fillId="0" borderId="54" xfId="41" applyNumberFormat="1" applyFont="1" applyFill="1" applyBorder="1" applyAlignment="1">
      <alignment horizontal="center" vertical="center" wrapText="1"/>
    </xf>
    <xf numFmtId="0" fontId="58" fillId="0" borderId="54" xfId="41" applyNumberFormat="1" applyFont="1" applyFill="1" applyBorder="1" applyAlignment="1">
      <alignment horizontal="right" vertical="center" wrapText="1"/>
    </xf>
    <xf numFmtId="0" fontId="58" fillId="0" borderId="54" xfId="41" applyNumberFormat="1" applyFont="1" applyFill="1" applyBorder="1" applyAlignment="1">
      <alignment vertical="center"/>
    </xf>
    <xf numFmtId="0" fontId="58" fillId="0" borderId="54" xfId="41" applyNumberFormat="1" applyFont="1" applyFill="1" applyBorder="1" applyAlignment="1" applyProtection="1">
      <alignment horizontal="center" vertical="center" wrapText="1"/>
      <protection locked="0"/>
    </xf>
    <xf numFmtId="180" fontId="58" fillId="0" borderId="54" xfId="41" applyNumberFormat="1" applyFont="1" applyFill="1" applyBorder="1" applyAlignment="1" applyProtection="1">
      <alignment horizontal="center" vertical="center" wrapText="1"/>
      <protection locked="0"/>
    </xf>
    <xf numFmtId="0" fontId="58" fillId="0" borderId="54" xfId="41" applyNumberFormat="1" applyFont="1" applyFill="1" applyBorder="1" applyAlignment="1">
      <alignment horizontal="center" vertical="center"/>
    </xf>
    <xf numFmtId="0" fontId="5" fillId="0" borderId="0" xfId="41" applyNumberFormat="1" applyFont="1" applyFill="1" applyBorder="1" applyAlignment="1">
      <alignment vertical="center" wrapText="1"/>
    </xf>
    <xf numFmtId="0" fontId="45" fillId="0" borderId="38" xfId="0" applyFont="1" applyFill="1" applyBorder="1" applyAlignment="1" applyProtection="1">
      <alignment horizontal="center" vertical="center" wrapText="1"/>
      <protection locked="0"/>
    </xf>
    <xf numFmtId="0" fontId="58" fillId="0" borderId="39" xfId="41" applyNumberFormat="1" applyFont="1" applyBorder="1" applyAlignment="1">
      <alignment vertical="center"/>
    </xf>
    <xf numFmtId="0" fontId="45" fillId="0" borderId="43" xfId="0" applyFont="1" applyFill="1" applyBorder="1" applyAlignment="1" applyProtection="1">
      <alignment horizontal="center" vertical="center" wrapText="1"/>
      <protection locked="0"/>
    </xf>
    <xf numFmtId="0" fontId="58" fillId="0" borderId="41" xfId="41" applyNumberFormat="1" applyFont="1" applyFill="1" applyBorder="1" applyAlignment="1">
      <alignment vertical="center"/>
    </xf>
    <xf numFmtId="0" fontId="58" fillId="0" borderId="41" xfId="41" applyNumberFormat="1" applyFont="1" applyBorder="1" applyAlignment="1">
      <alignment vertical="center"/>
    </xf>
    <xf numFmtId="0" fontId="58" fillId="0" borderId="41" xfId="41" applyNumberFormat="1" applyFont="1" applyBorder="1" applyAlignment="1">
      <alignment horizontal="center" vertical="center"/>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lignment horizontal="left" vertical="center"/>
    </xf>
    <xf numFmtId="0" fontId="58" fillId="0" borderId="44" xfId="41" applyNumberFormat="1" applyFont="1" applyBorder="1" applyAlignment="1">
      <alignment vertical="center"/>
    </xf>
    <xf numFmtId="0" fontId="144" fillId="0" borderId="0" xfId="0" applyFont="1" applyFill="1" applyBorder="1" applyAlignment="1">
      <alignment horizontal="left" vertical="center"/>
    </xf>
    <xf numFmtId="0" fontId="58" fillId="0" borderId="2" xfId="41" applyNumberFormat="1" applyFont="1" applyBorder="1" applyAlignment="1">
      <alignment horizontal="center" vertical="center" shrinkToFit="1"/>
    </xf>
    <xf numFmtId="0" fontId="58" fillId="0" borderId="38" xfId="41" applyNumberFormat="1" applyFont="1" applyFill="1" applyBorder="1" applyAlignment="1" applyProtection="1">
      <alignment horizontal="center" vertical="center" shrinkToFit="1"/>
      <protection locked="0"/>
    </xf>
    <xf numFmtId="0" fontId="58" fillId="0" borderId="36" xfId="41" applyNumberFormat="1" applyFont="1" applyFill="1" applyBorder="1" applyAlignment="1">
      <alignment vertical="center"/>
    </xf>
    <xf numFmtId="0" fontId="58" fillId="0" borderId="163" xfId="0" applyFont="1" applyFill="1" applyBorder="1" applyAlignment="1">
      <alignment vertical="center" shrinkToFit="1"/>
    </xf>
    <xf numFmtId="0" fontId="58" fillId="0" borderId="0" xfId="41" applyNumberFormat="1" applyFont="1" applyFill="1" applyBorder="1" applyAlignment="1">
      <alignment horizontal="center" vertical="center" shrinkToFit="1"/>
    </xf>
    <xf numFmtId="0" fontId="58" fillId="0" borderId="2" xfId="41" applyNumberFormat="1" applyFont="1" applyFill="1" applyBorder="1" applyAlignment="1" applyProtection="1">
      <alignment horizontal="center" vertical="center" shrinkToFit="1"/>
      <protection locked="0"/>
    </xf>
    <xf numFmtId="0" fontId="58" fillId="0" borderId="52" xfId="41" applyNumberFormat="1" applyFont="1" applyBorder="1" applyAlignment="1">
      <alignment vertical="center"/>
    </xf>
    <xf numFmtId="0" fontId="58" fillId="0" borderId="131" xfId="41" applyNumberFormat="1" applyFont="1" applyBorder="1" applyAlignment="1">
      <alignment vertical="center" shrinkToFit="1"/>
    </xf>
    <xf numFmtId="0" fontId="58" fillId="0" borderId="43" xfId="41" applyNumberFormat="1" applyFont="1" applyFill="1" applyBorder="1" applyAlignment="1" applyProtection="1">
      <alignment horizontal="center" vertical="center" shrinkToFit="1"/>
      <protection locked="0"/>
    </xf>
    <xf numFmtId="0" fontId="58" fillId="0" borderId="134" xfId="41" applyNumberFormat="1" applyFont="1" applyBorder="1" applyAlignment="1">
      <alignment vertical="center" shrinkToFit="1"/>
    </xf>
    <xf numFmtId="0" fontId="58" fillId="0" borderId="38" xfId="48" applyNumberFormat="1" applyFont="1" applyFill="1" applyBorder="1" applyAlignment="1">
      <alignment horizontal="center" vertical="center" shrinkToFit="1"/>
    </xf>
    <xf numFmtId="0" fontId="58" fillId="3" borderId="59" xfId="48" applyNumberFormat="1" applyFont="1" applyFill="1" applyBorder="1" applyAlignment="1">
      <alignment horizontal="center" vertical="center" shrinkToFit="1"/>
    </xf>
    <xf numFmtId="0" fontId="58" fillId="3" borderId="62" xfId="48" applyNumberFormat="1" applyFont="1" applyFill="1" applyBorder="1" applyAlignment="1">
      <alignment vertical="center"/>
    </xf>
    <xf numFmtId="0" fontId="58" fillId="3" borderId="46" xfId="48" applyNumberFormat="1" applyFont="1" applyFill="1" applyBorder="1" applyAlignment="1">
      <alignment vertical="center"/>
    </xf>
    <xf numFmtId="0" fontId="58" fillId="0" borderId="12" xfId="48" applyNumberFormat="1" applyFont="1" applyBorder="1" applyAlignment="1">
      <alignment vertical="center"/>
    </xf>
    <xf numFmtId="0" fontId="58" fillId="0" borderId="0" xfId="48" applyNumberFormat="1" applyFont="1" applyBorder="1" applyAlignment="1">
      <alignment vertical="center"/>
    </xf>
    <xf numFmtId="0" fontId="58" fillId="0" borderId="0" xfId="48" applyNumberFormat="1" applyFont="1" applyAlignment="1">
      <alignment vertical="center"/>
    </xf>
    <xf numFmtId="0" fontId="58" fillId="0" borderId="0" xfId="48" applyNumberFormat="1" applyFont="1" applyAlignment="1">
      <alignment vertical="center" shrinkToFit="1"/>
    </xf>
    <xf numFmtId="0" fontId="58" fillId="0" borderId="28" xfId="48" applyNumberFormat="1" applyFont="1" applyFill="1" applyBorder="1" applyAlignment="1">
      <alignment horizontal="center" vertical="center" shrinkToFit="1"/>
    </xf>
    <xf numFmtId="0" fontId="58" fillId="3" borderId="11" xfId="48" applyNumberFormat="1" applyFont="1" applyFill="1" applyBorder="1" applyAlignment="1">
      <alignment horizontal="center" vertical="center" shrinkToFit="1"/>
    </xf>
    <xf numFmtId="0" fontId="71" fillId="3" borderId="4" xfId="0" applyFont="1" applyFill="1" applyBorder="1" applyAlignment="1">
      <alignment vertical="center"/>
    </xf>
    <xf numFmtId="0" fontId="71" fillId="3" borderId="68" xfId="0" applyFont="1" applyFill="1" applyBorder="1" applyAlignment="1">
      <alignment vertical="center"/>
    </xf>
    <xf numFmtId="0" fontId="71" fillId="0" borderId="10" xfId="0" applyFont="1" applyBorder="1" applyAlignment="1">
      <alignment vertical="center"/>
    </xf>
    <xf numFmtId="0" fontId="5" fillId="0" borderId="0" xfId="41" applyFont="1" applyBorder="1" applyAlignment="1">
      <alignment horizontal="right" vertical="center" indent="1"/>
    </xf>
    <xf numFmtId="0" fontId="71" fillId="0" borderId="2" xfId="41" applyNumberFormat="1" applyFont="1" applyFill="1" applyBorder="1" applyAlignment="1" applyProtection="1">
      <alignment horizontal="center" vertical="center"/>
      <protection locked="0"/>
    </xf>
    <xf numFmtId="0" fontId="58" fillId="0" borderId="29" xfId="41" applyNumberFormat="1" applyFont="1" applyBorder="1" applyAlignment="1">
      <alignment vertical="center"/>
    </xf>
    <xf numFmtId="0" fontId="58" fillId="0" borderId="30" xfId="41" applyNumberFormat="1" applyFont="1" applyBorder="1" applyAlignment="1">
      <alignment vertical="center"/>
    </xf>
    <xf numFmtId="0" fontId="58" fillId="0" borderId="142" xfId="41" applyNumberFormat="1" applyFont="1" applyBorder="1" applyAlignment="1">
      <alignment vertical="center"/>
    </xf>
    <xf numFmtId="0" fontId="5" fillId="0" borderId="0" xfId="41" applyFont="1" applyBorder="1" applyAlignment="1">
      <alignment horizontal="center" vertical="center"/>
    </xf>
    <xf numFmtId="0" fontId="58" fillId="0" borderId="4" xfId="41" applyNumberFormat="1" applyFont="1" applyBorder="1" applyAlignment="1">
      <alignment vertical="center"/>
    </xf>
    <xf numFmtId="0" fontId="58" fillId="0" borderId="68" xfId="41" applyNumberFormat="1" applyFont="1" applyBorder="1" applyAlignment="1">
      <alignment vertical="center"/>
    </xf>
    <xf numFmtId="0" fontId="58" fillId="0" borderId="5" xfId="41" applyNumberFormat="1" applyFont="1" applyFill="1" applyBorder="1" applyAlignment="1">
      <alignment horizontal="left" vertical="center" indent="1"/>
    </xf>
    <xf numFmtId="0" fontId="58" fillId="0" borderId="5" xfId="41" applyNumberFormat="1" applyFont="1" applyBorder="1" applyAlignment="1">
      <alignment vertical="center"/>
    </xf>
    <xf numFmtId="0" fontId="58" fillId="0" borderId="5" xfId="41" applyNumberFormat="1" applyFont="1" applyFill="1" applyBorder="1" applyAlignment="1">
      <alignment vertical="center"/>
    </xf>
    <xf numFmtId="0" fontId="58" fillId="0" borderId="5" xfId="42" applyNumberFormat="1" applyFont="1" applyFill="1" applyBorder="1" applyAlignment="1">
      <alignment vertical="center"/>
    </xf>
    <xf numFmtId="0" fontId="5" fillId="0" borderId="0" xfId="41" applyNumberFormat="1" applyFont="1" applyBorder="1" applyAlignment="1">
      <alignment horizontal="right" vertical="center" indent="1"/>
    </xf>
    <xf numFmtId="0" fontId="58" fillId="0" borderId="22" xfId="42" applyNumberFormat="1" applyFont="1" applyFill="1" applyBorder="1" applyAlignment="1">
      <alignment horizontal="center" vertical="center"/>
    </xf>
    <xf numFmtId="0" fontId="58" fillId="0" borderId="11" xfId="41" applyNumberFormat="1" applyFont="1" applyFill="1" applyBorder="1" applyAlignment="1">
      <alignment horizontal="left" vertical="center" indent="1"/>
    </xf>
    <xf numFmtId="0" fontId="58" fillId="0" borderId="1" xfId="41" applyNumberFormat="1" applyFont="1" applyFill="1" applyBorder="1" applyAlignment="1">
      <alignment horizontal="left" vertical="center" indent="1"/>
    </xf>
    <xf numFmtId="0" fontId="58" fillId="0" borderId="12" xfId="41" applyNumberFormat="1" applyFont="1" applyFill="1" applyBorder="1" applyAlignment="1">
      <alignment horizontal="center" vertical="center"/>
    </xf>
    <xf numFmtId="0" fontId="58" fillId="0" borderId="2" xfId="41" applyNumberFormat="1" applyFont="1" applyFill="1" applyBorder="1" applyAlignment="1" applyProtection="1">
      <alignment horizontal="center" vertical="center"/>
      <protection locked="0"/>
    </xf>
    <xf numFmtId="0" fontId="5" fillId="0" borderId="0" xfId="41" applyNumberFormat="1" applyFont="1" applyFill="1" applyBorder="1" applyAlignment="1">
      <alignment horizontal="left" vertical="center"/>
    </xf>
    <xf numFmtId="0" fontId="5" fillId="0" borderId="0" xfId="41" applyNumberFormat="1" applyFont="1" applyFill="1" applyBorder="1" applyAlignment="1">
      <alignment horizontal="left" vertical="center" wrapText="1" indent="1"/>
    </xf>
    <xf numFmtId="0" fontId="109" fillId="0" borderId="0" xfId="41" applyNumberFormat="1" applyFont="1" applyFill="1" applyBorder="1" applyAlignment="1">
      <alignment vertical="center"/>
    </xf>
    <xf numFmtId="0" fontId="69" fillId="0" borderId="0" xfId="61" applyFont="1" applyAlignment="1">
      <alignment horizontal="right"/>
    </xf>
    <xf numFmtId="0" fontId="49" fillId="0" borderId="117" xfId="61" applyFont="1" applyBorder="1" applyAlignment="1">
      <alignment horizontal="center" vertical="center" wrapText="1"/>
    </xf>
    <xf numFmtId="0" fontId="45" fillId="0" borderId="116" xfId="61" applyFont="1" applyBorder="1" applyAlignment="1">
      <alignment horizontal="center" vertical="center" wrapText="1"/>
    </xf>
    <xf numFmtId="0" fontId="45" fillId="0" borderId="39" xfId="61" applyFont="1" applyBorder="1" applyAlignment="1">
      <alignment horizontal="center" vertical="center" wrapText="1"/>
    </xf>
    <xf numFmtId="0" fontId="45" fillId="0" borderId="116" xfId="61" applyFont="1" applyBorder="1" applyAlignment="1">
      <alignment horizontal="left" vertical="top" wrapText="1"/>
    </xf>
    <xf numFmtId="0" fontId="45" fillId="0" borderId="119" xfId="61" applyFont="1" applyBorder="1" applyAlignment="1">
      <alignment horizontal="left" vertical="top" wrapText="1" indent="1"/>
    </xf>
    <xf numFmtId="0" fontId="45" fillId="0" borderId="116" xfId="61" applyFont="1" applyFill="1" applyBorder="1" applyAlignment="1">
      <alignment horizontal="left" vertical="top" wrapText="1"/>
    </xf>
    <xf numFmtId="0" fontId="45" fillId="0" borderId="119" xfId="61" applyFont="1" applyFill="1" applyBorder="1" applyAlignment="1">
      <alignment horizontal="left" vertical="top" wrapText="1" indent="1"/>
    </xf>
    <xf numFmtId="0" fontId="45" fillId="0" borderId="116" xfId="61" applyFont="1" applyBorder="1" applyAlignment="1">
      <alignment vertical="top" wrapText="1"/>
    </xf>
    <xf numFmtId="0" fontId="45" fillId="0" borderId="119" xfId="61" applyFont="1" applyBorder="1" applyAlignment="1">
      <alignment vertical="top" wrapText="1"/>
    </xf>
    <xf numFmtId="0" fontId="145" fillId="0" borderId="0" xfId="63" applyFont="1" applyFill="1" applyAlignment="1">
      <alignment horizontal="left" vertical="center"/>
    </xf>
    <xf numFmtId="0" fontId="146" fillId="0" borderId="0" xfId="64" applyFont="1" applyAlignment="1">
      <alignment horizontal="center" vertical="center"/>
    </xf>
    <xf numFmtId="0" fontId="147" fillId="0" borderId="0" xfId="64" applyFont="1" applyAlignment="1">
      <alignment horizontal="right" vertical="top" wrapText="1"/>
    </xf>
    <xf numFmtId="0" fontId="84" fillId="0" borderId="0" xfId="64" applyFont="1"/>
    <xf numFmtId="0" fontId="148" fillId="0" borderId="58" xfId="64" applyFont="1" applyBorder="1" applyAlignment="1">
      <alignment horizontal="center" vertical="center" wrapText="1"/>
    </xf>
    <xf numFmtId="0" fontId="148" fillId="0" borderId="103" xfId="64" applyFont="1" applyBorder="1" applyAlignment="1">
      <alignment horizontal="center" vertical="center" wrapText="1"/>
    </xf>
    <xf numFmtId="0" fontId="89" fillId="0" borderId="56" xfId="64" applyFont="1" applyBorder="1" applyAlignment="1">
      <alignment horizontal="center" vertical="center" wrapText="1"/>
    </xf>
    <xf numFmtId="0" fontId="148" fillId="0" borderId="56" xfId="64" applyFont="1" applyBorder="1" applyAlignment="1">
      <alignment horizontal="center" vertical="center" wrapText="1"/>
    </xf>
    <xf numFmtId="0" fontId="148" fillId="0" borderId="117" xfId="64" applyFont="1" applyBorder="1" applyAlignment="1">
      <alignment horizontal="center" vertical="center" wrapText="1"/>
    </xf>
    <xf numFmtId="0" fontId="148" fillId="0" borderId="47" xfId="64" applyFont="1" applyBorder="1" applyAlignment="1">
      <alignment horizontal="left" vertical="center" wrapText="1"/>
    </xf>
    <xf numFmtId="0" fontId="148" fillId="0" borderId="116" xfId="64" applyFont="1" applyBorder="1" applyAlignment="1">
      <alignment horizontal="left" vertical="center" wrapText="1"/>
    </xf>
    <xf numFmtId="0" fontId="148" fillId="0" borderId="123" xfId="64" applyFont="1" applyBorder="1" applyAlignment="1">
      <alignment horizontal="left" vertical="center" wrapText="1"/>
    </xf>
    <xf numFmtId="0" fontId="148" fillId="0" borderId="192" xfId="64" applyFont="1" applyBorder="1" applyAlignment="1">
      <alignment horizontal="left" vertical="center" wrapText="1"/>
    </xf>
    <xf numFmtId="0" fontId="148" fillId="0" borderId="8" xfId="64" applyFont="1" applyBorder="1" applyAlignment="1">
      <alignment horizontal="left" vertical="center" wrapText="1"/>
    </xf>
    <xf numFmtId="0" fontId="148" fillId="0" borderId="193" xfId="64" applyFont="1" applyBorder="1" applyAlignment="1">
      <alignment horizontal="left" vertical="center" wrapText="1"/>
    </xf>
    <xf numFmtId="0" fontId="148" fillId="0" borderId="26" xfId="64" applyFont="1" applyBorder="1" applyAlignment="1">
      <alignment horizontal="center" vertical="center" wrapText="1"/>
    </xf>
    <xf numFmtId="0" fontId="148" fillId="0" borderId="26" xfId="64" applyFont="1" applyBorder="1" applyAlignment="1">
      <alignment horizontal="left" vertical="center" wrapText="1"/>
    </xf>
    <xf numFmtId="0" fontId="89" fillId="0" borderId="8" xfId="64" applyFont="1" applyBorder="1" applyAlignment="1">
      <alignment horizontal="center" vertical="center" wrapText="1"/>
    </xf>
    <xf numFmtId="0" fontId="148" fillId="0" borderId="29" xfId="64" applyFont="1" applyBorder="1" applyAlignment="1">
      <alignment horizontal="left" vertical="center" wrapText="1"/>
    </xf>
    <xf numFmtId="0" fontId="148" fillId="0" borderId="194" xfId="64" applyFont="1" applyBorder="1" applyAlignment="1">
      <alignment horizontal="left" vertical="center" wrapText="1"/>
    </xf>
    <xf numFmtId="0" fontId="148" fillId="0" borderId="132" xfId="64" applyFont="1" applyBorder="1" applyAlignment="1">
      <alignment horizontal="left" vertical="center" wrapText="1"/>
    </xf>
    <xf numFmtId="0" fontId="148" fillId="0" borderId="195" xfId="64" applyFont="1" applyBorder="1" applyAlignment="1">
      <alignment horizontal="left" vertical="center" wrapText="1"/>
    </xf>
    <xf numFmtId="0" fontId="148" fillId="0" borderId="162" xfId="64" applyFont="1" applyBorder="1" applyAlignment="1">
      <alignment horizontal="left" vertical="center" wrapText="1"/>
    </xf>
    <xf numFmtId="0" fontId="148" fillId="0" borderId="196" xfId="64" applyFont="1" applyBorder="1" applyAlignment="1">
      <alignment horizontal="left" vertical="center" wrapText="1"/>
    </xf>
    <xf numFmtId="0" fontId="148" fillId="0" borderId="51" xfId="64" applyFont="1" applyBorder="1" applyAlignment="1">
      <alignment horizontal="left" vertical="center" wrapText="1"/>
    </xf>
    <xf numFmtId="0" fontId="148" fillId="0" borderId="119" xfId="64" applyFont="1" applyBorder="1" applyAlignment="1">
      <alignment horizontal="left" vertical="center" wrapText="1"/>
    </xf>
    <xf numFmtId="0" fontId="148" fillId="0" borderId="6" xfId="64" applyFont="1" applyBorder="1" applyAlignment="1">
      <alignment horizontal="left" vertical="center" wrapText="1"/>
    </xf>
    <xf numFmtId="0" fontId="148" fillId="0" borderId="118" xfId="64" applyFont="1" applyBorder="1" applyAlignment="1">
      <alignment horizontal="left" vertical="center" wrapText="1"/>
    </xf>
    <xf numFmtId="0" fontId="148" fillId="0" borderId="32" xfId="64" applyFont="1" applyBorder="1" applyAlignment="1">
      <alignment horizontal="left" vertical="center" wrapText="1"/>
    </xf>
    <xf numFmtId="0" fontId="148" fillId="0" borderId="197" xfId="64" applyFont="1" applyBorder="1" applyAlignment="1">
      <alignment horizontal="left" vertical="center" wrapText="1"/>
    </xf>
    <xf numFmtId="0" fontId="148" fillId="0" borderId="186" xfId="64" applyFont="1" applyBorder="1" applyAlignment="1">
      <alignment horizontal="left" vertical="center" wrapText="1"/>
    </xf>
    <xf numFmtId="0" fontId="148" fillId="0" borderId="198" xfId="64" applyFont="1" applyBorder="1" applyAlignment="1">
      <alignment horizontal="left" vertical="center" wrapText="1"/>
    </xf>
    <xf numFmtId="0" fontId="148" fillId="0" borderId="0" xfId="64" applyFont="1" applyAlignment="1">
      <alignment horizontal="center" vertical="center"/>
    </xf>
    <xf numFmtId="0" fontId="149" fillId="0" borderId="0" xfId="64" applyFont="1"/>
    <xf numFmtId="0" fontId="84" fillId="0" borderId="0" xfId="64" applyFont="1" applyBorder="1" applyAlignment="1">
      <alignment wrapText="1"/>
    </xf>
    <xf numFmtId="0" fontId="58" fillId="14" borderId="77" xfId="0" applyFont="1" applyFill="1" applyBorder="1" applyAlignment="1">
      <alignment horizontal="center" vertical="top" textRotation="255" shrinkToFit="1"/>
    </xf>
    <xf numFmtId="0" fontId="123" fillId="14" borderId="77" xfId="0" applyFont="1" applyFill="1" applyBorder="1" applyAlignment="1">
      <alignment horizontal="center" vertical="top" textRotation="255" shrinkToFit="1"/>
    </xf>
    <xf numFmtId="0" fontId="58" fillId="14" borderId="77" xfId="0" applyFont="1" applyFill="1" applyBorder="1" applyAlignment="1">
      <alignment horizontal="center" vertical="center"/>
    </xf>
    <xf numFmtId="0" fontId="58" fillId="0" borderId="77" xfId="0" applyFont="1" applyFill="1" applyBorder="1" applyAlignment="1">
      <alignment horizontal="center" vertical="center"/>
    </xf>
    <xf numFmtId="0" fontId="72" fillId="0" borderId="0" xfId="5" applyNumberFormat="1" applyFont="1" applyAlignment="1">
      <alignment vertical="center"/>
    </xf>
    <xf numFmtId="0" fontId="72" fillId="0" borderId="4" xfId="0" applyFont="1" applyFill="1" applyBorder="1" applyAlignment="1">
      <alignment horizontal="left"/>
    </xf>
    <xf numFmtId="0" fontId="151" fillId="0" borderId="77" xfId="0" applyFont="1" applyFill="1" applyBorder="1" applyAlignment="1">
      <alignment horizontal="center" vertical="center" shrinkToFit="1"/>
    </xf>
    <xf numFmtId="49" fontId="100" fillId="0" borderId="0" xfId="0" applyNumberFormat="1" applyFont="1" applyAlignment="1">
      <alignment horizontal="center" vertical="center"/>
    </xf>
    <xf numFmtId="0" fontId="35" fillId="0" borderId="0"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10"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153" fillId="0" borderId="2" xfId="3" applyFont="1" applyFill="1" applyBorder="1" applyAlignment="1">
      <alignment horizontal="center" vertical="center"/>
    </xf>
    <xf numFmtId="0" fontId="35" fillId="0" borderId="4" xfId="3" applyFont="1" applyFill="1" applyBorder="1" applyAlignment="1">
      <alignment horizontal="center" vertical="center" wrapText="1"/>
    </xf>
    <xf numFmtId="0" fontId="35" fillId="0" borderId="2" xfId="3" applyFont="1" applyFill="1" applyBorder="1" applyAlignment="1" applyProtection="1">
      <alignment horizontal="left" vertical="center" wrapText="1"/>
      <protection locked="0"/>
    </xf>
    <xf numFmtId="0" fontId="153" fillId="0" borderId="0" xfId="0" applyFont="1" applyFill="1" applyAlignment="1">
      <alignment vertical="center"/>
    </xf>
    <xf numFmtId="0" fontId="116" fillId="0" borderId="0" xfId="0" applyFont="1" applyFill="1" applyBorder="1" applyAlignment="1">
      <alignment horizontal="right" vertical="top"/>
    </xf>
    <xf numFmtId="0" fontId="35" fillId="0" borderId="0" xfId="0" applyFont="1" applyFill="1" applyBorder="1" applyAlignment="1" applyProtection="1">
      <alignment horizontal="right" vertical="center"/>
      <protection locked="0"/>
    </xf>
    <xf numFmtId="0" fontId="35" fillId="6" borderId="4" xfId="3" applyFont="1" applyFill="1" applyBorder="1" applyAlignment="1" applyProtection="1">
      <alignment vertical="center" wrapText="1"/>
      <protection locked="0"/>
    </xf>
    <xf numFmtId="0" fontId="35" fillId="6" borderId="10" xfId="3" applyFont="1" applyFill="1" applyBorder="1" applyAlignment="1" applyProtection="1">
      <alignment vertical="center" wrapText="1"/>
      <protection locked="0"/>
    </xf>
    <xf numFmtId="0" fontId="158" fillId="0" borderId="0" xfId="0" applyFont="1" applyFill="1" applyAlignment="1"/>
    <xf numFmtId="0" fontId="0" fillId="0" borderId="0" xfId="0" applyFont="1" applyFill="1" applyAlignment="1">
      <alignment horizontal="right" vertical="top"/>
    </xf>
    <xf numFmtId="58" fontId="24" fillId="0" borderId="0" xfId="0" applyNumberFormat="1" applyFont="1" applyFill="1" applyBorder="1" applyAlignment="1">
      <alignment horizontal="right"/>
    </xf>
    <xf numFmtId="0" fontId="0" fillId="0" borderId="1" xfId="0" applyFill="1" applyBorder="1" applyAlignment="1">
      <alignment horizontal="right"/>
    </xf>
    <xf numFmtId="0" fontId="24" fillId="0" borderId="1" xfId="0" applyFont="1" applyFill="1" applyBorder="1" applyAlignment="1">
      <alignment horizontal="right"/>
    </xf>
    <xf numFmtId="0" fontId="30" fillId="0" borderId="0" xfId="0" applyFont="1" applyFill="1" applyBorder="1" applyAlignment="1"/>
    <xf numFmtId="0" fontId="24" fillId="0" borderId="164" xfId="0" applyFont="1" applyFill="1" applyBorder="1" applyAlignment="1">
      <alignment horizontal="center" vertical="center" wrapText="1" shrinkToFit="1"/>
    </xf>
    <xf numFmtId="0" fontId="24" fillId="0" borderId="66" xfId="0" applyFont="1" applyFill="1" applyBorder="1" applyAlignment="1">
      <alignment horizontal="center" vertical="center" wrapText="1" shrinkToFit="1"/>
    </xf>
    <xf numFmtId="0" fontId="20" fillId="0" borderId="26" xfId="0" applyFont="1" applyFill="1" applyBorder="1" applyAlignment="1" applyProtection="1">
      <alignment horizontal="center" vertical="center"/>
      <protection locked="0"/>
    </xf>
    <xf numFmtId="0" fontId="20" fillId="0" borderId="130" xfId="0" applyFont="1" applyFill="1" applyBorder="1" applyAlignment="1" applyProtection="1">
      <alignment horizontal="center" vertical="center" shrinkToFit="1"/>
      <protection locked="0"/>
    </xf>
    <xf numFmtId="0" fontId="20" fillId="0" borderId="131" xfId="0" applyFont="1" applyFill="1" applyBorder="1" applyAlignment="1" applyProtection="1">
      <alignment horizontal="center" vertical="center"/>
      <protection locked="0"/>
    </xf>
    <xf numFmtId="0" fontId="24" fillId="0" borderId="136" xfId="0" applyFont="1" applyFill="1" applyBorder="1" applyAlignment="1">
      <alignment vertical="center" wrapText="1"/>
    </xf>
    <xf numFmtId="0" fontId="20" fillId="0" borderId="28" xfId="0" applyFont="1" applyFill="1" applyBorder="1" applyAlignment="1" applyProtection="1">
      <alignment horizontal="center" vertical="center"/>
      <protection locked="0"/>
    </xf>
    <xf numFmtId="0" fontId="24" fillId="0" borderId="134" xfId="0" applyFont="1" applyFill="1" applyBorder="1" applyAlignment="1">
      <alignment vertical="center" wrapText="1"/>
    </xf>
    <xf numFmtId="0" fontId="20" fillId="0" borderId="64"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71" fillId="0" borderId="0" xfId="0" applyFont="1" applyFill="1" applyBorder="1" applyAlignment="1">
      <alignment vertical="center" wrapText="1"/>
    </xf>
    <xf numFmtId="0" fontId="20" fillId="0" borderId="97" xfId="0" applyFont="1" applyFill="1" applyBorder="1" applyAlignment="1" applyProtection="1">
      <alignment horizontal="center" vertical="center"/>
      <protection locked="0"/>
    </xf>
    <xf numFmtId="0" fontId="24" fillId="0" borderId="178"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162" fillId="0" borderId="0" xfId="0" applyFont="1" applyFill="1" applyBorder="1" applyAlignment="1">
      <alignment horizontal="center" vertical="top" shrinkToFit="1"/>
    </xf>
    <xf numFmtId="0" fontId="0" fillId="0" borderId="0" xfId="0" applyFont="1"/>
    <xf numFmtId="0" fontId="24" fillId="3" borderId="0" xfId="0" applyFont="1" applyFill="1"/>
    <xf numFmtId="0" fontId="24" fillId="3" borderId="0" xfId="0" applyFont="1" applyFill="1" applyAlignment="1">
      <alignment horizontal="right"/>
    </xf>
    <xf numFmtId="0" fontId="0" fillId="3" borderId="0" xfId="0" applyFill="1"/>
    <xf numFmtId="0" fontId="0" fillId="9" borderId="0" xfId="0" applyFill="1"/>
    <xf numFmtId="0" fontId="110" fillId="0" borderId="2" xfId="4" applyFont="1" applyFill="1" applyBorder="1" applyAlignment="1">
      <alignment horizontal="left" vertical="center" wrapText="1"/>
    </xf>
    <xf numFmtId="0" fontId="110" fillId="0" borderId="2" xfId="4"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6" xfId="3" applyFont="1" applyFill="1" applyBorder="1" applyAlignment="1">
      <alignment horizontal="center" vertical="center"/>
    </xf>
    <xf numFmtId="0" fontId="35" fillId="0" borderId="0" xfId="3" applyFont="1" applyFill="1" applyBorder="1" applyAlignment="1">
      <alignment horizontal="center" vertical="center"/>
    </xf>
    <xf numFmtId="0" fontId="35" fillId="0" borderId="4" xfId="3"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vertical="center" shrinkToFit="1"/>
      <protection locked="0"/>
    </xf>
    <xf numFmtId="0" fontId="110" fillId="0" borderId="3" xfId="4" applyFont="1" applyFill="1" applyBorder="1" applyAlignment="1">
      <alignment horizontal="left" vertical="center"/>
    </xf>
    <xf numFmtId="0" fontId="110" fillId="0" borderId="4" xfId="4" applyFont="1" applyFill="1" applyBorder="1" applyAlignment="1">
      <alignment horizontal="left" vertical="center"/>
    </xf>
    <xf numFmtId="0" fontId="110" fillId="0" borderId="10" xfId="4" applyFont="1" applyFill="1" applyBorder="1" applyAlignment="1">
      <alignment horizontal="left" vertical="center"/>
    </xf>
    <xf numFmtId="0" fontId="137" fillId="0" borderId="0" xfId="3" applyFont="1" applyFill="1" applyAlignment="1">
      <alignment horizontal="center" vertical="center"/>
    </xf>
    <xf numFmtId="0" fontId="45" fillId="0" borderId="1" xfId="3" applyFont="1" applyFill="1" applyBorder="1" applyAlignment="1">
      <alignment horizontal="left" vertical="center"/>
    </xf>
    <xf numFmtId="58" fontId="45" fillId="0" borderId="1" xfId="3" applyNumberFormat="1" applyFont="1" applyFill="1" applyBorder="1" applyAlignment="1">
      <alignment horizontal="left" vertical="center"/>
    </xf>
    <xf numFmtId="0" fontId="74" fillId="2" borderId="3"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10" xfId="4" applyFont="1" applyFill="1" applyBorder="1" applyAlignment="1">
      <alignment horizontal="center" vertical="center"/>
    </xf>
    <xf numFmtId="0" fontId="110" fillId="0" borderId="3" xfId="4" applyFont="1" applyBorder="1" applyAlignment="1">
      <alignment horizontal="left" vertical="center"/>
    </xf>
    <xf numFmtId="0" fontId="110" fillId="0" borderId="4" xfId="4" applyFont="1" applyBorder="1" applyAlignment="1">
      <alignment horizontal="left" vertical="center"/>
    </xf>
    <xf numFmtId="0" fontId="110" fillId="0" borderId="10" xfId="4" applyFont="1" applyBorder="1" applyAlignment="1">
      <alignment horizontal="left" vertical="center"/>
    </xf>
    <xf numFmtId="0" fontId="110" fillId="0" borderId="3" xfId="4" applyFont="1" applyBorder="1" applyAlignment="1">
      <alignment horizontal="left" vertical="center" wrapText="1"/>
    </xf>
    <xf numFmtId="0" fontId="110" fillId="0" borderId="4" xfId="4" applyFont="1" applyBorder="1" applyAlignment="1">
      <alignment horizontal="left" vertical="center" wrapText="1"/>
    </xf>
    <xf numFmtId="0" fontId="110" fillId="0" borderId="10" xfId="4" applyFont="1" applyBorder="1" applyAlignment="1">
      <alignment horizontal="left" vertical="center" wrapText="1"/>
    </xf>
    <xf numFmtId="0" fontId="142" fillId="0" borderId="3" xfId="4" applyFont="1" applyFill="1" applyBorder="1" applyAlignment="1">
      <alignment horizontal="left" vertical="center" wrapText="1"/>
    </xf>
    <xf numFmtId="0" fontId="110" fillId="0" borderId="4" xfId="4" applyFont="1" applyFill="1" applyBorder="1" applyAlignment="1">
      <alignment horizontal="left" vertical="center" wrapText="1"/>
    </xf>
    <xf numFmtId="0" fontId="110" fillId="0" borderId="10" xfId="4" applyFont="1" applyFill="1" applyBorder="1" applyAlignment="1">
      <alignment horizontal="left" vertical="center" wrapText="1"/>
    </xf>
    <xf numFmtId="0" fontId="110" fillId="12" borderId="3" xfId="4" applyFont="1" applyFill="1" applyBorder="1" applyAlignment="1">
      <alignment horizontal="left" vertical="center" wrapText="1"/>
    </xf>
    <xf numFmtId="0" fontId="110" fillId="12" borderId="4" xfId="4" applyFont="1" applyFill="1" applyBorder="1" applyAlignment="1">
      <alignment horizontal="left" vertical="center"/>
    </xf>
    <xf numFmtId="0" fontId="110" fillId="12" borderId="10" xfId="4" applyFont="1" applyFill="1" applyBorder="1" applyAlignment="1">
      <alignment horizontal="left" vertical="center"/>
    </xf>
    <xf numFmtId="0" fontId="110" fillId="12" borderId="3" xfId="4" applyFont="1" applyFill="1" applyBorder="1" applyAlignment="1">
      <alignment horizontal="left" vertical="center"/>
    </xf>
    <xf numFmtId="0" fontId="110" fillId="12" borderId="4" xfId="4" applyFont="1" applyFill="1" applyBorder="1" applyAlignment="1">
      <alignment horizontal="left" vertical="center" wrapText="1"/>
    </xf>
    <xf numFmtId="0" fontId="110" fillId="12" borderId="10" xfId="4" applyFont="1" applyFill="1" applyBorder="1" applyAlignment="1">
      <alignment horizontal="left" vertical="center" wrapText="1"/>
    </xf>
    <xf numFmtId="0" fontId="75" fillId="0" borderId="5" xfId="4" applyFont="1" applyBorder="1" applyAlignment="1">
      <alignment horizontal="left" vertical="center"/>
    </xf>
    <xf numFmtId="0" fontId="75" fillId="0" borderId="0" xfId="4" applyFont="1" applyBorder="1" applyAlignment="1">
      <alignment horizontal="left" vertical="center"/>
    </xf>
    <xf numFmtId="38" fontId="110" fillId="0" borderId="3" xfId="1" applyFont="1" applyFill="1" applyBorder="1" applyAlignment="1">
      <alignment horizontal="left" vertical="center"/>
    </xf>
    <xf numFmtId="38" fontId="110" fillId="0" borderId="4" xfId="1" applyFont="1" applyFill="1" applyBorder="1" applyAlignment="1">
      <alignment horizontal="left" vertical="center"/>
    </xf>
    <xf numFmtId="38" fontId="110" fillId="0" borderId="10" xfId="1" applyFont="1" applyFill="1" applyBorder="1" applyAlignment="1">
      <alignment horizontal="left" vertical="center"/>
    </xf>
    <xf numFmtId="0" fontId="110" fillId="0" borderId="3" xfId="4" applyFont="1" applyFill="1" applyBorder="1" applyAlignment="1">
      <alignment horizontal="left" vertical="center" wrapText="1"/>
    </xf>
    <xf numFmtId="0" fontId="94" fillId="0" borderId="0" xfId="0" applyFont="1" applyFill="1" applyAlignment="1">
      <alignment horizontal="left" vertical="center"/>
    </xf>
    <xf numFmtId="0" fontId="131" fillId="0" borderId="5" xfId="0" applyFont="1" applyFill="1" applyBorder="1" applyAlignment="1" applyProtection="1">
      <alignment horizontal="center" vertical="center" shrinkToFit="1"/>
      <protection locked="0"/>
    </xf>
    <xf numFmtId="0" fontId="71" fillId="0" borderId="1" xfId="0" applyFont="1" applyBorder="1" applyProtection="1">
      <protection locked="0"/>
    </xf>
    <xf numFmtId="0" fontId="131" fillId="0" borderId="5" xfId="0" applyFont="1" applyFill="1" applyBorder="1" applyAlignment="1" applyProtection="1">
      <alignment horizontal="left" vertical="center" shrinkToFit="1"/>
      <protection locked="0"/>
    </xf>
    <xf numFmtId="0" fontId="131" fillId="0" borderId="1" xfId="0" applyFont="1" applyFill="1" applyBorder="1" applyAlignment="1" applyProtection="1">
      <alignment horizontal="left" vertical="center" shrinkToFit="1"/>
      <protection locked="0"/>
    </xf>
    <xf numFmtId="0" fontId="131" fillId="0" borderId="0" xfId="0" applyFont="1" applyFill="1" applyAlignment="1">
      <alignment vertical="top" wrapText="1"/>
    </xf>
    <xf numFmtId="0" fontId="131" fillId="0" borderId="0" xfId="0" applyFont="1" applyFill="1" applyAlignment="1">
      <alignment vertical="top"/>
    </xf>
    <xf numFmtId="0" fontId="71" fillId="0" borderId="0" xfId="0" applyFont="1" applyAlignment="1">
      <alignment vertical="top"/>
    </xf>
    <xf numFmtId="0" fontId="94" fillId="0" borderId="8" xfId="0" applyFont="1" applyFill="1" applyBorder="1" applyAlignment="1">
      <alignment horizontal="distributed" vertical="center" wrapText="1"/>
    </xf>
    <xf numFmtId="0" fontId="73" fillId="0" borderId="9" xfId="0" applyFont="1" applyFill="1" applyBorder="1" applyAlignment="1">
      <alignment horizontal="distributed" vertical="center"/>
    </xf>
    <xf numFmtId="0" fontId="73" fillId="0" borderId="11" xfId="0" applyFont="1" applyFill="1" applyBorder="1" applyAlignment="1">
      <alignment horizontal="distributed" vertical="center"/>
    </xf>
    <xf numFmtId="0" fontId="73" fillId="0" borderId="12" xfId="0" applyFont="1" applyFill="1" applyBorder="1" applyAlignment="1">
      <alignment horizontal="distributed" vertical="center"/>
    </xf>
    <xf numFmtId="0" fontId="131" fillId="0" borderId="3" xfId="0" applyFont="1" applyFill="1" applyBorder="1" applyAlignment="1">
      <alignment horizontal="center" vertical="center" wrapText="1"/>
    </xf>
    <xf numFmtId="0" fontId="131" fillId="0" borderId="4" xfId="0" applyFont="1" applyFill="1" applyBorder="1" applyAlignment="1">
      <alignment horizontal="center" vertical="center" wrapText="1"/>
    </xf>
    <xf numFmtId="0" fontId="131"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73" fillId="0" borderId="3"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10" xfId="0" applyFont="1" applyFill="1" applyBorder="1" applyAlignment="1" applyProtection="1">
      <alignment horizontal="center" vertical="center"/>
      <protection locked="0"/>
    </xf>
    <xf numFmtId="0" fontId="94" fillId="0" borderId="3" xfId="0" applyFont="1" applyFill="1" applyBorder="1" applyAlignment="1" applyProtection="1">
      <alignment horizontal="right" vertical="center"/>
      <protection locked="0"/>
    </xf>
    <xf numFmtId="0" fontId="94" fillId="0" borderId="4" xfId="0" applyFont="1" applyFill="1" applyBorder="1" applyAlignment="1" applyProtection="1">
      <alignment horizontal="right" vertical="center"/>
      <protection locked="0"/>
    </xf>
    <xf numFmtId="0" fontId="94" fillId="0" borderId="10" xfId="0" applyFont="1" applyFill="1" applyBorder="1" applyAlignment="1" applyProtection="1">
      <alignment horizontal="right" vertical="center"/>
      <protection locked="0"/>
    </xf>
    <xf numFmtId="0" fontId="131" fillId="0" borderId="3" xfId="0" applyFont="1" applyFill="1" applyBorder="1" applyAlignment="1" applyProtection="1">
      <alignment horizontal="left" vertical="center"/>
      <protection locked="0"/>
    </xf>
    <xf numFmtId="0" fontId="131" fillId="0" borderId="4" xfId="0" applyFont="1" applyFill="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10" xfId="0" applyFont="1" applyBorder="1" applyAlignment="1" applyProtection="1">
      <alignment horizontal="left" vertical="center"/>
      <protection locked="0"/>
    </xf>
    <xf numFmtId="1" fontId="131" fillId="0" borderId="1" xfId="0" applyNumberFormat="1" applyFont="1" applyFill="1" applyBorder="1" applyAlignment="1" applyProtection="1">
      <alignment horizontal="center" vertical="center" shrinkToFit="1"/>
      <protection locked="0"/>
    </xf>
    <xf numFmtId="0" fontId="133" fillId="0" borderId="6" xfId="0" applyFont="1" applyFill="1" applyBorder="1" applyAlignment="1">
      <alignment horizontal="left" vertical="center" shrinkToFit="1"/>
    </xf>
    <xf numFmtId="0" fontId="133" fillId="0" borderId="0" xfId="0" applyFont="1" applyFill="1" applyAlignment="1">
      <alignment horizontal="left" vertical="center" shrinkToFit="1"/>
    </xf>
    <xf numFmtId="0" fontId="133" fillId="0" borderId="7" xfId="0" applyFont="1" applyFill="1" applyBorder="1" applyAlignment="1">
      <alignment horizontal="left" vertical="center" shrinkToFit="1"/>
    </xf>
    <xf numFmtId="0" fontId="133" fillId="0" borderId="6" xfId="0" applyFont="1" applyFill="1" applyBorder="1" applyAlignment="1">
      <alignment horizontal="left" vertical="center"/>
    </xf>
    <xf numFmtId="0" fontId="133" fillId="0" borderId="0" xfId="0" applyFont="1" applyFill="1" applyAlignment="1">
      <alignment horizontal="left" vertical="center"/>
    </xf>
    <xf numFmtId="0" fontId="133" fillId="0" borderId="6" xfId="0" applyFont="1" applyFill="1" applyBorder="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horizontal="left" vertical="center" shrinkToFit="1"/>
    </xf>
    <xf numFmtId="0" fontId="133" fillId="0" borderId="0" xfId="0" applyFont="1" applyFill="1" applyBorder="1" applyAlignment="1" applyProtection="1">
      <alignment horizontal="left" vertical="center" shrinkToFit="1"/>
      <protection locked="0"/>
    </xf>
    <xf numFmtId="0" fontId="133" fillId="0" borderId="0" xfId="0" applyFont="1" applyFill="1" applyAlignment="1" applyProtection="1">
      <alignment horizontal="left" vertical="center" shrinkToFit="1"/>
      <protection locked="0"/>
    </xf>
    <xf numFmtId="0" fontId="97" fillId="0" borderId="0" xfId="0" applyFont="1" applyFill="1" applyAlignment="1">
      <alignment horizontal="right" vertical="center"/>
    </xf>
    <xf numFmtId="0" fontId="131" fillId="0" borderId="0" xfId="0" applyFont="1" applyFill="1" applyAlignment="1">
      <alignment horizontal="left" vertical="center" shrinkToFit="1"/>
    </xf>
    <xf numFmtId="0" fontId="131" fillId="0" borderId="0" xfId="0" applyFont="1" applyFill="1" applyAlignment="1">
      <alignment horizontal="left" vertical="top" wrapText="1"/>
    </xf>
    <xf numFmtId="0" fontId="94" fillId="0" borderId="1" xfId="0" applyFont="1" applyFill="1" applyBorder="1" applyAlignment="1" applyProtection="1">
      <alignment horizontal="left" vertical="center" shrinkToFit="1"/>
      <protection locked="0"/>
    </xf>
    <xf numFmtId="58" fontId="94" fillId="0" borderId="1" xfId="0" applyNumberFormat="1" applyFont="1" applyFill="1" applyBorder="1" applyAlignment="1" applyProtection="1">
      <alignment horizontal="center" vertical="center"/>
      <protection locked="0"/>
    </xf>
    <xf numFmtId="58" fontId="94" fillId="0" borderId="4" xfId="0" applyNumberFormat="1" applyFont="1" applyFill="1" applyBorder="1" applyAlignment="1" applyProtection="1">
      <alignment horizontal="center" vertical="center"/>
      <protection locked="0"/>
    </xf>
    <xf numFmtId="0" fontId="94" fillId="0" borderId="0" xfId="0" applyFont="1" applyFill="1" applyAlignment="1">
      <alignment vertical="center"/>
    </xf>
    <xf numFmtId="0" fontId="97" fillId="0" borderId="0" xfId="0" applyFont="1" applyAlignment="1">
      <alignment vertical="center"/>
    </xf>
    <xf numFmtId="0" fontId="71" fillId="0" borderId="0" xfId="0" applyFont="1" applyAlignment="1">
      <alignment vertical="center"/>
    </xf>
    <xf numFmtId="0" fontId="96" fillId="0" borderId="0" xfId="0" applyFont="1" applyFill="1" applyAlignment="1">
      <alignment horizontal="left" vertical="center"/>
    </xf>
    <xf numFmtId="0" fontId="94" fillId="0" borderId="0" xfId="0" applyFont="1" applyFill="1" applyAlignment="1">
      <alignment horizontal="center" vertical="center"/>
    </xf>
    <xf numFmtId="58" fontId="94" fillId="0" borderId="0" xfId="0" applyNumberFormat="1" applyFont="1" applyFill="1" applyAlignment="1" applyProtection="1">
      <alignment horizontal="distributed" vertical="center" indent="2" shrinkToFit="1"/>
      <protection locked="0"/>
    </xf>
    <xf numFmtId="0" fontId="132" fillId="0" borderId="0" xfId="0" applyFont="1" applyFill="1" applyAlignment="1">
      <alignment vertical="center"/>
    </xf>
    <xf numFmtId="0" fontId="132" fillId="0" borderId="0" xfId="0" applyFont="1" applyAlignment="1">
      <alignment vertical="center"/>
    </xf>
    <xf numFmtId="0" fontId="131"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shrinkToFit="1"/>
      <protection locked="0"/>
    </xf>
    <xf numFmtId="0" fontId="131" fillId="0" borderId="0" xfId="0" applyFont="1" applyFill="1" applyAlignment="1" applyProtection="1">
      <alignment horizontal="left" vertical="center"/>
      <protection locked="0"/>
    </xf>
    <xf numFmtId="0" fontId="135" fillId="0" borderId="0" xfId="0" applyFont="1" applyFill="1" applyAlignment="1">
      <alignment horizontal="center" vertical="center"/>
    </xf>
    <xf numFmtId="0" fontId="135" fillId="0" borderId="0" xfId="0" applyFont="1" applyFill="1" applyAlignment="1">
      <alignment horizontal="center" vertical="center" wrapText="1"/>
    </xf>
    <xf numFmtId="0" fontId="94" fillId="0" borderId="0" xfId="0" applyFont="1" applyFill="1" applyAlignment="1">
      <alignment horizontal="left" vertical="center" wrapText="1"/>
    </xf>
    <xf numFmtId="0" fontId="127" fillId="0" borderId="0" xfId="0" applyFont="1" applyFill="1" applyBorder="1" applyAlignment="1">
      <alignment horizontal="center" vertical="center"/>
    </xf>
    <xf numFmtId="58" fontId="127" fillId="0" borderId="1" xfId="0" applyNumberFormat="1" applyFont="1" applyFill="1" applyBorder="1" applyAlignment="1" applyProtection="1">
      <alignment horizontal="center" vertical="center" shrinkToFit="1"/>
    </xf>
    <xf numFmtId="0" fontId="126" fillId="0" borderId="0" xfId="0" applyFont="1" applyFill="1" applyBorder="1" applyAlignment="1" applyProtection="1">
      <alignment horizontal="left" vertical="center" shrinkToFit="1"/>
    </xf>
    <xf numFmtId="0" fontId="127" fillId="0" borderId="0" xfId="0" applyFont="1" applyFill="1" applyBorder="1" applyAlignment="1">
      <alignment horizontal="center" vertical="center" shrinkToFit="1"/>
    </xf>
    <xf numFmtId="0" fontId="126" fillId="0" borderId="0" xfId="0" applyFont="1" applyFill="1" applyBorder="1" applyAlignment="1" applyProtection="1">
      <alignment horizontal="center" vertical="center" shrinkToFit="1"/>
    </xf>
    <xf numFmtId="49" fontId="49" fillId="0" borderId="0" xfId="0" applyNumberFormat="1" applyFont="1" applyFill="1" applyBorder="1" applyAlignment="1">
      <alignment vertical="center"/>
    </xf>
    <xf numFmtId="58" fontId="127" fillId="0" borderId="0" xfId="0" applyNumberFormat="1" applyFont="1" applyFill="1" applyBorder="1" applyAlignment="1">
      <alignment horizontal="center" vertical="center" shrinkToFit="1"/>
    </xf>
    <xf numFmtId="0" fontId="127" fillId="0" borderId="0" xfId="0" applyFont="1" applyFill="1" applyBorder="1" applyAlignment="1">
      <alignment horizontal="left" vertical="center" wrapText="1"/>
    </xf>
    <xf numFmtId="0" fontId="126" fillId="0" borderId="1" xfId="0" applyFont="1" applyFill="1" applyBorder="1" applyAlignment="1" applyProtection="1">
      <alignment horizontal="center" vertical="center" shrinkToFit="1"/>
    </xf>
    <xf numFmtId="0" fontId="127"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9" fontId="49" fillId="3" borderId="0" xfId="0" applyNumberFormat="1" applyFont="1" applyFill="1" applyBorder="1" applyAlignment="1">
      <alignment vertical="center"/>
    </xf>
    <xf numFmtId="0" fontId="150" fillId="0" borderId="3" xfId="0" applyFont="1" applyBorder="1" applyAlignment="1">
      <alignment horizontal="left" vertical="center" wrapText="1"/>
    </xf>
    <xf numFmtId="0" fontId="150" fillId="0" borderId="4" xfId="0" applyFont="1" applyBorder="1" applyAlignment="1">
      <alignment horizontal="left" vertical="center" wrapText="1"/>
    </xf>
    <xf numFmtId="0" fontId="150" fillId="0" borderId="10" xfId="0" applyFont="1" applyBorder="1" applyAlignment="1">
      <alignment horizontal="left" vertical="center" wrapText="1"/>
    </xf>
    <xf numFmtId="0" fontId="72" fillId="0" borderId="26" xfId="0" applyFont="1" applyFill="1" applyBorder="1" applyAlignment="1">
      <alignment horizontal="center" vertical="center"/>
    </xf>
    <xf numFmtId="0" fontId="71" fillId="0" borderId="27" xfId="0" applyFont="1" applyFill="1" applyBorder="1"/>
    <xf numFmtId="0" fontId="71" fillId="0" borderId="28" xfId="0" applyFont="1" applyFill="1" applyBorder="1"/>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1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72" fillId="0" borderId="8" xfId="0" applyFont="1" applyFill="1" applyBorder="1" applyAlignment="1">
      <alignment horizontal="center" vertical="center"/>
    </xf>
    <xf numFmtId="0" fontId="72" fillId="0" borderId="5" xfId="0" applyFont="1" applyFill="1" applyBorder="1" applyAlignment="1">
      <alignment horizontal="center" vertical="center"/>
    </xf>
    <xf numFmtId="0" fontId="72" fillId="0" borderId="5" xfId="0" applyFont="1" applyFill="1" applyBorder="1" applyAlignment="1" applyProtection="1">
      <alignment horizontal="left" vertical="center" shrinkToFit="1"/>
      <protection locked="0"/>
    </xf>
    <xf numFmtId="0" fontId="71" fillId="0" borderId="5" xfId="0" applyFont="1" applyFill="1" applyBorder="1" applyAlignment="1">
      <alignment horizontal="left" vertical="center"/>
    </xf>
    <xf numFmtId="0" fontId="71" fillId="0" borderId="5" xfId="0" applyFont="1" applyFill="1" applyBorder="1" applyAlignment="1">
      <alignment horizontal="right" vertical="center"/>
    </xf>
    <xf numFmtId="0" fontId="72" fillId="0" borderId="27"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26" xfId="0" applyFont="1" applyFill="1" applyBorder="1" applyAlignment="1">
      <alignment horizontal="center" vertical="center" textRotation="255"/>
    </xf>
    <xf numFmtId="0" fontId="72" fillId="0" borderId="27" xfId="0" applyFont="1" applyFill="1" applyBorder="1" applyAlignment="1">
      <alignment horizontal="center" vertical="center" textRotation="255"/>
    </xf>
    <xf numFmtId="0" fontId="72" fillId="0" borderId="28" xfId="0" applyFont="1" applyFill="1" applyBorder="1" applyAlignment="1">
      <alignment horizontal="center" vertical="center" textRotation="255"/>
    </xf>
    <xf numFmtId="0" fontId="44" fillId="0" borderId="8" xfId="0" applyFont="1" applyFill="1" applyBorder="1" applyAlignment="1">
      <alignment horizontal="left" vertical="center" indent="1"/>
    </xf>
    <xf numFmtId="0" fontId="44" fillId="0" borderId="9"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7"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2" fontId="72" fillId="0" borderId="4" xfId="0" applyNumberFormat="1" applyFont="1" applyFill="1" applyBorder="1" applyAlignment="1" applyProtection="1">
      <alignment vertical="center" shrinkToFit="1"/>
      <protection locked="0"/>
    </xf>
    <xf numFmtId="0" fontId="72" fillId="0" borderId="0" xfId="0" applyFont="1" applyFill="1" applyBorder="1" applyAlignment="1" applyProtection="1">
      <alignment horizontal="left" vertical="center" shrinkToFit="1"/>
      <protection locked="0"/>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pplyProtection="1">
      <alignment horizontal="left" vertical="center" shrinkToFit="1"/>
      <protection locked="0"/>
    </xf>
    <xf numFmtId="0" fontId="71" fillId="0" borderId="1" xfId="0" applyFont="1" applyFill="1" applyBorder="1" applyAlignment="1">
      <alignment horizontal="left" vertical="center"/>
    </xf>
    <xf numFmtId="0" fontId="71" fillId="0" borderId="1" xfId="0" applyFont="1" applyFill="1" applyBorder="1" applyAlignment="1">
      <alignment horizontal="right" vertical="center"/>
    </xf>
    <xf numFmtId="0" fontId="93" fillId="0" borderId="0" xfId="0" applyFont="1" applyFill="1" applyBorder="1" applyAlignment="1">
      <alignment horizontal="right" vertical="top"/>
    </xf>
    <xf numFmtId="0" fontId="74" fillId="0" borderId="0" xfId="0" applyFont="1" applyFill="1" applyAlignment="1">
      <alignment horizontal="center"/>
    </xf>
    <xf numFmtId="0" fontId="93" fillId="0" borderId="1" xfId="0" applyFont="1" applyFill="1" applyBorder="1" applyAlignment="1">
      <alignment horizontal="right"/>
    </xf>
    <xf numFmtId="0" fontId="93" fillId="0" borderId="1" xfId="0" applyFont="1" applyFill="1" applyBorder="1" applyAlignment="1">
      <alignment horizontal="left" shrinkToFit="1"/>
    </xf>
    <xf numFmtId="0" fontId="93" fillId="0" borderId="1" xfId="0" applyFont="1" applyFill="1" applyBorder="1" applyAlignment="1">
      <alignment horizontal="center"/>
    </xf>
    <xf numFmtId="0" fontId="93" fillId="0" borderId="1" xfId="0" applyFont="1" applyFill="1" applyBorder="1" applyAlignment="1" applyProtection="1">
      <alignment horizontal="left" shrinkToFit="1"/>
      <protection locked="0"/>
    </xf>
    <xf numFmtId="0" fontId="72" fillId="0" borderId="4" xfId="0" applyFont="1" applyFill="1" applyBorder="1" applyAlignment="1">
      <alignment horizontal="left" vertical="center" shrinkToFit="1"/>
    </xf>
    <xf numFmtId="0" fontId="72" fillId="0" borderId="4" xfId="0" applyFont="1" applyFill="1" applyBorder="1" applyAlignment="1">
      <alignment horizontal="center" vertical="center"/>
    </xf>
    <xf numFmtId="0" fontId="72" fillId="0" borderId="10" xfId="0" applyFont="1" applyFill="1" applyBorder="1" applyAlignment="1">
      <alignment horizontal="left" vertical="center" shrinkToFit="1"/>
    </xf>
    <xf numFmtId="0" fontId="72" fillId="0" borderId="3" xfId="0" applyFont="1" applyFill="1" applyBorder="1" applyAlignment="1">
      <alignment horizontal="left" vertical="center" shrinkToFit="1"/>
    </xf>
    <xf numFmtId="2" fontId="72" fillId="0" borderId="4" xfId="0" applyNumberFormat="1" applyFont="1" applyFill="1" applyBorder="1" applyAlignment="1">
      <alignment vertical="center" shrinkToFit="1"/>
    </xf>
    <xf numFmtId="0" fontId="74" fillId="0" borderId="0" xfId="0" applyFont="1" applyFill="1" applyAlignment="1">
      <alignment horizontal="left" vertical="center" wrapText="1"/>
    </xf>
    <xf numFmtId="0" fontId="72" fillId="0" borderId="8" xfId="0" applyFont="1" applyFill="1" applyBorder="1" applyAlignment="1">
      <alignment horizontal="left" vertical="center"/>
    </xf>
    <xf numFmtId="0" fontId="72" fillId="0" borderId="5"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4" fillId="0" borderId="6" xfId="0" applyFont="1" applyFill="1" applyBorder="1" applyAlignment="1">
      <alignment horizontal="left" vertical="center"/>
    </xf>
    <xf numFmtId="0" fontId="44" fillId="0" borderId="7"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2" xfId="0" applyFont="1" applyFill="1" applyBorder="1" applyAlignment="1">
      <alignment horizontal="left" vertical="center"/>
    </xf>
    <xf numFmtId="0" fontId="93" fillId="0" borderId="1" xfId="0" applyFont="1" applyFill="1" applyBorder="1" applyAlignment="1"/>
    <xf numFmtId="0" fontId="71" fillId="0" borderId="24" xfId="0" applyFont="1" applyFill="1" applyBorder="1" applyAlignment="1"/>
    <xf numFmtId="0" fontId="71" fillId="0" borderId="25" xfId="0" applyFont="1" applyFill="1" applyBorder="1" applyAlignment="1"/>
    <xf numFmtId="0" fontId="93" fillId="0" borderId="3" xfId="0" applyFont="1" applyFill="1" applyBorder="1" applyAlignment="1">
      <alignment horizontal="center" vertical="center"/>
    </xf>
    <xf numFmtId="0" fontId="71" fillId="0" borderId="10" xfId="0" applyFont="1" applyFill="1" applyBorder="1" applyAlignment="1">
      <alignment horizontal="center" vertical="center"/>
    </xf>
    <xf numFmtId="0" fontId="93" fillId="0" borderId="4" xfId="0" applyFont="1" applyFill="1" applyBorder="1" applyAlignment="1">
      <alignment horizontal="center" vertical="center"/>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1" fillId="0" borderId="4" xfId="0" applyFont="1" applyFill="1" applyBorder="1" applyAlignment="1">
      <alignment horizontal="left" vertical="center" inden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73" fillId="0" borderId="5" xfId="0" applyFont="1" applyFill="1" applyBorder="1" applyAlignment="1">
      <alignment horizontal="center" vertical="center" shrinkToFit="1"/>
    </xf>
    <xf numFmtId="0" fontId="72" fillId="0" borderId="11" xfId="0" applyFont="1" applyFill="1" applyBorder="1" applyAlignment="1">
      <alignment horizontal="left" vertical="center" shrinkToFit="1"/>
    </xf>
    <xf numFmtId="0" fontId="72" fillId="0" borderId="1" xfId="0" applyFont="1" applyFill="1" applyBorder="1" applyAlignment="1">
      <alignment horizontal="left" vertical="center" shrinkToFit="1"/>
    </xf>
    <xf numFmtId="0" fontId="72" fillId="0" borderId="3" xfId="0" applyFont="1" applyFill="1" applyBorder="1" applyAlignment="1">
      <alignment horizontal="center" vertical="center"/>
    </xf>
    <xf numFmtId="0" fontId="72" fillId="0" borderId="4" xfId="0" applyFont="1" applyFill="1" applyBorder="1" applyAlignment="1" applyProtection="1">
      <alignment horizontal="left" vertical="center" wrapText="1"/>
      <protection locked="0"/>
    </xf>
    <xf numFmtId="0" fontId="72" fillId="0" borderId="3"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72" fillId="0" borderId="26"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28" xfId="0" applyFont="1" applyFill="1" applyBorder="1" applyAlignment="1">
      <alignment vertical="center"/>
    </xf>
    <xf numFmtId="0" fontId="72" fillId="0" borderId="26" xfId="0" applyFont="1" applyFill="1" applyBorder="1" applyAlignment="1">
      <alignment horizontal="left" vertical="center"/>
    </xf>
    <xf numFmtId="0" fontId="72" fillId="0" borderId="28"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28" xfId="0" applyFont="1" applyFill="1" applyBorder="1" applyAlignment="1">
      <alignment horizontal="left" vertical="center"/>
    </xf>
    <xf numFmtId="0" fontId="72" fillId="0" borderId="5" xfId="0" applyFont="1" applyFill="1" applyBorder="1" applyAlignment="1" applyProtection="1">
      <alignment vertical="center" shrinkToFit="1"/>
      <protection locked="0"/>
    </xf>
    <xf numFmtId="0" fontId="72" fillId="0" borderId="1" xfId="0" applyFont="1" applyFill="1" applyBorder="1" applyAlignment="1">
      <alignment horizontal="left" vertical="center" wrapText="1"/>
    </xf>
    <xf numFmtId="0" fontId="72" fillId="0" borderId="9" xfId="0" applyFont="1" applyFill="1" applyBorder="1" applyAlignment="1">
      <alignment vertical="center" wrapText="1"/>
    </xf>
    <xf numFmtId="0" fontId="72" fillId="0" borderId="7" xfId="0" applyFont="1" applyFill="1" applyBorder="1" applyAlignment="1">
      <alignment vertical="center" wrapText="1"/>
    </xf>
    <xf numFmtId="0" fontId="72" fillId="0" borderId="12" xfId="0" applyFont="1" applyFill="1" applyBorder="1" applyAlignment="1">
      <alignment vertical="center" wrapText="1"/>
    </xf>
    <xf numFmtId="0" fontId="72" fillId="0" borderId="8" xfId="0" applyFont="1" applyFill="1" applyBorder="1" applyAlignment="1">
      <alignment horizontal="left" vertical="center" shrinkToFit="1"/>
    </xf>
    <xf numFmtId="0" fontId="72" fillId="0" borderId="5" xfId="0" applyFont="1" applyFill="1" applyBorder="1" applyAlignment="1">
      <alignment horizontal="left" vertical="center" shrinkToFit="1"/>
    </xf>
    <xf numFmtId="0" fontId="72" fillId="0" borderId="6"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44" fillId="0" borderId="26" xfId="0" applyFont="1" applyFill="1" applyBorder="1" applyAlignment="1">
      <alignment horizontal="left" vertical="center" indent="1"/>
    </xf>
    <xf numFmtId="0" fontId="44" fillId="0" borderId="28" xfId="0" applyFont="1" applyFill="1" applyBorder="1" applyAlignment="1">
      <alignment horizontal="left" vertical="center" indent="1"/>
    </xf>
    <xf numFmtId="0" fontId="95" fillId="0" borderId="4" xfId="0" applyFont="1" applyFill="1" applyBorder="1" applyAlignment="1" applyProtection="1">
      <alignment horizontal="left" vertical="center" shrinkToFit="1"/>
      <protection locked="0"/>
    </xf>
    <xf numFmtId="0" fontId="44" fillId="0" borderId="27" xfId="0" applyFont="1" applyFill="1" applyBorder="1" applyAlignment="1">
      <alignment horizontal="left" vertical="center" indent="1"/>
    </xf>
    <xf numFmtId="0" fontId="24" fillId="0" borderId="4" xfId="0" applyFont="1" applyFill="1" applyBorder="1" applyAlignment="1">
      <alignment horizontal="left" vertical="center" wrapText="1"/>
    </xf>
    <xf numFmtId="0" fontId="23" fillId="0" borderId="3" xfId="0" applyFont="1" applyFill="1" applyBorder="1" applyAlignment="1">
      <alignment horizontal="left" vertical="center" indent="1"/>
    </xf>
    <xf numFmtId="0" fontId="23" fillId="0" borderId="10" xfId="0" applyFont="1" applyFill="1" applyBorder="1" applyAlignment="1">
      <alignment horizontal="left" vertical="center" indent="1"/>
    </xf>
    <xf numFmtId="0" fontId="24" fillId="0" borderId="2"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44" fillId="0" borderId="3" xfId="0" applyFont="1" applyFill="1" applyBorder="1" applyAlignment="1">
      <alignment horizontal="left" vertical="center" wrapText="1" indent="1"/>
    </xf>
    <xf numFmtId="0" fontId="44" fillId="0" borderId="10" xfId="0" applyFont="1" applyFill="1" applyBorder="1" applyAlignment="1">
      <alignment horizontal="left" vertical="center" wrapText="1" inden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3" xfId="0" applyFont="1" applyFill="1" applyBorder="1" applyAlignment="1">
      <alignment horizontal="left" vertical="center" wrapText="1" shrinkToFit="1"/>
    </xf>
    <xf numFmtId="0" fontId="72" fillId="0" borderId="4" xfId="0" applyFont="1" applyFill="1" applyBorder="1" applyAlignment="1">
      <alignment horizontal="left" vertical="center" wrapText="1" shrinkToFit="1"/>
    </xf>
    <xf numFmtId="0" fontId="72" fillId="0" borderId="10" xfId="0" applyFont="1" applyFill="1" applyBorder="1" applyAlignment="1">
      <alignment horizontal="left" vertical="center" wrapText="1" shrinkToFit="1"/>
    </xf>
    <xf numFmtId="0" fontId="72" fillId="0" borderId="3" xfId="0" applyFont="1" applyFill="1" applyBorder="1" applyAlignment="1">
      <alignment vertical="center" wrapText="1" shrinkToFit="1"/>
    </xf>
    <xf numFmtId="0" fontId="72" fillId="0" borderId="4" xfId="0" applyFont="1" applyFill="1" applyBorder="1" applyAlignment="1">
      <alignment vertical="center" wrapText="1" shrinkToFit="1"/>
    </xf>
    <xf numFmtId="0" fontId="44" fillId="0" borderId="5" xfId="0" applyFont="1" applyFill="1" applyBorder="1" applyAlignment="1">
      <alignment vertical="center"/>
    </xf>
    <xf numFmtId="0" fontId="71" fillId="0" borderId="5" xfId="0" applyFont="1" applyFill="1" applyBorder="1" applyAlignment="1"/>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1" fillId="0" borderId="8"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1" fillId="0" borderId="6"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1" fillId="0" borderId="7"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12" xfId="0" applyFont="1" applyFill="1" applyBorder="1" applyAlignment="1" applyProtection="1">
      <alignment horizontal="left" vertical="top" wrapText="1"/>
      <protection locked="0"/>
    </xf>
    <xf numFmtId="0" fontId="72" fillId="9" borderId="5" xfId="0" applyFont="1" applyFill="1" applyBorder="1" applyAlignment="1" applyProtection="1">
      <alignment horizontal="left" vertical="center" shrinkToFit="1"/>
      <protection locked="0"/>
    </xf>
    <xf numFmtId="0" fontId="72" fillId="0" borderId="11" xfId="0" applyFont="1" applyFill="1" applyBorder="1" applyAlignment="1">
      <alignment horizontal="left" vertical="center" wrapText="1"/>
    </xf>
    <xf numFmtId="0" fontId="72" fillId="0" borderId="2" xfId="0" applyFont="1" applyFill="1" applyBorder="1" applyAlignment="1">
      <alignment horizontal="center" vertical="center" textRotation="255"/>
    </xf>
    <xf numFmtId="0" fontId="44" fillId="0" borderId="6" xfId="0"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13"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0" fillId="0" borderId="32" xfId="6" applyFont="1" applyFill="1" applyBorder="1" applyAlignment="1" applyProtection="1">
      <alignment horizontal="left" vertical="center" shrinkToFit="1"/>
      <protection locked="0"/>
    </xf>
    <xf numFmtId="0" fontId="30"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3"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29" fillId="0" borderId="32" xfId="6" applyFill="1" applyBorder="1" applyAlignment="1" applyProtection="1">
      <alignment horizontal="left" vertical="center" shrinkToFit="1"/>
      <protection locked="0"/>
    </xf>
    <xf numFmtId="0" fontId="13" fillId="0" borderId="5" xfId="0" applyFont="1" applyFill="1" applyBorder="1" applyAlignment="1">
      <alignment vertical="center" wrapText="1"/>
    </xf>
    <xf numFmtId="0" fontId="28" fillId="0" borderId="5" xfId="0" applyFont="1" applyFill="1" applyBorder="1" applyAlignment="1">
      <alignment vertical="center" wrapText="1"/>
    </xf>
    <xf numFmtId="0" fontId="13"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5" fillId="0" borderId="4"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0"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58" fillId="0" borderId="26" xfId="41" applyNumberFormat="1" applyFont="1" applyBorder="1" applyAlignment="1">
      <alignment vertical="center" wrapText="1"/>
    </xf>
    <xf numFmtId="0" fontId="58" fillId="0" borderId="27" xfId="41" applyNumberFormat="1" applyFont="1" applyBorder="1" applyAlignment="1">
      <alignment vertical="center" wrapText="1"/>
    </xf>
    <xf numFmtId="0" fontId="58" fillId="0" borderId="28" xfId="41" applyNumberFormat="1" applyFont="1" applyBorder="1" applyAlignment="1">
      <alignment vertical="center" wrapText="1"/>
    </xf>
    <xf numFmtId="0" fontId="32" fillId="0" borderId="95" xfId="41" applyNumberFormat="1" applyFont="1" applyBorder="1" applyAlignment="1">
      <alignment horizontal="center" vertical="center" textRotation="255"/>
    </xf>
    <xf numFmtId="0" fontId="32" fillId="0" borderId="96" xfId="41" applyNumberFormat="1" applyFont="1" applyBorder="1" applyAlignment="1">
      <alignment horizontal="center" vertical="center" textRotation="255"/>
    </xf>
    <xf numFmtId="0" fontId="32" fillId="0" borderId="3" xfId="41" applyNumberFormat="1" applyFont="1" applyFill="1" applyBorder="1" applyAlignment="1">
      <alignment horizontal="left" vertical="center" wrapText="1" indent="1"/>
    </xf>
    <xf numFmtId="0" fontId="32" fillId="0" borderId="4" xfId="41" applyNumberFormat="1" applyFont="1" applyFill="1" applyBorder="1" applyAlignment="1">
      <alignment horizontal="left" vertical="center" wrapText="1" indent="1"/>
    </xf>
    <xf numFmtId="0" fontId="32" fillId="0" borderId="10" xfId="41" applyNumberFormat="1" applyFont="1" applyFill="1" applyBorder="1" applyAlignment="1">
      <alignment horizontal="left" vertical="center" wrapText="1" indent="1"/>
    </xf>
    <xf numFmtId="0" fontId="32" fillId="0" borderId="3" xfId="41" applyNumberFormat="1" applyFont="1" applyFill="1" applyBorder="1" applyAlignment="1">
      <alignment horizontal="left" vertical="center"/>
    </xf>
    <xf numFmtId="0" fontId="32" fillId="0" borderId="4" xfId="41" applyNumberFormat="1" applyFont="1" applyFill="1" applyBorder="1" applyAlignment="1">
      <alignment horizontal="left" vertical="center"/>
    </xf>
    <xf numFmtId="0" fontId="32" fillId="0" borderId="68" xfId="41" applyNumberFormat="1" applyFont="1" applyFill="1" applyBorder="1" applyAlignment="1">
      <alignment horizontal="left" vertical="center"/>
    </xf>
    <xf numFmtId="0" fontId="32" fillId="0" borderId="3" xfId="41" applyNumberFormat="1" applyFont="1" applyFill="1" applyBorder="1" applyAlignment="1" applyProtection="1">
      <alignment horizontal="left" vertical="center" wrapText="1" indent="1"/>
      <protection locked="0"/>
    </xf>
    <xf numFmtId="0" fontId="32" fillId="0" borderId="4" xfId="41" applyNumberFormat="1" applyFont="1" applyFill="1" applyBorder="1" applyAlignment="1" applyProtection="1">
      <alignment horizontal="left" vertical="center" wrapText="1" indent="1"/>
      <protection locked="0"/>
    </xf>
    <xf numFmtId="0" fontId="32" fillId="0" borderId="68" xfId="41" applyNumberFormat="1" applyFont="1" applyFill="1" applyBorder="1" applyAlignment="1" applyProtection="1">
      <alignment horizontal="left" vertical="center" wrapText="1" indent="1"/>
      <protection locked="0"/>
    </xf>
    <xf numFmtId="0" fontId="32" fillId="0" borderId="73" xfId="41" applyNumberFormat="1" applyFont="1" applyFill="1" applyBorder="1" applyAlignment="1">
      <alignment horizontal="left" vertical="center" wrapText="1" indent="1"/>
    </xf>
    <xf numFmtId="0" fontId="32" fillId="0" borderId="74" xfId="41" applyNumberFormat="1" applyFont="1" applyFill="1" applyBorder="1" applyAlignment="1">
      <alignment horizontal="left" vertical="center" wrapText="1" indent="1"/>
    </xf>
    <xf numFmtId="0" fontId="32" fillId="0" borderId="75" xfId="41" applyNumberFormat="1" applyFont="1" applyFill="1" applyBorder="1" applyAlignment="1">
      <alignment horizontal="left" vertical="center" wrapText="1" indent="1"/>
    </xf>
    <xf numFmtId="0" fontId="32" fillId="0" borderId="73" xfId="41" applyNumberFormat="1" applyFont="1" applyFill="1" applyBorder="1" applyAlignment="1" applyProtection="1">
      <alignment horizontal="left" vertical="center" wrapText="1" indent="1"/>
      <protection locked="0"/>
    </xf>
    <xf numFmtId="0" fontId="32" fillId="0" borderId="74" xfId="41" applyNumberFormat="1" applyFont="1" applyFill="1" applyBorder="1" applyAlignment="1" applyProtection="1">
      <alignment horizontal="left" vertical="center" wrapText="1" indent="1"/>
      <protection locked="0"/>
    </xf>
    <xf numFmtId="0" fontId="32" fillId="0" borderId="76" xfId="41" applyNumberFormat="1" applyFont="1" applyFill="1" applyBorder="1" applyAlignment="1" applyProtection="1">
      <alignment horizontal="left" vertical="center" wrapText="1" indent="1"/>
      <protection locked="0"/>
    </xf>
    <xf numFmtId="0" fontId="32" fillId="0" borderId="5" xfId="41" applyNumberFormat="1" applyFont="1" applyFill="1" applyBorder="1" applyAlignment="1">
      <alignment horizontal="center" vertical="center" shrinkToFit="1"/>
    </xf>
    <xf numFmtId="0" fontId="32" fillId="0" borderId="9" xfId="41" applyNumberFormat="1" applyFont="1" applyFill="1" applyBorder="1" applyAlignment="1">
      <alignment horizontal="center" vertical="center" shrinkToFit="1"/>
    </xf>
    <xf numFmtId="0" fontId="32" fillId="0" borderId="0" xfId="41" applyNumberFormat="1" applyFont="1" applyFill="1" applyBorder="1" applyAlignment="1">
      <alignment horizontal="center" vertical="center" shrinkToFit="1"/>
    </xf>
    <xf numFmtId="0" fontId="32" fillId="0" borderId="7" xfId="41" applyNumberFormat="1" applyFont="1" applyFill="1" applyBorder="1" applyAlignment="1">
      <alignment horizontal="center" vertical="center" shrinkToFit="1"/>
    </xf>
    <xf numFmtId="0" fontId="32" fillId="0" borderId="1" xfId="41" applyNumberFormat="1" applyFont="1" applyFill="1" applyBorder="1" applyAlignment="1">
      <alignment horizontal="center" vertical="center" shrinkToFit="1"/>
    </xf>
    <xf numFmtId="0" fontId="32" fillId="0" borderId="12" xfId="41" applyNumberFormat="1" applyFont="1" applyFill="1" applyBorder="1" applyAlignment="1">
      <alignment horizontal="center" vertical="center" shrinkToFit="1"/>
    </xf>
    <xf numFmtId="0" fontId="32" fillId="0" borderId="8" xfId="41" applyNumberFormat="1" applyFont="1" applyFill="1" applyBorder="1" applyAlignment="1">
      <alignment horizontal="left" vertical="center" indent="1"/>
    </xf>
    <xf numFmtId="0" fontId="32" fillId="0" borderId="5" xfId="41" applyNumberFormat="1" applyFont="1" applyFill="1" applyBorder="1" applyAlignment="1">
      <alignment horizontal="left" vertical="center" indent="1"/>
    </xf>
    <xf numFmtId="178" fontId="32" fillId="0" borderId="5" xfId="42" applyNumberFormat="1" applyFont="1" applyFill="1" applyBorder="1" applyAlignment="1" applyProtection="1">
      <alignment horizontal="right" vertical="center" indent="1"/>
      <protection locked="0"/>
    </xf>
    <xf numFmtId="178" fontId="32" fillId="0" borderId="9" xfId="42" applyNumberFormat="1" applyFont="1" applyFill="1" applyBorder="1" applyAlignment="1" applyProtection="1">
      <alignment horizontal="right" vertical="center" indent="1"/>
      <protection locked="0"/>
    </xf>
    <xf numFmtId="0" fontId="32" fillId="0" borderId="8" xfId="41" applyNumberFormat="1" applyFont="1" applyFill="1" applyBorder="1" applyAlignment="1">
      <alignment horizontal="center" vertical="center"/>
    </xf>
    <xf numFmtId="0" fontId="32" fillId="0" borderId="5" xfId="41" applyNumberFormat="1" applyFont="1" applyFill="1" applyBorder="1" applyAlignment="1">
      <alignment horizontal="center" vertical="center"/>
    </xf>
    <xf numFmtId="0" fontId="32" fillId="0" borderId="6" xfId="41" applyNumberFormat="1" applyFont="1" applyFill="1" applyBorder="1" applyAlignment="1">
      <alignment horizontal="center" vertical="center"/>
    </xf>
    <xf numFmtId="0" fontId="32" fillId="0" borderId="0" xfId="41" applyNumberFormat="1" applyFont="1" applyFill="1" applyBorder="1" applyAlignment="1">
      <alignment horizontal="center" vertical="center"/>
    </xf>
    <xf numFmtId="0" fontId="32" fillId="0" borderId="11" xfId="41" applyNumberFormat="1" applyFont="1" applyFill="1" applyBorder="1" applyAlignment="1">
      <alignment horizontal="center" vertical="center"/>
    </xf>
    <xf numFmtId="0" fontId="32" fillId="0" borderId="1" xfId="41" applyNumberFormat="1" applyFont="1" applyFill="1" applyBorder="1" applyAlignment="1">
      <alignment horizontal="center" vertical="center"/>
    </xf>
    <xf numFmtId="178" fontId="32" fillId="0" borderId="5" xfId="41" applyNumberFormat="1" applyFont="1" applyBorder="1" applyAlignment="1">
      <alignment horizontal="right" vertical="center" indent="1"/>
    </xf>
    <xf numFmtId="178" fontId="32" fillId="0" borderId="49" xfId="41" applyNumberFormat="1" applyFont="1" applyBorder="1" applyAlignment="1">
      <alignment horizontal="right" vertical="center" indent="1"/>
    </xf>
    <xf numFmtId="178" fontId="32" fillId="0" borderId="0" xfId="41" applyNumberFormat="1" applyFont="1" applyBorder="1" applyAlignment="1">
      <alignment horizontal="right" vertical="center" indent="1"/>
    </xf>
    <xf numFmtId="178" fontId="32" fillId="0" borderId="52" xfId="41" applyNumberFormat="1" applyFont="1" applyBorder="1" applyAlignment="1">
      <alignment horizontal="right" vertical="center" indent="1"/>
    </xf>
    <xf numFmtId="178" fontId="32" fillId="0" borderId="1" xfId="41" applyNumberFormat="1" applyFont="1" applyBorder="1" applyAlignment="1">
      <alignment horizontal="right" vertical="center" indent="1"/>
    </xf>
    <xf numFmtId="178" fontId="32" fillId="0" borderId="46" xfId="41" applyNumberFormat="1" applyFont="1" applyBorder="1" applyAlignment="1">
      <alignment horizontal="right" vertical="center" indent="1"/>
    </xf>
    <xf numFmtId="0" fontId="32" fillId="0" borderId="132" xfId="41" applyNumberFormat="1" applyFont="1" applyFill="1" applyBorder="1" applyAlignment="1">
      <alignment horizontal="left" vertical="center" indent="1"/>
    </xf>
    <xf numFmtId="0" fontId="32" fillId="0" borderId="22" xfId="41" applyNumberFormat="1" applyFont="1" applyFill="1" applyBorder="1" applyAlignment="1">
      <alignment horizontal="left" vertical="center" indent="1"/>
    </xf>
    <xf numFmtId="0" fontId="32" fillId="0" borderId="22" xfId="41" applyNumberFormat="1" applyFont="1" applyFill="1" applyBorder="1" applyAlignment="1" applyProtection="1">
      <alignment horizontal="left" vertical="center"/>
      <protection locked="0"/>
    </xf>
    <xf numFmtId="178" fontId="32" fillId="0" borderId="22" xfId="42" applyNumberFormat="1" applyFont="1" applyFill="1" applyBorder="1" applyAlignment="1" applyProtection="1">
      <alignment horizontal="right" vertical="center" indent="1"/>
      <protection locked="0"/>
    </xf>
    <xf numFmtId="178" fontId="32" fillId="0" borderId="136" xfId="42" applyNumberFormat="1" applyFont="1" applyFill="1" applyBorder="1" applyAlignment="1" applyProtection="1">
      <alignment horizontal="right" vertical="center" indent="1"/>
      <protection locked="0"/>
    </xf>
    <xf numFmtId="0" fontId="32" fillId="0" borderId="1" xfId="41" applyNumberFormat="1" applyFont="1" applyFill="1" applyBorder="1" applyAlignment="1" applyProtection="1">
      <alignment horizontal="left" vertical="center"/>
      <protection locked="0"/>
    </xf>
    <xf numFmtId="0" fontId="32" fillId="0" borderId="61" xfId="41" applyNumberFormat="1" applyFont="1" applyFill="1" applyBorder="1" applyAlignment="1">
      <alignment horizontal="center" vertical="center" textRotation="255" wrapText="1"/>
    </xf>
    <xf numFmtId="0" fontId="32" fillId="0" borderId="69" xfId="41" applyNumberFormat="1" applyFont="1" applyFill="1" applyBorder="1" applyAlignment="1">
      <alignment horizontal="center" vertical="center" textRotation="255" wrapText="1"/>
    </xf>
    <xf numFmtId="0" fontId="32" fillId="0" borderId="11" xfId="41" applyNumberFormat="1" applyFont="1" applyFill="1" applyBorder="1" applyAlignment="1">
      <alignment horizontal="center" vertical="center" wrapText="1"/>
    </xf>
    <xf numFmtId="0" fontId="32" fillId="0" borderId="1" xfId="41" applyNumberFormat="1" applyFont="1" applyFill="1" applyBorder="1" applyAlignment="1">
      <alignment horizontal="center" vertical="center" wrapText="1"/>
    </xf>
    <xf numFmtId="0" fontId="32"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32" fillId="0" borderId="3" xfId="41" applyNumberFormat="1" applyFont="1" applyFill="1" applyBorder="1" applyAlignment="1">
      <alignment horizontal="center" vertical="center"/>
    </xf>
    <xf numFmtId="0" fontId="32" fillId="0" borderId="9"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xf>
    <xf numFmtId="0" fontId="32" fillId="0" borderId="64"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textRotation="255" shrinkToFit="1"/>
    </xf>
    <xf numFmtId="0" fontId="32" fillId="0" borderId="27" xfId="41" applyNumberFormat="1" applyFont="1" applyFill="1" applyBorder="1" applyAlignment="1">
      <alignment horizontal="center" vertical="center" textRotation="255" shrinkToFit="1"/>
    </xf>
    <xf numFmtId="0" fontId="32" fillId="0" borderId="28" xfId="41" applyNumberFormat="1" applyFont="1" applyFill="1" applyBorder="1" applyAlignment="1">
      <alignment horizontal="center" vertical="center" textRotation="255" shrinkToFit="1"/>
    </xf>
    <xf numFmtId="177" fontId="32" fillId="0" borderId="33" xfId="41" applyNumberFormat="1" applyFont="1" applyBorder="1" applyAlignment="1">
      <alignment horizontal="center" vertical="center"/>
    </xf>
    <xf numFmtId="177" fontId="32" fillId="0" borderId="143" xfId="41" applyNumberFormat="1" applyFont="1" applyBorder="1" applyAlignment="1">
      <alignment horizontal="center" vertical="center"/>
    </xf>
    <xf numFmtId="0" fontId="32" fillId="0" borderId="4" xfId="41" applyNumberFormat="1" applyFont="1" applyFill="1" applyBorder="1" applyAlignment="1">
      <alignment horizontal="center" vertical="center"/>
    </xf>
    <xf numFmtId="177" fontId="32" fillId="0" borderId="4" xfId="41" applyNumberFormat="1" applyFont="1" applyFill="1" applyBorder="1" applyAlignment="1">
      <alignment horizontal="center" vertical="center"/>
    </xf>
    <xf numFmtId="177" fontId="32" fillId="0" borderId="10" xfId="41" applyNumberFormat="1" applyFont="1" applyFill="1" applyBorder="1" applyAlignment="1">
      <alignment horizontal="center" vertical="center"/>
    </xf>
    <xf numFmtId="177" fontId="32" fillId="0" borderId="5" xfId="41" applyNumberFormat="1" applyFont="1" applyFill="1" applyBorder="1" applyAlignment="1">
      <alignment horizontal="center" vertical="center" shrinkToFit="1"/>
    </xf>
    <xf numFmtId="177" fontId="32" fillId="0" borderId="9" xfId="41" applyNumberFormat="1" applyFont="1" applyFill="1" applyBorder="1" applyAlignment="1">
      <alignment horizontal="center" vertical="center" shrinkToFit="1"/>
    </xf>
    <xf numFmtId="177" fontId="32" fillId="0" borderId="0" xfId="41" applyNumberFormat="1" applyFont="1" applyFill="1" applyBorder="1" applyAlignment="1">
      <alignment horizontal="center" vertical="center" shrinkToFit="1"/>
    </xf>
    <xf numFmtId="177" fontId="32" fillId="0" borderId="7" xfId="41" applyNumberFormat="1" applyFont="1" applyFill="1" applyBorder="1" applyAlignment="1">
      <alignment horizontal="center" vertical="center" shrinkToFit="1"/>
    </xf>
    <xf numFmtId="177" fontId="32" fillId="0" borderId="1" xfId="41" applyNumberFormat="1" applyFont="1" applyFill="1" applyBorder="1" applyAlignment="1">
      <alignment horizontal="center" vertical="center" shrinkToFit="1"/>
    </xf>
    <xf numFmtId="177" fontId="32" fillId="0" borderId="12" xfId="41" applyNumberFormat="1" applyFont="1" applyFill="1" applyBorder="1" applyAlignment="1">
      <alignment horizontal="center" vertical="center" shrinkToFit="1"/>
    </xf>
    <xf numFmtId="0" fontId="32" fillId="0" borderId="8" xfId="41" applyNumberFormat="1" applyFont="1" applyBorder="1" applyAlignment="1">
      <alignment horizontal="center" vertical="center" shrinkToFit="1"/>
    </xf>
    <xf numFmtId="0" fontId="32" fillId="0" borderId="5" xfId="41" applyNumberFormat="1" applyFont="1" applyBorder="1" applyAlignment="1">
      <alignment horizontal="center" vertical="center" shrinkToFit="1"/>
    </xf>
    <xf numFmtId="0" fontId="32" fillId="0" borderId="11" xfId="41" applyNumberFormat="1" applyFont="1" applyBorder="1" applyAlignment="1">
      <alignment horizontal="center" vertical="center" shrinkToFit="1"/>
    </xf>
    <xf numFmtId="0" fontId="32" fillId="0" borderId="1" xfId="41" applyNumberFormat="1" applyFont="1" applyBorder="1" applyAlignment="1">
      <alignment horizontal="center" vertical="center" shrinkToFit="1"/>
    </xf>
    <xf numFmtId="177" fontId="32" fillId="0" borderId="5" xfId="41" applyNumberFormat="1" applyFont="1" applyBorder="1" applyAlignment="1">
      <alignment horizontal="center" vertical="center"/>
    </xf>
    <xf numFmtId="177" fontId="32" fillId="0" borderId="9" xfId="41" applyNumberFormat="1" applyFont="1" applyBorder="1" applyAlignment="1">
      <alignment horizontal="center" vertical="center"/>
    </xf>
    <xf numFmtId="177" fontId="32" fillId="0" borderId="1" xfId="41" applyNumberFormat="1" applyFont="1" applyBorder="1" applyAlignment="1">
      <alignment horizontal="center" vertical="center"/>
    </xf>
    <xf numFmtId="177" fontId="32" fillId="0" borderId="12" xfId="41" applyNumberFormat="1" applyFont="1" applyBorder="1" applyAlignment="1">
      <alignment horizontal="center" vertical="center"/>
    </xf>
    <xf numFmtId="0" fontId="32" fillId="0" borderId="29" xfId="41" applyNumberFormat="1" applyFont="1" applyBorder="1" applyAlignment="1">
      <alignment horizontal="center" vertical="center" shrinkToFit="1"/>
    </xf>
    <xf numFmtId="0" fontId="32" fillId="0" borderId="30" xfId="41" applyNumberFormat="1" applyFont="1" applyBorder="1" applyAlignment="1">
      <alignment horizontal="center" vertical="center" shrinkToFit="1"/>
    </xf>
    <xf numFmtId="177" fontId="32" fillId="0" borderId="30" xfId="41" applyNumberFormat="1" applyFont="1" applyBorder="1" applyAlignment="1">
      <alignment horizontal="center" vertical="center"/>
    </xf>
    <xf numFmtId="177" fontId="32" fillId="0" borderId="31" xfId="41" applyNumberFormat="1" applyFont="1" applyBorder="1" applyAlignment="1">
      <alignment horizontal="center" vertical="center"/>
    </xf>
    <xf numFmtId="0" fontId="32" fillId="0" borderId="132" xfId="41" applyNumberFormat="1" applyFont="1" applyFill="1" applyBorder="1" applyAlignment="1" applyProtection="1">
      <alignment horizontal="center" vertical="center" shrinkToFit="1"/>
      <protection locked="0"/>
    </xf>
    <xf numFmtId="0" fontId="32" fillId="0" borderId="22" xfId="41" applyNumberFormat="1" applyFont="1" applyFill="1" applyBorder="1" applyAlignment="1" applyProtection="1">
      <alignment horizontal="center" vertical="center" shrinkToFit="1"/>
      <protection locked="0"/>
    </xf>
    <xf numFmtId="0" fontId="32"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32" fillId="0" borderId="21" xfId="41" applyFont="1" applyBorder="1" applyAlignment="1" applyProtection="1">
      <alignment horizontal="center" vertical="center" shrinkToFit="1"/>
      <protection locked="0"/>
    </xf>
    <xf numFmtId="0" fontId="32" fillId="0" borderId="22" xfId="41" applyFont="1" applyBorder="1" applyAlignment="1" applyProtection="1">
      <alignment horizontal="center" vertical="center" shrinkToFit="1"/>
      <protection locked="0"/>
    </xf>
    <xf numFmtId="0" fontId="32" fillId="0" borderId="136" xfId="41" applyFont="1" applyBorder="1" applyAlignment="1" applyProtection="1">
      <alignment horizontal="center" vertical="center" shrinkToFit="1"/>
      <protection locked="0"/>
    </xf>
    <xf numFmtId="0" fontId="32" fillId="0" borderId="32" xfId="41" applyNumberFormat="1" applyFont="1" applyBorder="1" applyAlignment="1">
      <alignment horizontal="center" vertical="center"/>
    </xf>
    <xf numFmtId="0" fontId="32" fillId="0" borderId="33" xfId="41" applyNumberFormat="1" applyFont="1" applyBorder="1" applyAlignment="1">
      <alignment horizontal="center" vertical="center"/>
    </xf>
    <xf numFmtId="177" fontId="32" fillId="0" borderId="34" xfId="41" applyNumberFormat="1" applyFont="1" applyBorder="1" applyAlignment="1">
      <alignment horizontal="center" vertical="center"/>
    </xf>
    <xf numFmtId="0" fontId="32" fillId="0" borderId="32" xfId="41" applyNumberFormat="1" applyFont="1" applyBorder="1" applyAlignment="1">
      <alignment horizontal="center" vertical="center" shrinkToFit="1"/>
    </xf>
    <xf numFmtId="0" fontId="32" fillId="0" borderId="33" xfId="41" applyNumberFormat="1" applyFont="1" applyBorder="1" applyAlignment="1">
      <alignment horizontal="center" vertical="center" shrinkToFit="1"/>
    </xf>
    <xf numFmtId="0" fontId="32" fillId="0" borderId="32" xfId="41" applyNumberFormat="1" applyFont="1" applyFill="1" applyBorder="1" applyAlignment="1" applyProtection="1">
      <alignment horizontal="center" vertical="center" shrinkToFit="1"/>
      <protection locked="0"/>
    </xf>
    <xf numFmtId="0" fontId="32" fillId="0" borderId="33" xfId="41" applyNumberFormat="1" applyFont="1" applyFill="1" applyBorder="1" applyAlignment="1" applyProtection="1">
      <alignment horizontal="center" vertical="center" shrinkToFit="1"/>
      <protection locked="0"/>
    </xf>
    <xf numFmtId="0" fontId="32"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32" fillId="0" borderId="140" xfId="41" applyFont="1" applyBorder="1" applyAlignment="1" applyProtection="1">
      <alignment horizontal="center" vertical="center" shrinkToFit="1"/>
      <protection locked="0"/>
    </xf>
    <xf numFmtId="0" fontId="32" fillId="0" borderId="33" xfId="41" applyFont="1" applyBorder="1" applyAlignment="1" applyProtection="1">
      <alignment horizontal="center" vertical="center" shrinkToFit="1"/>
      <protection locked="0"/>
    </xf>
    <xf numFmtId="0" fontId="32" fillId="0" borderId="34" xfId="41" applyFont="1" applyBorder="1" applyAlignment="1" applyProtection="1">
      <alignment horizontal="center" vertical="center" shrinkToFit="1"/>
      <protection locked="0"/>
    </xf>
    <xf numFmtId="0" fontId="32" fillId="0" borderId="32" xfId="41" applyNumberFormat="1" applyFont="1" applyFill="1" applyBorder="1" applyAlignment="1">
      <alignment horizontal="center" vertical="center"/>
    </xf>
    <xf numFmtId="0" fontId="32" fillId="0" borderId="33" xfId="41" applyNumberFormat="1" applyFont="1" applyFill="1" applyBorder="1" applyAlignment="1">
      <alignment horizontal="center" vertical="center"/>
    </xf>
    <xf numFmtId="0" fontId="32" fillId="0" borderId="3" xfId="41" applyNumberFormat="1" applyFont="1" applyFill="1" applyBorder="1" applyAlignment="1">
      <alignment horizontal="left" vertical="center" indent="1"/>
    </xf>
    <xf numFmtId="0" fontId="32" fillId="0" borderId="4" xfId="41" applyNumberFormat="1" applyFont="1" applyFill="1" applyBorder="1" applyAlignment="1">
      <alignment horizontal="left" vertical="center" indent="1"/>
    </xf>
    <xf numFmtId="0" fontId="32" fillId="11" borderId="4" xfId="41" applyNumberFormat="1" applyFont="1" applyFill="1" applyBorder="1" applyAlignment="1">
      <alignment horizontal="left" vertical="center" indent="1"/>
    </xf>
    <xf numFmtId="0" fontId="32" fillId="0" borderId="10" xfId="41" applyNumberFormat="1" applyFont="1" applyFill="1" applyBorder="1" applyAlignment="1">
      <alignment horizontal="left" vertical="center" indent="1"/>
    </xf>
    <xf numFmtId="0" fontId="32" fillId="0" borderId="3" xfId="41" applyNumberFormat="1" applyFont="1" applyFill="1" applyBorder="1" applyAlignment="1">
      <alignment horizontal="left" vertical="center" indent="1" shrinkToFit="1"/>
    </xf>
    <xf numFmtId="0" fontId="32"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32" fillId="0" borderId="2" xfId="41" applyNumberFormat="1" applyFont="1" applyFill="1" applyBorder="1" applyAlignment="1">
      <alignment horizontal="right" vertical="center" indent="1"/>
    </xf>
    <xf numFmtId="177" fontId="32" fillId="0" borderId="2" xfId="41" applyNumberFormat="1" applyFont="1" applyBorder="1" applyAlignment="1">
      <alignment horizontal="right" vertical="center" indent="1"/>
    </xf>
    <xf numFmtId="177" fontId="32" fillId="0" borderId="67" xfId="41" applyNumberFormat="1" applyFont="1" applyBorder="1" applyAlignment="1">
      <alignment horizontal="right" vertical="center" indent="1"/>
    </xf>
    <xf numFmtId="0" fontId="32" fillId="0" borderId="8" xfId="41" applyNumberFormat="1" applyFont="1" applyFill="1" applyBorder="1" applyAlignment="1">
      <alignment horizontal="center" vertical="center" shrinkToFit="1"/>
    </xf>
    <xf numFmtId="0" fontId="32" fillId="0" borderId="6" xfId="41" applyNumberFormat="1" applyFont="1" applyFill="1" applyBorder="1" applyAlignment="1">
      <alignment horizontal="center" vertical="center" shrinkToFit="1"/>
    </xf>
    <xf numFmtId="0" fontId="32" fillId="0" borderId="11" xfId="41" applyNumberFormat="1" applyFont="1" applyFill="1" applyBorder="1" applyAlignment="1">
      <alignment horizontal="center" vertical="center" shrinkToFit="1"/>
    </xf>
    <xf numFmtId="0" fontId="32" fillId="0" borderId="29" xfId="41" applyNumberFormat="1" applyFont="1" applyFill="1" applyBorder="1" applyAlignment="1" applyProtection="1">
      <alignment horizontal="center" vertical="center" shrinkToFit="1"/>
      <protection locked="0"/>
    </xf>
    <xf numFmtId="0" fontId="32" fillId="0" borderId="30" xfId="41" applyNumberFormat="1" applyFont="1" applyFill="1" applyBorder="1" applyAlignment="1" applyProtection="1">
      <alignment horizontal="center" vertical="center" shrinkToFit="1"/>
      <protection locked="0"/>
    </xf>
    <xf numFmtId="0" fontId="32"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32" fillId="0" borderId="138" xfId="41" applyFont="1" applyBorder="1" applyAlignment="1" applyProtection="1">
      <alignment horizontal="center" vertical="center" shrinkToFit="1"/>
      <protection locked="0"/>
    </xf>
    <xf numFmtId="0" fontId="32" fillId="0" borderId="30" xfId="41" applyFont="1" applyBorder="1" applyAlignment="1" applyProtection="1">
      <alignment horizontal="center" vertical="center" shrinkToFit="1"/>
      <protection locked="0"/>
    </xf>
    <xf numFmtId="0" fontId="32" fillId="0" borderId="31" xfId="41" applyFont="1" applyBorder="1" applyAlignment="1" applyProtection="1">
      <alignment horizontal="center" vertical="center" shrinkToFit="1"/>
      <protection locked="0"/>
    </xf>
    <xf numFmtId="177" fontId="32" fillId="0" borderId="121" xfId="41" applyNumberFormat="1" applyFont="1" applyFill="1" applyBorder="1" applyAlignment="1" applyProtection="1">
      <alignment horizontal="right" vertical="center" indent="1"/>
      <protection locked="0"/>
    </xf>
    <xf numFmtId="177" fontId="32" fillId="0" borderId="121" xfId="41" applyNumberFormat="1" applyFont="1" applyBorder="1" applyAlignment="1" applyProtection="1">
      <alignment horizontal="right" vertical="center" indent="1"/>
      <protection locked="0"/>
    </xf>
    <xf numFmtId="177" fontId="32" fillId="0" borderId="130" xfId="41" applyNumberFormat="1" applyFont="1" applyBorder="1" applyAlignment="1" applyProtection="1">
      <alignment horizontal="right" vertical="center" indent="1"/>
      <protection locked="0"/>
    </xf>
    <xf numFmtId="177" fontId="32" fillId="0" borderId="134" xfId="41" applyNumberFormat="1" applyFont="1" applyFill="1" applyBorder="1" applyAlignment="1" applyProtection="1">
      <alignment horizontal="right" vertical="center" indent="1"/>
      <protection locked="0"/>
    </xf>
    <xf numFmtId="177" fontId="32" fillId="0" borderId="134" xfId="41" applyNumberFormat="1" applyFont="1" applyBorder="1" applyAlignment="1" applyProtection="1">
      <alignment horizontal="right" vertical="center" indent="1"/>
      <protection locked="0"/>
    </xf>
    <xf numFmtId="177" fontId="32" fillId="0" borderId="135" xfId="41" applyNumberFormat="1" applyFont="1" applyBorder="1" applyAlignment="1" applyProtection="1">
      <alignment horizontal="right" vertical="center" indent="1"/>
      <protection locked="0"/>
    </xf>
    <xf numFmtId="177" fontId="32" fillId="0" borderId="131" xfId="41" applyNumberFormat="1" applyFont="1" applyFill="1" applyBorder="1" applyAlignment="1" applyProtection="1">
      <alignment horizontal="right" vertical="center" indent="1"/>
      <protection locked="0"/>
    </xf>
    <xf numFmtId="177" fontId="32" fillId="0" borderId="131" xfId="41" applyNumberFormat="1" applyFont="1" applyBorder="1" applyAlignment="1" applyProtection="1">
      <alignment horizontal="right" vertical="center" indent="1"/>
      <protection locked="0"/>
    </xf>
    <xf numFmtId="177" fontId="32" fillId="0" borderId="133" xfId="41" applyNumberFormat="1" applyFont="1" applyBorder="1" applyAlignment="1" applyProtection="1">
      <alignment horizontal="right" vertical="center" indent="1"/>
      <protection locked="0"/>
    </xf>
    <xf numFmtId="0" fontId="32" fillId="0" borderId="29" xfId="41" applyNumberFormat="1" applyFont="1" applyFill="1" applyBorder="1" applyAlignment="1" applyProtection="1">
      <alignment vertical="center"/>
      <protection locked="0"/>
    </xf>
    <xf numFmtId="0" fontId="32" fillId="0" borderId="30" xfId="41" applyNumberFormat="1" applyFont="1" applyBorder="1" applyAlignment="1" applyProtection="1">
      <alignment vertical="center"/>
      <protection locked="0"/>
    </xf>
    <xf numFmtId="0" fontId="32" fillId="0" borderId="31" xfId="41" applyNumberFormat="1" applyFont="1" applyBorder="1" applyAlignment="1" applyProtection="1">
      <alignment vertical="center"/>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0" fontId="32" fillId="0" borderId="132" xfId="41" applyNumberFormat="1" applyFont="1" applyFill="1" applyBorder="1" applyAlignment="1" applyProtection="1">
      <alignment vertical="center"/>
      <protection locked="0"/>
    </xf>
    <xf numFmtId="0" fontId="32" fillId="0" borderId="22" xfId="41" applyNumberFormat="1" applyFont="1" applyBorder="1" applyAlignment="1" applyProtection="1">
      <alignment vertical="center"/>
      <protection locked="0"/>
    </xf>
    <xf numFmtId="0" fontId="32" fillId="0" borderId="136" xfId="41" applyNumberFormat="1" applyFont="1" applyBorder="1" applyAlignment="1" applyProtection="1">
      <alignment vertical="center"/>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0" fontId="32" fillId="0" borderId="32" xfId="41" applyNumberFormat="1" applyFont="1" applyFill="1" applyBorder="1" applyAlignment="1" applyProtection="1">
      <alignment vertical="center"/>
      <protection locked="0"/>
    </xf>
    <xf numFmtId="0" fontId="32" fillId="0" borderId="33" xfId="41" applyNumberFormat="1" applyFont="1" applyBorder="1" applyAlignment="1" applyProtection="1">
      <alignment vertical="center"/>
      <protection locked="0"/>
    </xf>
    <xf numFmtId="0" fontId="32" fillId="0" borderId="34" xfId="41" applyNumberFormat="1" applyFont="1" applyBorder="1" applyAlignment="1" applyProtection="1">
      <alignment vertical="center"/>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32" fillId="0" borderId="132" xfId="41" applyNumberFormat="1" applyFont="1" applyFill="1" applyBorder="1" applyAlignment="1" applyProtection="1">
      <alignment horizontal="right" vertical="center" indent="1"/>
      <protection locked="0"/>
    </xf>
    <xf numFmtId="177" fontId="32" fillId="0" borderId="22" xfId="41" applyNumberFormat="1" applyFont="1" applyBorder="1" applyAlignment="1" applyProtection="1">
      <alignment horizontal="right" vertical="center" indent="1"/>
      <protection locked="0"/>
    </xf>
    <xf numFmtId="177" fontId="32" fillId="0" borderId="141" xfId="41" applyNumberFormat="1" applyFont="1" applyBorder="1" applyAlignment="1" applyProtection="1">
      <alignment horizontal="right" vertical="center"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32" fillId="11" borderId="30" xfId="41" applyNumberFormat="1" applyFont="1" applyFill="1" applyBorder="1" applyAlignment="1" applyProtection="1">
      <alignment vertical="center"/>
      <protection locked="0"/>
    </xf>
    <xf numFmtId="0" fontId="14" fillId="0" borderId="32" xfId="41" applyNumberFormat="1" applyFont="1" applyFill="1" applyBorder="1" applyAlignment="1" applyProtection="1">
      <alignment horizontal="left" vertical="center" wrapText="1" indent="1"/>
      <protection locked="0"/>
    </xf>
    <xf numFmtId="0" fontId="32" fillId="0" borderId="121" xfId="41" applyNumberFormat="1" applyFont="1" applyFill="1" applyBorder="1" applyAlignment="1">
      <alignment horizontal="center" vertical="center" textRotation="255" shrinkToFit="1"/>
    </xf>
    <xf numFmtId="0" fontId="32" fillId="0" borderId="131" xfId="41" applyNumberFormat="1" applyFont="1" applyFill="1" applyBorder="1" applyAlignment="1">
      <alignment horizontal="center" vertical="center" textRotation="255" shrinkToFit="1"/>
    </xf>
    <xf numFmtId="0" fontId="32"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63" fillId="0" borderId="0" xfId="0" applyFont="1" applyFill="1" applyBorder="1" applyAlignment="1">
      <alignment horizontal="left" vertical="center"/>
    </xf>
    <xf numFmtId="0" fontId="32" fillId="0" borderId="0"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shrinkToFit="1"/>
    </xf>
    <xf numFmtId="0" fontId="32" fillId="0" borderId="61" xfId="41" applyNumberFormat="1" applyFont="1" applyFill="1" applyBorder="1" applyAlignment="1">
      <alignment horizontal="center" vertical="center" wrapText="1"/>
    </xf>
    <xf numFmtId="0" fontId="32" fillId="0" borderId="27" xfId="41" applyNumberFormat="1" applyFont="1" applyFill="1" applyBorder="1" applyAlignment="1">
      <alignment horizontal="center" vertical="center" wrapText="1"/>
    </xf>
    <xf numFmtId="0" fontId="32" fillId="0" borderId="6" xfId="41" applyNumberFormat="1" applyFont="1" applyFill="1" applyBorder="1" applyAlignment="1" applyProtection="1">
      <alignment horizontal="left" vertical="center" wrapText="1"/>
      <protection locked="0"/>
    </xf>
    <xf numFmtId="0" fontId="32" fillId="0" borderId="0" xfId="41" applyNumberFormat="1" applyFont="1" applyFill="1" applyBorder="1" applyAlignment="1" applyProtection="1">
      <alignment horizontal="left" vertical="center" wrapText="1"/>
      <protection locked="0"/>
    </xf>
    <xf numFmtId="0" fontId="32" fillId="0" borderId="52" xfId="41" applyNumberFormat="1" applyFont="1" applyFill="1" applyBorder="1" applyAlignment="1" applyProtection="1">
      <alignment horizontal="left" vertical="center" wrapText="1"/>
      <protection locked="0"/>
    </xf>
    <xf numFmtId="0" fontId="32" fillId="0" borderId="92" xfId="41" applyNumberFormat="1" applyFont="1" applyFill="1" applyBorder="1" applyAlignment="1">
      <alignment horizontal="center" vertical="center" wrapText="1"/>
    </xf>
    <xf numFmtId="0" fontId="32" fillId="0" borderId="38" xfId="41" applyNumberFormat="1" applyFont="1" applyFill="1" applyBorder="1" applyAlignment="1">
      <alignment horizontal="center" vertical="center" wrapText="1"/>
    </xf>
    <xf numFmtId="0" fontId="32" fillId="0" borderId="95" xfId="41" applyNumberFormat="1" applyFont="1" applyFill="1" applyBorder="1" applyAlignment="1">
      <alignment horizontal="center" vertical="center" wrapText="1"/>
    </xf>
    <xf numFmtId="0" fontId="32" fillId="0" borderId="2" xfId="41" applyNumberFormat="1" applyFont="1" applyFill="1" applyBorder="1" applyAlignment="1">
      <alignment horizontal="center" vertical="center" wrapText="1"/>
    </xf>
    <xf numFmtId="0" fontId="32" fillId="0" borderId="96" xfId="41" applyNumberFormat="1" applyFont="1" applyFill="1" applyBorder="1" applyAlignment="1">
      <alignment horizontal="center" vertical="center" wrapText="1"/>
    </xf>
    <xf numFmtId="0" fontId="32" fillId="0" borderId="43"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pplyProtection="1">
      <alignment vertical="center" shrinkToFit="1"/>
      <protection locked="0"/>
    </xf>
    <xf numFmtId="0" fontId="32" fillId="0" borderId="36" xfId="41" applyNumberFormat="1" applyFont="1" applyFill="1" applyBorder="1" applyAlignment="1">
      <alignment horizontal="center" vertical="center" shrinkToFit="1"/>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32" fillId="0" borderId="6" xfId="41" applyNumberFormat="1" applyFont="1" applyFill="1" applyBorder="1" applyAlignment="1" applyProtection="1">
      <alignment vertical="center" wrapText="1"/>
      <protection locked="0"/>
    </xf>
    <xf numFmtId="0" fontId="32" fillId="0" borderId="0" xfId="41" applyNumberFormat="1" applyFont="1" applyFill="1" applyBorder="1" applyAlignment="1" applyProtection="1">
      <alignment vertical="center" wrapText="1"/>
      <protection locked="0"/>
    </xf>
    <xf numFmtId="0" fontId="32" fillId="0" borderId="52" xfId="41" applyNumberFormat="1" applyFont="1" applyFill="1" applyBorder="1" applyAlignment="1" applyProtection="1">
      <alignment vertical="center" wrapText="1"/>
      <protection locked="0"/>
    </xf>
    <xf numFmtId="0" fontId="32" fillId="0" borderId="36" xfId="3" applyNumberFormat="1" applyFont="1" applyFill="1" applyBorder="1" applyAlignment="1">
      <alignment horizontal="left" vertical="center" shrinkToFit="1"/>
    </xf>
    <xf numFmtId="0" fontId="32" fillId="0" borderId="36" xfId="41" applyNumberFormat="1" applyFont="1" applyFill="1" applyBorder="1" applyAlignment="1">
      <alignment horizontal="left" vertical="center"/>
    </xf>
    <xf numFmtId="0" fontId="32" fillId="0" borderId="41" xfId="3" applyNumberFormat="1" applyFont="1" applyFill="1" applyBorder="1" applyAlignment="1">
      <alignment horizontal="left" vertical="center" shrinkToFit="1"/>
    </xf>
    <xf numFmtId="0" fontId="32"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32" fillId="0" borderId="54" xfId="41" applyNumberFormat="1" applyFont="1" applyFill="1" applyBorder="1" applyAlignment="1">
      <alignment horizontal="center" vertical="center" wrapText="1"/>
    </xf>
    <xf numFmtId="0" fontId="32" fillId="0" borderId="58" xfId="41" applyNumberFormat="1" applyFont="1" applyFill="1" applyBorder="1" applyAlignment="1">
      <alignment horizontal="center" vertical="center"/>
    </xf>
    <xf numFmtId="0" fontId="32" fillId="0" borderId="103" xfId="41" applyNumberFormat="1" applyFont="1" applyFill="1" applyBorder="1" applyAlignment="1">
      <alignment horizontal="center" vertical="center"/>
    </xf>
    <xf numFmtId="0" fontId="32" fillId="0" borderId="56"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xf>
    <xf numFmtId="0" fontId="32" fillId="0" borderId="55" xfId="41" applyNumberFormat="1" applyFont="1" applyFill="1" applyBorder="1" applyAlignment="1">
      <alignment horizontal="center" vertical="center"/>
    </xf>
    <xf numFmtId="0" fontId="32" fillId="0" borderId="53" xfId="41" applyNumberFormat="1" applyFont="1" applyFill="1" applyBorder="1" applyAlignment="1">
      <alignment horizontal="center" vertical="center" shrinkToFit="1"/>
    </xf>
    <xf numFmtId="0" fontId="32" fillId="0" borderId="54" xfId="41" applyNumberFormat="1" applyFont="1" applyFill="1" applyBorder="1" applyAlignment="1">
      <alignment horizontal="center" vertical="center" shrinkToFit="1"/>
    </xf>
    <xf numFmtId="0" fontId="32" fillId="0" borderId="55" xfId="41" applyNumberFormat="1" applyFont="1" applyFill="1" applyBorder="1" applyAlignment="1">
      <alignment horizontal="center" vertical="center" shrinkToFit="1"/>
    </xf>
    <xf numFmtId="0" fontId="61" fillId="0" borderId="54" xfId="41" applyNumberFormat="1" applyFont="1" applyFill="1" applyBorder="1" applyAlignment="1">
      <alignment horizontal="center" vertical="center" wrapText="1"/>
    </xf>
    <xf numFmtId="0" fontId="32" fillId="0" borderId="53" xfId="41" applyNumberFormat="1" applyFont="1" applyFill="1" applyBorder="1" applyAlignment="1">
      <alignment horizontal="center" vertical="center"/>
    </xf>
    <xf numFmtId="58" fontId="32" fillId="0" borderId="56" xfId="41" applyNumberFormat="1" applyFont="1" applyFill="1" applyBorder="1" applyAlignment="1">
      <alignment horizontal="distributed" vertical="center" indent="1" shrinkToFit="1"/>
    </xf>
    <xf numFmtId="58" fontId="32" fillId="0" borderId="54" xfId="41" applyNumberFormat="1" applyFont="1" applyFill="1" applyBorder="1" applyAlignment="1">
      <alignment horizontal="distributed" vertical="center" indent="1" shrinkToFit="1"/>
    </xf>
    <xf numFmtId="0" fontId="32" fillId="0" borderId="54" xfId="41" applyNumberFormat="1" applyFont="1" applyBorder="1" applyAlignment="1" applyProtection="1">
      <alignment horizontal="center" vertical="center"/>
      <protection locked="0"/>
    </xf>
    <xf numFmtId="58" fontId="32" fillId="0" borderId="56" xfId="41" applyNumberFormat="1" applyFont="1" applyFill="1" applyBorder="1" applyAlignment="1" applyProtection="1">
      <alignment horizontal="center" vertical="center" shrinkToFit="1"/>
      <protection locked="0"/>
    </xf>
    <xf numFmtId="58" fontId="32" fillId="0" borderId="54" xfId="41" applyNumberFormat="1" applyFont="1" applyFill="1" applyBorder="1" applyAlignment="1" applyProtection="1">
      <alignment horizontal="center" vertical="center" shrinkToFit="1"/>
      <protection locked="0"/>
    </xf>
    <xf numFmtId="0" fontId="32" fillId="0" borderId="54" xfId="41" applyNumberFormat="1" applyFont="1" applyFill="1" applyBorder="1" applyAlignment="1" applyProtection="1">
      <alignment horizontal="center" vertical="center" wrapText="1"/>
      <protection locked="0"/>
    </xf>
    <xf numFmtId="0" fontId="32" fillId="0" borderId="60" xfId="41" applyNumberFormat="1"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wrapText="1"/>
      <protection locked="0"/>
    </xf>
    <xf numFmtId="0" fontId="32" fillId="0" borderId="63" xfId="41" applyNumberFormat="1" applyFont="1" applyFill="1" applyBorder="1" applyAlignment="1" applyProtection="1">
      <alignment horizontal="center" vertical="center" wrapText="1"/>
      <protection locked="0"/>
    </xf>
    <xf numFmtId="0" fontId="32" fillId="0" borderId="12" xfId="41" applyNumberFormat="1" applyFont="1" applyFill="1" applyBorder="1" applyAlignment="1" applyProtection="1">
      <alignment horizontal="center" vertical="center" wrapText="1"/>
      <protection locked="0"/>
    </xf>
    <xf numFmtId="0" fontId="32" fillId="0" borderId="28" xfId="41" applyNumberFormat="1" applyFont="1" applyFill="1" applyBorder="1" applyAlignment="1" applyProtection="1">
      <alignment horizontal="center" vertical="center" wrapText="1"/>
      <protection locked="0"/>
    </xf>
    <xf numFmtId="0" fontId="32" fillId="0" borderId="66" xfId="41" applyNumberFormat="1" applyFont="1" applyFill="1" applyBorder="1" applyAlignment="1" applyProtection="1">
      <alignment horizontal="center" vertical="center" wrapText="1"/>
      <protection locked="0"/>
    </xf>
    <xf numFmtId="0" fontId="32" fillId="0" borderId="10"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center" vertical="center" wrapText="1"/>
      <protection locked="0"/>
    </xf>
    <xf numFmtId="0" fontId="32" fillId="0" borderId="67" xfId="41" applyNumberFormat="1" applyFont="1" applyFill="1" applyBorder="1" applyAlignment="1" applyProtection="1">
      <alignment horizontal="center" vertical="center" wrapText="1"/>
      <protection locked="0"/>
    </xf>
    <xf numFmtId="0" fontId="32" fillId="0" borderId="75" xfId="41" applyNumberFormat="1" applyFont="1" applyFill="1" applyBorder="1" applyAlignment="1" applyProtection="1">
      <alignment horizontal="center" vertical="center" wrapText="1"/>
      <protection locked="0"/>
    </xf>
    <xf numFmtId="0" fontId="32" fillId="0" borderId="43" xfId="41" applyNumberFormat="1" applyFont="1" applyFill="1" applyBorder="1" applyAlignment="1" applyProtection="1">
      <alignment horizontal="center" vertical="center" wrapText="1"/>
      <protection locked="0"/>
    </xf>
    <xf numFmtId="0" fontId="32" fillId="0" borderId="110" xfId="41" applyNumberFormat="1" applyFont="1" applyFill="1" applyBorder="1" applyAlignment="1" applyProtection="1">
      <alignment horizontal="center" vertical="center" wrapText="1"/>
      <protection locked="0"/>
    </xf>
    <xf numFmtId="0" fontId="80" fillId="0" borderId="56" xfId="3" applyFont="1" applyFill="1" applyBorder="1" applyAlignment="1">
      <alignment horizontal="center" vertical="center" shrinkToFit="1"/>
    </xf>
    <xf numFmtId="0" fontId="80" fillId="0" borderId="54" xfId="3" applyFont="1" applyFill="1" applyBorder="1" applyAlignment="1">
      <alignment horizontal="center" vertical="center" shrinkToFit="1"/>
    </xf>
    <xf numFmtId="0" fontId="80" fillId="0" borderId="55" xfId="3" applyFont="1" applyFill="1" applyBorder="1" applyAlignment="1">
      <alignment horizontal="center" vertical="center" shrinkToFit="1"/>
    </xf>
    <xf numFmtId="0" fontId="80" fillId="0" borderId="56" xfId="3" applyFont="1" applyFill="1" applyBorder="1" applyAlignment="1">
      <alignment horizontal="center" vertical="center" wrapText="1" shrinkToFit="1"/>
    </xf>
    <xf numFmtId="0" fontId="80" fillId="0" borderId="57" xfId="3" applyFont="1" applyFill="1" applyBorder="1" applyAlignment="1">
      <alignment horizontal="center" vertical="center" shrinkToFit="1"/>
    </xf>
    <xf numFmtId="0" fontId="32" fillId="0" borderId="35"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wrapText="1"/>
    </xf>
    <xf numFmtId="0" fontId="32" fillId="0" borderId="37" xfId="41" applyNumberFormat="1" applyFont="1" applyFill="1" applyBorder="1" applyAlignment="1">
      <alignment horizontal="center" vertical="center" wrapText="1"/>
    </xf>
    <xf numFmtId="0" fontId="32" fillId="0" borderId="50" xfId="41" applyNumberFormat="1" applyFont="1" applyFill="1" applyBorder="1" applyAlignment="1">
      <alignment horizontal="center" vertical="center" wrapText="1"/>
    </xf>
    <xf numFmtId="0" fontId="32" fillId="0" borderId="0" xfId="41" applyNumberFormat="1" applyFont="1" applyFill="1" applyBorder="1" applyAlignment="1">
      <alignment horizontal="center" vertical="center" wrapText="1"/>
    </xf>
    <xf numFmtId="0" fontId="32" fillId="0" borderId="7" xfId="41" applyNumberFormat="1" applyFont="1" applyFill="1" applyBorder="1" applyAlignment="1">
      <alignment horizontal="center" vertical="center" wrapText="1"/>
    </xf>
    <xf numFmtId="0" fontId="32" fillId="0" borderId="40" xfId="41" applyNumberFormat="1" applyFont="1" applyFill="1" applyBorder="1" applyAlignment="1">
      <alignment horizontal="center" vertical="center" wrapText="1"/>
    </xf>
    <xf numFmtId="0" fontId="32" fillId="0" borderId="41" xfId="41" applyNumberFormat="1" applyFont="1" applyFill="1" applyBorder="1" applyAlignment="1">
      <alignment horizontal="center" vertical="center" wrapText="1"/>
    </xf>
    <xf numFmtId="0" fontId="32" fillId="0" borderId="42" xfId="41" applyNumberFormat="1" applyFont="1" applyFill="1" applyBorder="1" applyAlignment="1">
      <alignment horizontal="center" vertical="center" wrapText="1"/>
    </xf>
    <xf numFmtId="0" fontId="80" fillId="0" borderId="51" xfId="3" applyFont="1" applyFill="1" applyBorder="1" applyAlignment="1">
      <alignment horizontal="left" vertical="center" wrapText="1" shrinkToFit="1"/>
    </xf>
    <xf numFmtId="0" fontId="80" fillId="0" borderId="41" xfId="3" applyFont="1" applyFill="1" applyBorder="1" applyAlignment="1">
      <alignment horizontal="left" vertical="center" wrapText="1" shrinkToFit="1"/>
    </xf>
    <xf numFmtId="0" fontId="80" fillId="0" borderId="42" xfId="3" applyFont="1" applyFill="1" applyBorder="1" applyAlignment="1">
      <alignment horizontal="left" vertical="center" wrapText="1" shrinkToFi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32" fillId="0" borderId="92" xfId="41" applyNumberFormat="1" applyFont="1" applyFill="1" applyBorder="1" applyAlignment="1">
      <alignment horizontal="center" vertical="center"/>
    </xf>
    <xf numFmtId="0" fontId="32" fillId="0" borderId="38" xfId="41" applyNumberFormat="1" applyFont="1" applyFill="1" applyBorder="1" applyAlignment="1">
      <alignment horizontal="center" vertical="center"/>
    </xf>
    <xf numFmtId="0" fontId="32" fillId="0" borderId="96" xfId="41" applyNumberFormat="1" applyFont="1" applyFill="1" applyBorder="1" applyAlignment="1">
      <alignment horizontal="center" vertical="center"/>
    </xf>
    <xf numFmtId="0" fontId="32"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27"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32" fillId="0" borderId="103" xfId="41" applyFont="1" applyBorder="1" applyAlignment="1">
      <alignment horizontal="center" vertical="center"/>
    </xf>
    <xf numFmtId="0" fontId="20"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32" fillId="0" borderId="1" xfId="41" applyNumberFormat="1" applyFont="1" applyFill="1" applyBorder="1" applyAlignment="1">
      <alignment horizontal="left" vertical="center"/>
    </xf>
    <xf numFmtId="0" fontId="32" fillId="0" borderId="47" xfId="41" applyNumberFormat="1" applyFont="1" applyFill="1" applyBorder="1" applyAlignment="1">
      <alignment horizontal="left" vertical="center" indent="1"/>
    </xf>
    <xf numFmtId="0" fontId="32" fillId="0" borderId="36" xfId="41" applyNumberFormat="1" applyFont="1" applyFill="1" applyBorder="1" applyAlignment="1">
      <alignment horizontal="left" vertical="center" indent="1"/>
    </xf>
    <xf numFmtId="0" fontId="32" fillId="0" borderId="36" xfId="0" applyFont="1" applyFill="1" applyBorder="1" applyAlignment="1" applyProtection="1">
      <alignment horizontal="left" vertical="center" shrinkToFit="1"/>
      <protection locked="0"/>
    </xf>
    <xf numFmtId="0" fontId="32" fillId="0" borderId="63" xfId="41" applyNumberFormat="1" applyFont="1" applyFill="1" applyBorder="1" applyAlignment="1">
      <alignment horizontal="center" vertical="center" wrapText="1"/>
    </xf>
    <xf numFmtId="0" fontId="32" fillId="0" borderId="71" xfId="41" applyNumberFormat="1" applyFont="1" applyFill="1" applyBorder="1" applyAlignment="1">
      <alignment horizontal="center" vertical="center" wrapText="1"/>
    </xf>
    <xf numFmtId="0" fontId="32" fillId="0" borderId="26" xfId="41" applyNumberFormat="1" applyFont="1" applyFill="1" applyBorder="1" applyAlignment="1">
      <alignment horizontal="center" vertical="center" wrapText="1"/>
    </xf>
    <xf numFmtId="0" fontId="32" fillId="0" borderId="64" xfId="41" applyNumberFormat="1" applyFont="1" applyFill="1" applyBorder="1" applyAlignment="1">
      <alignment horizontal="center" vertical="center" wrapText="1"/>
    </xf>
    <xf numFmtId="0" fontId="32" fillId="0" borderId="51" xfId="41" applyNumberFormat="1" applyFont="1" applyFill="1" applyBorder="1" applyAlignment="1">
      <alignment horizontal="left" vertical="center" indent="1" shrinkToFit="1"/>
    </xf>
    <xf numFmtId="0" fontId="32" fillId="0" borderId="41" xfId="41" applyNumberFormat="1" applyFont="1" applyFill="1" applyBorder="1" applyAlignment="1">
      <alignment horizontal="left" vertical="center" indent="1" shrinkToFit="1"/>
    </xf>
    <xf numFmtId="0" fontId="32" fillId="0" borderId="41" xfId="0" applyFont="1" applyFill="1" applyBorder="1" applyAlignment="1">
      <alignment horizontal="left" vertical="center" shrinkToFit="1"/>
    </xf>
    <xf numFmtId="0" fontId="32" fillId="0" borderId="57" xfId="41" applyNumberFormat="1" applyFont="1" applyFill="1" applyBorder="1" applyAlignment="1">
      <alignment horizontal="center" vertical="center" shrinkToFit="1"/>
    </xf>
    <xf numFmtId="0" fontId="64" fillId="0" borderId="56" xfId="3" applyFont="1" applyFill="1" applyBorder="1" applyAlignment="1">
      <alignment horizontal="center" vertical="center" wrapText="1" shrinkToFit="1"/>
    </xf>
    <xf numFmtId="0" fontId="64" fillId="0" borderId="54" xfId="3" applyFont="1" applyFill="1" applyBorder="1" applyAlignment="1">
      <alignment horizontal="center" vertical="center" wrapText="1" shrinkToFit="1"/>
    </xf>
    <xf numFmtId="0" fontId="64" fillId="0" borderId="55" xfId="3" applyFont="1" applyFill="1" applyBorder="1" applyAlignment="1">
      <alignment horizontal="center" vertical="center" wrapText="1" shrinkToFit="1"/>
    </xf>
    <xf numFmtId="0" fontId="80" fillId="0" borderId="56" xfId="3" applyFont="1" applyFill="1" applyBorder="1" applyAlignment="1">
      <alignment horizontal="left" vertical="center" wrapText="1" shrinkToFit="1"/>
    </xf>
    <xf numFmtId="0" fontId="80" fillId="0" borderId="54" xfId="3" applyFont="1" applyFill="1" applyBorder="1" applyAlignment="1">
      <alignment horizontal="left" vertical="center" wrapText="1" shrinkToFit="1"/>
    </xf>
    <xf numFmtId="0" fontId="80" fillId="0" borderId="55" xfId="3" applyFont="1" applyFill="1" applyBorder="1" applyAlignment="1">
      <alignment horizontal="left" vertical="center" wrapText="1" shrinkToFit="1"/>
    </xf>
    <xf numFmtId="0" fontId="64" fillId="0" borderId="57" xfId="3" applyFont="1" applyFill="1" applyBorder="1" applyAlignment="1">
      <alignment horizontal="center" vertical="center" wrapText="1" shrinkToFit="1"/>
    </xf>
    <xf numFmtId="0" fontId="32" fillId="0" borderId="56" xfId="41" applyNumberFormat="1" applyFont="1" applyFill="1" applyBorder="1" applyAlignment="1">
      <alignment horizontal="left" vertical="center" indent="1"/>
    </xf>
    <xf numFmtId="0" fontId="32" fillId="0" borderId="54" xfId="41" applyNumberFormat="1" applyFont="1" applyFill="1" applyBorder="1" applyAlignment="1">
      <alignment horizontal="left" vertical="center" indent="1"/>
    </xf>
    <xf numFmtId="0" fontId="32" fillId="0" borderId="55" xfId="41" applyNumberFormat="1" applyFont="1" applyFill="1" applyBorder="1" applyAlignment="1">
      <alignment horizontal="left" vertical="center" indent="1"/>
    </xf>
    <xf numFmtId="0" fontId="32" fillId="0" borderId="56" xfId="41" applyNumberFormat="1" applyFont="1" applyFill="1" applyBorder="1" applyAlignment="1">
      <alignment horizontal="left" vertical="center" indent="1" shrinkToFit="1"/>
    </xf>
    <xf numFmtId="0" fontId="32" fillId="0" borderId="54" xfId="41" applyNumberFormat="1" applyFont="1" applyFill="1" applyBorder="1" applyAlignment="1">
      <alignment horizontal="left" vertical="center" indent="1" shrinkToFit="1"/>
    </xf>
    <xf numFmtId="0" fontId="58" fillId="0" borderId="95" xfId="41" applyNumberFormat="1" applyFont="1" applyBorder="1" applyAlignment="1">
      <alignment horizontal="center" vertical="center" textRotation="255"/>
    </xf>
    <xf numFmtId="0" fontId="58" fillId="0" borderId="96" xfId="41" applyNumberFormat="1" applyFont="1" applyBorder="1" applyAlignment="1">
      <alignment horizontal="center" vertical="center" textRotation="255"/>
    </xf>
    <xf numFmtId="0" fontId="58" fillId="0" borderId="3" xfId="41" applyNumberFormat="1" applyFont="1" applyFill="1" applyBorder="1" applyAlignment="1">
      <alignment horizontal="left" vertical="center" wrapText="1" indent="1"/>
    </xf>
    <xf numFmtId="0" fontId="58" fillId="0" borderId="4" xfId="41" applyNumberFormat="1" applyFont="1" applyFill="1" applyBorder="1" applyAlignment="1">
      <alignment horizontal="left" vertical="center" wrapText="1" indent="1"/>
    </xf>
    <xf numFmtId="0" fontId="58" fillId="0" borderId="10" xfId="41" applyNumberFormat="1" applyFont="1" applyFill="1" applyBorder="1" applyAlignment="1">
      <alignment horizontal="left" vertical="center" wrapText="1" indent="1"/>
    </xf>
    <xf numFmtId="0" fontId="58" fillId="0" borderId="3" xfId="41" applyNumberFormat="1" applyFont="1" applyFill="1" applyBorder="1" applyAlignment="1">
      <alignment horizontal="left" vertical="center"/>
    </xf>
    <xf numFmtId="0" fontId="58" fillId="0" borderId="4" xfId="41" applyNumberFormat="1" applyFont="1" applyFill="1" applyBorder="1" applyAlignment="1">
      <alignment horizontal="left" vertical="center"/>
    </xf>
    <xf numFmtId="0" fontId="58" fillId="0" borderId="68" xfId="41" applyNumberFormat="1" applyFont="1" applyFill="1" applyBorder="1" applyAlignment="1">
      <alignment horizontal="left" vertical="center"/>
    </xf>
    <xf numFmtId="0" fontId="58" fillId="0" borderId="3" xfId="41" applyNumberFormat="1" applyFont="1" applyFill="1" applyBorder="1" applyAlignment="1" applyProtection="1">
      <alignment horizontal="left" vertical="center" wrapText="1" indent="1"/>
      <protection locked="0"/>
    </xf>
    <xf numFmtId="0" fontId="58" fillId="0" borderId="4" xfId="41" applyNumberFormat="1" applyFont="1" applyFill="1" applyBorder="1" applyAlignment="1" applyProtection="1">
      <alignment horizontal="left" vertical="center" wrapText="1" indent="1"/>
      <protection locked="0"/>
    </xf>
    <xf numFmtId="0" fontId="58" fillId="0" borderId="68" xfId="41" applyNumberFormat="1" applyFont="1" applyFill="1" applyBorder="1" applyAlignment="1" applyProtection="1">
      <alignment horizontal="left" vertical="center" wrapText="1" indent="1"/>
      <protection locked="0"/>
    </xf>
    <xf numFmtId="0" fontId="58" fillId="0" borderId="73" xfId="41" applyNumberFormat="1" applyFont="1" applyFill="1" applyBorder="1" applyAlignment="1">
      <alignment horizontal="left" vertical="center" wrapText="1" indent="1"/>
    </xf>
    <xf numFmtId="0" fontId="58" fillId="0" borderId="74" xfId="41" applyNumberFormat="1" applyFont="1" applyFill="1" applyBorder="1" applyAlignment="1">
      <alignment horizontal="left" vertical="center" wrapText="1" indent="1"/>
    </xf>
    <xf numFmtId="0" fontId="58" fillId="0" borderId="75" xfId="41" applyNumberFormat="1" applyFont="1" applyFill="1" applyBorder="1" applyAlignment="1">
      <alignment horizontal="left" vertical="center" wrapText="1" indent="1"/>
    </xf>
    <xf numFmtId="0" fontId="58" fillId="0" borderId="73" xfId="41" applyNumberFormat="1" applyFont="1" applyFill="1" applyBorder="1" applyAlignment="1" applyProtection="1">
      <alignment horizontal="left" vertical="center" wrapText="1" indent="1"/>
      <protection locked="0"/>
    </xf>
    <xf numFmtId="0" fontId="58" fillId="0" borderId="74" xfId="41" applyNumberFormat="1" applyFont="1" applyFill="1" applyBorder="1" applyAlignment="1" applyProtection="1">
      <alignment horizontal="left" vertical="center" wrapText="1" indent="1"/>
      <protection locked="0"/>
    </xf>
    <xf numFmtId="0" fontId="58" fillId="0" borderId="76" xfId="41" applyNumberFormat="1" applyFont="1" applyFill="1" applyBorder="1" applyAlignment="1" applyProtection="1">
      <alignment horizontal="left" vertical="center" wrapText="1" indent="1"/>
      <protection locked="0"/>
    </xf>
    <xf numFmtId="0" fontId="58" fillId="0" borderId="5" xfId="41" applyNumberFormat="1" applyFont="1" applyFill="1" applyBorder="1" applyAlignment="1">
      <alignment horizontal="center" vertical="center" shrinkToFit="1"/>
    </xf>
    <xf numFmtId="0" fontId="58" fillId="0" borderId="9" xfId="41" applyNumberFormat="1" applyFont="1" applyFill="1" applyBorder="1" applyAlignment="1">
      <alignment horizontal="center" vertical="center" shrinkToFit="1"/>
    </xf>
    <xf numFmtId="0" fontId="58" fillId="0" borderId="0" xfId="41" applyNumberFormat="1" applyFont="1" applyFill="1" applyBorder="1" applyAlignment="1">
      <alignment horizontal="center" vertical="center" shrinkToFit="1"/>
    </xf>
    <xf numFmtId="0" fontId="58" fillId="0" borderId="7" xfId="41" applyNumberFormat="1" applyFont="1" applyFill="1" applyBorder="1" applyAlignment="1">
      <alignment horizontal="center" vertical="center" shrinkToFit="1"/>
    </xf>
    <xf numFmtId="0" fontId="58" fillId="0" borderId="1" xfId="41" applyNumberFormat="1" applyFont="1" applyFill="1" applyBorder="1" applyAlignment="1">
      <alignment horizontal="center" vertical="center" shrinkToFit="1"/>
    </xf>
    <xf numFmtId="0" fontId="58" fillId="0" borderId="12" xfId="41" applyNumberFormat="1" applyFont="1" applyFill="1" applyBorder="1" applyAlignment="1">
      <alignment horizontal="center" vertical="center" shrinkToFit="1"/>
    </xf>
    <xf numFmtId="0" fontId="58" fillId="0" borderId="8" xfId="41" applyNumberFormat="1" applyFont="1" applyFill="1" applyBorder="1" applyAlignment="1">
      <alignment horizontal="left" vertical="center" indent="1"/>
    </xf>
    <xf numFmtId="0" fontId="58" fillId="0" borderId="5" xfId="41" applyNumberFormat="1" applyFont="1" applyFill="1" applyBorder="1" applyAlignment="1">
      <alignment horizontal="left" vertical="center" indent="1"/>
    </xf>
    <xf numFmtId="178" fontId="58" fillId="0" borderId="5" xfId="42" applyNumberFormat="1" applyFont="1" applyFill="1" applyBorder="1" applyAlignment="1" applyProtection="1">
      <alignment horizontal="right" vertical="center" indent="1"/>
      <protection locked="0"/>
    </xf>
    <xf numFmtId="178" fontId="58" fillId="0" borderId="9" xfId="42" applyNumberFormat="1" applyFont="1" applyFill="1" applyBorder="1" applyAlignment="1" applyProtection="1">
      <alignment horizontal="right" vertical="center" indent="1"/>
      <protection locked="0"/>
    </xf>
    <xf numFmtId="0" fontId="58" fillId="0" borderId="8" xfId="41" applyNumberFormat="1" applyFont="1" applyFill="1" applyBorder="1" applyAlignment="1">
      <alignment horizontal="center" vertical="center"/>
    </xf>
    <xf numFmtId="0" fontId="58" fillId="0" borderId="5" xfId="41" applyNumberFormat="1" applyFont="1" applyFill="1" applyBorder="1" applyAlignment="1">
      <alignment horizontal="center" vertical="center"/>
    </xf>
    <xf numFmtId="0" fontId="58" fillId="0" borderId="6" xfId="41" applyNumberFormat="1" applyFont="1" applyFill="1" applyBorder="1" applyAlignment="1">
      <alignment horizontal="center" vertical="center"/>
    </xf>
    <xf numFmtId="0" fontId="58" fillId="0" borderId="0" xfId="41" applyNumberFormat="1" applyFont="1" applyFill="1" applyBorder="1" applyAlignment="1">
      <alignment horizontal="center" vertical="center"/>
    </xf>
    <xf numFmtId="0" fontId="58" fillId="0" borderId="11" xfId="41" applyNumberFormat="1" applyFont="1" applyFill="1" applyBorder="1" applyAlignment="1">
      <alignment horizontal="center" vertical="center"/>
    </xf>
    <xf numFmtId="0" fontId="58" fillId="0" borderId="1" xfId="41" applyNumberFormat="1" applyFont="1" applyFill="1" applyBorder="1" applyAlignment="1">
      <alignment horizontal="center" vertical="center"/>
    </xf>
    <xf numFmtId="178" fontId="58" fillId="0" borderId="5" xfId="41" applyNumberFormat="1" applyFont="1" applyBorder="1" applyAlignment="1">
      <alignment horizontal="right" vertical="center" indent="1"/>
    </xf>
    <xf numFmtId="178" fontId="58" fillId="0" borderId="49" xfId="41" applyNumberFormat="1" applyFont="1" applyBorder="1" applyAlignment="1">
      <alignment horizontal="right" vertical="center" indent="1"/>
    </xf>
    <xf numFmtId="178" fontId="58" fillId="0" borderId="0" xfId="41" applyNumberFormat="1" applyFont="1" applyBorder="1" applyAlignment="1">
      <alignment horizontal="right" vertical="center" indent="1"/>
    </xf>
    <xf numFmtId="178" fontId="58" fillId="0" borderId="52" xfId="41" applyNumberFormat="1" applyFont="1" applyBorder="1" applyAlignment="1">
      <alignment horizontal="right" vertical="center" indent="1"/>
    </xf>
    <xf numFmtId="178" fontId="58" fillId="0" borderId="1" xfId="41" applyNumberFormat="1" applyFont="1" applyBorder="1" applyAlignment="1">
      <alignment horizontal="right" vertical="center" indent="1"/>
    </xf>
    <xf numFmtId="178" fontId="58" fillId="0" borderId="46" xfId="41" applyNumberFormat="1" applyFont="1" applyBorder="1" applyAlignment="1">
      <alignment horizontal="right" vertical="center" indent="1"/>
    </xf>
    <xf numFmtId="0" fontId="58" fillId="0" borderId="132" xfId="41" applyNumberFormat="1" applyFont="1" applyFill="1" applyBorder="1" applyAlignment="1">
      <alignment horizontal="left" vertical="center" indent="1"/>
    </xf>
    <xf numFmtId="0" fontId="58" fillId="0" borderId="22" xfId="41" applyNumberFormat="1" applyFont="1" applyFill="1" applyBorder="1" applyAlignment="1">
      <alignment horizontal="left" vertical="center" indent="1"/>
    </xf>
    <xf numFmtId="0" fontId="58" fillId="0" borderId="22" xfId="41" applyNumberFormat="1" applyFont="1" applyFill="1" applyBorder="1" applyAlignment="1" applyProtection="1">
      <alignment horizontal="left" vertical="center"/>
      <protection locked="0"/>
    </xf>
    <xf numFmtId="178" fontId="58" fillId="0" borderId="22" xfId="42" applyNumberFormat="1" applyFont="1" applyFill="1" applyBorder="1" applyAlignment="1" applyProtection="1">
      <alignment horizontal="right" vertical="center" indent="1"/>
      <protection locked="0"/>
    </xf>
    <xf numFmtId="178" fontId="58" fillId="0" borderId="136" xfId="42" applyNumberFormat="1" applyFont="1" applyFill="1" applyBorder="1" applyAlignment="1" applyProtection="1">
      <alignment horizontal="right" vertical="center" indent="1"/>
      <protection locked="0"/>
    </xf>
    <xf numFmtId="0" fontId="58" fillId="0" borderId="1" xfId="41" applyNumberFormat="1" applyFont="1" applyFill="1" applyBorder="1" applyAlignment="1" applyProtection="1">
      <alignment horizontal="left" vertical="center"/>
      <protection locked="0"/>
    </xf>
    <xf numFmtId="0" fontId="58" fillId="0" borderId="32" xfId="41" applyNumberFormat="1" applyFont="1" applyFill="1" applyBorder="1" applyAlignment="1">
      <alignment horizontal="center" vertical="center"/>
    </xf>
    <xf numFmtId="0" fontId="58" fillId="0" borderId="33" xfId="41" applyNumberFormat="1" applyFont="1" applyFill="1" applyBorder="1" applyAlignment="1">
      <alignment horizontal="center" vertical="center"/>
    </xf>
    <xf numFmtId="177" fontId="58" fillId="0" borderId="33" xfId="41" applyNumberFormat="1" applyFont="1" applyBorder="1" applyAlignment="1">
      <alignment horizontal="center" vertical="center"/>
    </xf>
    <xf numFmtId="177" fontId="58" fillId="0" borderId="143" xfId="41" applyNumberFormat="1" applyFont="1" applyBorder="1" applyAlignment="1">
      <alignment horizontal="center" vertical="center"/>
    </xf>
    <xf numFmtId="0" fontId="58" fillId="0" borderId="3" xfId="41" applyNumberFormat="1" applyFont="1" applyFill="1" applyBorder="1" applyAlignment="1">
      <alignment horizontal="center" vertical="center"/>
    </xf>
    <xf numFmtId="0" fontId="58" fillId="0" borderId="4" xfId="41" applyNumberFormat="1" applyFont="1" applyFill="1" applyBorder="1" applyAlignment="1">
      <alignment horizontal="center" vertical="center"/>
    </xf>
    <xf numFmtId="177" fontId="58" fillId="0" borderId="4" xfId="41" applyNumberFormat="1" applyFont="1" applyFill="1" applyBorder="1" applyAlignment="1">
      <alignment horizontal="center" vertical="center"/>
    </xf>
    <xf numFmtId="177" fontId="58" fillId="0" borderId="10" xfId="41" applyNumberFormat="1" applyFont="1" applyFill="1" applyBorder="1" applyAlignment="1">
      <alignment horizontal="center" vertical="center"/>
    </xf>
    <xf numFmtId="0" fontId="58" fillId="0" borderId="29" xfId="41" applyNumberFormat="1" applyFont="1" applyBorder="1" applyAlignment="1">
      <alignment horizontal="center" vertical="center" shrinkToFit="1"/>
    </xf>
    <xf numFmtId="0" fontId="58" fillId="0" borderId="30" xfId="41" applyNumberFormat="1" applyFont="1" applyBorder="1" applyAlignment="1">
      <alignment horizontal="center" vertical="center" shrinkToFit="1"/>
    </xf>
    <xf numFmtId="177" fontId="58" fillId="0" borderId="30" xfId="41" applyNumberFormat="1" applyFont="1" applyBorder="1" applyAlignment="1">
      <alignment horizontal="center" vertical="center"/>
    </xf>
    <xf numFmtId="0" fontId="58" fillId="0" borderId="32" xfId="41" applyNumberFormat="1" applyFont="1" applyBorder="1" applyAlignment="1">
      <alignment horizontal="center" vertical="center"/>
    </xf>
    <xf numFmtId="0" fontId="58" fillId="0" borderId="33" xfId="41" applyNumberFormat="1" applyFont="1" applyBorder="1" applyAlignment="1">
      <alignment horizontal="center" vertical="center"/>
    </xf>
    <xf numFmtId="177" fontId="58" fillId="0" borderId="34" xfId="41" applyNumberFormat="1" applyFont="1" applyBorder="1" applyAlignment="1">
      <alignment horizontal="center" vertical="center"/>
    </xf>
    <xf numFmtId="0" fontId="58" fillId="0" borderId="32" xfId="41" applyNumberFormat="1" applyFont="1" applyBorder="1" applyAlignment="1">
      <alignment horizontal="center" vertical="center" shrinkToFit="1"/>
    </xf>
    <xf numFmtId="0" fontId="58" fillId="0" borderId="33" xfId="41" applyNumberFormat="1" applyFont="1" applyBorder="1" applyAlignment="1">
      <alignment horizontal="center" vertical="center" shrinkToFit="1"/>
    </xf>
    <xf numFmtId="177" fontId="58" fillId="0" borderId="5" xfId="41" applyNumberFormat="1" applyFont="1" applyFill="1" applyBorder="1" applyAlignment="1">
      <alignment horizontal="center" vertical="center" shrinkToFit="1"/>
    </xf>
    <xf numFmtId="177" fontId="58" fillId="0" borderId="9" xfId="41" applyNumberFormat="1" applyFont="1" applyFill="1" applyBorder="1" applyAlignment="1">
      <alignment horizontal="center" vertical="center" shrinkToFit="1"/>
    </xf>
    <xf numFmtId="177" fontId="58" fillId="0" borderId="0" xfId="41" applyNumberFormat="1" applyFont="1" applyFill="1" applyBorder="1" applyAlignment="1">
      <alignment horizontal="center" vertical="center" shrinkToFit="1"/>
    </xf>
    <xf numFmtId="177" fontId="58" fillId="0" borderId="7" xfId="41" applyNumberFormat="1" applyFont="1" applyFill="1" applyBorder="1" applyAlignment="1">
      <alignment horizontal="center" vertical="center" shrinkToFit="1"/>
    </xf>
    <xf numFmtId="177" fontId="58" fillId="0" borderId="1" xfId="41" applyNumberFormat="1" applyFont="1" applyFill="1" applyBorder="1" applyAlignment="1">
      <alignment horizontal="center" vertical="center" shrinkToFit="1"/>
    </xf>
    <xf numFmtId="177" fontId="58" fillId="0" borderId="12" xfId="41" applyNumberFormat="1" applyFont="1" applyFill="1" applyBorder="1" applyAlignment="1">
      <alignment horizontal="center" vertical="center" shrinkToFit="1"/>
    </xf>
    <xf numFmtId="0" fontId="58" fillId="0" borderId="8" xfId="41" applyNumberFormat="1" applyFont="1" applyBorder="1" applyAlignment="1">
      <alignment horizontal="center" vertical="center" shrinkToFit="1"/>
    </xf>
    <xf numFmtId="0" fontId="58" fillId="0" borderId="5" xfId="41" applyNumberFormat="1" applyFont="1" applyBorder="1" applyAlignment="1">
      <alignment horizontal="center" vertical="center" shrinkToFit="1"/>
    </xf>
    <xf numFmtId="0" fontId="58" fillId="0" borderId="11" xfId="41" applyNumberFormat="1" applyFont="1" applyBorder="1" applyAlignment="1">
      <alignment horizontal="center" vertical="center" shrinkToFit="1"/>
    </xf>
    <xf numFmtId="0" fontId="58" fillId="0" borderId="1" xfId="41" applyNumberFormat="1" applyFont="1" applyBorder="1" applyAlignment="1">
      <alignment horizontal="center" vertical="center" shrinkToFit="1"/>
    </xf>
    <xf numFmtId="177" fontId="58" fillId="0" borderId="5" xfId="41" applyNumberFormat="1" applyFont="1" applyBorder="1" applyAlignment="1">
      <alignment horizontal="center" vertical="center"/>
    </xf>
    <xf numFmtId="177" fontId="58" fillId="0" borderId="9" xfId="41" applyNumberFormat="1" applyFont="1" applyBorder="1" applyAlignment="1">
      <alignment horizontal="center" vertical="center"/>
    </xf>
    <xf numFmtId="177" fontId="58" fillId="0" borderId="1" xfId="41" applyNumberFormat="1" applyFont="1" applyBorder="1" applyAlignment="1">
      <alignment horizontal="center" vertical="center"/>
    </xf>
    <xf numFmtId="177" fontId="58" fillId="0" borderId="12" xfId="41" applyNumberFormat="1" applyFont="1" applyBorder="1" applyAlignment="1">
      <alignment horizontal="center" vertical="center"/>
    </xf>
    <xf numFmtId="177" fontId="58" fillId="0" borderId="31" xfId="41" applyNumberFormat="1" applyFont="1" applyBorder="1" applyAlignment="1">
      <alignment horizontal="center" vertical="center"/>
    </xf>
    <xf numFmtId="0" fontId="109" fillId="0" borderId="21" xfId="41" applyNumberFormat="1" applyFont="1" applyFill="1" applyBorder="1" applyAlignment="1" applyProtection="1">
      <alignment vertical="center" wrapText="1" shrinkToFit="1"/>
      <protection locked="0"/>
    </xf>
    <xf numFmtId="0" fontId="109" fillId="0" borderId="22" xfId="41" applyNumberFormat="1" applyFont="1" applyFill="1" applyBorder="1" applyAlignment="1" applyProtection="1">
      <alignment vertical="center" wrapText="1" shrinkToFit="1"/>
      <protection locked="0"/>
    </xf>
    <xf numFmtId="0" fontId="58" fillId="0" borderId="21" xfId="41" applyFont="1" applyBorder="1" applyAlignment="1" applyProtection="1">
      <alignment horizontal="center" vertical="center" shrinkToFit="1"/>
      <protection locked="0"/>
    </xf>
    <xf numFmtId="0" fontId="58" fillId="0" borderId="22" xfId="41" applyFont="1" applyBorder="1" applyAlignment="1" applyProtection="1">
      <alignment horizontal="center" vertical="center" shrinkToFit="1"/>
      <protection locked="0"/>
    </xf>
    <xf numFmtId="0" fontId="58" fillId="0" borderId="136" xfId="41" applyFont="1" applyBorder="1" applyAlignment="1" applyProtection="1">
      <alignment horizontal="center" vertical="center" shrinkToFit="1"/>
      <protection locked="0"/>
    </xf>
    <xf numFmtId="177" fontId="58" fillId="0" borderId="131" xfId="41" applyNumberFormat="1" applyFont="1" applyFill="1" applyBorder="1" applyAlignment="1" applyProtection="1">
      <alignment horizontal="right" vertical="center" indent="1"/>
      <protection locked="0"/>
    </xf>
    <xf numFmtId="177" fontId="58" fillId="0" borderId="131" xfId="41" applyNumberFormat="1" applyFont="1" applyBorder="1" applyAlignment="1" applyProtection="1">
      <alignment horizontal="right" vertical="center" indent="1"/>
      <protection locked="0"/>
    </xf>
    <xf numFmtId="177" fontId="58" fillId="0" borderId="133" xfId="41" applyNumberFormat="1" applyFont="1" applyBorder="1" applyAlignment="1" applyProtection="1">
      <alignment horizontal="right" vertical="center" indent="1"/>
      <protection locked="0"/>
    </xf>
    <xf numFmtId="0" fontId="58" fillId="0" borderId="32" xfId="41" applyNumberFormat="1" applyFont="1" applyFill="1" applyBorder="1" applyAlignment="1" applyProtection="1">
      <alignment horizontal="center" vertical="center" shrinkToFit="1"/>
      <protection locked="0"/>
    </xf>
    <xf numFmtId="0" fontId="58" fillId="0" borderId="33" xfId="41" applyNumberFormat="1" applyFont="1" applyFill="1" applyBorder="1" applyAlignment="1" applyProtection="1">
      <alignment horizontal="center" vertical="center" shrinkToFit="1"/>
      <protection locked="0"/>
    </xf>
    <xf numFmtId="0" fontId="58" fillId="0" borderId="139" xfId="41" applyNumberFormat="1" applyFont="1" applyFill="1" applyBorder="1" applyAlignment="1" applyProtection="1">
      <alignment horizontal="center" vertical="center" shrinkToFit="1"/>
      <protection locked="0"/>
    </xf>
    <xf numFmtId="0" fontId="109" fillId="0" borderId="140" xfId="41" applyNumberFormat="1" applyFont="1" applyFill="1" applyBorder="1" applyAlignment="1" applyProtection="1">
      <alignment vertical="center" wrapText="1" shrinkToFit="1"/>
      <protection locked="0"/>
    </xf>
    <xf numFmtId="0" fontId="109" fillId="0" borderId="33" xfId="41" applyNumberFormat="1" applyFont="1" applyFill="1" applyBorder="1" applyAlignment="1" applyProtection="1">
      <alignment vertical="center" wrapText="1" shrinkToFit="1"/>
      <protection locked="0"/>
    </xf>
    <xf numFmtId="0" fontId="58" fillId="0" borderId="140" xfId="41" applyFont="1" applyBorder="1" applyAlignment="1" applyProtection="1">
      <alignment horizontal="center" vertical="center" shrinkToFit="1"/>
      <protection locked="0"/>
    </xf>
    <xf numFmtId="0" fontId="58" fillId="0" borderId="33" xfId="41" applyFont="1" applyBorder="1" applyAlignment="1" applyProtection="1">
      <alignment horizontal="center" vertical="center" shrinkToFit="1"/>
      <protection locked="0"/>
    </xf>
    <xf numFmtId="0" fontId="58" fillId="0" borderId="34" xfId="41" applyFont="1" applyBorder="1" applyAlignment="1" applyProtection="1">
      <alignment horizontal="center" vertical="center" shrinkToFit="1"/>
      <protection locked="0"/>
    </xf>
    <xf numFmtId="177" fontId="58" fillId="0" borderId="134" xfId="41" applyNumberFormat="1" applyFont="1" applyFill="1" applyBorder="1" applyAlignment="1" applyProtection="1">
      <alignment horizontal="right" vertical="center" indent="1"/>
      <protection locked="0"/>
    </xf>
    <xf numFmtId="177" fontId="58" fillId="0" borderId="134" xfId="41" applyNumberFormat="1" applyFont="1" applyBorder="1" applyAlignment="1" applyProtection="1">
      <alignment horizontal="right" vertical="center" indent="1"/>
      <protection locked="0"/>
    </xf>
    <xf numFmtId="177" fontId="58" fillId="0" borderId="135" xfId="41" applyNumberFormat="1" applyFont="1" applyBorder="1" applyAlignment="1" applyProtection="1">
      <alignment horizontal="right" vertical="center" indent="1"/>
      <protection locked="0"/>
    </xf>
    <xf numFmtId="0" fontId="58" fillId="0" borderId="8" xfId="41" applyNumberFormat="1" applyFont="1" applyFill="1" applyBorder="1" applyAlignment="1">
      <alignment horizontal="center" vertical="center" shrinkToFit="1"/>
    </xf>
    <xf numFmtId="0" fontId="58" fillId="0" borderId="6" xfId="41" applyNumberFormat="1" applyFont="1" applyFill="1" applyBorder="1" applyAlignment="1">
      <alignment horizontal="center" vertical="center" shrinkToFit="1"/>
    </xf>
    <xf numFmtId="0" fontId="58" fillId="0" borderId="11" xfId="41" applyNumberFormat="1" applyFont="1" applyFill="1" applyBorder="1" applyAlignment="1">
      <alignment horizontal="center" vertical="center" shrinkToFit="1"/>
    </xf>
    <xf numFmtId="0" fontId="58" fillId="0" borderId="29" xfId="41" applyNumberFormat="1" applyFont="1" applyFill="1" applyBorder="1" applyAlignment="1" applyProtection="1">
      <alignment horizontal="center" vertical="center" shrinkToFit="1"/>
      <protection locked="0"/>
    </xf>
    <xf numFmtId="0" fontId="58" fillId="0" borderId="30" xfId="41" applyNumberFormat="1" applyFont="1" applyFill="1" applyBorder="1" applyAlignment="1" applyProtection="1">
      <alignment horizontal="center" vertical="center" shrinkToFit="1"/>
      <protection locked="0"/>
    </xf>
    <xf numFmtId="0" fontId="58" fillId="0" borderId="137" xfId="41" applyNumberFormat="1" applyFont="1" applyFill="1" applyBorder="1" applyAlignment="1" applyProtection="1">
      <alignment horizontal="center" vertical="center" shrinkToFit="1"/>
      <protection locked="0"/>
    </xf>
    <xf numFmtId="0" fontId="109" fillId="0" borderId="138" xfId="41" applyNumberFormat="1" applyFont="1" applyFill="1" applyBorder="1" applyAlignment="1" applyProtection="1">
      <alignment vertical="center" wrapText="1" shrinkToFit="1"/>
      <protection locked="0"/>
    </xf>
    <xf numFmtId="0" fontId="109" fillId="0" borderId="30" xfId="41" applyNumberFormat="1" applyFont="1" applyFill="1" applyBorder="1" applyAlignment="1" applyProtection="1">
      <alignment vertical="center" wrapText="1" shrinkToFit="1"/>
      <protection locked="0"/>
    </xf>
    <xf numFmtId="0" fontId="58" fillId="0" borderId="138" xfId="41" applyFont="1" applyBorder="1" applyAlignment="1" applyProtection="1">
      <alignment horizontal="center" vertical="center" shrinkToFit="1"/>
      <protection locked="0"/>
    </xf>
    <xf numFmtId="0" fontId="58" fillId="0" borderId="30" xfId="41" applyFont="1" applyBorder="1" applyAlignment="1" applyProtection="1">
      <alignment horizontal="center" vertical="center" shrinkToFit="1"/>
      <protection locked="0"/>
    </xf>
    <xf numFmtId="0" fontId="58" fillId="0" borderId="31" xfId="41" applyFont="1" applyBorder="1" applyAlignment="1" applyProtection="1">
      <alignment horizontal="center" vertical="center" shrinkToFit="1"/>
      <protection locked="0"/>
    </xf>
    <xf numFmtId="177" fontId="58" fillId="0" borderId="121" xfId="41" applyNumberFormat="1" applyFont="1" applyFill="1" applyBorder="1" applyAlignment="1" applyProtection="1">
      <alignment horizontal="right" vertical="center" indent="1"/>
      <protection locked="0"/>
    </xf>
    <xf numFmtId="177" fontId="58" fillId="0" borderId="121" xfId="41" applyNumberFormat="1" applyFont="1" applyBorder="1" applyAlignment="1" applyProtection="1">
      <alignment horizontal="right" vertical="center" indent="1"/>
      <protection locked="0"/>
    </xf>
    <xf numFmtId="177" fontId="58" fillId="0" borderId="130" xfId="41" applyNumberFormat="1" applyFont="1" applyBorder="1" applyAlignment="1" applyProtection="1">
      <alignment horizontal="right" vertical="center" indent="1"/>
      <protection locked="0"/>
    </xf>
    <xf numFmtId="0" fontId="58" fillId="0" borderId="132" xfId="41" applyNumberFormat="1" applyFont="1" applyFill="1" applyBorder="1" applyAlignment="1" applyProtection="1">
      <alignment horizontal="center" vertical="center" shrinkToFit="1"/>
      <protection locked="0"/>
    </xf>
    <xf numFmtId="0" fontId="58" fillId="0" borderId="22" xfId="41" applyNumberFormat="1" applyFont="1" applyFill="1" applyBorder="1" applyAlignment="1" applyProtection="1">
      <alignment horizontal="center" vertical="center" shrinkToFit="1"/>
      <protection locked="0"/>
    </xf>
    <xf numFmtId="0" fontId="58" fillId="0" borderId="23" xfId="41" applyNumberFormat="1" applyFont="1" applyFill="1" applyBorder="1" applyAlignment="1" applyProtection="1">
      <alignment horizontal="center" vertical="center" shrinkToFit="1"/>
      <protection locked="0"/>
    </xf>
    <xf numFmtId="0" fontId="58" fillId="0" borderId="32" xfId="41" applyNumberFormat="1" applyFont="1" applyFill="1" applyBorder="1" applyAlignment="1" applyProtection="1">
      <alignment vertical="center"/>
      <protection locked="0"/>
    </xf>
    <xf numFmtId="0" fontId="58" fillId="0" borderId="33" xfId="41" applyNumberFormat="1" applyFont="1" applyBorder="1" applyAlignment="1" applyProtection="1">
      <alignment vertical="center"/>
      <protection locked="0"/>
    </xf>
    <xf numFmtId="0" fontId="58" fillId="0" borderId="34" xfId="41" applyNumberFormat="1" applyFont="1" applyBorder="1" applyAlignment="1" applyProtection="1">
      <alignment vertical="center"/>
      <protection locked="0"/>
    </xf>
    <xf numFmtId="0" fontId="109" fillId="0" borderId="134" xfId="41" applyNumberFormat="1" applyFont="1" applyFill="1" applyBorder="1" applyAlignment="1" applyProtection="1">
      <alignment horizontal="left" vertical="center" wrapText="1" shrinkToFit="1"/>
      <protection locked="0"/>
    </xf>
    <xf numFmtId="0" fontId="109" fillId="0" borderId="32" xfId="41" applyNumberFormat="1" applyFont="1" applyFill="1" applyBorder="1" applyAlignment="1" applyProtection="1">
      <alignment horizontal="left" vertical="center" wrapText="1" shrinkToFit="1"/>
      <protection locked="0"/>
    </xf>
    <xf numFmtId="0" fontId="58" fillId="0" borderId="3" xfId="41" applyNumberFormat="1" applyFont="1" applyFill="1" applyBorder="1" applyAlignment="1">
      <alignment horizontal="left" vertical="center" indent="1"/>
    </xf>
    <xf numFmtId="0" fontId="58" fillId="0" borderId="4" xfId="41" applyNumberFormat="1" applyFont="1" applyFill="1" applyBorder="1" applyAlignment="1">
      <alignment horizontal="left" vertical="center" indent="1"/>
    </xf>
    <xf numFmtId="0" fontId="58" fillId="11" borderId="4" xfId="41" applyNumberFormat="1" applyFont="1" applyFill="1" applyBorder="1" applyAlignment="1">
      <alignment horizontal="left" vertical="center" indent="1"/>
    </xf>
    <xf numFmtId="0" fontId="58" fillId="0" borderId="10" xfId="41" applyNumberFormat="1" applyFont="1" applyFill="1" applyBorder="1" applyAlignment="1">
      <alignment horizontal="left" vertical="center" indent="1"/>
    </xf>
    <xf numFmtId="0" fontId="58" fillId="0" borderId="3" xfId="41" applyNumberFormat="1" applyFont="1" applyFill="1" applyBorder="1" applyAlignment="1">
      <alignment horizontal="left" vertical="center" indent="1" shrinkToFit="1"/>
    </xf>
    <xf numFmtId="0" fontId="58" fillId="0" borderId="4" xfId="41" applyNumberFormat="1" applyFont="1" applyFill="1" applyBorder="1" applyAlignment="1">
      <alignment horizontal="left" vertical="center" indent="1" shrinkToFit="1"/>
    </xf>
    <xf numFmtId="0" fontId="109" fillId="0" borderId="4" xfId="41" applyNumberFormat="1" applyFont="1" applyFill="1" applyBorder="1" applyAlignment="1">
      <alignment vertical="center" shrinkToFit="1"/>
    </xf>
    <xf numFmtId="177" fontId="58" fillId="0" borderId="2" xfId="41" applyNumberFormat="1" applyFont="1" applyFill="1" applyBorder="1" applyAlignment="1">
      <alignment horizontal="right" vertical="center" indent="1"/>
    </xf>
    <xf numFmtId="177" fontId="58" fillId="0" borderId="2" xfId="41" applyNumberFormat="1" applyFont="1" applyBorder="1" applyAlignment="1">
      <alignment horizontal="right" vertical="center" indent="1"/>
    </xf>
    <xf numFmtId="177" fontId="58" fillId="0" borderId="67" xfId="41" applyNumberFormat="1" applyFont="1" applyBorder="1" applyAlignment="1">
      <alignment horizontal="right" vertical="center" indent="1"/>
    </xf>
    <xf numFmtId="0" fontId="58" fillId="0" borderId="26" xfId="41" applyNumberFormat="1" applyFont="1" applyFill="1" applyBorder="1" applyAlignment="1">
      <alignment horizontal="center" vertical="center" textRotation="255" shrinkToFit="1"/>
    </xf>
    <xf numFmtId="0" fontId="58" fillId="0" borderId="27" xfId="41" applyNumberFormat="1" applyFont="1" applyFill="1" applyBorder="1" applyAlignment="1">
      <alignment horizontal="center" vertical="center" textRotation="255" shrinkToFit="1"/>
    </xf>
    <xf numFmtId="0" fontId="58" fillId="0" borderId="28" xfId="41" applyNumberFormat="1" applyFont="1" applyFill="1" applyBorder="1" applyAlignment="1">
      <alignment horizontal="center" vertical="center" textRotation="255" shrinkToFit="1"/>
    </xf>
    <xf numFmtId="0" fontId="58" fillId="0" borderId="29" xfId="41" applyNumberFormat="1" applyFont="1" applyFill="1" applyBorder="1" applyAlignment="1" applyProtection="1">
      <alignment vertical="center"/>
      <protection locked="0"/>
    </xf>
    <xf numFmtId="0" fontId="58" fillId="0" borderId="30" xfId="41" applyNumberFormat="1" applyFont="1" applyBorder="1" applyAlignment="1" applyProtection="1">
      <alignment vertical="center"/>
      <protection locked="0"/>
    </xf>
    <xf numFmtId="0" fontId="58" fillId="0" borderId="31" xfId="41" applyNumberFormat="1" applyFont="1" applyBorder="1" applyAlignment="1" applyProtection="1">
      <alignment vertical="center"/>
      <protection locked="0"/>
    </xf>
    <xf numFmtId="0" fontId="109" fillId="0" borderId="121" xfId="41" applyNumberFormat="1" applyFont="1" applyFill="1" applyBorder="1" applyAlignment="1" applyProtection="1">
      <alignment horizontal="left" vertical="center" wrapText="1" shrinkToFit="1"/>
      <protection locked="0"/>
    </xf>
    <xf numFmtId="0" fontId="109" fillId="0" borderId="29" xfId="41" applyNumberFormat="1" applyFont="1" applyFill="1" applyBorder="1" applyAlignment="1" applyProtection="1">
      <alignment horizontal="left" vertical="center" wrapText="1" shrinkToFit="1"/>
      <protection locked="0"/>
    </xf>
    <xf numFmtId="0" fontId="58" fillId="0" borderId="132" xfId="41" applyNumberFormat="1" applyFont="1" applyFill="1" applyBorder="1" applyAlignment="1" applyProtection="1">
      <alignment vertical="center"/>
      <protection locked="0"/>
    </xf>
    <xf numFmtId="0" fontId="58" fillId="0" borderId="22" xfId="41" applyNumberFormat="1" applyFont="1" applyBorder="1" applyAlignment="1" applyProtection="1">
      <alignment vertical="center"/>
      <protection locked="0"/>
    </xf>
    <xf numFmtId="0" fontId="58" fillId="0" borderId="136" xfId="41" applyNumberFormat="1" applyFont="1" applyBorder="1" applyAlignment="1" applyProtection="1">
      <alignment vertical="center"/>
      <protection locked="0"/>
    </xf>
    <xf numFmtId="0" fontId="109" fillId="0" borderId="131" xfId="41" applyNumberFormat="1" applyFont="1" applyFill="1" applyBorder="1" applyAlignment="1" applyProtection="1">
      <alignment horizontal="left" vertical="center" wrapText="1" shrinkToFit="1"/>
      <protection locked="0"/>
    </xf>
    <xf numFmtId="0" fontId="109" fillId="0" borderId="132" xfId="41" applyNumberFormat="1" applyFont="1" applyFill="1" applyBorder="1" applyAlignment="1" applyProtection="1">
      <alignment horizontal="left" vertical="center" wrapText="1" shrinkToFit="1"/>
      <protection locked="0"/>
    </xf>
    <xf numFmtId="0" fontId="109" fillId="0" borderId="33" xfId="41" applyNumberFormat="1" applyFont="1" applyFill="1" applyBorder="1" applyAlignment="1" applyProtection="1">
      <alignment horizontal="left" vertical="center" wrapText="1" indent="1"/>
      <protection locked="0"/>
    </xf>
    <xf numFmtId="0" fontId="109" fillId="0" borderId="34" xfId="41" applyNumberFormat="1" applyFont="1" applyFill="1" applyBorder="1" applyAlignment="1" applyProtection="1">
      <alignment horizontal="left" vertical="center" wrapText="1" indent="1"/>
      <protection locked="0"/>
    </xf>
    <xf numFmtId="0" fontId="58" fillId="11" borderId="30" xfId="41" applyNumberFormat="1" applyFont="1" applyFill="1" applyBorder="1" applyAlignment="1" applyProtection="1">
      <alignment vertical="center"/>
      <protection locked="0"/>
    </xf>
    <xf numFmtId="0" fontId="109" fillId="0" borderId="30" xfId="41" applyNumberFormat="1" applyFont="1" applyFill="1" applyBorder="1" applyAlignment="1" applyProtection="1">
      <alignment horizontal="left" vertical="center" wrapText="1" indent="1"/>
      <protection locked="0"/>
    </xf>
    <xf numFmtId="0" fontId="109" fillId="0" borderId="31" xfId="41" applyNumberFormat="1" applyFont="1" applyFill="1" applyBorder="1" applyAlignment="1" applyProtection="1">
      <alignment horizontal="left" vertical="center" wrapText="1" indent="1"/>
      <protection locked="0"/>
    </xf>
    <xf numFmtId="0" fontId="109" fillId="0" borderId="22" xfId="41" applyNumberFormat="1" applyFont="1" applyFill="1" applyBorder="1" applyAlignment="1" applyProtection="1">
      <alignment horizontal="left" vertical="center" wrapText="1" indent="1"/>
      <protection locked="0"/>
    </xf>
    <xf numFmtId="0" fontId="109" fillId="0" borderId="136" xfId="41" applyNumberFormat="1" applyFont="1" applyFill="1" applyBorder="1" applyAlignment="1" applyProtection="1">
      <alignment horizontal="left" vertical="center" wrapText="1" indent="1"/>
      <protection locked="0"/>
    </xf>
    <xf numFmtId="0" fontId="109" fillId="0" borderId="132" xfId="41" applyNumberFormat="1" applyFont="1" applyFill="1" applyBorder="1" applyAlignment="1" applyProtection="1">
      <alignment horizontal="left" vertical="center" wrapText="1" indent="1"/>
      <protection locked="0"/>
    </xf>
    <xf numFmtId="0" fontId="109" fillId="0" borderId="132" xfId="41" applyNumberFormat="1" applyFont="1" applyBorder="1" applyAlignment="1" applyProtection="1">
      <alignment vertical="center" wrapText="1"/>
      <protection locked="0"/>
    </xf>
    <xf numFmtId="0" fontId="109" fillId="0" borderId="22" xfId="41" applyNumberFormat="1" applyFont="1" applyBorder="1" applyAlignment="1" applyProtection="1">
      <alignment vertical="center" wrapText="1"/>
      <protection locked="0"/>
    </xf>
    <xf numFmtId="0" fontId="109" fillId="0" borderId="136" xfId="41" applyNumberFormat="1" applyFont="1" applyBorder="1" applyAlignment="1" applyProtection="1">
      <alignment vertical="center" wrapText="1"/>
      <protection locked="0"/>
    </xf>
    <xf numFmtId="0" fontId="109" fillId="0" borderId="132" xfId="41" applyNumberFormat="1" applyFont="1" applyBorder="1" applyAlignment="1" applyProtection="1">
      <alignment horizontal="left" vertical="center" wrapText="1"/>
      <protection locked="0"/>
    </xf>
    <xf numFmtId="0" fontId="109" fillId="0" borderId="22" xfId="41" applyNumberFormat="1" applyFont="1" applyBorder="1" applyAlignment="1" applyProtection="1">
      <alignment horizontal="left" vertical="center" wrapText="1"/>
      <protection locked="0"/>
    </xf>
    <xf numFmtId="0" fontId="109" fillId="0" borderId="136" xfId="41" applyNumberFormat="1" applyFont="1" applyBorder="1" applyAlignment="1" applyProtection="1">
      <alignment horizontal="left" vertical="center" wrapText="1"/>
      <protection locked="0"/>
    </xf>
    <xf numFmtId="0" fontId="109" fillId="0" borderId="32" xfId="41" applyNumberFormat="1" applyFont="1" applyFill="1" applyBorder="1" applyAlignment="1" applyProtection="1">
      <alignment horizontal="left" vertical="center" wrapText="1" indent="1"/>
      <protection locked="0"/>
    </xf>
    <xf numFmtId="0" fontId="109" fillId="0" borderId="33" xfId="41" applyNumberFormat="1" applyFont="1" applyFill="1" applyBorder="1" applyAlignment="1" applyProtection="1">
      <alignment horizontal="left" vertical="center" wrapText="1" shrinkToFit="1"/>
      <protection locked="0"/>
    </xf>
    <xf numFmtId="0" fontId="109" fillId="0" borderId="34" xfId="41" applyNumberFormat="1" applyFont="1" applyFill="1" applyBorder="1" applyAlignment="1" applyProtection="1">
      <alignment horizontal="left" vertical="center" wrapText="1" shrinkToFit="1"/>
      <protection locked="0"/>
    </xf>
    <xf numFmtId="177" fontId="58" fillId="0" borderId="32" xfId="41" applyNumberFormat="1" applyFont="1" applyFill="1" applyBorder="1" applyAlignment="1" applyProtection="1">
      <alignment horizontal="right" vertical="center" indent="1"/>
      <protection locked="0"/>
    </xf>
    <xf numFmtId="177" fontId="58" fillId="0" borderId="33" xfId="41" applyNumberFormat="1" applyFont="1" applyFill="1" applyBorder="1" applyAlignment="1" applyProtection="1">
      <alignment horizontal="right" vertical="center" indent="1"/>
      <protection locked="0"/>
    </xf>
    <xf numFmtId="177" fontId="58" fillId="0" borderId="143" xfId="41" applyNumberFormat="1" applyFont="1" applyFill="1" applyBorder="1" applyAlignment="1" applyProtection="1">
      <alignment horizontal="right" vertical="center" indent="1"/>
      <protection locked="0"/>
    </xf>
    <xf numFmtId="0" fontId="109" fillId="0" borderId="131" xfId="41" applyNumberFormat="1" applyFont="1" applyBorder="1" applyAlignment="1" applyProtection="1">
      <alignment vertical="center" wrapText="1"/>
      <protection locked="0"/>
    </xf>
    <xf numFmtId="0" fontId="109" fillId="0" borderId="22" xfId="41" applyNumberFormat="1" applyFont="1" applyFill="1" applyBorder="1" applyAlignment="1" applyProtection="1">
      <alignment horizontal="left" vertical="center" wrapText="1" shrinkToFit="1"/>
      <protection locked="0"/>
    </xf>
    <xf numFmtId="0" fontId="109" fillId="0" borderId="136" xfId="41" applyNumberFormat="1" applyFont="1" applyFill="1" applyBorder="1" applyAlignment="1" applyProtection="1">
      <alignment horizontal="left" vertical="center" wrapText="1" shrinkToFit="1"/>
      <protection locked="0"/>
    </xf>
    <xf numFmtId="177" fontId="58" fillId="0" borderId="132" xfId="41" applyNumberFormat="1" applyFont="1" applyFill="1" applyBorder="1" applyAlignment="1" applyProtection="1">
      <alignment horizontal="right" vertical="center" indent="1"/>
      <protection locked="0"/>
    </xf>
    <xf numFmtId="177" fontId="58" fillId="0" borderId="22" xfId="41" applyNumberFormat="1" applyFont="1" applyFill="1" applyBorder="1" applyAlignment="1" applyProtection="1">
      <alignment horizontal="right" vertical="center" indent="1"/>
      <protection locked="0"/>
    </xf>
    <xf numFmtId="177" fontId="58" fillId="0" borderId="141" xfId="41" applyNumberFormat="1" applyFont="1" applyFill="1" applyBorder="1" applyAlignment="1" applyProtection="1">
      <alignment horizontal="right" vertical="center" indent="1"/>
      <protection locked="0"/>
    </xf>
    <xf numFmtId="0" fontId="69" fillId="3" borderId="108" xfId="48" applyNumberFormat="1" applyFont="1" applyFill="1" applyBorder="1" applyAlignment="1">
      <alignment horizontal="left" vertical="center" wrapText="1"/>
    </xf>
    <xf numFmtId="0" fontId="69" fillId="3" borderId="4" xfId="48" applyNumberFormat="1" applyFont="1" applyFill="1" applyBorder="1" applyAlignment="1">
      <alignment horizontal="left" vertical="center" wrapText="1"/>
    </xf>
    <xf numFmtId="0" fontId="58" fillId="0" borderId="61" xfId="41" applyNumberFormat="1" applyFont="1" applyFill="1" applyBorder="1" applyAlignment="1">
      <alignment horizontal="center" vertical="center" textRotation="255" wrapText="1"/>
    </xf>
    <xf numFmtId="0" fontId="58" fillId="0" borderId="69" xfId="41" applyNumberFormat="1" applyFont="1" applyFill="1" applyBorder="1" applyAlignment="1">
      <alignment horizontal="center" vertical="center" textRotation="255" wrapText="1"/>
    </xf>
    <xf numFmtId="0" fontId="58" fillId="0" borderId="11" xfId="41" applyNumberFormat="1" applyFont="1" applyFill="1" applyBorder="1" applyAlignment="1">
      <alignment horizontal="center" vertical="center" wrapText="1"/>
    </xf>
    <xf numFmtId="0" fontId="58" fillId="0" borderId="1" xfId="41" applyNumberFormat="1" applyFont="1" applyFill="1" applyBorder="1" applyAlignment="1">
      <alignment horizontal="center" vertical="center" wrapText="1"/>
    </xf>
    <xf numFmtId="0" fontId="58" fillId="0" borderId="12" xfId="41" applyNumberFormat="1" applyFont="1" applyFill="1" applyBorder="1" applyAlignment="1">
      <alignment horizontal="center" vertical="center" wrapText="1"/>
    </xf>
    <xf numFmtId="0" fontId="109" fillId="0" borderId="11" xfId="41" applyNumberFormat="1" applyFont="1" applyFill="1" applyBorder="1" applyAlignment="1" applyProtection="1">
      <alignment horizontal="left" vertical="center" wrapText="1" shrinkToFit="1"/>
      <protection locked="0"/>
    </xf>
    <xf numFmtId="0" fontId="109" fillId="0" borderId="1" xfId="41" applyNumberFormat="1" applyFont="1" applyFill="1" applyBorder="1" applyAlignment="1" applyProtection="1">
      <alignment horizontal="left" vertical="center" wrapText="1" shrinkToFit="1"/>
      <protection locked="0"/>
    </xf>
    <xf numFmtId="0" fontId="109" fillId="0" borderId="46" xfId="41" applyNumberFormat="1" applyFont="1" applyFill="1" applyBorder="1" applyAlignment="1" applyProtection="1">
      <alignment horizontal="left" vertical="center" wrapText="1" shrinkToFit="1"/>
      <protection locked="0"/>
    </xf>
    <xf numFmtId="0" fontId="58" fillId="0" borderId="9" xfId="41" applyNumberFormat="1" applyFont="1" applyFill="1" applyBorder="1" applyAlignment="1">
      <alignment horizontal="center" vertical="center"/>
    </xf>
    <xf numFmtId="0" fontId="58" fillId="0" borderId="26" xfId="41" applyNumberFormat="1" applyFont="1" applyFill="1" applyBorder="1" applyAlignment="1">
      <alignment horizontal="center" vertical="center"/>
    </xf>
    <xf numFmtId="0" fontId="58" fillId="0" borderId="64" xfId="41" applyNumberFormat="1" applyFont="1" applyFill="1" applyBorder="1" applyAlignment="1">
      <alignment horizontal="center" vertical="center"/>
    </xf>
    <xf numFmtId="0" fontId="58" fillId="0" borderId="121" xfId="41" applyNumberFormat="1" applyFont="1" applyFill="1" applyBorder="1" applyAlignment="1">
      <alignment horizontal="center" vertical="center" textRotation="255" shrinkToFit="1"/>
    </xf>
    <xf numFmtId="0" fontId="58" fillId="0" borderId="131" xfId="41" applyNumberFormat="1" applyFont="1" applyFill="1" applyBorder="1" applyAlignment="1">
      <alignment horizontal="center" vertical="center" textRotation="255" shrinkToFit="1"/>
    </xf>
    <xf numFmtId="0" fontId="58" fillId="0" borderId="134" xfId="41" applyNumberFormat="1" applyFont="1" applyFill="1" applyBorder="1" applyAlignment="1">
      <alignment horizontal="center" vertical="center" textRotation="255" shrinkToFit="1"/>
    </xf>
    <xf numFmtId="0" fontId="109" fillId="0" borderId="29" xfId="41" applyNumberFormat="1" applyFont="1" applyFill="1" applyBorder="1" applyAlignment="1" applyProtection="1">
      <alignment horizontal="left" vertical="center" wrapText="1" indent="1"/>
      <protection locked="0"/>
    </xf>
    <xf numFmtId="0" fontId="69" fillId="3" borderId="107" xfId="48" applyNumberFormat="1" applyFont="1" applyFill="1" applyBorder="1" applyAlignment="1">
      <alignment horizontal="left" vertical="center" wrapText="1"/>
    </xf>
    <xf numFmtId="0" fontId="69" fillId="3" borderId="62" xfId="48" applyNumberFormat="1" applyFont="1" applyFill="1" applyBorder="1" applyAlignment="1">
      <alignment horizontal="left" vertical="center" wrapText="1"/>
    </xf>
    <xf numFmtId="0" fontId="144" fillId="0" borderId="0" xfId="0" applyFont="1" applyFill="1" applyBorder="1" applyAlignment="1">
      <alignment horizontal="left" vertical="center"/>
    </xf>
    <xf numFmtId="0" fontId="58" fillId="0" borderId="0" xfId="41" applyNumberFormat="1" applyFont="1" applyFill="1" applyBorder="1" applyAlignment="1" applyProtection="1">
      <alignment vertical="center" shrinkToFit="1"/>
      <protection locked="0"/>
    </xf>
    <xf numFmtId="0" fontId="58" fillId="0" borderId="61" xfId="41" applyNumberFormat="1" applyFont="1" applyFill="1" applyBorder="1" applyAlignment="1">
      <alignment horizontal="center" vertical="center" wrapText="1"/>
    </xf>
    <xf numFmtId="0" fontId="58" fillId="0" borderId="27" xfId="41" applyNumberFormat="1" applyFont="1" applyFill="1" applyBorder="1" applyAlignment="1">
      <alignment horizontal="center" vertical="center" wrapText="1"/>
    </xf>
    <xf numFmtId="0" fontId="58" fillId="0" borderId="6" xfId="41" applyNumberFormat="1" applyFont="1" applyFill="1" applyBorder="1" applyAlignment="1" applyProtection="1">
      <alignment horizontal="left" vertical="center" wrapText="1"/>
      <protection locked="0"/>
    </xf>
    <xf numFmtId="0" fontId="58" fillId="0" borderId="0" xfId="41" applyNumberFormat="1" applyFont="1" applyFill="1" applyBorder="1" applyAlignment="1" applyProtection="1">
      <alignment horizontal="left" vertical="center" wrapText="1"/>
      <protection locked="0"/>
    </xf>
    <xf numFmtId="0" fontId="58" fillId="0" borderId="52" xfId="41" applyNumberFormat="1" applyFont="1" applyFill="1" applyBorder="1" applyAlignment="1" applyProtection="1">
      <alignment horizontal="left" vertical="center" wrapText="1"/>
      <protection locked="0"/>
    </xf>
    <xf numFmtId="0" fontId="58" fillId="0" borderId="92" xfId="41" applyNumberFormat="1" applyFont="1" applyFill="1" applyBorder="1" applyAlignment="1">
      <alignment horizontal="center" vertical="center" wrapText="1"/>
    </xf>
    <xf numFmtId="0" fontId="58" fillId="0" borderId="38" xfId="41" applyNumberFormat="1" applyFont="1" applyFill="1" applyBorder="1" applyAlignment="1">
      <alignment horizontal="center" vertical="center" wrapText="1"/>
    </xf>
    <xf numFmtId="0" fontId="58" fillId="0" borderId="95" xfId="41" applyNumberFormat="1" applyFont="1" applyFill="1" applyBorder="1" applyAlignment="1">
      <alignment horizontal="center" vertical="center" wrapText="1"/>
    </xf>
    <xf numFmtId="0" fontId="58" fillId="0" borderId="2" xfId="41" applyNumberFormat="1" applyFont="1" applyFill="1" applyBorder="1" applyAlignment="1">
      <alignment horizontal="center" vertical="center" wrapText="1"/>
    </xf>
    <xf numFmtId="0" fontId="58" fillId="0" borderId="96" xfId="41" applyNumberFormat="1" applyFont="1" applyFill="1" applyBorder="1" applyAlignment="1">
      <alignment horizontal="center" vertical="center" wrapText="1"/>
    </xf>
    <xf numFmtId="0" fontId="58" fillId="0" borderId="43"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xf>
    <xf numFmtId="0" fontId="58" fillId="0" borderId="36" xfId="41" applyNumberFormat="1" applyFont="1" applyFill="1" applyBorder="1" applyAlignment="1" applyProtection="1">
      <alignment vertical="center" shrinkToFit="1"/>
      <protection locked="0"/>
    </xf>
    <xf numFmtId="0" fontId="58" fillId="0" borderId="36" xfId="41" applyNumberFormat="1" applyFont="1" applyFill="1" applyBorder="1" applyAlignment="1">
      <alignment horizontal="center" vertical="center" shrinkToFit="1"/>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pplyProtection="1">
      <alignment vertical="center" shrinkToFit="1"/>
      <protection locked="0"/>
    </xf>
    <xf numFmtId="0" fontId="58" fillId="0" borderId="41" xfId="41" applyNumberFormat="1" applyFont="1" applyFill="1" applyBorder="1" applyAlignment="1">
      <alignment horizontal="center" vertical="center" shrinkToFit="1"/>
    </xf>
    <xf numFmtId="0" fontId="58" fillId="0" borderId="36" xfId="3" applyNumberFormat="1" applyFont="1" applyFill="1" applyBorder="1" applyAlignment="1">
      <alignment horizontal="left" vertical="center" shrinkToFit="1"/>
    </xf>
    <xf numFmtId="0" fontId="58" fillId="0" borderId="36" xfId="41" applyNumberFormat="1" applyFont="1" applyFill="1" applyBorder="1" applyAlignment="1">
      <alignment horizontal="left" vertical="center"/>
    </xf>
    <xf numFmtId="0" fontId="58" fillId="0" borderId="41" xfId="3" applyNumberFormat="1" applyFont="1" applyFill="1" applyBorder="1" applyAlignment="1">
      <alignment horizontal="left" vertical="center" shrinkToFit="1"/>
    </xf>
    <xf numFmtId="0" fontId="58" fillId="0" borderId="41" xfId="3" applyNumberFormat="1" applyFont="1" applyFill="1" applyBorder="1" applyAlignment="1">
      <alignment horizontal="left" vertical="center" wrapText="1"/>
    </xf>
    <xf numFmtId="0" fontId="109" fillId="0" borderId="41" xfId="41" applyNumberFormat="1" applyFont="1" applyFill="1" applyBorder="1" applyAlignment="1" applyProtection="1">
      <alignment vertical="center"/>
      <protection locked="0"/>
    </xf>
    <xf numFmtId="0" fontId="58" fillId="0" borderId="54" xfId="41" applyNumberFormat="1" applyFont="1" applyFill="1" applyBorder="1" applyAlignment="1">
      <alignment horizontal="center" vertical="center" wrapText="1"/>
    </xf>
    <xf numFmtId="0" fontId="58" fillId="0" borderId="58" xfId="41" applyNumberFormat="1" applyFont="1" applyFill="1" applyBorder="1" applyAlignment="1">
      <alignment horizontal="center" vertical="center"/>
    </xf>
    <xf numFmtId="0" fontId="58" fillId="0" borderId="103" xfId="41" applyNumberFormat="1" applyFont="1" applyFill="1" applyBorder="1" applyAlignment="1">
      <alignment horizontal="center" vertical="center"/>
    </xf>
    <xf numFmtId="0" fontId="58" fillId="0" borderId="56" xfId="41" applyNumberFormat="1" applyFont="1" applyFill="1" applyBorder="1" applyAlignment="1">
      <alignment horizontal="center" vertical="center"/>
    </xf>
    <xf numFmtId="0" fontId="58" fillId="0" borderId="54" xfId="41" applyNumberFormat="1" applyFont="1" applyFill="1" applyBorder="1" applyAlignment="1">
      <alignment horizontal="center" vertical="center"/>
    </xf>
    <xf numFmtId="0" fontId="58" fillId="0" borderId="55" xfId="41" applyNumberFormat="1" applyFont="1" applyFill="1" applyBorder="1" applyAlignment="1">
      <alignment horizontal="center" vertical="center"/>
    </xf>
    <xf numFmtId="0" fontId="109" fillId="0" borderId="50" xfId="41" applyNumberFormat="1" applyFont="1" applyFill="1" applyBorder="1" applyAlignment="1">
      <alignment horizontal="center" vertical="center" wrapText="1"/>
    </xf>
    <xf numFmtId="0" fontId="109" fillId="0" borderId="0" xfId="41" applyNumberFormat="1" applyFont="1" applyFill="1" applyBorder="1" applyAlignment="1">
      <alignment horizontal="center" vertical="center"/>
    </xf>
    <xf numFmtId="0" fontId="109" fillId="0" borderId="7" xfId="41" applyNumberFormat="1" applyFont="1" applyFill="1" applyBorder="1" applyAlignment="1">
      <alignment horizontal="center" vertical="center"/>
    </xf>
    <xf numFmtId="0" fontId="58" fillId="0" borderId="6" xfId="41" applyNumberFormat="1" applyFont="1" applyFill="1" applyBorder="1" applyAlignment="1" applyProtection="1">
      <alignment vertical="center" wrapText="1"/>
      <protection locked="0"/>
    </xf>
    <xf numFmtId="0" fontId="58" fillId="0" borderId="0" xfId="41" applyNumberFormat="1" applyFont="1" applyFill="1" applyBorder="1" applyAlignment="1" applyProtection="1">
      <alignment vertical="center" wrapText="1"/>
      <protection locked="0"/>
    </xf>
    <xf numFmtId="0" fontId="58" fillId="0" borderId="52" xfId="41" applyNumberFormat="1" applyFont="1" applyFill="1" applyBorder="1" applyAlignment="1" applyProtection="1">
      <alignment vertical="center" wrapText="1"/>
      <protection locked="0"/>
    </xf>
    <xf numFmtId="0" fontId="58" fillId="0" borderId="53" xfId="41" applyNumberFormat="1" applyFont="1" applyFill="1" applyBorder="1" applyAlignment="1">
      <alignment horizontal="center" vertical="center"/>
    </xf>
    <xf numFmtId="58" fontId="58" fillId="0" borderId="56" xfId="41" applyNumberFormat="1" applyFont="1" applyFill="1" applyBorder="1" applyAlignment="1">
      <alignment horizontal="distributed" vertical="center" indent="1" shrinkToFit="1"/>
    </xf>
    <xf numFmtId="58" fontId="58" fillId="0" borderId="54" xfId="41" applyNumberFormat="1" applyFont="1" applyFill="1" applyBorder="1" applyAlignment="1">
      <alignment horizontal="distributed" vertical="center" indent="1" shrinkToFit="1"/>
    </xf>
    <xf numFmtId="0" fontId="58" fillId="0" borderId="54" xfId="41" applyNumberFormat="1" applyFont="1" applyBorder="1" applyAlignment="1" applyProtection="1">
      <alignment horizontal="center" vertical="center"/>
      <protection locked="0"/>
    </xf>
    <xf numFmtId="0" fontId="58" fillId="0" borderId="56" xfId="41" applyNumberFormat="1" applyFont="1" applyFill="1" applyBorder="1" applyAlignment="1">
      <alignment horizontal="left" vertical="center" indent="1"/>
    </xf>
    <xf numFmtId="0" fontId="58" fillId="0" borderId="54" xfId="41" applyNumberFormat="1" applyFont="1" applyFill="1" applyBorder="1" applyAlignment="1">
      <alignment horizontal="left" vertical="center" indent="1"/>
    </xf>
    <xf numFmtId="0" fontId="58" fillId="0" borderId="55" xfId="41" applyNumberFormat="1" applyFont="1" applyFill="1" applyBorder="1" applyAlignment="1">
      <alignment horizontal="left" vertical="center" indent="1"/>
    </xf>
    <xf numFmtId="0" fontId="58" fillId="0" borderId="56" xfId="41" applyNumberFormat="1" applyFont="1" applyFill="1" applyBorder="1" applyAlignment="1">
      <alignment horizontal="left" vertical="center" indent="1" shrinkToFit="1"/>
    </xf>
    <xf numFmtId="0" fontId="58" fillId="0" borderId="54" xfId="41" applyNumberFormat="1" applyFont="1" applyFill="1" applyBorder="1" applyAlignment="1">
      <alignment horizontal="left" vertical="center" indent="1" shrinkToFit="1"/>
    </xf>
    <xf numFmtId="0" fontId="58" fillId="0" borderId="54" xfId="41" applyNumberFormat="1" applyFont="1" applyFill="1" applyBorder="1" applyAlignment="1" applyProtection="1">
      <alignment horizontal="center" vertical="center" wrapText="1"/>
      <protection locked="0"/>
    </xf>
    <xf numFmtId="0" fontId="58" fillId="0" borderId="53"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0" fontId="58" fillId="0" borderId="55" xfId="41" applyNumberFormat="1" applyFont="1" applyFill="1" applyBorder="1" applyAlignment="1">
      <alignment horizontal="center" vertical="center" shrinkToFit="1"/>
    </xf>
    <xf numFmtId="58" fontId="58" fillId="0" borderId="56" xfId="41" applyNumberFormat="1" applyFont="1" applyFill="1" applyBorder="1" applyAlignment="1" applyProtection="1">
      <alignment horizontal="center" vertical="center" shrinkToFit="1"/>
      <protection locked="0"/>
    </xf>
    <xf numFmtId="58" fontId="58" fillId="0" borderId="54" xfId="41" applyNumberFormat="1" applyFont="1" applyFill="1" applyBorder="1" applyAlignment="1" applyProtection="1">
      <alignment horizontal="center" vertical="center" shrinkToFit="1"/>
      <protection locked="0"/>
    </xf>
    <xf numFmtId="0" fontId="58" fillId="0" borderId="92" xfId="41" applyNumberFormat="1" applyFont="1" applyFill="1" applyBorder="1" applyAlignment="1">
      <alignment horizontal="center" vertical="center"/>
    </xf>
    <xf numFmtId="0" fontId="58" fillId="0" borderId="38" xfId="41" applyNumberFormat="1" applyFont="1" applyFill="1" applyBorder="1" applyAlignment="1">
      <alignment horizontal="center" vertical="center"/>
    </xf>
    <xf numFmtId="0" fontId="58" fillId="0" borderId="96" xfId="41" applyNumberFormat="1" applyFont="1" applyFill="1" applyBorder="1" applyAlignment="1">
      <alignment horizontal="center" vertical="center"/>
    </xf>
    <xf numFmtId="0" fontId="58" fillId="0" borderId="43" xfId="41" applyNumberFormat="1" applyFont="1" applyFill="1" applyBorder="1" applyAlignment="1">
      <alignment horizontal="center" vertical="center"/>
    </xf>
    <xf numFmtId="0" fontId="71" fillId="0" borderId="93" xfId="41" applyNumberFormat="1" applyFont="1" applyFill="1" applyBorder="1" applyAlignment="1">
      <alignment horizontal="left" vertical="center"/>
    </xf>
    <xf numFmtId="0" fontId="71" fillId="0" borderId="27" xfId="41" applyNumberFormat="1" applyFont="1" applyFill="1" applyBorder="1" applyAlignment="1">
      <alignment horizontal="left" vertical="center"/>
    </xf>
    <xf numFmtId="0" fontId="71" fillId="0" borderId="94" xfId="41" applyNumberFormat="1" applyFont="1" applyFill="1" applyBorder="1" applyAlignment="1">
      <alignment horizontal="left" vertical="center"/>
    </xf>
    <xf numFmtId="0" fontId="58" fillId="0" borderId="103" xfId="41" applyFont="1" applyBorder="1" applyAlignment="1">
      <alignment horizontal="center" vertical="center"/>
    </xf>
    <xf numFmtId="0" fontId="58" fillId="0" borderId="57" xfId="41" applyNumberFormat="1" applyFont="1" applyFill="1" applyBorder="1" applyAlignment="1">
      <alignment horizontal="center" vertical="center" shrinkToFit="1"/>
    </xf>
    <xf numFmtId="0" fontId="58" fillId="0" borderId="60" xfId="41" applyNumberFormat="1" applyFont="1" applyFill="1" applyBorder="1" applyAlignment="1" applyProtection="1">
      <alignment horizontal="center" vertical="center" wrapText="1"/>
      <protection locked="0"/>
    </xf>
    <xf numFmtId="0" fontId="58" fillId="0" borderId="38" xfId="41" applyNumberFormat="1" applyFont="1" applyFill="1" applyBorder="1" applyAlignment="1" applyProtection="1">
      <alignment horizontal="center" vertical="center" wrapText="1"/>
      <protection locked="0"/>
    </xf>
    <xf numFmtId="0" fontId="58" fillId="0" borderId="63" xfId="41" applyNumberFormat="1" applyFont="1" applyFill="1" applyBorder="1" applyAlignment="1" applyProtection="1">
      <alignment horizontal="center" vertical="center" wrapText="1"/>
      <protection locked="0"/>
    </xf>
    <xf numFmtId="0" fontId="58" fillId="0" borderId="12" xfId="41" applyNumberFormat="1" applyFont="1" applyFill="1" applyBorder="1" applyAlignment="1" applyProtection="1">
      <alignment horizontal="center" vertical="center" wrapText="1"/>
      <protection locked="0"/>
    </xf>
    <xf numFmtId="0" fontId="58" fillId="0" borderId="28" xfId="41" applyNumberFormat="1" applyFont="1" applyFill="1" applyBorder="1" applyAlignment="1" applyProtection="1">
      <alignment horizontal="center" vertical="center" wrapText="1"/>
      <protection locked="0"/>
    </xf>
    <xf numFmtId="0" fontId="58" fillId="0" borderId="66" xfId="41" applyNumberFormat="1" applyFont="1" applyFill="1" applyBorder="1" applyAlignment="1" applyProtection="1">
      <alignment horizontal="center" vertical="center" wrapText="1"/>
      <protection locked="0"/>
    </xf>
    <xf numFmtId="0" fontId="58" fillId="0" borderId="10" xfId="41" applyNumberFormat="1" applyFont="1" applyFill="1" applyBorder="1" applyAlignment="1" applyProtection="1">
      <alignment horizontal="center" vertical="center" wrapText="1"/>
      <protection locked="0"/>
    </xf>
    <xf numFmtId="0" fontId="58" fillId="0" borderId="2" xfId="41" applyNumberFormat="1" applyFont="1" applyFill="1" applyBorder="1" applyAlignment="1" applyProtection="1">
      <alignment horizontal="center" vertical="center" wrapText="1"/>
      <protection locked="0"/>
    </xf>
    <xf numFmtId="0" fontId="58" fillId="0" borderId="67" xfId="41" applyNumberFormat="1" applyFont="1" applyFill="1" applyBorder="1" applyAlignment="1" applyProtection="1">
      <alignment horizontal="center" vertical="center" wrapText="1"/>
      <protection locked="0"/>
    </xf>
    <xf numFmtId="0" fontId="58" fillId="0" borderId="75" xfId="41" applyNumberFormat="1" applyFont="1" applyFill="1" applyBorder="1" applyAlignment="1" applyProtection="1">
      <alignment horizontal="center" vertical="center" wrapText="1"/>
      <protection locked="0"/>
    </xf>
    <xf numFmtId="0" fontId="58" fillId="0" borderId="43" xfId="41" applyNumberFormat="1" applyFont="1" applyFill="1" applyBorder="1" applyAlignment="1" applyProtection="1">
      <alignment horizontal="center" vertical="center" wrapText="1"/>
      <protection locked="0"/>
    </xf>
    <xf numFmtId="0" fontId="58" fillId="0" borderId="110" xfId="41" applyNumberFormat="1" applyFont="1" applyFill="1" applyBorder="1" applyAlignment="1" applyProtection="1">
      <alignment horizontal="center" vertical="center" wrapText="1"/>
      <protection locked="0"/>
    </xf>
    <xf numFmtId="0" fontId="80" fillId="0" borderId="54" xfId="3" applyFont="1" applyFill="1" applyBorder="1" applyAlignment="1">
      <alignment horizontal="center" vertical="center" wrapText="1" shrinkToFit="1"/>
    </xf>
    <xf numFmtId="0" fontId="80" fillId="0" borderId="57" xfId="3" applyFont="1" applyFill="1" applyBorder="1" applyAlignment="1">
      <alignment horizontal="center" vertical="center" wrapText="1" shrinkToFit="1"/>
    </xf>
    <xf numFmtId="0" fontId="73" fillId="13" borderId="0" xfId="41" applyNumberFormat="1" applyFont="1" applyFill="1" applyBorder="1" applyAlignment="1">
      <alignment horizontal="center" vertical="center"/>
    </xf>
    <xf numFmtId="0" fontId="69" fillId="0" borderId="1" xfId="41" applyNumberFormat="1" applyFont="1" applyFill="1" applyBorder="1" applyAlignment="1">
      <alignment horizontal="center" vertical="center"/>
    </xf>
    <xf numFmtId="0" fontId="58" fillId="0" borderId="1" xfId="41" applyNumberFormat="1" applyFont="1" applyFill="1" applyBorder="1" applyAlignment="1">
      <alignment horizontal="left" vertical="center"/>
    </xf>
    <xf numFmtId="0" fontId="58" fillId="0" borderId="35"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wrapText="1"/>
    </xf>
    <xf numFmtId="0" fontId="58" fillId="0" borderId="37" xfId="41" applyNumberFormat="1" applyFont="1" applyFill="1" applyBorder="1" applyAlignment="1">
      <alignment horizontal="center" vertical="center" wrapText="1"/>
    </xf>
    <xf numFmtId="0" fontId="58" fillId="0" borderId="50" xfId="41" applyNumberFormat="1" applyFont="1" applyFill="1" applyBorder="1" applyAlignment="1">
      <alignment horizontal="center" vertical="center" wrapText="1"/>
    </xf>
    <xf numFmtId="0" fontId="58" fillId="0" borderId="0" xfId="41" applyNumberFormat="1" applyFont="1" applyFill="1" applyBorder="1" applyAlignment="1">
      <alignment horizontal="center" vertical="center" wrapText="1"/>
    </xf>
    <xf numFmtId="0" fontId="58" fillId="0" borderId="7" xfId="41" applyNumberFormat="1" applyFont="1" applyFill="1" applyBorder="1" applyAlignment="1">
      <alignment horizontal="center" vertical="center" wrapText="1"/>
    </xf>
    <xf numFmtId="0" fontId="58" fillId="0" borderId="40" xfId="41" applyNumberFormat="1" applyFont="1" applyFill="1" applyBorder="1" applyAlignment="1">
      <alignment horizontal="center" vertical="center" wrapText="1"/>
    </xf>
    <xf numFmtId="0" fontId="58" fillId="0" borderId="41" xfId="41" applyNumberFormat="1" applyFont="1" applyFill="1" applyBorder="1" applyAlignment="1">
      <alignment horizontal="center" vertical="center" wrapText="1"/>
    </xf>
    <xf numFmtId="0" fontId="58" fillId="0" borderId="42" xfId="41" applyNumberFormat="1" applyFont="1" applyFill="1" applyBorder="1" applyAlignment="1">
      <alignment horizontal="center" vertical="center" wrapText="1"/>
    </xf>
    <xf numFmtId="0" fontId="58" fillId="0" borderId="47" xfId="41" applyNumberFormat="1" applyFont="1" applyFill="1" applyBorder="1" applyAlignment="1">
      <alignment horizontal="left" vertical="center" indent="1"/>
    </xf>
    <xf numFmtId="0" fontId="58" fillId="0" borderId="36" xfId="41" applyNumberFormat="1" applyFont="1" applyFill="1" applyBorder="1" applyAlignment="1">
      <alignment horizontal="left" vertical="center" indent="1"/>
    </xf>
    <xf numFmtId="0" fontId="58" fillId="0" borderId="36" xfId="0" applyFont="1" applyFill="1" applyBorder="1" applyAlignment="1" applyProtection="1">
      <alignment horizontal="left" vertical="center" shrinkToFit="1"/>
      <protection locked="0"/>
    </xf>
    <xf numFmtId="0" fontId="58" fillId="0" borderId="63" xfId="41" applyNumberFormat="1" applyFont="1" applyFill="1" applyBorder="1" applyAlignment="1">
      <alignment horizontal="center" vertical="center" wrapText="1"/>
    </xf>
    <xf numFmtId="0" fontId="58" fillId="0" borderId="71" xfId="41" applyNumberFormat="1" applyFont="1" applyFill="1" applyBorder="1" applyAlignment="1">
      <alignment horizontal="center" vertical="center" wrapText="1"/>
    </xf>
    <xf numFmtId="0" fontId="58" fillId="0" borderId="26" xfId="41" applyNumberFormat="1" applyFont="1" applyFill="1" applyBorder="1" applyAlignment="1">
      <alignment horizontal="center" vertical="center" wrapText="1"/>
    </xf>
    <xf numFmtId="0" fontId="58" fillId="0" borderId="64" xfId="41" applyNumberFormat="1" applyFont="1" applyFill="1" applyBorder="1" applyAlignment="1">
      <alignment horizontal="center" vertical="center" wrapText="1"/>
    </xf>
    <xf numFmtId="0" fontId="58" fillId="0" borderId="51" xfId="41" applyNumberFormat="1" applyFont="1" applyFill="1" applyBorder="1" applyAlignment="1">
      <alignment horizontal="left" vertical="center" indent="1" shrinkToFit="1"/>
    </xf>
    <xf numFmtId="0" fontId="58" fillId="0" borderId="41" xfId="41" applyNumberFormat="1" applyFont="1" applyFill="1" applyBorder="1" applyAlignment="1">
      <alignment horizontal="left" vertical="center" indent="1" shrinkToFit="1"/>
    </xf>
    <xf numFmtId="0" fontId="58" fillId="0" borderId="41" xfId="0" applyFont="1" applyFill="1" applyBorder="1" applyAlignment="1">
      <alignment horizontal="left" vertical="center" shrinkToFit="1"/>
    </xf>
    <xf numFmtId="0" fontId="80" fillId="0" borderId="55" xfId="3" applyFont="1" applyFill="1" applyBorder="1" applyAlignment="1">
      <alignment horizontal="center" vertical="center" wrapText="1" shrinkToFit="1"/>
    </xf>
    <xf numFmtId="0" fontId="71" fillId="0" borderId="5" xfId="46" applyFont="1" applyBorder="1" applyAlignment="1" applyProtection="1">
      <alignment horizontal="center" vertical="center"/>
      <protection locked="0"/>
    </xf>
    <xf numFmtId="0" fontId="71" fillId="0" borderId="0" xfId="46" applyFont="1" applyBorder="1" applyAlignment="1" applyProtection="1">
      <alignment horizontal="center" vertical="center"/>
      <protection locked="0"/>
    </xf>
    <xf numFmtId="0" fontId="71" fillId="0" borderId="3" xfId="46" applyFont="1" applyBorder="1" applyAlignment="1">
      <alignment horizontal="center" vertical="center"/>
    </xf>
    <xf numFmtId="0" fontId="71" fillId="0" borderId="10" xfId="46" applyFont="1" applyBorder="1" applyAlignment="1">
      <alignment horizontal="center" vertical="center"/>
    </xf>
    <xf numFmtId="0" fontId="71" fillId="0" borderId="0" xfId="46" applyFont="1" applyAlignment="1">
      <alignment vertical="center" wrapText="1"/>
    </xf>
    <xf numFmtId="0" fontId="71" fillId="0" borderId="0" xfId="46" applyFont="1" applyAlignment="1">
      <alignment vertical="center"/>
    </xf>
    <xf numFmtId="0" fontId="32" fillId="0" borderId="3" xfId="41" applyNumberFormat="1" applyFont="1" applyFill="1" applyBorder="1" applyAlignment="1" applyProtection="1">
      <alignment horizontal="center" vertical="center" wrapText="1"/>
      <protection locked="0"/>
    </xf>
    <xf numFmtId="0" fontId="32" fillId="0" borderId="4"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left" vertical="center" wrapText="1"/>
      <protection locked="0"/>
    </xf>
    <xf numFmtId="0" fontId="71" fillId="0" borderId="2" xfId="46" applyFont="1" applyBorder="1" applyAlignment="1">
      <alignment horizontal="center" vertical="center"/>
    </xf>
    <xf numFmtId="0" fontId="71" fillId="0" borderId="2" xfId="46" applyFont="1" applyBorder="1" applyAlignment="1">
      <alignment horizontal="center" vertical="center" wrapText="1"/>
    </xf>
    <xf numFmtId="0" fontId="71" fillId="0" borderId="3" xfId="3" applyFont="1" applyBorder="1" applyAlignment="1">
      <alignment horizontal="center" vertical="center"/>
    </xf>
    <xf numFmtId="0" fontId="71" fillId="0" borderId="4" xfId="3" applyFont="1" applyBorder="1" applyAlignment="1">
      <alignment horizontal="center" vertical="center"/>
    </xf>
    <xf numFmtId="0" fontId="71" fillId="0" borderId="10" xfId="3" applyFont="1" applyBorder="1" applyAlignment="1">
      <alignment horizontal="center" vertical="center"/>
    </xf>
    <xf numFmtId="0" fontId="71" fillId="0" borderId="11" xfId="3" applyFont="1" applyBorder="1" applyAlignment="1">
      <alignment horizontal="left" vertical="center"/>
    </xf>
    <xf numFmtId="0" fontId="71" fillId="0" borderId="1" xfId="3" applyFont="1" applyBorder="1" applyAlignment="1">
      <alignment horizontal="left" vertical="center"/>
    </xf>
    <xf numFmtId="0" fontId="71" fillId="0" borderId="12" xfId="3" applyFont="1" applyBorder="1" applyAlignment="1">
      <alignment horizontal="left" vertical="center"/>
    </xf>
    <xf numFmtId="0" fontId="73" fillId="0" borderId="0" xfId="46" applyFont="1" applyAlignment="1">
      <alignment horizontal="center" vertical="center"/>
    </xf>
    <xf numFmtId="0" fontId="71"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1" fillId="0" borderId="2" xfId="3" applyFont="1" applyBorder="1" applyAlignment="1">
      <alignment horizontal="center" vertical="center"/>
    </xf>
    <xf numFmtId="0" fontId="71" fillId="0" borderId="2" xfId="3" applyFont="1" applyBorder="1" applyAlignment="1">
      <alignment horizontal="left" vertical="center"/>
    </xf>
    <xf numFmtId="0" fontId="73" fillId="0" borderId="0" xfId="62" applyFont="1" applyAlignment="1">
      <alignment horizontal="center" vertical="center"/>
    </xf>
    <xf numFmtId="0" fontId="71" fillId="0" borderId="1" xfId="62" applyFont="1" applyBorder="1" applyAlignment="1">
      <alignment horizontal="center"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71" fillId="0" borderId="10" xfId="3" applyFont="1" applyBorder="1" applyAlignment="1">
      <alignment horizontal="left"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71" fillId="0" borderId="8" xfId="3" applyFont="1" applyBorder="1" applyAlignment="1">
      <alignment horizontal="center" vertical="center"/>
    </xf>
    <xf numFmtId="0" fontId="1" fillId="0" borderId="5" xfId="62" applyBorder="1" applyAlignment="1">
      <alignment vertical="center"/>
    </xf>
    <xf numFmtId="0" fontId="71" fillId="0" borderId="3" xfId="62" applyFont="1" applyBorder="1" applyAlignment="1">
      <alignment horizontal="center" vertical="center" wrapText="1"/>
    </xf>
    <xf numFmtId="0" fontId="71" fillId="0" borderId="4" xfId="62" applyFont="1" applyBorder="1" applyAlignment="1">
      <alignment horizontal="center" vertical="center" wrapText="1"/>
    </xf>
    <xf numFmtId="0" fontId="1" fillId="0" borderId="4" xfId="62" applyBorder="1" applyAlignment="1">
      <alignment horizontal="center" vertical="center"/>
    </xf>
    <xf numFmtId="0" fontId="1" fillId="0" borderId="10" xfId="62" applyBorder="1" applyAlignment="1">
      <alignment horizontal="center" vertical="center"/>
    </xf>
    <xf numFmtId="0" fontId="71" fillId="0" borderId="2" xfId="62" applyFont="1" applyBorder="1" applyAlignment="1">
      <alignment horizontal="center" vertical="center"/>
    </xf>
    <xf numFmtId="0" fontId="1" fillId="0" borderId="10" xfId="62" applyBorder="1" applyAlignment="1">
      <alignment horizontal="center" vertical="center" wrapText="1"/>
    </xf>
    <xf numFmtId="0" fontId="71" fillId="0" borderId="2" xfId="62" applyFont="1" applyBorder="1" applyAlignment="1">
      <alignment horizontal="center" vertical="center" wrapText="1"/>
    </xf>
    <xf numFmtId="0" fontId="58" fillId="0" borderId="2" xfId="62" applyFont="1" applyBorder="1" applyAlignment="1">
      <alignment horizontal="left" vertical="center" wrapText="1"/>
    </xf>
    <xf numFmtId="0" fontId="1" fillId="0" borderId="4" xfId="62" applyBorder="1" applyAlignment="1">
      <alignment vertical="center" wrapText="1"/>
    </xf>
    <xf numFmtId="0" fontId="1" fillId="0" borderId="10" xfId="62" applyBorder="1" applyAlignment="1">
      <alignment vertical="center" wrapText="1"/>
    </xf>
    <xf numFmtId="0" fontId="71" fillId="0" borderId="3" xfId="62" applyFont="1" applyBorder="1" applyAlignment="1">
      <alignment vertical="center" wrapText="1"/>
    </xf>
    <xf numFmtId="0" fontId="71" fillId="0" borderId="4" xfId="62" applyFont="1" applyBorder="1" applyAlignment="1">
      <alignment vertical="center" wrapText="1"/>
    </xf>
    <xf numFmtId="0" fontId="71" fillId="0" borderId="10" xfId="62" applyFont="1" applyBorder="1" applyAlignment="1">
      <alignment vertical="center" wrapText="1"/>
    </xf>
    <xf numFmtId="0" fontId="71" fillId="0" borderId="2" xfId="62" applyFont="1" applyBorder="1" applyAlignment="1">
      <alignment vertical="center" wrapText="1"/>
    </xf>
    <xf numFmtId="0" fontId="71" fillId="0" borderId="3" xfId="62" applyFont="1" applyBorder="1" applyAlignment="1">
      <alignment horizontal="center" vertical="center"/>
    </xf>
    <xf numFmtId="0" fontId="71" fillId="0" borderId="10" xfId="62" applyFont="1" applyBorder="1" applyAlignment="1">
      <alignment horizontal="center" vertical="center"/>
    </xf>
    <xf numFmtId="0" fontId="71" fillId="0" borderId="0" xfId="62" applyFont="1" applyAlignment="1">
      <alignment vertical="center" wrapText="1"/>
    </xf>
    <xf numFmtId="0" fontId="71" fillId="0" borderId="0" xfId="62" applyFont="1" applyAlignment="1">
      <alignment vertical="center"/>
    </xf>
    <xf numFmtId="0" fontId="87" fillId="0" borderId="184" xfId="64" applyFont="1" applyBorder="1" applyAlignment="1">
      <alignment horizontal="center" vertical="center" textRotation="255"/>
    </xf>
    <xf numFmtId="0" fontId="87" fillId="0" borderId="61" xfId="64" applyFont="1" applyBorder="1" applyAlignment="1">
      <alignment horizontal="center" vertical="center" textRotation="255"/>
    </xf>
    <xf numFmtId="0" fontId="87" fillId="0" borderId="72" xfId="64" applyFont="1" applyBorder="1" applyAlignment="1">
      <alignment horizontal="center" vertical="center" textRotation="255"/>
    </xf>
    <xf numFmtId="0" fontId="87" fillId="0" borderId="93" xfId="64" applyFont="1" applyBorder="1" applyAlignment="1">
      <alignment horizontal="left" vertical="center" wrapText="1"/>
    </xf>
    <xf numFmtId="0" fontId="87" fillId="0" borderId="27" xfId="64" applyFont="1" applyBorder="1" applyAlignment="1">
      <alignment horizontal="left" vertical="center" wrapText="1"/>
    </xf>
    <xf numFmtId="0" fontId="87" fillId="0" borderId="28" xfId="64" applyFont="1" applyBorder="1" applyAlignment="1">
      <alignment horizontal="left" vertical="center" wrapText="1"/>
    </xf>
    <xf numFmtId="0" fontId="87" fillId="0" borderId="26" xfId="64" applyFont="1" applyBorder="1" applyAlignment="1">
      <alignment horizontal="left" vertical="center" wrapText="1"/>
    </xf>
    <xf numFmtId="0" fontId="87" fillId="0" borderId="97" xfId="64" applyFont="1" applyBorder="1" applyAlignment="1">
      <alignment horizontal="left" vertical="center" wrapText="1"/>
    </xf>
    <xf numFmtId="0" fontId="82" fillId="0" borderId="41" xfId="63" applyFont="1" applyBorder="1" applyAlignment="1">
      <alignment horizontal="right" vertical="center"/>
    </xf>
    <xf numFmtId="0" fontId="87" fillId="0" borderId="184" xfId="64" applyFont="1" applyBorder="1" applyAlignment="1">
      <alignment horizontal="center" vertical="center" textRotation="255" wrapText="1"/>
    </xf>
    <xf numFmtId="0" fontId="87" fillId="0" borderId="61" xfId="64" applyFont="1" applyBorder="1" applyAlignment="1">
      <alignment horizontal="center" vertical="center" textRotation="255" wrapText="1"/>
    </xf>
    <xf numFmtId="0" fontId="87" fillId="0" borderId="72" xfId="64" applyFont="1" applyBorder="1" applyAlignment="1">
      <alignment horizontal="center" vertical="center" textRotation="255" wrapText="1"/>
    </xf>
    <xf numFmtId="0" fontId="79" fillId="0" borderId="0" xfId="61" applyFont="1" applyAlignment="1">
      <alignment horizontal="center" vertical="center"/>
    </xf>
    <xf numFmtId="0" fontId="45" fillId="0" borderId="41" xfId="61" applyFont="1" applyBorder="1" applyAlignment="1">
      <alignment horizontal="left" vertical="center" wrapText="1"/>
    </xf>
    <xf numFmtId="0" fontId="44" fillId="0" borderId="116" xfId="61" applyFont="1" applyBorder="1" applyAlignment="1">
      <alignment horizontal="center" vertical="center" wrapText="1"/>
    </xf>
    <xf numFmtId="0" fontId="44" fillId="0" borderId="119" xfId="61" applyFont="1" applyBorder="1" applyAlignment="1">
      <alignment horizontal="center" vertical="center" wrapText="1"/>
    </xf>
    <xf numFmtId="0" fontId="44" fillId="0" borderId="116" xfId="61" applyFont="1" applyBorder="1" applyAlignment="1">
      <alignment horizontal="left" vertical="top" wrapText="1"/>
    </xf>
    <xf numFmtId="0" fontId="44" fillId="0" borderId="119" xfId="61" applyFont="1" applyBorder="1" applyAlignment="1">
      <alignment horizontal="left" vertical="top" wrapText="1"/>
    </xf>
    <xf numFmtId="0" fontId="45" fillId="0" borderId="36" xfId="61" applyFont="1" applyBorder="1" applyAlignment="1">
      <alignment horizontal="justify" vertical="center" wrapText="1"/>
    </xf>
    <xf numFmtId="0" fontId="148" fillId="0" borderId="184" xfId="64" applyFont="1" applyBorder="1" applyAlignment="1">
      <alignment horizontal="center" vertical="center" textRotation="255"/>
    </xf>
    <xf numFmtId="0" fontId="148" fillId="0" borderId="61" xfId="64" applyFont="1" applyBorder="1" applyAlignment="1">
      <alignment horizontal="center" vertical="center" textRotation="255"/>
    </xf>
    <xf numFmtId="0" fontId="148" fillId="0" borderId="72" xfId="64" applyFont="1" applyBorder="1" applyAlignment="1">
      <alignment horizontal="center" vertical="center" textRotation="255"/>
    </xf>
    <xf numFmtId="0" fontId="148" fillId="0" borderId="93" xfId="64" applyFont="1" applyBorder="1" applyAlignment="1">
      <alignment vertical="center" wrapText="1"/>
    </xf>
    <xf numFmtId="0" fontId="148" fillId="0" borderId="27" xfId="64" applyFont="1" applyBorder="1" applyAlignment="1">
      <alignment vertical="center" wrapText="1"/>
    </xf>
    <xf numFmtId="0" fontId="148" fillId="0" borderId="28" xfId="64" applyFont="1" applyBorder="1" applyAlignment="1">
      <alignment vertical="center" wrapText="1"/>
    </xf>
    <xf numFmtId="0" fontId="148" fillId="0" borderId="93" xfId="64" applyFont="1" applyBorder="1" applyAlignment="1">
      <alignment horizontal="left" vertical="center" wrapText="1"/>
    </xf>
    <xf numFmtId="0" fontId="148" fillId="0" borderId="27" xfId="64" applyFont="1" applyBorder="1" applyAlignment="1">
      <alignment horizontal="left" vertical="center" wrapText="1"/>
    </xf>
    <xf numFmtId="0" fontId="89" fillId="0" borderId="93" xfId="64" applyFont="1" applyBorder="1" applyAlignment="1">
      <alignment horizontal="center" vertical="center" wrapText="1"/>
    </xf>
    <xf numFmtId="0" fontId="89" fillId="0" borderId="28" xfId="64" applyFont="1" applyBorder="1" applyAlignment="1">
      <alignment horizontal="center" vertical="center" wrapText="1"/>
    </xf>
    <xf numFmtId="0" fontId="148" fillId="0" borderId="121" xfId="64" applyFont="1" applyBorder="1" applyAlignment="1">
      <alignment horizontal="left" vertical="center" wrapText="1"/>
    </xf>
    <xf numFmtId="0" fontId="89" fillId="0" borderId="26" xfId="64" applyFont="1" applyBorder="1" applyAlignment="1">
      <alignment horizontal="center" vertical="center" wrapText="1"/>
    </xf>
    <xf numFmtId="0" fontId="89" fillId="0" borderId="27" xfId="64" applyFont="1" applyBorder="1" applyAlignment="1">
      <alignment horizontal="center" vertical="center" wrapText="1"/>
    </xf>
    <xf numFmtId="0" fontId="148" fillId="0" borderId="26" xfId="64" applyFont="1" applyBorder="1" applyAlignment="1">
      <alignment vertical="center" wrapText="1"/>
    </xf>
    <xf numFmtId="0" fontId="148" fillId="0" borderId="97" xfId="64" applyFont="1" applyBorder="1" applyAlignment="1">
      <alignment vertical="center" wrapText="1"/>
    </xf>
    <xf numFmtId="0" fontId="148" fillId="0" borderId="26" xfId="64" applyFont="1" applyBorder="1" applyAlignment="1">
      <alignment horizontal="left" vertical="center" wrapText="1"/>
    </xf>
    <xf numFmtId="0" fontId="148" fillId="0" borderId="28" xfId="64" applyFont="1" applyBorder="1" applyAlignment="1">
      <alignment horizontal="left" vertical="center" wrapText="1"/>
    </xf>
    <xf numFmtId="0" fontId="148" fillId="0" borderId="97" xfId="64" applyFont="1" applyBorder="1" applyAlignment="1">
      <alignment horizontal="left" vertical="center" wrapText="1"/>
    </xf>
    <xf numFmtId="0" fontId="89" fillId="0" borderId="97" xfId="64" applyFont="1" applyBorder="1" applyAlignment="1">
      <alignment horizontal="center" vertical="center" wrapText="1"/>
    </xf>
    <xf numFmtId="0" fontId="148" fillId="0" borderId="93" xfId="64" applyFont="1" applyBorder="1" applyAlignment="1">
      <alignment horizontal="center" vertical="center" wrapText="1"/>
    </xf>
    <xf numFmtId="0" fontId="148" fillId="0" borderId="27" xfId="64" applyFont="1" applyBorder="1" applyAlignment="1">
      <alignment horizontal="center" vertical="center" wrapText="1"/>
    </xf>
    <xf numFmtId="0" fontId="148" fillId="0" borderId="28" xfId="64" applyFont="1" applyBorder="1" applyAlignment="1">
      <alignment horizontal="center" vertical="center" wrapText="1"/>
    </xf>
    <xf numFmtId="0" fontId="148" fillId="0" borderId="26" xfId="64" applyFont="1" applyBorder="1" applyAlignment="1">
      <alignment horizontal="center" vertical="center" wrapText="1"/>
    </xf>
    <xf numFmtId="0" fontId="69" fillId="0" borderId="80" xfId="0" applyFont="1" applyFill="1" applyBorder="1" applyAlignment="1" applyProtection="1">
      <alignment horizontal="center" vertical="top" textRotation="255" shrinkToFit="1"/>
      <protection locked="0"/>
    </xf>
    <xf numFmtId="0" fontId="69" fillId="0" borderId="83"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25" fillId="0" borderId="0" xfId="0" applyNumberFormat="1" applyFont="1" applyFill="1" applyAlignment="1">
      <alignment horizontal="center" vertical="top" shrinkToFit="1"/>
    </xf>
    <xf numFmtId="0" fontId="111" fillId="0" borderId="0" xfId="0" applyFont="1" applyFill="1" applyAlignment="1">
      <alignment horizontal="center" vertical="center"/>
    </xf>
    <xf numFmtId="0" fontId="71" fillId="0" borderId="0" xfId="0" applyFont="1" applyFill="1" applyAlignment="1">
      <alignment horizontal="left" shrinkToFit="1"/>
    </xf>
    <xf numFmtId="0" fontId="69" fillId="0" borderId="81" xfId="0" applyFont="1" applyFill="1" applyBorder="1" applyAlignment="1" applyProtection="1">
      <alignment horizontal="center" vertical="top" textRotation="255" shrinkToFit="1"/>
      <protection locked="0"/>
    </xf>
    <xf numFmtId="0" fontId="69" fillId="0" borderId="84" xfId="0" applyFont="1" applyFill="1" applyBorder="1" applyAlignment="1" applyProtection="1">
      <alignment horizontal="center" vertical="top" textRotation="255" shrinkToFit="1"/>
      <protection locked="0"/>
    </xf>
    <xf numFmtId="0" fontId="69" fillId="0" borderId="26" xfId="0" applyFont="1" applyFill="1" applyBorder="1" applyAlignment="1">
      <alignment horizontal="center" vertical="center"/>
    </xf>
    <xf numFmtId="0" fontId="69" fillId="0" borderId="27" xfId="0" applyFont="1" applyFill="1" applyBorder="1" applyAlignment="1">
      <alignment horizontal="center" vertical="center"/>
    </xf>
    <xf numFmtId="0" fontId="69" fillId="0" borderId="28" xfId="0" applyFont="1" applyFill="1" applyBorder="1" applyAlignment="1">
      <alignment horizontal="center" vertical="center"/>
    </xf>
    <xf numFmtId="179" fontId="58" fillId="0" borderId="0" xfId="0" applyNumberFormat="1" applyFont="1" applyFill="1" applyBorder="1" applyAlignment="1">
      <alignment horizontal="center" wrapText="1"/>
    </xf>
    <xf numFmtId="179" fontId="58" fillId="0" borderId="41" xfId="0" applyNumberFormat="1" applyFont="1" applyFill="1" applyBorder="1" applyAlignment="1">
      <alignment horizontal="center" wrapText="1"/>
    </xf>
    <xf numFmtId="182" fontId="93" fillId="0" borderId="26" xfId="0" applyNumberFormat="1" applyFont="1" applyFill="1" applyBorder="1" applyAlignment="1">
      <alignment horizontal="center" vertical="center" textRotation="255" shrinkToFit="1"/>
    </xf>
    <xf numFmtId="182" fontId="93" fillId="0" borderId="27" xfId="0" applyNumberFormat="1" applyFont="1" applyFill="1" applyBorder="1" applyAlignment="1">
      <alignment horizontal="center" vertical="center" textRotation="255" shrinkToFit="1"/>
    </xf>
    <xf numFmtId="182" fontId="93" fillId="0" borderId="28" xfId="0" applyNumberFormat="1" applyFont="1" applyFill="1" applyBorder="1" applyAlignment="1">
      <alignment horizontal="center" vertical="center" textRotation="255" shrinkToFit="1"/>
    </xf>
    <xf numFmtId="0" fontId="69" fillId="0" borderId="79" xfId="0" applyFont="1" applyFill="1" applyBorder="1" applyAlignment="1" applyProtection="1">
      <alignment horizontal="center" vertical="top" textRotation="255" shrinkToFit="1"/>
      <protection locked="0"/>
    </xf>
    <xf numFmtId="0" fontId="69" fillId="0" borderId="82" xfId="0" applyFont="1" applyFill="1" applyBorder="1" applyAlignment="1" applyProtection="1">
      <alignment horizontal="center" vertical="top" textRotation="255" shrinkToFit="1"/>
      <protection locked="0"/>
    </xf>
    <xf numFmtId="0" fontId="69" fillId="0" borderId="85" xfId="0" applyFont="1" applyFill="1" applyBorder="1" applyAlignment="1" applyProtection="1">
      <alignment horizontal="center" vertical="top" textRotation="255" shrinkToFit="1"/>
      <protection locked="0"/>
    </xf>
    <xf numFmtId="0" fontId="69" fillId="0" borderId="86" xfId="0" applyFont="1" applyFill="1" applyBorder="1" applyAlignment="1" applyProtection="1">
      <alignment horizontal="center" vertical="top" textRotation="255" shrinkToFit="1"/>
      <protection locked="0"/>
    </xf>
    <xf numFmtId="0" fontId="71" fillId="0" borderId="0" xfId="0" applyFont="1" applyFill="1" applyAlignment="1">
      <alignment horizontal="left" vertical="center"/>
    </xf>
    <xf numFmtId="0" fontId="71" fillId="0" borderId="0" xfId="0" applyFont="1" applyAlignment="1"/>
    <xf numFmtId="0" fontId="71" fillId="0" borderId="1" xfId="0" applyFont="1" applyFill="1" applyBorder="1" applyAlignment="1">
      <alignment horizontal="center"/>
    </xf>
    <xf numFmtId="0" fontId="71" fillId="0" borderId="1" xfId="0" applyFont="1" applyBorder="1"/>
    <xf numFmtId="0" fontId="71" fillId="0" borderId="1" xfId="0" applyFont="1" applyFill="1" applyBorder="1" applyAlignment="1">
      <alignment horizontal="left"/>
    </xf>
    <xf numFmtId="0" fontId="71" fillId="0" borderId="53" xfId="0" applyFont="1" applyFill="1" applyBorder="1" applyAlignment="1">
      <alignment horizontal="center"/>
    </xf>
    <xf numFmtId="0" fontId="71" fillId="0" borderId="54" xfId="0" applyFont="1" applyFill="1" applyBorder="1" applyAlignment="1">
      <alignment horizontal="center"/>
    </xf>
    <xf numFmtId="179" fontId="71" fillId="0" borderId="54" xfId="0" applyNumberFormat="1" applyFont="1" applyFill="1" applyBorder="1" applyAlignment="1">
      <alignment horizontal="center"/>
    </xf>
    <xf numFmtId="179" fontId="71" fillId="0" borderId="57" xfId="0" applyNumberFormat="1" applyFont="1" applyFill="1" applyBorder="1" applyAlignment="1">
      <alignment horizontal="center"/>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0" xfId="0" applyFont="1" applyFill="1" applyBorder="1" applyAlignment="1">
      <alignment horizontal="center" vertical="center" wrapText="1"/>
    </xf>
    <xf numFmtId="0" fontId="58" fillId="0" borderId="41" xfId="0" applyFont="1" applyFill="1" applyBorder="1" applyAlignment="1">
      <alignment horizontal="center" vertical="center" wrapText="1"/>
    </xf>
    <xf numFmtId="185" fontId="71" fillId="0" borderId="36" xfId="0" applyNumberFormat="1" applyFont="1" applyFill="1" applyBorder="1" applyAlignment="1">
      <alignment horizontal="center" vertical="center"/>
    </xf>
    <xf numFmtId="185" fontId="71" fillId="0" borderId="39" xfId="0" applyNumberFormat="1" applyFont="1" applyFill="1" applyBorder="1" applyAlignment="1">
      <alignment horizontal="center" vertical="center"/>
    </xf>
    <xf numFmtId="185" fontId="71" fillId="0" borderId="41" xfId="0" applyNumberFormat="1" applyFont="1" applyFill="1" applyBorder="1" applyAlignment="1">
      <alignment horizontal="center" vertical="center"/>
    </xf>
    <xf numFmtId="185" fontId="71" fillId="0" borderId="44" xfId="0" applyNumberFormat="1" applyFont="1" applyFill="1" applyBorder="1" applyAlignment="1">
      <alignment horizontal="center" vertical="center"/>
    </xf>
    <xf numFmtId="0" fontId="71" fillId="0" borderId="3" xfId="0" applyFont="1" applyFill="1" applyBorder="1" applyAlignment="1">
      <alignment horizontal="center" vertical="center"/>
    </xf>
    <xf numFmtId="20" fontId="71" fillId="0" borderId="3" xfId="0" applyNumberFormat="1"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20" fontId="71" fillId="0" borderId="4" xfId="0" applyNumberFormat="1"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58" fontId="72" fillId="0" borderId="3" xfId="0" applyNumberFormat="1" applyFont="1" applyFill="1" applyBorder="1" applyAlignment="1" applyProtection="1">
      <alignment horizontal="center" vertical="center"/>
      <protection locked="0"/>
    </xf>
    <xf numFmtId="58" fontId="72" fillId="0" borderId="4" xfId="0" applyNumberFormat="1" applyFont="1" applyFill="1" applyBorder="1" applyAlignment="1" applyProtection="1">
      <alignment horizontal="center" vertical="center"/>
      <protection locked="0"/>
    </xf>
    <xf numFmtId="58" fontId="72" fillId="0" borderId="10" xfId="0" applyNumberFormat="1" applyFont="1" applyFill="1" applyBorder="1" applyAlignment="1" applyProtection="1">
      <alignment horizontal="center" vertical="center"/>
      <protection locked="0"/>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shrinkToFit="1"/>
    </xf>
    <xf numFmtId="0" fontId="71" fillId="0" borderId="3" xfId="0" applyFont="1" applyFill="1" applyBorder="1" applyAlignment="1">
      <alignment horizontal="left" vertical="center" shrinkToFit="1"/>
    </xf>
    <xf numFmtId="0" fontId="71" fillId="0" borderId="4" xfId="0" applyFont="1" applyFill="1" applyBorder="1" applyAlignment="1">
      <alignment horizontal="left" vertical="center" shrinkToFit="1"/>
    </xf>
    <xf numFmtId="0" fontId="71" fillId="0" borderId="10" xfId="0" applyFont="1" applyFill="1" applyBorder="1" applyAlignment="1">
      <alignment horizontal="left" vertical="center" shrinkToFit="1"/>
    </xf>
    <xf numFmtId="183" fontId="72" fillId="0" borderId="3"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xf>
    <xf numFmtId="0" fontId="72" fillId="0" borderId="10" xfId="0" applyFont="1" applyFill="1" applyBorder="1" applyAlignment="1">
      <alignment horizontal="center" vertical="center"/>
    </xf>
    <xf numFmtId="184" fontId="72" fillId="0" borderId="2" xfId="0" applyNumberFormat="1" applyFont="1" applyFill="1" applyBorder="1" applyAlignment="1">
      <alignment horizontal="right" vertical="center"/>
    </xf>
    <xf numFmtId="183" fontId="72" fillId="0" borderId="10" xfId="0" applyNumberFormat="1" applyFont="1" applyFill="1" applyBorder="1" applyAlignment="1">
      <alignment horizontal="center" vertical="center"/>
    </xf>
    <xf numFmtId="0" fontId="69" fillId="3" borderId="2"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53" xfId="0" applyFont="1" applyFill="1" applyBorder="1" applyAlignment="1">
      <alignment horizontal="center" vertical="center"/>
    </xf>
    <xf numFmtId="0" fontId="69" fillId="0" borderId="54"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71" fillId="0" borderId="0" xfId="0" applyFont="1" applyFill="1" applyAlignment="1">
      <alignment horizontal="left" vertical="center" shrinkToFit="1"/>
    </xf>
    <xf numFmtId="0" fontId="69" fillId="0" borderId="26" xfId="0" applyFont="1" applyFill="1" applyBorder="1" applyAlignment="1">
      <alignment horizontal="center" vertical="center" textRotation="255"/>
    </xf>
    <xf numFmtId="0" fontId="69" fillId="0" borderId="27" xfId="0" applyFont="1" applyFill="1" applyBorder="1" applyAlignment="1">
      <alignment horizontal="center" vertical="center" textRotation="255"/>
    </xf>
    <xf numFmtId="0" fontId="69" fillId="0" borderId="28" xfId="0" applyFont="1" applyFill="1" applyBorder="1" applyAlignment="1">
      <alignment horizontal="center" vertical="center" textRotation="255"/>
    </xf>
    <xf numFmtId="0" fontId="69" fillId="0" borderId="26" xfId="0" applyFont="1" applyFill="1" applyBorder="1" applyAlignment="1">
      <alignment horizontal="center" vertical="distributed" textRotation="255" indent="2"/>
    </xf>
    <xf numFmtId="0" fontId="69" fillId="0" borderId="27" xfId="0" applyFont="1" applyFill="1" applyBorder="1" applyAlignment="1">
      <alignment horizontal="center" vertical="distributed" textRotation="255" indent="2"/>
    </xf>
    <xf numFmtId="0" fontId="69" fillId="0" borderId="28" xfId="0" applyFont="1" applyFill="1" applyBorder="1" applyAlignment="1">
      <alignment horizontal="center" vertical="distributed" textRotation="255" indent="2"/>
    </xf>
    <xf numFmtId="0" fontId="58" fillId="0" borderId="80" xfId="0" applyFont="1" applyFill="1" applyBorder="1" applyAlignment="1">
      <alignment horizontal="center" vertical="top" textRotation="255" wrapText="1" shrinkToFit="1"/>
    </xf>
    <xf numFmtId="0" fontId="58" fillId="0" borderId="83" xfId="0" applyFont="1" applyFill="1" applyBorder="1" applyAlignment="1">
      <alignment horizontal="center" vertical="top" textRotation="255" wrapText="1" shrinkToFit="1"/>
    </xf>
    <xf numFmtId="0" fontId="58" fillId="14" borderId="80" xfId="0" applyFont="1" applyFill="1" applyBorder="1" applyAlignment="1">
      <alignment horizontal="center" vertical="top" textRotation="255" shrinkToFit="1"/>
    </xf>
    <xf numFmtId="0" fontId="58" fillId="14" borderId="83" xfId="0" applyFont="1" applyFill="1" applyBorder="1" applyAlignment="1">
      <alignment horizontal="center" vertical="top" textRotation="255" shrinkToFit="1"/>
    </xf>
    <xf numFmtId="0" fontId="58" fillId="0" borderId="80" xfId="0" applyFont="1" applyFill="1" applyBorder="1" applyAlignment="1">
      <alignment horizontal="center" vertical="top" textRotation="255" shrinkToFit="1"/>
    </xf>
    <xf numFmtId="0" fontId="58" fillId="0" borderId="83" xfId="0" applyFont="1" applyFill="1" applyBorder="1" applyAlignment="1">
      <alignment horizontal="center" vertical="top" textRotation="255" shrinkToFit="1"/>
    </xf>
    <xf numFmtId="0" fontId="58" fillId="0" borderId="81" xfId="0" applyFont="1" applyFill="1" applyBorder="1" applyAlignment="1">
      <alignment horizontal="center" vertical="top" textRotation="255" shrinkToFit="1"/>
    </xf>
    <xf numFmtId="0" fontId="58" fillId="0" borderId="84" xfId="0" applyFont="1" applyFill="1" applyBorder="1" applyAlignment="1">
      <alignment horizontal="center" vertical="top" textRotation="255" shrinkToFit="1"/>
    </xf>
    <xf numFmtId="0" fontId="69" fillId="0" borderId="79" xfId="0"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69" fillId="0" borderId="8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70" xfId="0" applyFont="1" applyFill="1" applyBorder="1" applyAlignment="1">
      <alignment horizontal="center" vertical="center"/>
    </xf>
    <xf numFmtId="0" fontId="123" fillId="0" borderId="79" xfId="0" applyFont="1" applyFill="1" applyBorder="1" applyAlignment="1">
      <alignment vertical="top" textRotation="255" shrinkToFit="1"/>
    </xf>
    <xf numFmtId="0" fontId="58" fillId="0" borderId="82" xfId="0" applyFont="1" applyFill="1" applyBorder="1" applyAlignment="1">
      <alignment vertical="top" textRotation="255" shrinkToFit="1"/>
    </xf>
    <xf numFmtId="0" fontId="123"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58" fillId="0" borderId="26" xfId="0" applyFont="1" applyFill="1" applyBorder="1" applyAlignment="1">
      <alignment horizontal="center" vertical="top" textRotation="255" shrinkToFit="1"/>
    </xf>
    <xf numFmtId="0" fontId="58" fillId="0" borderId="27" xfId="0" applyFont="1" applyFill="1" applyBorder="1" applyAlignment="1">
      <alignment horizontal="center" vertical="top" textRotation="255" shrinkToFit="1"/>
    </xf>
    <xf numFmtId="0" fontId="69" fillId="0" borderId="79"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90" xfId="0" applyFont="1" applyFill="1" applyBorder="1" applyAlignment="1">
      <alignment horizontal="center" vertical="center" shrinkToFit="1"/>
    </xf>
    <xf numFmtId="0" fontId="69" fillId="0" borderId="86" xfId="0" applyFont="1" applyFill="1" applyBorder="1" applyAlignment="1">
      <alignment horizontal="center" vertical="center"/>
    </xf>
    <xf numFmtId="0" fontId="58" fillId="0" borderId="165" xfId="0" applyFont="1" applyFill="1" applyBorder="1" applyAlignment="1">
      <alignment horizontal="center" vertical="top" textRotation="255" shrinkToFit="1"/>
    </xf>
    <xf numFmtId="0" fontId="58" fillId="0" borderId="91" xfId="0" applyFont="1" applyFill="1" applyBorder="1" applyAlignment="1">
      <alignment horizontal="center" vertical="top" textRotation="255" shrinkToFit="1"/>
    </xf>
    <xf numFmtId="0" fontId="58" fillId="0" borderId="83" xfId="0" applyFont="1" applyFill="1" applyBorder="1" applyAlignment="1">
      <alignment vertical="top"/>
    </xf>
    <xf numFmtId="0" fontId="69" fillId="0" borderId="165" xfId="0" applyFont="1" applyFill="1" applyBorder="1" applyAlignment="1">
      <alignment horizontal="center" vertical="center"/>
    </xf>
    <xf numFmtId="0" fontId="69" fillId="0" borderId="166" xfId="0" applyFont="1" applyFill="1" applyBorder="1" applyAlignment="1">
      <alignment horizontal="center" vertical="center"/>
    </xf>
    <xf numFmtId="0" fontId="58" fillId="0" borderId="90" xfId="0" applyFont="1" applyFill="1" applyBorder="1" applyAlignment="1">
      <alignment horizontal="center" vertical="top" textRotation="255" shrinkToFit="1"/>
    </xf>
    <xf numFmtId="0" fontId="69" fillId="0" borderId="0" xfId="0" applyFont="1" applyFill="1" applyBorder="1" applyAlignment="1">
      <alignment horizontal="left" vertical="center"/>
    </xf>
    <xf numFmtId="0" fontId="69" fillId="0" borderId="0" xfId="0" applyFont="1" applyBorder="1" applyAlignment="1">
      <alignment vertical="center"/>
    </xf>
    <xf numFmtId="0" fontId="69" fillId="0" borderId="1" xfId="0" applyFont="1" applyFill="1" applyBorder="1" applyAlignment="1">
      <alignment horizontal="center"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124" fillId="0" borderId="2" xfId="0" applyFont="1" applyFill="1" applyBorder="1" applyAlignment="1">
      <alignment horizontal="center" vertical="center"/>
    </xf>
    <xf numFmtId="58" fontId="69" fillId="0" borderId="3" xfId="0" applyNumberFormat="1" applyFont="1" applyFill="1" applyBorder="1" applyAlignment="1">
      <alignment horizontal="center" vertical="center"/>
    </xf>
    <xf numFmtId="58" fontId="69" fillId="0" borderId="4" xfId="0" applyNumberFormat="1" applyFont="1" applyFill="1" applyBorder="1" applyAlignment="1">
      <alignment horizontal="center" vertical="center"/>
    </xf>
    <xf numFmtId="58" fontId="69" fillId="0" borderId="10" xfId="0" applyNumberFormat="1" applyFont="1" applyFill="1" applyBorder="1" applyAlignment="1">
      <alignment horizontal="center" vertical="center"/>
    </xf>
    <xf numFmtId="0" fontId="143" fillId="13" borderId="0" xfId="0" applyFont="1" applyFill="1" applyAlignment="1">
      <alignment horizontal="center" vertical="center"/>
    </xf>
    <xf numFmtId="185" fontId="71" fillId="14" borderId="36" xfId="0" applyNumberFormat="1" applyFont="1" applyFill="1" applyBorder="1" applyAlignment="1">
      <alignment horizontal="center" vertical="center"/>
    </xf>
    <xf numFmtId="185" fontId="71" fillId="14" borderId="39" xfId="0" applyNumberFormat="1" applyFont="1" applyFill="1" applyBorder="1" applyAlignment="1">
      <alignment horizontal="center" vertical="center"/>
    </xf>
    <xf numFmtId="185" fontId="71" fillId="14" borderId="41" xfId="0" applyNumberFormat="1" applyFont="1" applyFill="1" applyBorder="1" applyAlignment="1">
      <alignment horizontal="center" vertical="center"/>
    </xf>
    <xf numFmtId="185" fontId="71" fillId="14" borderId="44" xfId="0" applyNumberFormat="1" applyFont="1" applyFill="1" applyBorder="1" applyAlignment="1">
      <alignment horizontal="center" vertical="center"/>
    </xf>
    <xf numFmtId="0" fontId="123" fillId="14" borderId="80" xfId="0" applyFont="1" applyFill="1" applyBorder="1" applyAlignment="1">
      <alignment horizontal="center" vertical="top" textRotation="255" shrinkToFit="1"/>
    </xf>
    <xf numFmtId="0" fontId="123" fillId="14" borderId="83" xfId="0" applyFont="1" applyFill="1" applyBorder="1" applyAlignment="1">
      <alignment horizontal="center" vertical="top" textRotation="255" shrinkToFit="1"/>
    </xf>
    <xf numFmtId="0" fontId="58" fillId="14" borderId="83" xfId="0" applyFont="1" applyFill="1" applyBorder="1" applyAlignment="1">
      <alignment vertical="top"/>
    </xf>
    <xf numFmtId="0" fontId="72" fillId="0" borderId="95" xfId="0" applyFont="1" applyFill="1" applyBorder="1" applyAlignment="1">
      <alignment horizontal="center" vertical="center"/>
    </xf>
    <xf numFmtId="0" fontId="71" fillId="0" borderId="26" xfId="0" applyFont="1" applyFill="1" applyBorder="1" applyAlignment="1" applyProtection="1">
      <alignment horizontal="center" vertical="center" shrinkToFit="1"/>
      <protection locked="0"/>
    </xf>
    <xf numFmtId="0" fontId="71" fillId="0" borderId="27" xfId="0" applyFont="1" applyFill="1" applyBorder="1" applyAlignment="1" applyProtection="1">
      <alignment horizontal="center" vertical="center" shrinkToFit="1"/>
      <protection locked="0"/>
    </xf>
    <xf numFmtId="0" fontId="71" fillId="0" borderId="28"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shrinkToFit="1"/>
      <protection locked="0"/>
    </xf>
    <xf numFmtId="0" fontId="72" fillId="0" borderId="9"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72" fillId="0" borderId="7" xfId="0" applyFont="1" applyFill="1" applyBorder="1" applyAlignment="1" applyProtection="1">
      <alignment horizontal="left" vertical="center" shrinkToFit="1"/>
      <protection locked="0"/>
    </xf>
    <xf numFmtId="0" fontId="72" fillId="0" borderId="11" xfId="0" applyFont="1" applyFill="1" applyBorder="1" applyAlignment="1" applyProtection="1">
      <alignment horizontal="left" vertical="center" shrinkToFit="1"/>
      <protection locked="0"/>
    </xf>
    <xf numFmtId="0" fontId="72" fillId="0" borderId="12" xfId="0" applyFont="1" applyFill="1" applyBorder="1" applyAlignment="1" applyProtection="1">
      <alignment horizontal="left" vertical="center" shrinkToFit="1"/>
      <protection locked="0"/>
    </xf>
    <xf numFmtId="0" fontId="73" fillId="0" borderId="26" xfId="0" applyFont="1" applyFill="1" applyBorder="1" applyAlignment="1" applyProtection="1">
      <alignment horizontal="center" vertical="center" shrinkToFit="1"/>
      <protection locked="0"/>
    </xf>
    <xf numFmtId="0" fontId="73" fillId="0" borderId="27" xfId="0" applyFont="1" applyFill="1" applyBorder="1" applyAlignment="1" applyProtection="1">
      <alignment horizontal="center" vertical="center" shrinkToFit="1"/>
      <protection locked="0"/>
    </xf>
    <xf numFmtId="0" fontId="73" fillId="0" borderId="28"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6"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protection locked="0"/>
    </xf>
    <xf numFmtId="0" fontId="72" fillId="0" borderId="9" xfId="0" applyFont="1" applyFill="1" applyBorder="1" applyAlignment="1" applyProtection="1">
      <alignment horizontal="left" vertical="center"/>
      <protection locked="0"/>
    </xf>
    <xf numFmtId="0" fontId="72" fillId="0" borderId="6" xfId="0" applyFont="1" applyFill="1" applyBorder="1" applyAlignment="1" applyProtection="1">
      <alignment horizontal="left" vertical="center"/>
      <protection locked="0"/>
    </xf>
    <xf numFmtId="0" fontId="72" fillId="0" borderId="7" xfId="0" applyFont="1" applyFill="1" applyBorder="1" applyAlignment="1" applyProtection="1">
      <alignment horizontal="left" vertical="center"/>
      <protection locked="0"/>
    </xf>
    <xf numFmtId="0" fontId="72" fillId="0" borderId="11" xfId="0" applyFont="1" applyFill="1" applyBorder="1" applyAlignment="1" applyProtection="1">
      <alignment horizontal="left" vertical="center"/>
      <protection locked="0"/>
    </xf>
    <xf numFmtId="0" fontId="72" fillId="0" borderId="12" xfId="0" applyFont="1" applyFill="1" applyBorder="1" applyAlignment="1" applyProtection="1">
      <alignment horizontal="left" vertical="center"/>
      <protection locked="0"/>
    </xf>
    <xf numFmtId="0" fontId="74" fillId="0" borderId="0" xfId="0" applyFont="1" applyFill="1" applyAlignment="1">
      <alignment horizontal="center" vertical="center"/>
    </xf>
    <xf numFmtId="0" fontId="72" fillId="0" borderId="0" xfId="0" applyNumberFormat="1" applyFont="1" applyFill="1" applyBorder="1" applyAlignment="1">
      <alignment horizontal="left"/>
    </xf>
    <xf numFmtId="0" fontId="72" fillId="0" borderId="1" xfId="0" applyFont="1" applyFill="1" applyBorder="1" applyAlignment="1">
      <alignment horizontal="left" shrinkToFit="1"/>
    </xf>
    <xf numFmtId="0" fontId="72" fillId="0" borderId="92"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93" xfId="0" applyFont="1" applyFill="1" applyBorder="1" applyAlignment="1">
      <alignment horizontal="center" vertical="center" wrapText="1" shrinkToFit="1"/>
    </xf>
    <xf numFmtId="0" fontId="72" fillId="0" borderId="28" xfId="0"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36" xfId="0" applyFont="1" applyFill="1" applyBorder="1" applyAlignment="1">
      <alignment horizontal="center" vertical="center" shrinkToFit="1"/>
    </xf>
    <xf numFmtId="0" fontId="72" fillId="0" borderId="37"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2" fillId="0" borderId="1" xfId="0" applyFont="1" applyFill="1" applyBorder="1" applyAlignment="1">
      <alignment horizontal="center" vertical="center" shrinkToFit="1"/>
    </xf>
    <xf numFmtId="0" fontId="72" fillId="0" borderId="12" xfId="0" applyFont="1" applyFill="1" applyBorder="1" applyAlignment="1">
      <alignment horizontal="center" vertical="center" shrinkToFit="1"/>
    </xf>
    <xf numFmtId="0" fontId="71" fillId="0" borderId="93" xfId="0" applyFont="1" applyFill="1" applyBorder="1" applyAlignment="1">
      <alignment horizontal="center" vertical="center" shrinkToFit="1"/>
    </xf>
    <xf numFmtId="0" fontId="71" fillId="0" borderId="28" xfId="0" applyFont="1" applyFill="1" applyBorder="1" applyAlignment="1">
      <alignment horizontal="center" vertical="center" shrinkToFit="1"/>
    </xf>
    <xf numFmtId="0" fontId="72" fillId="0" borderId="47"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65" xfId="0" applyNumberFormat="1" applyFont="1" applyFill="1" applyBorder="1" applyAlignment="1" applyProtection="1">
      <alignment horizontal="center" vertical="center" shrinkToFit="1"/>
      <protection locked="0"/>
    </xf>
    <xf numFmtId="0" fontId="72" fillId="0" borderId="66" xfId="0" applyNumberFormat="1" applyFont="1" applyFill="1" applyBorder="1" applyAlignment="1" applyProtection="1">
      <alignment horizontal="center" vertical="center" shrinkToFit="1"/>
      <protection locked="0"/>
    </xf>
    <xf numFmtId="0" fontId="72" fillId="0" borderId="179" xfId="0" applyNumberFormat="1" applyFont="1" applyFill="1" applyBorder="1" applyAlignment="1" applyProtection="1">
      <alignment horizontal="center" vertical="center" shrinkToFit="1"/>
      <protection locked="0"/>
    </xf>
    <xf numFmtId="0" fontId="72" fillId="0" borderId="71" xfId="0" applyFont="1" applyFill="1" applyBorder="1" applyAlignment="1">
      <alignment horizontal="center" vertical="center"/>
    </xf>
    <xf numFmtId="0" fontId="72" fillId="0" borderId="96" xfId="0" applyFont="1" applyFill="1" applyBorder="1" applyAlignment="1">
      <alignment horizontal="center" vertical="center"/>
    </xf>
    <xf numFmtId="0" fontId="72" fillId="0" borderId="51" xfId="0" applyFont="1" applyFill="1" applyBorder="1" applyAlignment="1" applyProtection="1">
      <alignment horizontal="left" vertical="center"/>
      <protection locked="0"/>
    </xf>
    <xf numFmtId="0" fontId="72" fillId="0" borderId="42" xfId="0" applyFont="1" applyFill="1" applyBorder="1" applyAlignment="1" applyProtection="1">
      <alignment horizontal="left" vertical="center"/>
      <protection locked="0"/>
    </xf>
    <xf numFmtId="0" fontId="71" fillId="0" borderId="97" xfId="0"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left" vertical="center" shrinkToFit="1"/>
      <protection locked="0"/>
    </xf>
    <xf numFmtId="0" fontId="72" fillId="0" borderId="41" xfId="0" applyFont="1" applyFill="1" applyBorder="1" applyAlignment="1" applyProtection="1">
      <alignment horizontal="left" vertical="center" shrinkToFit="1"/>
      <protection locked="0"/>
    </xf>
    <xf numFmtId="0" fontId="72" fillId="0" borderId="42" xfId="0" applyFont="1" applyFill="1" applyBorder="1" applyAlignment="1" applyProtection="1">
      <alignment horizontal="left" vertical="center" shrinkToFit="1"/>
      <protection locked="0"/>
    </xf>
    <xf numFmtId="0" fontId="73" fillId="0" borderId="97" xfId="0" applyFont="1" applyFill="1" applyBorder="1" applyAlignment="1" applyProtection="1">
      <alignment horizontal="center" vertical="center" shrinkToFit="1"/>
      <protection locked="0"/>
    </xf>
    <xf numFmtId="0" fontId="72" fillId="0" borderId="182" xfId="0" applyNumberFormat="1"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58" fillId="0" borderId="0" xfId="0" applyFont="1" applyFill="1" applyAlignment="1">
      <alignment horizontal="center" vertical="center"/>
    </xf>
    <xf numFmtId="0" fontId="24" fillId="0" borderId="0" xfId="0" applyNumberFormat="1" applyFont="1" applyFill="1" applyBorder="1" applyAlignment="1">
      <alignment horizontal="left"/>
    </xf>
    <xf numFmtId="0" fontId="34" fillId="0" borderId="1" xfId="0" applyFont="1" applyFill="1" applyBorder="1" applyAlignment="1">
      <alignment horizontal="left"/>
    </xf>
    <xf numFmtId="0" fontId="34" fillId="0" borderId="1" xfId="0" applyFont="1" applyFill="1" applyBorder="1" applyAlignment="1">
      <alignment horizontal="left" shrinkToFit="1"/>
    </xf>
    <xf numFmtId="0" fontId="24" fillId="0" borderId="92"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93" xfId="0" applyFont="1" applyFill="1" applyBorder="1" applyAlignment="1">
      <alignment horizontal="center" vertical="center" wrapText="1" shrinkToFit="1"/>
    </xf>
    <xf numFmtId="0" fontId="24" fillId="0" borderId="28"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24" fillId="0" borderId="65" xfId="0" applyNumberFormat="1" applyFont="1" applyFill="1" applyBorder="1" applyAlignment="1" applyProtection="1">
      <alignment horizontal="center" vertical="center" shrinkToFit="1"/>
      <protection locked="0"/>
    </xf>
    <xf numFmtId="0" fontId="24" fillId="0" borderId="66" xfId="0" applyNumberFormat="1"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24" fillId="0" borderId="7"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shrinkToFit="1"/>
      <protection locked="0"/>
    </xf>
    <xf numFmtId="0" fontId="24" fillId="0" borderId="9" xfId="0" applyFont="1" applyFill="1" applyBorder="1" applyAlignment="1" applyProtection="1">
      <alignment horizontal="left" vertical="center" wrapText="1" shrinkToFit="1"/>
      <protection locked="0"/>
    </xf>
    <xf numFmtId="0" fontId="24" fillId="0" borderId="6" xfId="0" applyFont="1" applyFill="1" applyBorder="1" applyAlignment="1" applyProtection="1">
      <alignment horizontal="left" vertical="center" wrapText="1" shrinkToFit="1"/>
      <protection locked="0"/>
    </xf>
    <xf numFmtId="0" fontId="24" fillId="0" borderId="0" xfId="0" applyFont="1" applyFill="1" applyBorder="1" applyAlignment="1" applyProtection="1">
      <alignment horizontal="left" vertical="center" wrapText="1" shrinkToFit="1"/>
      <protection locked="0"/>
    </xf>
    <xf numFmtId="0" fontId="24" fillId="0" borderId="7" xfId="0" applyFont="1" applyFill="1" applyBorder="1" applyAlignment="1" applyProtection="1">
      <alignment horizontal="left" vertical="center" wrapText="1" shrinkToFit="1"/>
      <protection locked="0"/>
    </xf>
    <xf numFmtId="0" fontId="24" fillId="0" borderId="11" xfId="0" applyFont="1" applyFill="1" applyBorder="1" applyAlignment="1" applyProtection="1">
      <alignment horizontal="left" vertical="center" wrapText="1" shrinkToFit="1"/>
      <protection locked="0"/>
    </xf>
    <xf numFmtId="0" fontId="24" fillId="0" borderId="1" xfId="0" applyFont="1" applyFill="1" applyBorder="1" applyAlignment="1" applyProtection="1">
      <alignment horizontal="left" vertical="center" wrapText="1" shrinkToFit="1"/>
      <protection locked="0"/>
    </xf>
    <xf numFmtId="0" fontId="24" fillId="0" borderId="12" xfId="0" applyFont="1" applyFill="1" applyBorder="1" applyAlignment="1" applyProtection="1">
      <alignment horizontal="left" vertical="center" wrapText="1" shrinkToFit="1"/>
      <protection locked="0"/>
    </xf>
    <xf numFmtId="0" fontId="20" fillId="0" borderId="26"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24" fillId="0" borderId="4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4" fillId="0" borderId="8" xfId="0" applyFont="1" applyFill="1" applyBorder="1" applyAlignment="1" applyProtection="1">
      <alignment horizontal="left" vertical="center"/>
      <protection locked="0"/>
    </xf>
    <xf numFmtId="0" fontId="34" fillId="0" borderId="8" xfId="0" applyFont="1" applyFill="1" applyBorder="1" applyAlignment="1" applyProtection="1">
      <alignment horizontal="left" vertical="center" wrapText="1" shrinkToFit="1"/>
      <protection locked="0"/>
    </xf>
    <xf numFmtId="0" fontId="159" fillId="0" borderId="8" xfId="0" applyFont="1" applyFill="1" applyBorder="1" applyAlignment="1" applyProtection="1">
      <alignment horizontal="left" vertical="center"/>
      <protection locked="0"/>
    </xf>
    <xf numFmtId="0" fontId="159" fillId="0" borderId="9" xfId="0" applyFont="1" applyFill="1" applyBorder="1" applyAlignment="1" applyProtection="1">
      <alignment horizontal="left" vertical="center"/>
      <protection locked="0"/>
    </xf>
    <xf numFmtId="0" fontId="159" fillId="0" borderId="6" xfId="0" applyFont="1" applyFill="1" applyBorder="1" applyAlignment="1" applyProtection="1">
      <alignment horizontal="left" vertical="center"/>
      <protection locked="0"/>
    </xf>
    <xf numFmtId="0" fontId="159" fillId="0" borderId="7" xfId="0" applyFont="1" applyFill="1" applyBorder="1" applyAlignment="1" applyProtection="1">
      <alignment horizontal="left" vertical="center"/>
      <protection locked="0"/>
    </xf>
    <xf numFmtId="0" fontId="159" fillId="0" borderId="11" xfId="0" applyFont="1" applyFill="1" applyBorder="1" applyAlignment="1" applyProtection="1">
      <alignment horizontal="left" vertical="center"/>
      <protection locked="0"/>
    </xf>
    <xf numFmtId="0" fontId="159" fillId="0" borderId="12" xfId="0" applyFont="1" applyFill="1" applyBorder="1" applyAlignment="1" applyProtection="1">
      <alignment horizontal="left" vertical="center"/>
      <protection locked="0"/>
    </xf>
    <xf numFmtId="0" fontId="160" fillId="0" borderId="26" xfId="0" applyFont="1" applyFill="1" applyBorder="1" applyAlignment="1" applyProtection="1">
      <alignment horizontal="center" vertical="center" shrinkToFit="1"/>
      <protection locked="0"/>
    </xf>
    <xf numFmtId="0" fontId="160" fillId="0" borderId="27" xfId="0" applyFont="1" applyFill="1" applyBorder="1" applyAlignment="1" applyProtection="1">
      <alignment horizontal="center" vertical="center" shrinkToFit="1"/>
      <protection locked="0"/>
    </xf>
    <xf numFmtId="0" fontId="160" fillId="0" borderId="28" xfId="0" applyFont="1" applyFill="1" applyBorder="1" applyAlignment="1" applyProtection="1">
      <alignment horizontal="center" vertical="center" shrinkToFit="1"/>
      <protection locked="0"/>
    </xf>
    <xf numFmtId="0" fontId="159" fillId="0" borderId="8" xfId="0" applyFont="1" applyFill="1" applyBorder="1" applyAlignment="1" applyProtection="1">
      <alignment horizontal="left" vertical="center" wrapText="1" shrinkToFit="1"/>
      <protection locked="0"/>
    </xf>
    <xf numFmtId="0" fontId="159" fillId="0" borderId="5" xfId="0" applyFont="1" applyFill="1" applyBorder="1" applyAlignment="1" applyProtection="1">
      <alignment horizontal="left" vertical="center" wrapText="1" shrinkToFit="1"/>
      <protection locked="0"/>
    </xf>
    <xf numFmtId="0" fontId="159" fillId="0" borderId="9" xfId="0" applyFont="1" applyFill="1" applyBorder="1" applyAlignment="1" applyProtection="1">
      <alignment horizontal="left" vertical="center" wrapText="1" shrinkToFit="1"/>
      <protection locked="0"/>
    </xf>
    <xf numFmtId="0" fontId="159" fillId="0" borderId="6" xfId="0" applyFont="1" applyFill="1" applyBorder="1" applyAlignment="1" applyProtection="1">
      <alignment horizontal="left" vertical="center" wrapText="1" shrinkToFit="1"/>
      <protection locked="0"/>
    </xf>
    <xf numFmtId="0" fontId="159" fillId="0" borderId="0" xfId="0" applyFont="1" applyFill="1" applyBorder="1" applyAlignment="1" applyProtection="1">
      <alignment horizontal="left" vertical="center" wrapText="1" shrinkToFit="1"/>
      <protection locked="0"/>
    </xf>
    <xf numFmtId="0" fontId="159" fillId="0" borderId="7" xfId="0" applyFont="1" applyFill="1" applyBorder="1" applyAlignment="1" applyProtection="1">
      <alignment horizontal="left" vertical="center" wrapText="1" shrinkToFit="1"/>
      <protection locked="0"/>
    </xf>
    <xf numFmtId="0" fontId="159" fillId="0" borderId="11" xfId="0" applyFont="1" applyFill="1" applyBorder="1" applyAlignment="1" applyProtection="1">
      <alignment horizontal="left" vertical="center" wrapText="1" shrinkToFit="1"/>
      <protection locked="0"/>
    </xf>
    <xf numFmtId="0" fontId="159" fillId="0" borderId="1" xfId="0" applyFont="1" applyFill="1" applyBorder="1" applyAlignment="1" applyProtection="1">
      <alignment horizontal="left" vertical="center" wrapText="1" shrinkToFit="1"/>
      <protection locked="0"/>
    </xf>
    <xf numFmtId="0" fontId="159" fillId="0" borderId="12" xfId="0" applyFont="1" applyFill="1" applyBorder="1" applyAlignment="1" applyProtection="1">
      <alignment horizontal="left" vertical="center" wrapText="1" shrinkToFit="1"/>
      <protection locked="0"/>
    </xf>
    <xf numFmtId="0" fontId="160" fillId="0" borderId="5" xfId="0" applyFont="1" applyFill="1" applyBorder="1" applyAlignment="1" applyProtection="1">
      <alignment horizontal="left" vertical="center" wrapText="1" shrinkToFit="1"/>
      <protection locked="0"/>
    </xf>
    <xf numFmtId="0" fontId="160" fillId="0" borderId="9" xfId="0" applyFont="1" applyFill="1" applyBorder="1" applyAlignment="1" applyProtection="1">
      <alignment horizontal="left" vertical="center" wrapText="1" shrinkToFit="1"/>
      <protection locked="0"/>
    </xf>
    <xf numFmtId="0" fontId="160" fillId="0" borderId="6" xfId="0" applyFont="1" applyFill="1" applyBorder="1" applyAlignment="1" applyProtection="1">
      <alignment horizontal="left" vertical="center" wrapText="1" shrinkToFit="1"/>
      <protection locked="0"/>
    </xf>
    <xf numFmtId="0" fontId="160" fillId="0" borderId="0" xfId="0" applyFont="1" applyFill="1" applyBorder="1" applyAlignment="1" applyProtection="1">
      <alignment horizontal="left" vertical="center" wrapText="1" shrinkToFit="1"/>
      <protection locked="0"/>
    </xf>
    <xf numFmtId="0" fontId="160" fillId="0" borderId="7" xfId="0" applyFont="1" applyFill="1" applyBorder="1" applyAlignment="1" applyProtection="1">
      <alignment horizontal="left" vertical="center" wrapText="1" shrinkToFit="1"/>
      <protection locked="0"/>
    </xf>
    <xf numFmtId="0" fontId="160" fillId="0" borderId="11" xfId="0" applyFont="1" applyFill="1" applyBorder="1" applyAlignment="1" applyProtection="1">
      <alignment horizontal="left" vertical="center" wrapText="1" shrinkToFit="1"/>
      <protection locked="0"/>
    </xf>
    <xf numFmtId="0" fontId="160" fillId="0" borderId="1" xfId="0" applyFont="1" applyFill="1" applyBorder="1" applyAlignment="1" applyProtection="1">
      <alignment horizontal="left" vertical="center" wrapText="1" shrinkToFit="1"/>
      <protection locked="0"/>
    </xf>
    <xf numFmtId="0" fontId="160" fillId="0" borderId="12" xfId="0" applyFont="1" applyFill="1" applyBorder="1" applyAlignment="1" applyProtection="1">
      <alignment horizontal="left" vertical="center" wrapText="1" shrinkToFit="1"/>
      <protection locked="0"/>
    </xf>
    <xf numFmtId="0" fontId="24" fillId="0" borderId="179" xfId="0" applyNumberFormat="1" applyFont="1" applyFill="1" applyBorder="1" applyAlignment="1" applyProtection="1">
      <alignment horizontal="center" vertical="center" shrinkToFit="1"/>
      <protection locked="0"/>
    </xf>
    <xf numFmtId="0" fontId="150" fillId="0" borderId="5" xfId="0" applyFont="1" applyFill="1" applyBorder="1" applyAlignment="1" applyProtection="1">
      <alignment horizontal="left" vertical="center" wrapText="1" shrinkToFit="1"/>
      <protection locked="0"/>
    </xf>
    <xf numFmtId="0" fontId="150" fillId="0" borderId="9" xfId="0" applyFont="1" applyFill="1" applyBorder="1" applyAlignment="1" applyProtection="1">
      <alignment horizontal="left" vertical="center" wrapText="1" shrinkToFit="1"/>
      <protection locked="0"/>
    </xf>
    <xf numFmtId="0" fontId="150" fillId="0" borderId="6" xfId="0" applyFont="1" applyFill="1" applyBorder="1" applyAlignment="1" applyProtection="1">
      <alignment horizontal="left" vertical="center" wrapText="1" shrinkToFit="1"/>
      <protection locked="0"/>
    </xf>
    <xf numFmtId="0" fontId="150" fillId="0" borderId="0" xfId="0" applyFont="1" applyFill="1" applyBorder="1" applyAlignment="1" applyProtection="1">
      <alignment horizontal="left" vertical="center" wrapText="1" shrinkToFit="1"/>
      <protection locked="0"/>
    </xf>
    <xf numFmtId="0" fontId="150" fillId="0" borderId="7" xfId="0" applyFont="1" applyFill="1" applyBorder="1" applyAlignment="1" applyProtection="1">
      <alignment horizontal="left" vertical="center" wrapText="1" shrinkToFit="1"/>
      <protection locked="0"/>
    </xf>
    <xf numFmtId="0" fontId="150" fillId="0" borderId="11" xfId="0" applyFont="1" applyFill="1" applyBorder="1" applyAlignment="1" applyProtection="1">
      <alignment horizontal="left" vertical="center" wrapText="1" shrinkToFit="1"/>
      <protection locked="0"/>
    </xf>
    <xf numFmtId="0" fontId="150" fillId="0" borderId="1" xfId="0" applyFont="1" applyFill="1" applyBorder="1" applyAlignment="1" applyProtection="1">
      <alignment horizontal="left" vertical="center" wrapText="1" shrinkToFit="1"/>
      <protection locked="0"/>
    </xf>
    <xf numFmtId="0" fontId="150" fillId="0" borderId="12" xfId="0" applyFont="1" applyFill="1" applyBorder="1" applyAlignment="1" applyProtection="1">
      <alignment horizontal="left" vertical="center" wrapText="1" shrinkToFit="1"/>
      <protection locked="0"/>
    </xf>
    <xf numFmtId="0" fontId="161" fillId="0" borderId="2" xfId="0" applyFont="1" applyFill="1" applyBorder="1" applyAlignment="1">
      <alignment horizontal="left" vertical="center"/>
    </xf>
    <xf numFmtId="0" fontId="34" fillId="0" borderId="5" xfId="0" applyFont="1" applyFill="1" applyBorder="1" applyAlignment="1" applyProtection="1">
      <alignment horizontal="left" vertical="center" wrapText="1" shrinkToFit="1"/>
      <protection locked="0"/>
    </xf>
    <xf numFmtId="0" fontId="34" fillId="0" borderId="9" xfId="0" applyFont="1" applyFill="1" applyBorder="1" applyAlignment="1" applyProtection="1">
      <alignment horizontal="left" vertical="center" wrapText="1" shrinkToFit="1"/>
      <protection locked="0"/>
    </xf>
    <xf numFmtId="0" fontId="34" fillId="0" borderId="6" xfId="0" applyFont="1" applyFill="1" applyBorder="1" applyAlignment="1" applyProtection="1">
      <alignment horizontal="left" vertical="center" wrapText="1" shrinkToFit="1"/>
      <protection locked="0"/>
    </xf>
    <xf numFmtId="0" fontId="34" fillId="0" borderId="0" xfId="0" applyFont="1" applyFill="1" applyBorder="1" applyAlignment="1" applyProtection="1">
      <alignment horizontal="left" vertical="center" wrapText="1" shrinkToFit="1"/>
      <protection locked="0"/>
    </xf>
    <xf numFmtId="0" fontId="34" fillId="0" borderId="7" xfId="0" applyFont="1" applyFill="1" applyBorder="1" applyAlignment="1" applyProtection="1">
      <alignment horizontal="left" vertical="center" wrapText="1" shrinkToFit="1"/>
      <protection locked="0"/>
    </xf>
    <xf numFmtId="0" fontId="34" fillId="0" borderId="11" xfId="0" applyFont="1" applyFill="1" applyBorder="1" applyAlignment="1" applyProtection="1">
      <alignment horizontal="left" vertical="center" wrapText="1" shrinkToFit="1"/>
      <protection locked="0"/>
    </xf>
    <xf numFmtId="0" fontId="34" fillId="0" borderId="1" xfId="0" applyFont="1" applyFill="1" applyBorder="1" applyAlignment="1" applyProtection="1">
      <alignment horizontal="left" vertical="center" wrapText="1" shrinkToFit="1"/>
      <protection locked="0"/>
    </xf>
    <xf numFmtId="0" fontId="34" fillId="0" borderId="12" xfId="0" applyFont="1" applyFill="1" applyBorder="1" applyAlignment="1" applyProtection="1">
      <alignment horizontal="left" vertical="center" wrapText="1" shrinkToFit="1"/>
      <protection locked="0"/>
    </xf>
    <xf numFmtId="0" fontId="24" fillId="0" borderId="71" xfId="0" applyFont="1" applyFill="1" applyBorder="1" applyAlignment="1">
      <alignment horizontal="center" vertical="center"/>
    </xf>
    <xf numFmtId="0" fontId="24" fillId="0" borderId="96" xfId="0" applyFont="1" applyFill="1" applyBorder="1" applyAlignment="1">
      <alignment horizontal="center" vertical="center"/>
    </xf>
    <xf numFmtId="0" fontId="0" fillId="0" borderId="97" xfId="0" applyFill="1" applyBorder="1" applyAlignment="1" applyProtection="1">
      <alignment horizontal="center" vertical="center" shrinkToFit="1"/>
      <protection locked="0"/>
    </xf>
    <xf numFmtId="0" fontId="24" fillId="0" borderId="51" xfId="0" applyFont="1" applyFill="1" applyBorder="1" applyAlignment="1" applyProtection="1">
      <alignment horizontal="left" vertical="center" wrapText="1" shrinkToFit="1"/>
      <protection locked="0"/>
    </xf>
    <xf numFmtId="0" fontId="24" fillId="0" borderId="41" xfId="0" applyFont="1" applyFill="1" applyBorder="1" applyAlignment="1" applyProtection="1">
      <alignment horizontal="left" vertical="center" wrapText="1" shrinkToFit="1"/>
      <protection locked="0"/>
    </xf>
    <xf numFmtId="0" fontId="24" fillId="0" borderId="42" xfId="0" applyFont="1" applyFill="1" applyBorder="1" applyAlignment="1" applyProtection="1">
      <alignment horizontal="left" vertical="center" wrapText="1" shrinkToFit="1"/>
      <protection locked="0"/>
    </xf>
    <xf numFmtId="0" fontId="20" fillId="0" borderId="97" xfId="0" applyFont="1" applyFill="1" applyBorder="1" applyAlignment="1" applyProtection="1">
      <alignment horizontal="center" vertical="center" shrinkToFit="1"/>
      <protection locked="0"/>
    </xf>
    <xf numFmtId="0" fontId="24" fillId="0" borderId="182" xfId="0" applyNumberFormat="1" applyFont="1" applyFill="1" applyBorder="1" applyAlignment="1" applyProtection="1">
      <alignment horizontal="center" vertical="center" shrinkToFit="1"/>
      <protection locked="0"/>
    </xf>
    <xf numFmtId="0" fontId="35" fillId="0" borderId="27" xfId="3" applyFont="1" applyFill="1" applyBorder="1" applyAlignment="1">
      <alignment horizontal="center" vertical="center" textRotation="255"/>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3"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10" xfId="3" applyFont="1" applyFill="1" applyBorder="1" applyAlignment="1" applyProtection="1">
      <alignment horizontal="left" vertical="center" wrapText="1"/>
      <protection locked="0"/>
    </xf>
    <xf numFmtId="0" fontId="35" fillId="0" borderId="3"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wrapText="1"/>
      <protection locked="0"/>
    </xf>
    <xf numFmtId="0" fontId="35" fillId="0" borderId="10" xfId="3" applyFont="1" applyFill="1" applyBorder="1" applyAlignment="1" applyProtection="1">
      <alignment horizontal="center" vertical="center" wrapText="1"/>
      <protection locked="0"/>
    </xf>
    <xf numFmtId="0" fontId="35" fillId="6" borderId="3" xfId="3" applyFont="1" applyFill="1" applyBorder="1" applyAlignment="1" applyProtection="1">
      <alignment horizontal="center" vertical="center" wrapText="1"/>
      <protection locked="0"/>
    </xf>
    <xf numFmtId="0" fontId="35" fillId="6" borderId="4" xfId="3" applyFont="1" applyFill="1" applyBorder="1" applyAlignment="1" applyProtection="1">
      <alignment horizontal="center" vertical="center" wrapText="1"/>
      <protection locked="0"/>
    </xf>
    <xf numFmtId="0" fontId="35" fillId="6" borderId="10" xfId="3" applyFont="1" applyFill="1" applyBorder="1" applyAlignment="1" applyProtection="1">
      <alignment horizontal="center" vertical="center" wrapText="1"/>
      <protection locked="0"/>
    </xf>
    <xf numFmtId="0" fontId="117" fillId="0" borderId="0" xfId="3" applyFont="1" applyFill="1" applyAlignment="1">
      <alignment horizontal="center" vertical="center"/>
    </xf>
    <xf numFmtId="0" fontId="35" fillId="0" borderId="1" xfId="3" applyFont="1" applyFill="1" applyBorder="1" applyAlignment="1">
      <alignment horizontal="center" vertical="center"/>
    </xf>
    <xf numFmtId="0" fontId="35" fillId="0" borderId="29" xfId="3" applyFont="1" applyFill="1" applyBorder="1" applyAlignment="1">
      <alignment horizontal="center" vertical="center"/>
    </xf>
    <xf numFmtId="0" fontId="35" fillId="0" borderId="31" xfId="3" applyFont="1" applyFill="1" applyBorder="1" applyAlignment="1">
      <alignment horizontal="center" vertical="center"/>
    </xf>
    <xf numFmtId="0" fontId="35" fillId="0" borderId="29" xfId="3" applyFont="1" applyFill="1" applyBorder="1" applyAlignment="1" applyProtection="1">
      <alignment horizontal="left" vertical="center" wrapText="1"/>
      <protection locked="0"/>
    </xf>
    <xf numFmtId="0" fontId="35" fillId="0" borderId="30" xfId="3" applyFont="1" applyFill="1" applyBorder="1" applyAlignment="1" applyProtection="1">
      <alignment horizontal="left" vertical="center" wrapText="1"/>
      <protection locked="0"/>
    </xf>
    <xf numFmtId="0" fontId="35" fillId="0" borderId="31" xfId="3" applyFont="1" applyFill="1" applyBorder="1" applyAlignment="1" applyProtection="1">
      <alignment horizontal="left" vertical="center" wrapText="1"/>
      <protection locked="0"/>
    </xf>
    <xf numFmtId="0" fontId="35" fillId="0" borderId="123" xfId="3" applyFont="1" applyFill="1" applyBorder="1" applyAlignment="1">
      <alignment horizontal="center" vertical="center"/>
    </xf>
    <xf numFmtId="0" fontId="35" fillId="0" borderId="144"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7" xfId="3" applyFont="1" applyFill="1" applyBorder="1" applyAlignment="1">
      <alignment horizontal="center" vertical="center"/>
    </xf>
    <xf numFmtId="0" fontId="35" fillId="0" borderId="11" xfId="3" applyFont="1" applyFill="1" applyBorder="1" applyAlignment="1">
      <alignment horizontal="center" vertical="center"/>
    </xf>
    <xf numFmtId="0" fontId="35" fillId="0" borderId="12" xfId="3" applyFont="1" applyFill="1" applyBorder="1" applyAlignment="1">
      <alignment horizontal="center" vertical="center"/>
    </xf>
    <xf numFmtId="0" fontId="118" fillId="0" borderId="123" xfId="3" applyFont="1" applyFill="1" applyBorder="1" applyAlignment="1" applyProtection="1">
      <alignment horizontal="left" vertical="center" wrapText="1"/>
      <protection locked="0"/>
    </xf>
    <xf numFmtId="0" fontId="118" fillId="0" borderId="14" xfId="3" applyFont="1" applyFill="1" applyBorder="1" applyAlignment="1" applyProtection="1">
      <alignment horizontal="left" vertical="center" wrapText="1"/>
      <protection locked="0"/>
    </xf>
    <xf numFmtId="0" fontId="118" fillId="0" borderId="144" xfId="3" applyFont="1" applyFill="1" applyBorder="1" applyAlignment="1" applyProtection="1">
      <alignment horizontal="left" vertical="center" wrapText="1"/>
      <protection locked="0"/>
    </xf>
    <xf numFmtId="0" fontId="118" fillId="0" borderId="6" xfId="3" applyFont="1" applyFill="1" applyBorder="1" applyAlignment="1" applyProtection="1">
      <alignment horizontal="left" vertical="center" wrapText="1"/>
      <protection locked="0"/>
    </xf>
    <xf numFmtId="0" fontId="118" fillId="0" borderId="0" xfId="3" applyFont="1" applyFill="1" applyBorder="1" applyAlignment="1" applyProtection="1">
      <alignment horizontal="left" vertical="center" wrapText="1"/>
      <protection locked="0"/>
    </xf>
    <xf numFmtId="0" fontId="118" fillId="0" borderId="7" xfId="3" applyFont="1" applyFill="1" applyBorder="1" applyAlignment="1" applyProtection="1">
      <alignment horizontal="left" vertical="center" wrapText="1"/>
      <protection locked="0"/>
    </xf>
    <xf numFmtId="0" fontId="118" fillId="0" borderId="11" xfId="3" applyFont="1" applyFill="1" applyBorder="1" applyAlignment="1" applyProtection="1">
      <alignment horizontal="left" vertical="center" wrapText="1"/>
      <protection locked="0"/>
    </xf>
    <xf numFmtId="0" fontId="118" fillId="0" borderId="1" xfId="3" applyFont="1" applyFill="1" applyBorder="1" applyAlignment="1" applyProtection="1">
      <alignment horizontal="left" vertical="center" wrapText="1"/>
      <protection locked="0"/>
    </xf>
    <xf numFmtId="0" fontId="118" fillId="0" borderId="12" xfId="3" applyFont="1" applyFill="1" applyBorder="1" applyAlignment="1" applyProtection="1">
      <alignment horizontal="left" vertical="center" wrapText="1"/>
      <protection locked="0"/>
    </xf>
    <xf numFmtId="0" fontId="35" fillId="0" borderId="0" xfId="3" applyFont="1" applyFill="1" applyBorder="1" applyAlignment="1">
      <alignment horizontal="center" vertical="center"/>
    </xf>
    <xf numFmtId="0" fontId="35" fillId="0" borderId="17" xfId="3" applyFont="1" applyFill="1" applyBorder="1" applyAlignment="1">
      <alignment horizontal="center" vertical="center"/>
    </xf>
    <xf numFmtId="0" fontId="118" fillId="0" borderId="16" xfId="3" applyFont="1" applyFill="1" applyBorder="1" applyAlignment="1" applyProtection="1">
      <alignment horizontal="center" vertical="center"/>
      <protection locked="0"/>
    </xf>
    <xf numFmtId="0" fontId="118" fillId="0" borderId="0" xfId="3" applyFont="1" applyFill="1" applyBorder="1" applyAlignment="1" applyProtection="1">
      <alignment horizontal="center" vertical="center"/>
      <protection locked="0"/>
    </xf>
    <xf numFmtId="0" fontId="35" fillId="0" borderId="4" xfId="3" applyFont="1" applyFill="1" applyBorder="1" applyAlignment="1" applyProtection="1">
      <alignment horizontal="left" vertical="center" wrapText="1"/>
      <protection locked="0"/>
    </xf>
    <xf numFmtId="0" fontId="156" fillId="0" borderId="123" xfId="3" applyFont="1" applyFill="1" applyBorder="1" applyAlignment="1" applyProtection="1">
      <alignment horizontal="left" vertical="center" wrapText="1"/>
      <protection locked="0"/>
    </xf>
    <xf numFmtId="0" fontId="156" fillId="0" borderId="14" xfId="3" applyFont="1" applyFill="1" applyBorder="1" applyAlignment="1" applyProtection="1">
      <alignment horizontal="left" vertical="center" wrapText="1"/>
      <protection locked="0"/>
    </xf>
    <xf numFmtId="0" fontId="35" fillId="0" borderId="3" xfId="0" applyFont="1" applyFill="1" applyBorder="1" applyAlignment="1">
      <alignment horizontal="center" vertical="center"/>
    </xf>
    <xf numFmtId="0" fontId="35" fillId="0" borderId="10" xfId="0" applyFont="1" applyFill="1" applyBorder="1" applyAlignment="1">
      <alignment horizontal="center" vertical="center"/>
    </xf>
    <xf numFmtId="0" fontId="153" fillId="0" borderId="3" xfId="0" applyFont="1" applyFill="1" applyBorder="1" applyAlignment="1">
      <alignment horizontal="center" vertical="center" wrapText="1"/>
    </xf>
    <xf numFmtId="0" fontId="153" fillId="0" borderId="1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0" xfId="0" applyFont="1" applyFill="1" applyAlignment="1">
      <alignment horizontal="center" vertical="center"/>
    </xf>
    <xf numFmtId="0" fontId="35" fillId="0" borderId="0" xfId="0" applyFont="1" applyFill="1" applyBorder="1" applyAlignment="1">
      <alignment horizontal="center" vertical="center"/>
    </xf>
    <xf numFmtId="0" fontId="35" fillId="0" borderId="7" xfId="0" applyFont="1" applyFill="1" applyBorder="1" applyAlignment="1">
      <alignment horizontal="center" vertical="center"/>
    </xf>
    <xf numFmtId="0" fontId="118" fillId="0" borderId="0" xfId="0" applyFont="1" applyFill="1" applyAlignment="1">
      <alignment horizontal="right" vertical="center"/>
    </xf>
    <xf numFmtId="0" fontId="35" fillId="0" borderId="1"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29" xfId="0" applyFont="1" applyFill="1" applyBorder="1" applyAlignment="1">
      <alignment horizontal="left" vertical="center"/>
    </xf>
    <xf numFmtId="0" fontId="35" fillId="0" borderId="30" xfId="0" applyFont="1" applyFill="1" applyBorder="1" applyAlignment="1">
      <alignment horizontal="left" vertical="center"/>
    </xf>
    <xf numFmtId="0" fontId="35" fillId="0" borderId="31" xfId="0" applyFont="1" applyFill="1" applyBorder="1" applyAlignment="1">
      <alignment horizontal="left" vertical="center"/>
    </xf>
    <xf numFmtId="0" fontId="35" fillId="0" borderId="3" xfId="0" applyFont="1" applyFill="1" applyBorder="1" applyAlignment="1">
      <alignment horizontal="left" vertical="center"/>
    </xf>
    <xf numFmtId="0" fontId="35" fillId="0" borderId="10" xfId="0" applyFont="1" applyFill="1" applyBorder="1" applyAlignment="1">
      <alignment horizontal="left" vertical="center"/>
    </xf>
    <xf numFmtId="0" fontId="35" fillId="0" borderId="3" xfId="0" applyFont="1" applyFill="1" applyBorder="1" applyAlignment="1">
      <alignment horizontal="left" vertical="center" wrapText="1"/>
    </xf>
    <xf numFmtId="0" fontId="23" fillId="0" borderId="109" xfId="0" applyFont="1" applyFill="1" applyBorder="1" applyAlignment="1" applyProtection="1">
      <alignment horizontal="left" vertical="center"/>
      <protection locked="0"/>
    </xf>
    <xf numFmtId="0" fontId="23" fillId="0" borderId="75" xfId="0" applyFont="1" applyFill="1" applyBorder="1" applyAlignment="1" applyProtection="1">
      <alignment horizontal="left" vertical="center"/>
      <protection locked="0"/>
    </xf>
    <xf numFmtId="0" fontId="23" fillId="0" borderId="73" xfId="0" applyFont="1" applyFill="1" applyBorder="1" applyAlignment="1" applyProtection="1">
      <alignment horizontal="left" vertical="center"/>
      <protection locked="0"/>
    </xf>
    <xf numFmtId="0" fontId="23" fillId="0" borderId="74" xfId="0" applyFont="1" applyFill="1" applyBorder="1" applyAlignment="1" applyProtection="1">
      <alignment horizontal="left" vertical="center"/>
      <protection locked="0"/>
    </xf>
    <xf numFmtId="0" fontId="23" fillId="0" borderId="10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107"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5"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178" fontId="23" fillId="0" borderId="26" xfId="0" applyNumberFormat="1" applyFont="1" applyFill="1" applyBorder="1" applyAlignment="1" applyProtection="1">
      <alignment horizontal="right" vertical="center" shrinkToFit="1"/>
      <protection locked="0"/>
    </xf>
    <xf numFmtId="178" fontId="23" fillId="0" borderId="28" xfId="0" applyNumberFormat="1" applyFont="1" applyFill="1" applyBorder="1" applyAlignment="1" applyProtection="1">
      <alignment horizontal="right" vertical="center" shrinkToFit="1"/>
      <protection locked="0"/>
    </xf>
    <xf numFmtId="0" fontId="23" fillId="0" borderId="67" xfId="0"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178" fontId="23" fillId="0" borderId="97" xfId="0" applyNumberFormat="1" applyFont="1" applyFill="1" applyBorder="1" applyAlignment="1" applyProtection="1">
      <alignment horizontal="right" vertical="center" shrinkToFit="1"/>
      <protection locked="0"/>
    </xf>
    <xf numFmtId="0" fontId="23"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3" fillId="0" borderId="93" xfId="0" applyNumberFormat="1" applyFont="1" applyFill="1" applyBorder="1" applyAlignment="1">
      <alignment horizontal="right" vertical="center" shrinkToFit="1"/>
    </xf>
    <xf numFmtId="178" fontId="23"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shrinkToFit="1"/>
    </xf>
    <xf numFmtId="0" fontId="38" fillId="0" borderId="54"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35" xfId="0" applyFont="1" applyFill="1" applyBorder="1" applyAlignment="1" applyProtection="1">
      <alignment horizontal="left" vertical="center"/>
      <protection locked="0"/>
    </xf>
    <xf numFmtId="0" fontId="23" fillId="0" borderId="36"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178" fontId="23" fillId="0" borderId="93" xfId="0" applyNumberFormat="1" applyFont="1" applyFill="1" applyBorder="1" applyAlignment="1" applyProtection="1">
      <alignment horizontal="right" vertical="center" shrinkToFit="1"/>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protection locked="0"/>
    </xf>
    <xf numFmtId="0" fontId="23" fillId="0" borderId="11" xfId="0" applyFont="1" applyFill="1" applyBorder="1" applyAlignment="1" applyProtection="1">
      <alignment horizontal="left"/>
      <protection locked="0"/>
    </xf>
    <xf numFmtId="0" fontId="23" fillId="0" borderId="12" xfId="0" applyFont="1" applyFill="1" applyBorder="1" applyAlignment="1" applyProtection="1">
      <alignment horizontal="left"/>
      <protection locked="0"/>
    </xf>
    <xf numFmtId="0" fontId="23" fillId="0" borderId="51" xfId="0" applyFont="1" applyFill="1" applyBorder="1" applyAlignment="1" applyProtection="1">
      <alignment horizontal="left"/>
      <protection locked="0"/>
    </xf>
    <xf numFmtId="0" fontId="23" fillId="0" borderId="42" xfId="0" applyFont="1" applyFill="1" applyBorder="1" applyAlignment="1" applyProtection="1">
      <alignment horizontal="left"/>
      <protection locked="0"/>
    </xf>
    <xf numFmtId="0" fontId="37" fillId="0" borderId="0" xfId="0" applyFont="1" applyFill="1" applyAlignment="1">
      <alignment horizontal="center" vertical="center"/>
    </xf>
    <xf numFmtId="0" fontId="23" fillId="0" borderId="41" xfId="0" applyFont="1" applyFill="1" applyBorder="1" applyAlignment="1">
      <alignment horizontal="left" shrinkToFit="1"/>
    </xf>
    <xf numFmtId="0" fontId="38" fillId="0" borderId="56" xfId="0" applyFont="1" applyFill="1" applyBorder="1" applyAlignment="1">
      <alignment horizontal="center" vertical="center"/>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protection locked="0"/>
    </xf>
    <xf numFmtId="0" fontId="23" fillId="0" borderId="66" xfId="0" applyFont="1" applyFill="1" applyBorder="1" applyAlignment="1" applyProtection="1">
      <alignment horizontal="left" vertical="center"/>
      <protection locked="0"/>
    </xf>
    <xf numFmtId="0" fontId="44" fillId="0" borderId="109" xfId="0" applyFont="1" applyFill="1" applyBorder="1" applyAlignment="1">
      <alignment horizontal="left" vertical="center"/>
    </xf>
    <xf numFmtId="0" fontId="44" fillId="0" borderId="75"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10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0" borderId="107" xfId="0" applyFont="1" applyFill="1" applyBorder="1" applyAlignment="1">
      <alignment horizontal="left" vertical="center"/>
    </xf>
    <xf numFmtId="0" fontId="44" fillId="0" borderId="60" xfId="0" applyFont="1" applyFill="1" applyBorder="1" applyAlignment="1">
      <alignment horizontal="left" vertical="center"/>
    </xf>
    <xf numFmtId="0" fontId="44" fillId="0" borderId="59" xfId="0" applyFont="1" applyFill="1" applyBorder="1" applyAlignment="1">
      <alignment horizontal="left" vertical="center"/>
    </xf>
    <xf numFmtId="0" fontId="44" fillId="0" borderId="62" xfId="0" applyFont="1" applyFill="1" applyBorder="1" applyAlignment="1">
      <alignment horizontal="left" vertical="center"/>
    </xf>
    <xf numFmtId="0" fontId="44" fillId="0" borderId="48" xfId="0" applyFont="1" applyFill="1" applyBorder="1" applyAlignment="1">
      <alignment horizontal="left" vertical="center"/>
    </xf>
    <xf numFmtId="0" fontId="44" fillId="0" borderId="5" xfId="0" applyFont="1" applyFill="1" applyBorder="1" applyAlignment="1">
      <alignment horizontal="left" vertical="center"/>
    </xf>
    <xf numFmtId="0" fontId="44" fillId="0" borderId="45" xfId="0" applyFont="1" applyFill="1" applyBorder="1" applyAlignment="1">
      <alignment horizontal="left" vertical="center"/>
    </xf>
    <xf numFmtId="0" fontId="44" fillId="0" borderId="1" xfId="0" applyFont="1" applyFill="1" applyBorder="1" applyAlignment="1">
      <alignment horizontal="left" vertical="center"/>
    </xf>
    <xf numFmtId="178" fontId="44" fillId="0" borderId="26" xfId="0" applyNumberFormat="1" applyFont="1" applyFill="1" applyBorder="1" applyAlignment="1">
      <alignment horizontal="right" vertical="center" shrinkToFit="1"/>
    </xf>
    <xf numFmtId="178" fontId="44" fillId="0" borderId="28" xfId="0" applyNumberFormat="1" applyFont="1" applyFill="1" applyBorder="1" applyAlignment="1">
      <alignment horizontal="right" vertical="center" shrinkToFit="1"/>
    </xf>
    <xf numFmtId="0" fontId="44" fillId="0" borderId="67" xfId="0" applyFont="1" applyFill="1" applyBorder="1" applyAlignment="1">
      <alignment horizontal="left" vertical="center"/>
    </xf>
    <xf numFmtId="0" fontId="44" fillId="0" borderId="40"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178" fontId="44" fillId="0" borderId="97" xfId="0" applyNumberFormat="1" applyFont="1" applyFill="1" applyBorder="1" applyAlignment="1">
      <alignment horizontal="right" vertical="center" shrinkToFit="1"/>
    </xf>
    <xf numFmtId="0" fontId="44" fillId="0" borderId="64" xfId="0" applyFont="1" applyFill="1" applyBorder="1" applyAlignment="1">
      <alignment horizontal="left" vertical="center"/>
    </xf>
    <xf numFmtId="0" fontId="49" fillId="0" borderId="5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178" fontId="44" fillId="0" borderId="93" xfId="0" applyNumberFormat="1" applyFont="1" applyFill="1" applyBorder="1" applyAlignment="1">
      <alignment horizontal="right" vertical="center" shrinkToFit="1"/>
    </xf>
    <xf numFmtId="0" fontId="45" fillId="0" borderId="105" xfId="0" applyFont="1" applyFill="1" applyBorder="1" applyAlignment="1">
      <alignment horizontal="center" vertical="center"/>
    </xf>
    <xf numFmtId="0" fontId="45" fillId="0" borderId="106"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92" fillId="0" borderId="48" xfId="0" applyFont="1" applyFill="1" applyBorder="1" applyAlignment="1">
      <alignment horizontal="left" vertical="center"/>
    </xf>
    <xf numFmtId="0" fontId="92" fillId="0" borderId="5" xfId="0" applyFont="1" applyFill="1" applyBorder="1" applyAlignment="1">
      <alignment horizontal="left" vertical="center"/>
    </xf>
    <xf numFmtId="0" fontId="92" fillId="0" borderId="9" xfId="0" applyFont="1" applyFill="1" applyBorder="1" applyAlignment="1">
      <alignment horizontal="left" vertical="center"/>
    </xf>
    <xf numFmtId="0" fontId="92" fillId="0" borderId="45" xfId="0" applyFont="1" applyFill="1" applyBorder="1" applyAlignment="1">
      <alignment horizontal="left" vertical="center"/>
    </xf>
    <xf numFmtId="0" fontId="92" fillId="0" borderId="1" xfId="0" applyFont="1" applyFill="1" applyBorder="1" applyAlignment="1">
      <alignment horizontal="left" vertical="center"/>
    </xf>
    <xf numFmtId="0" fontId="92" fillId="0" borderId="12" xfId="0" applyFont="1" applyFill="1" applyBorder="1" applyAlignment="1">
      <alignment horizontal="left" vertical="center"/>
    </xf>
    <xf numFmtId="178" fontId="92" fillId="0" borderId="26" xfId="0" applyNumberFormat="1" applyFont="1" applyFill="1" applyBorder="1" applyAlignment="1">
      <alignment horizontal="right" vertical="center" shrinkToFit="1"/>
    </xf>
    <xf numFmtId="178" fontId="92" fillId="0" borderId="28" xfId="0" applyNumberFormat="1" applyFont="1" applyFill="1" applyBorder="1" applyAlignment="1">
      <alignment horizontal="right" vertical="center" shrinkToFit="1"/>
    </xf>
    <xf numFmtId="0" fontId="92" fillId="0" borderId="67" xfId="0" applyFont="1" applyFill="1" applyBorder="1" applyAlignment="1">
      <alignment horizontal="left" vertical="center"/>
    </xf>
    <xf numFmtId="0" fontId="44" fillId="0" borderId="54" xfId="0" applyFont="1" applyFill="1" applyBorder="1" applyAlignment="1">
      <alignment horizontal="center" vertical="center"/>
    </xf>
    <xf numFmtId="0" fontId="92" fillId="0" borderId="35" xfId="0" applyFont="1" applyFill="1" applyBorder="1" applyAlignment="1">
      <alignment horizontal="left" vertical="center"/>
    </xf>
    <xf numFmtId="0" fontId="92" fillId="0" borderId="36" xfId="0" applyFont="1" applyFill="1" applyBorder="1" applyAlignment="1">
      <alignment horizontal="left" vertical="center"/>
    </xf>
    <xf numFmtId="0" fontId="92" fillId="0" borderId="37" xfId="0" applyFont="1" applyFill="1" applyBorder="1" applyAlignment="1">
      <alignment horizontal="left" vertical="center"/>
    </xf>
    <xf numFmtId="178" fontId="92" fillId="0" borderId="93" xfId="0" applyNumberFormat="1" applyFont="1" applyFill="1" applyBorder="1" applyAlignment="1">
      <alignment horizontal="right" vertical="center" shrinkToFit="1"/>
    </xf>
    <xf numFmtId="0" fontId="44" fillId="0" borderId="9" xfId="0" applyFont="1" applyFill="1" applyBorder="1" applyAlignment="1">
      <alignment horizontal="left"/>
    </xf>
    <xf numFmtId="0" fontId="44" fillId="0" borderId="11" xfId="0" applyFont="1" applyFill="1" applyBorder="1" applyAlignment="1">
      <alignment horizontal="left"/>
    </xf>
    <xf numFmtId="0" fontId="44" fillId="0" borderId="12" xfId="0" applyFont="1" applyFill="1" applyBorder="1" applyAlignment="1">
      <alignment horizontal="left"/>
    </xf>
    <xf numFmtId="0" fontId="44" fillId="0" borderId="51" xfId="0" applyFont="1" applyFill="1" applyBorder="1" applyAlignment="1">
      <alignment horizontal="left"/>
    </xf>
    <xf numFmtId="0" fontId="44" fillId="0" borderId="42" xfId="0" applyFont="1" applyFill="1" applyBorder="1" applyAlignment="1">
      <alignment horizontal="left"/>
    </xf>
    <xf numFmtId="0" fontId="112" fillId="0" borderId="0" xfId="0" applyFont="1" applyFill="1" applyAlignment="1">
      <alignment horizontal="center" vertical="center"/>
    </xf>
    <xf numFmtId="0" fontId="44" fillId="0" borderId="41" xfId="0" applyFont="1" applyFill="1" applyBorder="1" applyAlignment="1">
      <alignment horizontal="left"/>
    </xf>
    <xf numFmtId="0" fontId="44" fillId="0" borderId="56"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7" xfId="0" applyFont="1" applyFill="1" applyBorder="1" applyAlignment="1">
      <alignment horizontal="left"/>
    </xf>
    <xf numFmtId="0" fontId="44" fillId="0" borderId="66" xfId="0" applyFont="1" applyFill="1" applyBorder="1" applyAlignment="1">
      <alignment horizontal="left" vertical="center"/>
    </xf>
    <xf numFmtId="0" fontId="112" fillId="0" borderId="0" xfId="0" applyFont="1" applyFill="1" applyBorder="1" applyAlignment="1">
      <alignment horizontal="center" vertical="center"/>
    </xf>
    <xf numFmtId="0" fontId="44" fillId="0" borderId="0" xfId="0" applyFont="1" applyFill="1" applyBorder="1" applyAlignment="1">
      <alignment horizontal="center"/>
    </xf>
    <xf numFmtId="0" fontId="44" fillId="0" borderId="36"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2" xfId="0" applyFont="1" applyFill="1" applyBorder="1" applyAlignment="1">
      <alignment horizontal="center"/>
    </xf>
    <xf numFmtId="0" fontId="49" fillId="0" borderId="41" xfId="0" applyFont="1" applyFill="1" applyBorder="1" applyAlignment="1">
      <alignment horizontal="left" vertical="center" shrinkToFit="1"/>
    </xf>
    <xf numFmtId="0" fontId="49" fillId="0" borderId="41" xfId="0" applyFont="1" applyFill="1" applyBorder="1" applyAlignment="1">
      <alignment horizontal="center" vertical="center" shrinkToFit="1"/>
    </xf>
    <xf numFmtId="0" fontId="44" fillId="0" borderId="54" xfId="0" applyFont="1" applyFill="1" applyBorder="1" applyAlignment="1">
      <alignment horizontal="center"/>
    </xf>
    <xf numFmtId="0" fontId="44" fillId="0" borderId="0" xfId="0" applyFont="1" applyFill="1" applyBorder="1" applyAlignment="1">
      <alignment horizontal="left" vertical="center" wrapText="1"/>
    </xf>
    <xf numFmtId="0" fontId="71" fillId="0" borderId="0" xfId="0" applyFont="1" applyBorder="1" applyAlignment="1">
      <alignment horizontal="left" vertical="center" wrapText="1"/>
    </xf>
    <xf numFmtId="0" fontId="71" fillId="0" borderId="52" xfId="0" applyFont="1" applyBorder="1" applyAlignment="1">
      <alignment horizontal="left" vertical="center" wrapText="1"/>
    </xf>
    <xf numFmtId="0" fontId="44" fillId="0" borderId="50" xfId="0" applyFont="1" applyFill="1" applyBorder="1" applyAlignment="1">
      <alignment horizontal="left" vertical="center" wrapText="1"/>
    </xf>
    <xf numFmtId="0" fontId="44" fillId="0" borderId="52" xfId="0" applyFont="1" applyFill="1" applyBorder="1" applyAlignment="1">
      <alignment horizontal="left" vertical="center"/>
    </xf>
    <xf numFmtId="0" fontId="44" fillId="0" borderId="5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vertical="center" shrinkToFit="1"/>
      <protection locked="0"/>
    </xf>
    <xf numFmtId="0" fontId="44" fillId="0" borderId="52" xfId="0" applyFont="1" applyFill="1" applyBorder="1" applyAlignment="1">
      <alignment horizontal="left" vertical="center" wrapText="1"/>
    </xf>
    <xf numFmtId="0" fontId="44" fillId="0" borderId="52" xfId="0" applyFont="1" applyFill="1" applyBorder="1" applyAlignment="1">
      <alignment horizontal="center" vertical="center" wrapText="1"/>
    </xf>
    <xf numFmtId="0" fontId="44" fillId="0" borderId="0" xfId="0" applyFont="1" applyFill="1" applyBorder="1" applyAlignment="1">
      <alignment horizontal="right" vertical="center" wrapText="1"/>
    </xf>
    <xf numFmtId="1" fontId="44" fillId="0" borderId="0" xfId="0" applyNumberFormat="1" applyFont="1" applyFill="1" applyBorder="1" applyAlignment="1" applyProtection="1">
      <alignment horizontal="left" vertical="center" shrinkToFit="1"/>
      <protection locked="0"/>
    </xf>
    <xf numFmtId="1" fontId="44" fillId="0" borderId="52" xfId="0" applyNumberFormat="1" applyFont="1" applyFill="1" applyBorder="1" applyAlignment="1" applyProtection="1">
      <alignment horizontal="left" vertical="center" shrinkToFit="1"/>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6" fillId="0" borderId="4" xfId="0" applyFont="1" applyFill="1" applyBorder="1" applyAlignment="1">
      <alignment vertical="center" wrapText="1" shrinkToFit="1"/>
    </xf>
    <xf numFmtId="0" fontId="46" fillId="0" borderId="10" xfId="0" applyFont="1" applyFill="1" applyBorder="1" applyAlignment="1">
      <alignment vertical="center" wrapText="1" shrinkToFit="1"/>
    </xf>
    <xf numFmtId="0" fontId="46" fillId="0" borderId="4"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71" xfId="0" applyFont="1" applyFill="1" applyBorder="1" applyAlignment="1">
      <alignment horizontal="center" vertical="center" textRotation="255"/>
    </xf>
    <xf numFmtId="0" fontId="44" fillId="0" borderId="61" xfId="0" applyFont="1" applyFill="1" applyBorder="1" applyAlignment="1">
      <alignment horizontal="center" vertical="center" textRotation="255"/>
    </xf>
    <xf numFmtId="0" fontId="44" fillId="0" borderId="111" xfId="0" applyFont="1" applyFill="1" applyBorder="1" applyAlignment="1">
      <alignment horizontal="center" vertical="center" textRotation="255"/>
    </xf>
    <xf numFmtId="0" fontId="44" fillId="0" borderId="2" xfId="0" applyFont="1" applyFill="1" applyBorder="1" applyAlignment="1">
      <alignment horizontal="left" vertical="center"/>
    </xf>
    <xf numFmtId="0" fontId="49" fillId="0" borderId="3"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4" fillId="0" borderId="112" xfId="0" applyFont="1" applyFill="1" applyBorder="1" applyAlignment="1">
      <alignment horizontal="left" vertical="center"/>
    </xf>
    <xf numFmtId="0" fontId="44" fillId="0" borderId="69" xfId="0" applyFont="1" applyFill="1" applyBorder="1" applyAlignment="1">
      <alignment horizontal="center" vertical="center" textRotation="255"/>
    </xf>
    <xf numFmtId="0" fontId="44" fillId="0" borderId="95" xfId="0" applyFont="1" applyFill="1" applyBorder="1" applyAlignment="1">
      <alignment horizontal="center" vertical="center" textRotation="255"/>
    </xf>
    <xf numFmtId="0" fontId="49" fillId="0" borderId="113"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0" borderId="115" xfId="0" applyFont="1" applyFill="1" applyBorder="1" applyAlignment="1" applyProtection="1">
      <alignment horizontal="center" vertical="center"/>
      <protection locked="0"/>
    </xf>
    <xf numFmtId="0" fontId="44" fillId="0" borderId="109" xfId="0" applyFont="1" applyFill="1" applyBorder="1" applyAlignment="1">
      <alignment horizontal="center" vertical="center"/>
    </xf>
    <xf numFmtId="0" fontId="44" fillId="0" borderId="74"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44" xfId="0" applyFont="1" applyFill="1" applyBorder="1" applyAlignment="1">
      <alignment horizontal="center" vertical="center"/>
    </xf>
    <xf numFmtId="0" fontId="44" fillId="0" borderId="53"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93" fillId="0" borderId="35" xfId="0" applyFont="1" applyFill="1" applyBorder="1" applyAlignment="1" applyProtection="1">
      <alignment horizontal="left" vertical="top" wrapText="1"/>
      <protection locked="0"/>
    </xf>
    <xf numFmtId="0" fontId="93" fillId="0" borderId="36" xfId="0" applyFont="1" applyFill="1" applyBorder="1" applyAlignment="1" applyProtection="1">
      <alignment horizontal="left" vertical="top" wrapText="1"/>
      <protection locked="0"/>
    </xf>
    <xf numFmtId="0" fontId="93" fillId="0" borderId="39" xfId="0" applyFont="1" applyFill="1" applyBorder="1" applyAlignment="1" applyProtection="1">
      <alignment horizontal="left" vertical="top" wrapText="1"/>
      <protection locked="0"/>
    </xf>
    <xf numFmtId="0" fontId="93" fillId="0" borderId="50" xfId="0" applyFont="1" applyFill="1" applyBorder="1" applyAlignment="1" applyProtection="1">
      <alignment horizontal="left" vertical="top" wrapText="1"/>
      <protection locked="0"/>
    </xf>
    <xf numFmtId="0" fontId="93" fillId="0" borderId="0" xfId="0" applyFont="1" applyFill="1" applyBorder="1" applyAlignment="1" applyProtection="1">
      <alignment horizontal="left" vertical="top" wrapText="1"/>
      <protection locked="0"/>
    </xf>
    <xf numFmtId="0" fontId="93" fillId="0" borderId="52" xfId="0" applyFont="1" applyFill="1" applyBorder="1" applyAlignment="1" applyProtection="1">
      <alignment horizontal="left" vertical="top" wrapText="1"/>
      <protection locked="0"/>
    </xf>
    <xf numFmtId="0" fontId="93" fillId="0" borderId="40" xfId="0" applyFont="1" applyFill="1" applyBorder="1" applyAlignment="1" applyProtection="1">
      <alignment horizontal="left" vertical="top" wrapText="1"/>
      <protection locked="0"/>
    </xf>
    <xf numFmtId="0" fontId="93" fillId="0" borderId="41" xfId="0" applyFont="1" applyFill="1" applyBorder="1" applyAlignment="1" applyProtection="1">
      <alignment horizontal="left" vertical="top" wrapText="1"/>
      <protection locked="0"/>
    </xf>
    <xf numFmtId="0" fontId="93" fillId="0" borderId="44" xfId="0" applyFont="1" applyFill="1" applyBorder="1" applyAlignment="1" applyProtection="1">
      <alignment horizontal="left" vertical="top" wrapText="1"/>
      <protection locked="0"/>
    </xf>
    <xf numFmtId="0" fontId="72" fillId="0" borderId="116" xfId="0" applyFont="1" applyFill="1" applyBorder="1" applyAlignment="1">
      <alignment horizontal="center" vertical="center" wrapText="1"/>
    </xf>
    <xf numFmtId="0" fontId="72" fillId="0" borderId="118" xfId="0" applyFont="1" applyFill="1" applyBorder="1" applyAlignment="1">
      <alignment horizontal="center" vertical="center" wrapText="1"/>
    </xf>
    <xf numFmtId="0" fontId="72" fillId="0" borderId="119" xfId="0" applyFont="1" applyFill="1" applyBorder="1" applyAlignment="1">
      <alignment horizontal="center" vertical="center" wrapText="1"/>
    </xf>
    <xf numFmtId="0" fontId="49" fillId="0" borderId="54"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4" fillId="0" borderId="57" xfId="0" applyFont="1" applyFill="1" applyBorder="1" applyAlignment="1">
      <alignment horizontal="center" vertical="center"/>
    </xf>
    <xf numFmtId="0" fontId="72" fillId="0" borderId="190" xfId="0" applyFont="1" applyFill="1" applyBorder="1" applyAlignment="1">
      <alignment horizontal="center" vertical="center" wrapText="1"/>
    </xf>
    <xf numFmtId="0" fontId="72" fillId="0" borderId="191" xfId="0" applyFont="1" applyFill="1" applyBorder="1" applyAlignment="1">
      <alignment horizontal="center" vertical="center" wrapText="1"/>
    </xf>
    <xf numFmtId="0" fontId="110" fillId="0" borderId="0" xfId="0" applyFont="1" applyFill="1" applyAlignment="1">
      <alignment horizontal="center" vertical="center"/>
    </xf>
    <xf numFmtId="0" fontId="93" fillId="0" borderId="1" xfId="0" applyFont="1" applyFill="1" applyBorder="1" applyAlignment="1">
      <alignment horizontal="center" vertical="center"/>
    </xf>
    <xf numFmtId="0" fontId="73" fillId="0" borderId="1" xfId="0" applyFont="1" applyFill="1" applyBorder="1" applyAlignment="1">
      <alignment horizontal="center" vertical="center" shrinkToFit="1"/>
    </xf>
    <xf numFmtId="0" fontId="72" fillId="7" borderId="3"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169"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28" xfId="0" applyFont="1" applyFill="1" applyBorder="1" applyAlignment="1" applyProtection="1">
      <alignment horizontal="center" vertical="center"/>
      <protection locked="0"/>
    </xf>
    <xf numFmtId="0" fontId="72" fillId="0" borderId="26" xfId="0" applyFont="1" applyFill="1" applyBorder="1" applyAlignment="1">
      <alignment vertical="center" wrapText="1"/>
    </xf>
    <xf numFmtId="0" fontId="72" fillId="0" borderId="28" xfId="0" applyFont="1" applyFill="1" applyBorder="1" applyAlignment="1">
      <alignment vertical="center" wrapText="1"/>
    </xf>
    <xf numFmtId="58" fontId="72" fillId="0" borderId="169" xfId="0" applyNumberFormat="1" applyFont="1" applyFill="1" applyBorder="1" applyAlignment="1" applyProtection="1">
      <alignment horizontal="center" vertical="center" wrapText="1"/>
      <protection locked="0"/>
    </xf>
    <xf numFmtId="58" fontId="72" fillId="0" borderId="4" xfId="0" applyNumberFormat="1" applyFont="1" applyFill="1" applyBorder="1" applyAlignment="1" applyProtection="1">
      <alignment horizontal="center" vertical="center" wrapText="1"/>
      <protection locked="0"/>
    </xf>
    <xf numFmtId="58" fontId="72" fillId="0" borderId="101" xfId="0" applyNumberFormat="1" applyFont="1" applyFill="1" applyBorder="1" applyAlignment="1" applyProtection="1">
      <alignment horizontal="center" vertical="center" wrapText="1"/>
      <protection locked="0"/>
    </xf>
    <xf numFmtId="0" fontId="72" fillId="7" borderId="26" xfId="0" applyFont="1" applyFill="1" applyBorder="1" applyAlignment="1">
      <alignment horizontal="center" vertical="center"/>
    </xf>
    <xf numFmtId="0" fontId="72" fillId="7" borderId="6" xfId="0" applyFont="1" applyFill="1" applyBorder="1" applyAlignment="1">
      <alignment horizontal="center" vertical="center"/>
    </xf>
    <xf numFmtId="0" fontId="72" fillId="7" borderId="27" xfId="0" applyFont="1" applyFill="1" applyBorder="1" applyAlignment="1">
      <alignment horizontal="center" vertical="center"/>
    </xf>
    <xf numFmtId="0" fontId="72" fillId="0" borderId="8" xfId="0" applyFont="1" applyFill="1" applyBorder="1" applyAlignment="1" applyProtection="1">
      <alignment vertical="center" wrapText="1"/>
      <protection locked="0"/>
    </xf>
    <xf numFmtId="0" fontId="72" fillId="0" borderId="5" xfId="0" applyFont="1" applyFill="1" applyBorder="1" applyAlignment="1" applyProtection="1">
      <alignment vertical="center" wrapText="1"/>
      <protection locked="0"/>
    </xf>
    <xf numFmtId="0" fontId="72" fillId="0" borderId="9" xfId="0" applyFont="1" applyFill="1" applyBorder="1" applyAlignment="1" applyProtection="1">
      <alignment vertical="center" wrapText="1"/>
      <protection locked="0"/>
    </xf>
    <xf numFmtId="0" fontId="72" fillId="0" borderId="11" xfId="0" applyFont="1" applyFill="1" applyBorder="1" applyAlignment="1" applyProtection="1">
      <alignment vertical="center" wrapText="1"/>
      <protection locked="0"/>
    </xf>
    <xf numFmtId="0" fontId="72" fillId="0" borderId="12" xfId="0" applyFont="1" applyFill="1" applyBorder="1" applyAlignment="1" applyProtection="1">
      <alignment vertical="center" wrapText="1"/>
      <protection locked="0"/>
    </xf>
    <xf numFmtId="0" fontId="72" fillId="0" borderId="140"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wrapText="1"/>
      <protection locked="0"/>
    </xf>
    <xf numFmtId="0" fontId="72" fillId="7" borderId="33" xfId="0" applyFont="1" applyFill="1" applyBorder="1" applyAlignment="1">
      <alignment horizontal="center" vertical="center" wrapText="1"/>
    </xf>
    <xf numFmtId="0" fontId="72" fillId="7" borderId="139" xfId="0" applyFont="1" applyFill="1" applyBorder="1" applyAlignment="1">
      <alignment horizontal="center" vertical="center" wrapText="1"/>
    </xf>
    <xf numFmtId="0" fontId="72" fillId="0" borderId="34" xfId="0" applyFont="1" applyFill="1" applyBorder="1" applyAlignment="1" applyProtection="1">
      <alignment horizontal="center" vertical="center" wrapText="1"/>
      <protection locked="0"/>
    </xf>
    <xf numFmtId="0" fontId="72" fillId="7" borderId="11" xfId="0" applyFont="1" applyFill="1" applyBorder="1" applyAlignment="1">
      <alignment horizontal="center" vertical="center"/>
    </xf>
    <xf numFmtId="0" fontId="72" fillId="7" borderId="12" xfId="0" applyFont="1" applyFill="1" applyBorder="1" applyAlignment="1">
      <alignment horizontal="center" vertical="center"/>
    </xf>
    <xf numFmtId="0" fontId="72" fillId="0" borderId="8" xfId="0" applyFont="1" applyFill="1" applyBorder="1" applyAlignment="1" applyProtection="1">
      <alignment horizontal="center" vertical="center" wrapText="1"/>
      <protection locked="0"/>
    </xf>
    <xf numFmtId="0" fontId="72" fillId="0" borderId="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7" borderId="59" xfId="0" applyFont="1" applyFill="1" applyBorder="1" applyAlignment="1">
      <alignment horizontal="center" vertical="center"/>
    </xf>
    <xf numFmtId="0" fontId="72" fillId="7" borderId="60" xfId="0" applyFont="1" applyFill="1" applyBorder="1" applyAlignment="1">
      <alignment horizontal="center" vertical="center"/>
    </xf>
    <xf numFmtId="0" fontId="72" fillId="7" borderId="62" xfId="0" applyFont="1" applyFill="1" applyBorder="1" applyAlignment="1">
      <alignment horizontal="center" vertical="center"/>
    </xf>
    <xf numFmtId="58" fontId="72" fillId="0" borderId="10" xfId="0" applyNumberFormat="1" applyFont="1" applyFill="1" applyBorder="1" applyAlignment="1" applyProtection="1">
      <alignment horizontal="center" vertical="center" wrapText="1"/>
      <protection locked="0"/>
    </xf>
    <xf numFmtId="0" fontId="71" fillId="0" borderId="27" xfId="0" applyFont="1" applyFill="1" applyBorder="1" applyAlignment="1" applyProtection="1">
      <alignment horizontal="center" vertical="center"/>
      <protection locked="0"/>
    </xf>
    <xf numFmtId="0" fontId="72" fillId="0" borderId="27" xfId="0" applyFont="1" applyFill="1" applyBorder="1" applyAlignment="1">
      <alignment vertical="center" wrapText="1"/>
    </xf>
    <xf numFmtId="0" fontId="72" fillId="0" borderId="171"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72" fillId="7" borderId="93" xfId="0" applyFont="1" applyFill="1" applyBorder="1" applyAlignment="1">
      <alignment horizontal="center" vertical="center"/>
    </xf>
    <xf numFmtId="0" fontId="72" fillId="0" borderId="181" xfId="0" applyFont="1" applyFill="1" applyBorder="1" applyAlignment="1" applyProtection="1">
      <alignment horizontal="center" vertical="center" wrapText="1"/>
      <protection locked="0"/>
    </xf>
    <xf numFmtId="0" fontId="72" fillId="0" borderId="74" xfId="0" applyFont="1" applyFill="1" applyBorder="1" applyAlignment="1" applyProtection="1">
      <alignment horizontal="center" vertical="center" wrapText="1"/>
      <protection locked="0"/>
    </xf>
    <xf numFmtId="0" fontId="72" fillId="7" borderId="97" xfId="0" applyFont="1" applyFill="1" applyBorder="1" applyAlignment="1">
      <alignment horizontal="center" vertical="center"/>
    </xf>
    <xf numFmtId="0" fontId="72" fillId="0" borderId="97" xfId="0" applyFont="1" applyFill="1" applyBorder="1" applyAlignment="1">
      <alignment vertical="center" wrapText="1"/>
    </xf>
    <xf numFmtId="0" fontId="71" fillId="0" borderId="97" xfId="0" applyFont="1" applyFill="1" applyBorder="1" applyAlignment="1" applyProtection="1">
      <alignment horizontal="center" vertical="center"/>
      <protection locked="0"/>
    </xf>
    <xf numFmtId="0" fontId="72" fillId="8" borderId="33" xfId="0" applyFont="1" applyFill="1" applyBorder="1" applyAlignment="1">
      <alignment horizontal="center" vertical="center" wrapText="1"/>
    </xf>
    <xf numFmtId="0" fontId="72" fillId="8" borderId="139" xfId="0" applyFont="1" applyFill="1" applyBorder="1" applyAlignment="1">
      <alignment horizontal="center" vertical="center" wrapText="1"/>
    </xf>
    <xf numFmtId="0" fontId="71" fillId="0" borderId="6" xfId="0" applyFont="1" applyFill="1" applyBorder="1" applyAlignment="1" applyProtection="1">
      <alignment horizontal="left" vertical="center" wrapText="1" shrinkToFit="1"/>
      <protection locked="0"/>
    </xf>
    <xf numFmtId="0" fontId="71" fillId="0" borderId="0" xfId="0" applyFont="1" applyFill="1" applyBorder="1" applyAlignment="1" applyProtection="1">
      <alignment horizontal="left" vertical="center" wrapText="1" shrinkToFit="1"/>
      <protection locked="0"/>
    </xf>
    <xf numFmtId="0" fontId="71" fillId="0" borderId="7" xfId="0" applyFont="1" applyFill="1" applyBorder="1" applyAlignment="1" applyProtection="1">
      <alignment horizontal="left" vertical="center" wrapText="1" shrinkToFit="1"/>
      <protection locked="0"/>
    </xf>
    <xf numFmtId="0" fontId="71" fillId="0" borderId="6"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9" xfId="0" applyFont="1" applyFill="1" applyBorder="1" applyAlignment="1">
      <alignment horizontal="center" vertical="center" textRotation="255"/>
    </xf>
    <xf numFmtId="0" fontId="71" fillId="0" borderId="7" xfId="0" applyFont="1" applyFill="1" applyBorder="1" applyAlignment="1">
      <alignment horizontal="center" vertical="center" textRotation="255"/>
    </xf>
    <xf numFmtId="0" fontId="71" fillId="0" borderId="8" xfId="0" applyFont="1" applyFill="1" applyBorder="1" applyAlignment="1" applyProtection="1">
      <alignment horizontal="left" vertical="center" wrapText="1" shrinkToFit="1"/>
      <protection locked="0"/>
    </xf>
    <xf numFmtId="0" fontId="71" fillId="0" borderId="5" xfId="0" applyFont="1" applyFill="1" applyBorder="1" applyAlignment="1" applyProtection="1">
      <alignment horizontal="left" vertical="center" wrapText="1" shrinkToFit="1"/>
      <protection locked="0"/>
    </xf>
    <xf numFmtId="0" fontId="71" fillId="0" borderId="9" xfId="0" applyFont="1" applyFill="1" applyBorder="1" applyAlignment="1" applyProtection="1">
      <alignment horizontal="left" vertical="center" wrapText="1" shrinkToFit="1"/>
      <protection locked="0"/>
    </xf>
    <xf numFmtId="0" fontId="71" fillId="0" borderId="8" xfId="0" applyFont="1" applyFill="1" applyBorder="1" applyAlignment="1" applyProtection="1">
      <alignment horizontal="left" vertical="center" wrapText="1"/>
      <protection locked="0"/>
    </xf>
    <xf numFmtId="0" fontId="71" fillId="0" borderId="5" xfId="0" applyFont="1" applyFill="1" applyBorder="1" applyAlignment="1" applyProtection="1">
      <alignment horizontal="left" vertical="center" wrapText="1"/>
      <protection locked="0"/>
    </xf>
    <xf numFmtId="0" fontId="71" fillId="0" borderId="11" xfId="0" applyFont="1" applyFill="1" applyBorder="1" applyAlignment="1" applyProtection="1">
      <alignment horizontal="left" vertical="center" wrapText="1" shrinkToFit="1"/>
      <protection locked="0"/>
    </xf>
    <xf numFmtId="0" fontId="71" fillId="0" borderId="1" xfId="0" applyFont="1" applyFill="1" applyBorder="1" applyAlignment="1" applyProtection="1">
      <alignment horizontal="left" vertical="center" wrapText="1" shrinkToFit="1"/>
      <protection locked="0"/>
    </xf>
    <xf numFmtId="0" fontId="71" fillId="0" borderId="12" xfId="0" applyFont="1" applyFill="1" applyBorder="1" applyAlignment="1" applyProtection="1">
      <alignment horizontal="left" vertical="center" wrapText="1" shrinkToFit="1"/>
      <protection locked="0"/>
    </xf>
    <xf numFmtId="0" fontId="71" fillId="0" borderId="1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61" xfId="0" applyFont="1" applyFill="1" applyBorder="1" applyAlignment="1">
      <alignment horizontal="center" vertical="center" textRotation="255"/>
    </xf>
    <xf numFmtId="0" fontId="71" fillId="0" borderId="72" xfId="0" applyFont="1" applyFill="1" applyBorder="1" applyAlignment="1">
      <alignment horizontal="center" vertical="center" textRotation="255"/>
    </xf>
    <xf numFmtId="0" fontId="71" fillId="0" borderId="11" xfId="0" applyFont="1" applyFill="1" applyBorder="1" applyAlignment="1">
      <alignment horizontal="center" vertical="center"/>
    </xf>
    <xf numFmtId="0" fontId="71" fillId="0" borderId="1"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7" xfId="0" applyFont="1" applyFill="1" applyBorder="1" applyAlignment="1" applyProtection="1">
      <alignment horizontal="left" vertical="center" wrapText="1"/>
      <protection locked="0"/>
    </xf>
    <xf numFmtId="0" fontId="71"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55" xfId="0" applyFont="1" applyFill="1" applyBorder="1" applyAlignment="1">
      <alignment horizontal="center" vertical="center" wrapText="1"/>
    </xf>
    <xf numFmtId="0" fontId="93" fillId="0" borderId="0" xfId="0" applyFont="1" applyFill="1" applyAlignment="1">
      <alignment horizontal="center" vertical="center"/>
    </xf>
    <xf numFmtId="0" fontId="71" fillId="0" borderId="1" xfId="0" applyFont="1" applyFill="1" applyBorder="1" applyAlignment="1">
      <alignment horizontal="left" shrinkToFit="1"/>
    </xf>
    <xf numFmtId="0" fontId="71" fillId="0" borderId="53" xfId="0" applyFont="1" applyFill="1" applyBorder="1" applyAlignment="1">
      <alignment horizontal="center" vertical="center"/>
    </xf>
    <xf numFmtId="0" fontId="71" fillId="0" borderId="54" xfId="0" applyFont="1" applyFill="1" applyBorder="1" applyAlignment="1">
      <alignment horizontal="center" vertical="center"/>
    </xf>
    <xf numFmtId="0" fontId="71" fillId="0" borderId="55" xfId="0" applyFont="1" applyFill="1" applyBorder="1" applyAlignment="1">
      <alignment horizontal="center" vertical="center"/>
    </xf>
    <xf numFmtId="0" fontId="71" fillId="0" borderId="56" xfId="0" applyFont="1" applyFill="1" applyBorder="1" applyAlignment="1" applyProtection="1">
      <alignment horizontal="left" vertical="top" wrapText="1"/>
      <protection locked="0"/>
    </xf>
    <xf numFmtId="0" fontId="71" fillId="0" borderId="54" xfId="0" applyFont="1" applyFill="1" applyBorder="1" applyAlignment="1" applyProtection="1">
      <alignment horizontal="left" vertical="top" wrapText="1"/>
      <protection locked="0"/>
    </xf>
    <xf numFmtId="0" fontId="71" fillId="0" borderId="57" xfId="0" applyFont="1" applyFill="1" applyBorder="1" applyAlignment="1" applyProtection="1">
      <alignment horizontal="left" vertical="top" wrapText="1"/>
      <protection locked="0"/>
    </xf>
    <xf numFmtId="0" fontId="71" fillId="0" borderId="56" xfId="0" applyFont="1" applyBorder="1" applyAlignment="1">
      <alignment horizontal="left" vertical="center"/>
    </xf>
    <xf numFmtId="0" fontId="71" fillId="0" borderId="54" xfId="0" applyFont="1" applyBorder="1" applyAlignment="1">
      <alignment horizontal="left" vertical="center"/>
    </xf>
    <xf numFmtId="0" fontId="71" fillId="0" borderId="57" xfId="0" applyFont="1" applyBorder="1" applyAlignment="1">
      <alignment horizontal="left" vertical="center"/>
    </xf>
    <xf numFmtId="0" fontId="58" fillId="0" borderId="0" xfId="41" applyFont="1" applyAlignment="1">
      <alignment horizontal="left" vertical="center"/>
    </xf>
    <xf numFmtId="0" fontId="107" fillId="0" borderId="0" xfId="41" applyFont="1" applyAlignment="1">
      <alignment horizontal="center" vertical="center" wrapText="1"/>
    </xf>
    <xf numFmtId="0" fontId="107" fillId="0" borderId="0" xfId="4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indent="1"/>
    </xf>
    <xf numFmtId="58" fontId="58" fillId="0" borderId="0" xfId="41" applyNumberFormat="1" applyFont="1">
      <alignment vertical="center"/>
    </xf>
    <xf numFmtId="0" fontId="58" fillId="0" borderId="0" xfId="41" applyFont="1" applyAlignment="1">
      <alignment horizontal="center" vertical="center" wrapText="1"/>
    </xf>
    <xf numFmtId="0" fontId="58" fillId="0" borderId="0" xfId="41" applyFont="1" applyAlignment="1">
      <alignment horizontal="left" vertical="center" shrinkToFit="1"/>
    </xf>
    <xf numFmtId="0" fontId="58" fillId="0" borderId="0" xfId="41" applyFont="1" applyAlignment="1">
      <alignment horizontal="right" vertical="center" indent="1"/>
    </xf>
    <xf numFmtId="0" fontId="58" fillId="0" borderId="0" xfId="41" applyFont="1">
      <alignment vertical="center"/>
    </xf>
    <xf numFmtId="0" fontId="58" fillId="0" borderId="107" xfId="41" applyFont="1" applyBorder="1" applyAlignment="1">
      <alignment horizontal="center" vertical="center"/>
    </xf>
    <xf numFmtId="0" fontId="58" fillId="0" borderId="62" xfId="41" applyFont="1" applyBorder="1" applyAlignment="1">
      <alignment horizontal="center" vertical="center"/>
    </xf>
    <xf numFmtId="0" fontId="58" fillId="0" borderId="59" xfId="41" applyFont="1" applyBorder="1" applyAlignment="1">
      <alignment horizontal="center" vertical="center"/>
    </xf>
    <xf numFmtId="0" fontId="58" fillId="0" borderId="60" xfId="41" applyFont="1" applyBorder="1" applyAlignment="1">
      <alignment horizontal="center" vertical="center"/>
    </xf>
    <xf numFmtId="0" fontId="58" fillId="0" borderId="120" xfId="41" applyFont="1" applyBorder="1" applyAlignment="1">
      <alignment horizontal="center" vertical="center"/>
    </xf>
    <xf numFmtId="58" fontId="58" fillId="0" borderId="48" xfId="15" applyNumberFormat="1" applyFont="1" applyBorder="1" applyAlignment="1">
      <alignment horizontal="center" vertical="center" wrapText="1"/>
    </xf>
    <xf numFmtId="58" fontId="58" fillId="0" borderId="5" xfId="15" applyNumberFormat="1" applyFont="1" applyBorder="1" applyAlignment="1">
      <alignment horizontal="center" vertical="center" wrapText="1"/>
    </xf>
    <xf numFmtId="58" fontId="58" fillId="0" borderId="9" xfId="15" applyNumberFormat="1" applyFont="1" applyBorder="1" applyAlignment="1">
      <alignment horizontal="center" vertical="center" wrapText="1"/>
    </xf>
    <xf numFmtId="177" fontId="58" fillId="0" borderId="6" xfId="41" applyNumberFormat="1" applyFont="1" applyBorder="1" applyAlignment="1">
      <alignment horizontal="center" vertical="center"/>
    </xf>
    <xf numFmtId="177" fontId="58" fillId="0" borderId="0" xfId="41" applyNumberFormat="1" applyFont="1" applyBorder="1" applyAlignment="1">
      <alignment horizontal="center" vertical="center"/>
    </xf>
    <xf numFmtId="177" fontId="58" fillId="0" borderId="7" xfId="41" applyNumberFormat="1" applyFont="1" applyBorder="1" applyAlignment="1">
      <alignment horizontal="center" vertical="center"/>
    </xf>
    <xf numFmtId="177" fontId="58" fillId="0" borderId="51" xfId="41" applyNumberFormat="1" applyFont="1" applyBorder="1" applyAlignment="1">
      <alignment horizontal="center" vertical="center"/>
    </xf>
    <xf numFmtId="177" fontId="58" fillId="0" borderId="41" xfId="41" applyNumberFormat="1" applyFont="1" applyBorder="1" applyAlignment="1">
      <alignment horizontal="center" vertical="center"/>
    </xf>
    <xf numFmtId="177" fontId="58" fillId="0" borderId="42" xfId="41" applyNumberFormat="1" applyFont="1" applyBorder="1" applyAlignment="1">
      <alignment horizontal="center" vertical="center"/>
    </xf>
    <xf numFmtId="0" fontId="58" fillId="0" borderId="8" xfId="41" applyFont="1" applyBorder="1" applyAlignment="1">
      <alignment vertical="center" wrapText="1"/>
    </xf>
    <xf numFmtId="0" fontId="58" fillId="0" borderId="5" xfId="41" applyFont="1" applyBorder="1" applyAlignment="1">
      <alignment vertical="center" wrapText="1"/>
    </xf>
    <xf numFmtId="0" fontId="58" fillId="0" borderId="49" xfId="41" applyFont="1" applyBorder="1" applyAlignment="1">
      <alignment vertical="center" wrapText="1"/>
    </xf>
    <xf numFmtId="0" fontId="58" fillId="0" borderId="6" xfId="41" applyFont="1" applyBorder="1" applyAlignment="1">
      <alignment vertical="center" wrapText="1"/>
    </xf>
    <xf numFmtId="0" fontId="58" fillId="0" borderId="0" xfId="41" applyFont="1" applyBorder="1" applyAlignment="1">
      <alignment vertical="center" wrapText="1"/>
    </xf>
    <xf numFmtId="0" fontId="58" fillId="0" borderId="52" xfId="41" applyFont="1" applyBorder="1" applyAlignment="1">
      <alignment vertical="center" wrapText="1"/>
    </xf>
    <xf numFmtId="0" fontId="58" fillId="0" borderId="51" xfId="41" applyFont="1" applyBorder="1" applyAlignment="1">
      <alignment vertical="center" wrapText="1"/>
    </xf>
    <xf numFmtId="0" fontId="58" fillId="0" borderId="41" xfId="41" applyFont="1" applyBorder="1" applyAlignment="1">
      <alignment vertical="center" wrapText="1"/>
    </xf>
    <xf numFmtId="0" fontId="58" fillId="0" borderId="44" xfId="41" applyFont="1" applyBorder="1" applyAlignment="1">
      <alignment vertical="center" wrapText="1"/>
    </xf>
    <xf numFmtId="0" fontId="58" fillId="0" borderId="35" xfId="41" applyFont="1" applyBorder="1" applyAlignment="1">
      <alignment horizontal="center" vertical="center"/>
    </xf>
    <xf numFmtId="0" fontId="58" fillId="0" borderId="36" xfId="41" applyFont="1" applyBorder="1" applyAlignment="1">
      <alignment horizontal="center" vertical="center"/>
    </xf>
    <xf numFmtId="0" fontId="58" fillId="0" borderId="37" xfId="41" applyFont="1" applyBorder="1" applyAlignment="1">
      <alignment horizontal="center" vertical="center"/>
    </xf>
    <xf numFmtId="0" fontId="58" fillId="0" borderId="45" xfId="41" applyFont="1" applyBorder="1" applyAlignment="1">
      <alignment horizontal="center" vertical="center"/>
    </xf>
    <xf numFmtId="0" fontId="58" fillId="0" borderId="1" xfId="41" applyFont="1" applyBorder="1" applyAlignment="1">
      <alignment horizontal="center" vertical="center"/>
    </xf>
    <xf numFmtId="0" fontId="58" fillId="0" borderId="12" xfId="41" applyFont="1" applyBorder="1" applyAlignment="1">
      <alignment horizontal="center" vertical="center"/>
    </xf>
    <xf numFmtId="0" fontId="58" fillId="0" borderId="47" xfId="41" applyFont="1" applyBorder="1" applyAlignment="1">
      <alignment horizontal="center" vertical="center"/>
    </xf>
    <xf numFmtId="0" fontId="58" fillId="0" borderId="11" xfId="41" applyFont="1" applyBorder="1" applyAlignment="1">
      <alignment horizontal="center" vertical="center"/>
    </xf>
    <xf numFmtId="0" fontId="58" fillId="0" borderId="39" xfId="41" applyFont="1" applyBorder="1" applyAlignment="1">
      <alignment horizontal="center" vertical="center"/>
    </xf>
    <xf numFmtId="0" fontId="58" fillId="0" borderId="46" xfId="41" applyFont="1" applyBorder="1" applyAlignment="1">
      <alignment horizontal="center" vertical="center"/>
    </xf>
    <xf numFmtId="0" fontId="58" fillId="0" borderId="50"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7" xfId="15" applyFont="1" applyBorder="1" applyAlignment="1">
      <alignment horizontal="center" vertical="center" wrapText="1"/>
    </xf>
    <xf numFmtId="58" fontId="58" fillId="0" borderId="40" xfId="15" applyNumberFormat="1" applyFont="1" applyBorder="1" applyAlignment="1">
      <alignment horizontal="center" vertical="center" wrapText="1"/>
    </xf>
    <xf numFmtId="58" fontId="58" fillId="0" borderId="41" xfId="15" applyNumberFormat="1" applyFont="1" applyBorder="1" applyAlignment="1">
      <alignment horizontal="center" vertical="center" wrapText="1"/>
    </xf>
    <xf numFmtId="58" fontId="58" fillId="0" borderId="42" xfId="15" applyNumberFormat="1" applyFont="1" applyBorder="1" applyAlignment="1">
      <alignment horizontal="center" vertical="center" wrapText="1"/>
    </xf>
    <xf numFmtId="0" fontId="58" fillId="0" borderId="71" xfId="41" applyFont="1" applyBorder="1" applyAlignment="1">
      <alignment horizontal="center" vertical="center" textRotation="255" shrinkToFit="1"/>
    </xf>
    <xf numFmtId="0" fontId="58" fillId="0" borderId="61" xfId="41" applyFont="1" applyBorder="1" applyAlignment="1">
      <alignment horizontal="center" vertical="center" textRotation="255" shrinkToFit="1"/>
    </xf>
    <xf numFmtId="0" fontId="58" fillId="0" borderId="26" xfId="41" applyFont="1" applyBorder="1" applyAlignment="1">
      <alignment horizontal="center" vertical="center" textRotation="255" shrinkToFit="1"/>
    </xf>
    <xf numFmtId="0" fontId="58" fillId="0" borderId="27" xfId="41" applyFont="1" applyBorder="1" applyAlignment="1">
      <alignment horizontal="center" vertical="center" textRotation="255" shrinkToFit="1"/>
    </xf>
    <xf numFmtId="0" fontId="109" fillId="0" borderId="8" xfId="41" applyFont="1" applyBorder="1" applyAlignment="1">
      <alignment vertical="center" wrapText="1"/>
    </xf>
    <xf numFmtId="0" fontId="109" fillId="0" borderId="5" xfId="41" applyFont="1" applyBorder="1" applyAlignment="1">
      <alignment vertical="center" wrapText="1"/>
    </xf>
    <xf numFmtId="0" fontId="109" fillId="0" borderId="9" xfId="41" applyFont="1" applyBorder="1" applyAlignment="1">
      <alignment vertical="center" wrapText="1"/>
    </xf>
    <xf numFmtId="0" fontId="109" fillId="0" borderId="11" xfId="41" applyFont="1" applyBorder="1" applyAlignment="1">
      <alignment vertical="center" wrapText="1"/>
    </xf>
    <xf numFmtId="0" fontId="109" fillId="0" borderId="1" xfId="41" applyFont="1" applyBorder="1" applyAlignment="1">
      <alignment vertical="center" wrapText="1"/>
    </xf>
    <xf numFmtId="0" fontId="109" fillId="0" borderId="12" xfId="41" applyFont="1" applyBorder="1" applyAlignment="1">
      <alignment vertical="center" wrapText="1"/>
    </xf>
    <xf numFmtId="0" fontId="109" fillId="0" borderId="30" xfId="41" applyFont="1" applyBorder="1" applyAlignment="1">
      <alignment vertical="center" wrapText="1"/>
    </xf>
    <xf numFmtId="0" fontId="109" fillId="0" borderId="31" xfId="41" applyFont="1" applyBorder="1" applyAlignment="1">
      <alignment vertical="center" wrapText="1"/>
    </xf>
    <xf numFmtId="0" fontId="109" fillId="0" borderId="29" xfId="41" applyFont="1" applyBorder="1" applyAlignment="1">
      <alignment horizontal="center" vertical="center" shrinkToFit="1"/>
    </xf>
    <xf numFmtId="0" fontId="109" fillId="0" borderId="30" xfId="41" applyFont="1" applyBorder="1" applyAlignment="1">
      <alignment horizontal="center" vertical="center" shrinkToFit="1"/>
    </xf>
    <xf numFmtId="0" fontId="109" fillId="0" borderId="142" xfId="41" applyFont="1" applyBorder="1" applyAlignment="1">
      <alignment horizontal="center" vertical="center" shrinkToFit="1"/>
    </xf>
    <xf numFmtId="0" fontId="109" fillId="0" borderId="22" xfId="41" applyFont="1" applyBorder="1" applyAlignment="1">
      <alignment vertical="center" wrapText="1"/>
    </xf>
    <xf numFmtId="0" fontId="109" fillId="0" borderId="136" xfId="41" applyFont="1" applyBorder="1" applyAlignment="1">
      <alignment vertical="center" wrapText="1"/>
    </xf>
    <xf numFmtId="0" fontId="109" fillId="0" borderId="132" xfId="41" applyFont="1" applyBorder="1" applyAlignment="1">
      <alignment horizontal="center" vertical="center" shrinkToFit="1"/>
    </xf>
    <xf numFmtId="0" fontId="109" fillId="0" borderId="22" xfId="41" applyFont="1" applyBorder="1" applyAlignment="1">
      <alignment horizontal="center" vertical="center" shrinkToFit="1"/>
    </xf>
    <xf numFmtId="0" fontId="109" fillId="0" borderId="141" xfId="41" applyFont="1" applyBorder="1" applyAlignment="1">
      <alignment horizontal="center" vertical="center" shrinkToFit="1"/>
    </xf>
    <xf numFmtId="49" fontId="109" fillId="0" borderId="30" xfId="41" applyNumberFormat="1" applyFont="1" applyBorder="1" applyAlignment="1">
      <alignment vertical="center" wrapText="1"/>
    </xf>
    <xf numFmtId="49" fontId="109" fillId="0" borderId="22" xfId="41" applyNumberFormat="1" applyFont="1" applyBorder="1" applyAlignment="1">
      <alignment vertical="center" wrapText="1"/>
    </xf>
    <xf numFmtId="0" fontId="109" fillId="0" borderId="26" xfId="41" applyFont="1" applyBorder="1" applyAlignment="1">
      <alignment horizontal="center" vertical="center" textRotation="255" shrinkToFit="1"/>
    </xf>
    <xf numFmtId="0" fontId="109" fillId="0" borderId="27" xfId="41" applyFont="1" applyBorder="1" applyAlignment="1">
      <alignment horizontal="center" vertical="center" textRotation="255" shrinkToFit="1"/>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109" fillId="0" borderId="33" xfId="41" applyFont="1" applyBorder="1" applyAlignment="1">
      <alignment vertical="center" wrapText="1"/>
    </xf>
    <xf numFmtId="0" fontId="109" fillId="0" borderId="34" xfId="41" applyFont="1" applyBorder="1" applyAlignment="1">
      <alignment vertical="center" wrapText="1"/>
    </xf>
    <xf numFmtId="0" fontId="109" fillId="0" borderId="32" xfId="41" applyFont="1" applyBorder="1" applyAlignment="1">
      <alignment horizontal="center" vertical="center" shrinkToFit="1"/>
    </xf>
    <xf numFmtId="0" fontId="109" fillId="0" borderId="33" xfId="41" applyFont="1" applyBorder="1" applyAlignment="1">
      <alignment horizontal="center" vertical="center" shrinkToFit="1"/>
    </xf>
    <xf numFmtId="0" fontId="109" fillId="0" borderId="143" xfId="41" applyFont="1" applyBorder="1" applyAlignment="1">
      <alignment horizontal="center" vertical="center" shrinkToFit="1"/>
    </xf>
    <xf numFmtId="0" fontId="109" fillId="0" borderId="71" xfId="41" applyFont="1" applyBorder="1" applyAlignment="1">
      <alignment vertical="center" textRotation="255" shrinkToFit="1"/>
    </xf>
    <xf numFmtId="0" fontId="109" fillId="0" borderId="61" xfId="41" applyFont="1" applyBorder="1" applyAlignment="1">
      <alignment vertical="center" textRotation="255" shrinkToFit="1"/>
    </xf>
    <xf numFmtId="0" fontId="109" fillId="0" borderId="69" xfId="41" applyFont="1" applyBorder="1" applyAlignment="1">
      <alignment vertical="center" textRotation="255" shrinkToFit="1"/>
    </xf>
    <xf numFmtId="0" fontId="58" fillId="0" borderId="8" xfId="41" applyFont="1" applyBorder="1">
      <alignment vertical="center"/>
    </xf>
    <xf numFmtId="0" fontId="58" fillId="0" borderId="5" xfId="41" applyFont="1" applyBorder="1">
      <alignment vertical="center"/>
    </xf>
    <xf numFmtId="0" fontId="58" fillId="0" borderId="9" xfId="41" applyFont="1" applyBorder="1">
      <alignment vertical="center"/>
    </xf>
    <xf numFmtId="0" fontId="58" fillId="0" borderId="6" xfId="41" applyFont="1" applyBorder="1">
      <alignment vertical="center"/>
    </xf>
    <xf numFmtId="0" fontId="58" fillId="0" borderId="0" xfId="41" applyFont="1" applyBorder="1">
      <alignment vertical="center"/>
    </xf>
    <xf numFmtId="0" fontId="58" fillId="0" borderId="7" xfId="41" applyFont="1" applyBorder="1">
      <alignment vertical="center"/>
    </xf>
    <xf numFmtId="0" fontId="58" fillId="0" borderId="11" xfId="41" applyFont="1" applyBorder="1">
      <alignment vertical="center"/>
    </xf>
    <xf numFmtId="0" fontId="58" fillId="0" borderId="1" xfId="41" applyFont="1" applyBorder="1">
      <alignment vertical="center"/>
    </xf>
    <xf numFmtId="0" fontId="58" fillId="0" borderId="12" xfId="41" applyFont="1" applyBorder="1">
      <alignment vertical="center"/>
    </xf>
    <xf numFmtId="58" fontId="58" fillId="0" borderId="0" xfId="41" applyNumberFormat="1" applyFont="1" applyAlignment="1">
      <alignment horizontal="center" vertical="center"/>
    </xf>
    <xf numFmtId="0" fontId="109" fillId="0" borderId="0" xfId="41" applyFont="1" applyAlignment="1">
      <alignment vertical="center" wrapText="1"/>
    </xf>
    <xf numFmtId="0" fontId="109" fillId="0" borderId="45" xfId="41" applyFont="1" applyBorder="1" applyAlignment="1">
      <alignment vertical="center" wrapText="1"/>
    </xf>
    <xf numFmtId="0" fontId="109" fillId="0" borderId="46" xfId="41" applyFont="1" applyBorder="1" applyAlignment="1">
      <alignment vertical="center" wrapText="1"/>
    </xf>
    <xf numFmtId="0" fontId="109" fillId="0" borderId="50" xfId="41" applyFont="1" applyBorder="1" applyAlignment="1">
      <alignment vertical="center" wrapText="1"/>
    </xf>
    <xf numFmtId="0" fontId="109" fillId="0" borderId="0" xfId="41" applyFont="1" applyBorder="1" applyAlignment="1">
      <alignment vertical="center" wrapText="1"/>
    </xf>
    <xf numFmtId="0" fontId="109" fillId="0" borderId="52" xfId="41" applyFont="1" applyBorder="1" applyAlignment="1">
      <alignment vertical="center" wrapText="1"/>
    </xf>
    <xf numFmtId="0" fontId="109" fillId="0" borderId="40" xfId="41" applyFont="1" applyBorder="1" applyAlignment="1">
      <alignment vertical="center" wrapText="1"/>
    </xf>
    <xf numFmtId="0" fontId="109" fillId="0" borderId="41" xfId="41" applyFont="1" applyBorder="1" applyAlignment="1">
      <alignment vertical="center" wrapText="1"/>
    </xf>
    <xf numFmtId="0" fontId="109" fillId="0" borderId="44" xfId="41" applyFont="1" applyBorder="1" applyAlignment="1">
      <alignment vertical="center" wrapText="1"/>
    </xf>
    <xf numFmtId="0" fontId="58" fillId="0" borderId="50" xfId="41" applyFont="1" applyBorder="1" applyAlignment="1">
      <alignment horizontal="center" vertical="center"/>
    </xf>
    <xf numFmtId="0" fontId="58" fillId="0" borderId="0" xfId="41" applyFont="1" applyBorder="1" applyAlignment="1">
      <alignment horizontal="center" vertical="center"/>
    </xf>
    <xf numFmtId="0" fontId="58" fillId="0" borderId="7" xfId="41" applyFont="1" applyBorder="1" applyAlignment="1">
      <alignment horizontal="center" vertical="center"/>
    </xf>
    <xf numFmtId="0" fontId="58" fillId="0" borderId="6" xfId="41" applyFont="1" applyBorder="1" applyAlignment="1">
      <alignment horizontal="center" vertical="center"/>
    </xf>
    <xf numFmtId="0" fontId="58" fillId="0" borderId="52" xfId="41" applyFont="1" applyBorder="1" applyAlignment="1">
      <alignment horizontal="center" vertical="center"/>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109" fillId="0" borderId="71" xfId="41" applyFont="1" applyBorder="1" applyAlignment="1">
      <alignment horizontal="center" vertical="center" textRotation="255"/>
    </xf>
    <xf numFmtId="0" fontId="109" fillId="0" borderId="61" xfId="41" applyFont="1" applyBorder="1" applyAlignment="1">
      <alignment horizontal="center" vertical="center" textRotation="255"/>
    </xf>
    <xf numFmtId="0" fontId="109" fillId="0" borderId="72" xfId="41" applyFont="1" applyBorder="1" applyAlignment="1">
      <alignment horizontal="center" vertical="center" textRotation="255"/>
    </xf>
    <xf numFmtId="0" fontId="109" fillId="0" borderId="142" xfId="41" applyFont="1" applyBorder="1" applyAlignment="1">
      <alignment vertical="center" wrapText="1"/>
    </xf>
    <xf numFmtId="0" fontId="109" fillId="0" borderId="143" xfId="41" applyFont="1" applyBorder="1" applyAlignment="1">
      <alignment vertical="center" wrapText="1"/>
    </xf>
    <xf numFmtId="0" fontId="109" fillId="0" borderId="97" xfId="41" applyFont="1" applyBorder="1" applyAlignment="1">
      <alignment horizontal="center" vertical="center" textRotation="255" shrinkToFit="1"/>
    </xf>
    <xf numFmtId="0" fontId="109" fillId="0" borderId="51" xfId="41" applyFont="1" applyBorder="1" applyAlignment="1">
      <alignment vertical="center" wrapText="1"/>
    </xf>
    <xf numFmtId="0" fontId="109" fillId="0" borderId="42" xfId="41" applyFont="1" applyBorder="1" applyAlignment="1">
      <alignment vertical="center" wrapText="1"/>
    </xf>
    <xf numFmtId="0" fontId="109" fillId="0" borderId="159" xfId="41" applyFont="1" applyBorder="1" applyAlignment="1">
      <alignment vertical="center" wrapText="1"/>
    </xf>
    <xf numFmtId="0" fontId="109" fillId="0" borderId="160" xfId="41" applyFont="1" applyBorder="1" applyAlignment="1">
      <alignment vertical="center" wrapText="1"/>
    </xf>
    <xf numFmtId="0" fontId="103" fillId="0" borderId="0" xfId="5" applyFont="1" applyAlignment="1">
      <alignment horizontal="center"/>
    </xf>
    <xf numFmtId="0" fontId="71" fillId="0" borderId="1" xfId="9" applyFont="1" applyFill="1" applyBorder="1" applyAlignment="1">
      <alignment horizontal="left" vertical="center" shrinkToFit="1"/>
    </xf>
    <xf numFmtId="0" fontId="71" fillId="0" borderId="1" xfId="7" applyFont="1" applyFill="1" applyBorder="1" applyAlignment="1">
      <alignment horizontal="left" vertical="center" shrinkToFit="1"/>
    </xf>
    <xf numFmtId="0" fontId="71" fillId="0" borderId="4" xfId="9" applyFont="1" applyFill="1" applyBorder="1" applyAlignment="1">
      <alignment horizontal="left" vertical="center" shrinkToFit="1"/>
    </xf>
    <xf numFmtId="0" fontId="71" fillId="0" borderId="4" xfId="7" applyFont="1" applyFill="1" applyBorder="1" applyAlignment="1">
      <alignment horizontal="left" vertical="center" shrinkToFit="1"/>
    </xf>
    <xf numFmtId="0" fontId="71" fillId="0" borderId="26" xfId="5" applyFont="1" applyFill="1" applyBorder="1" applyAlignment="1">
      <alignment horizontal="center" vertical="top" wrapText="1" shrinkToFit="1"/>
    </xf>
    <xf numFmtId="0" fontId="71" fillId="0" borderId="27" xfId="5" applyFont="1" applyFill="1" applyBorder="1" applyAlignment="1">
      <alignment horizontal="center" vertical="top" wrapText="1" shrinkToFit="1"/>
    </xf>
    <xf numFmtId="0" fontId="71" fillId="0" borderId="28" xfId="5" applyFont="1" applyFill="1" applyBorder="1" applyAlignment="1">
      <alignment horizontal="center" vertical="top" shrinkToFit="1"/>
    </xf>
    <xf numFmtId="0" fontId="71" fillId="0" borderId="26" xfId="5" applyFont="1" applyBorder="1" applyAlignment="1">
      <alignment horizontal="center" vertical="top" wrapText="1" shrinkToFit="1"/>
    </xf>
    <xf numFmtId="0" fontId="72" fillId="0" borderId="27" xfId="9" applyFont="1" applyBorder="1" applyAlignment="1">
      <alignment horizontal="center" vertical="top" shrinkToFit="1"/>
    </xf>
    <xf numFmtId="0" fontId="72" fillId="0" borderId="28" xfId="9" applyFont="1" applyBorder="1" applyAlignment="1">
      <alignment horizontal="center" vertical="top" shrinkToFit="1"/>
    </xf>
    <xf numFmtId="0" fontId="71" fillId="0" borderId="8" xfId="5" applyFont="1" applyFill="1" applyBorder="1" applyAlignment="1">
      <alignment horizontal="center" vertical="top" wrapText="1"/>
    </xf>
    <xf numFmtId="0" fontId="72" fillId="0" borderId="5" xfId="9" applyFont="1" applyBorder="1" applyAlignment="1">
      <alignment horizontal="center" vertical="top"/>
    </xf>
    <xf numFmtId="0" fontId="72" fillId="0" borderId="9" xfId="9" applyFont="1" applyBorder="1" applyAlignment="1">
      <alignment horizontal="center" vertical="top"/>
    </xf>
    <xf numFmtId="0" fontId="71" fillId="0" borderId="6" xfId="5" applyFont="1" applyFill="1" applyBorder="1" applyAlignment="1">
      <alignment horizontal="center" vertical="top"/>
    </xf>
    <xf numFmtId="0" fontId="72" fillId="0" borderId="0" xfId="9" applyFont="1" applyBorder="1" applyAlignment="1">
      <alignment horizontal="center" vertical="top"/>
    </xf>
    <xf numFmtId="0" fontId="72" fillId="0" borderId="7" xfId="9" applyFont="1" applyBorder="1" applyAlignment="1">
      <alignment horizontal="center" vertical="top"/>
    </xf>
    <xf numFmtId="0" fontId="72" fillId="0" borderId="11" xfId="9" applyFont="1" applyBorder="1" applyAlignment="1">
      <alignment horizontal="center" vertical="top"/>
    </xf>
    <xf numFmtId="0" fontId="72" fillId="0" borderId="1" xfId="9" applyFont="1" applyBorder="1" applyAlignment="1">
      <alignment horizontal="center" vertical="top"/>
    </xf>
    <xf numFmtId="0" fontId="72" fillId="0" borderId="12" xfId="9" applyFont="1" applyBorder="1" applyAlignment="1">
      <alignment horizontal="center" vertical="top"/>
    </xf>
    <xf numFmtId="0" fontId="71" fillId="0" borderId="8" xfId="5" applyFont="1" applyFill="1" applyBorder="1" applyAlignment="1">
      <alignment horizontal="left" vertical="center" shrinkToFit="1"/>
    </xf>
    <xf numFmtId="0" fontId="71" fillId="0" borderId="5" xfId="5" applyFont="1" applyFill="1" applyBorder="1" applyAlignment="1">
      <alignment horizontal="left" vertical="center" shrinkToFit="1"/>
    </xf>
    <xf numFmtId="0" fontId="71" fillId="0" borderId="125" xfId="5" applyFont="1" applyBorder="1" applyAlignment="1">
      <alignment horizontal="center" vertical="center"/>
    </xf>
    <xf numFmtId="0" fontId="72" fillId="0" borderId="125" xfId="9" applyFont="1" applyBorder="1" applyAlignment="1">
      <alignment horizontal="center" vertical="center"/>
    </xf>
    <xf numFmtId="0" fontId="72" fillId="0" borderId="126" xfId="9" applyFont="1" applyBorder="1" applyAlignment="1">
      <alignment horizontal="center" vertical="center"/>
    </xf>
    <xf numFmtId="0" fontId="71" fillId="0" borderId="113" xfId="5" applyFont="1" applyFill="1" applyBorder="1" applyAlignment="1">
      <alignment horizontal="right" vertical="center" shrinkToFit="1"/>
    </xf>
    <xf numFmtId="0" fontId="72" fillId="0" borderId="114" xfId="9" applyFont="1" applyBorder="1" applyAlignment="1">
      <alignment horizontal="right" vertical="center"/>
    </xf>
    <xf numFmtId="0" fontId="71" fillId="0" borderId="2" xfId="5" applyFont="1" applyFill="1" applyBorder="1" applyAlignment="1">
      <alignment horizontal="left" vertical="top" wrapText="1" shrinkToFit="1"/>
    </xf>
    <xf numFmtId="0" fontId="71" fillId="0" borderId="2" xfId="9" applyFont="1" applyBorder="1" applyAlignment="1">
      <alignment horizontal="left" vertical="top" wrapText="1" shrinkToFit="1"/>
    </xf>
    <xf numFmtId="0" fontId="71" fillId="0" borderId="26" xfId="5" applyFont="1" applyBorder="1" applyAlignment="1">
      <alignment horizontal="left" vertical="top" wrapText="1" shrinkToFit="1"/>
    </xf>
    <xf numFmtId="0" fontId="71" fillId="0" borderId="27" xfId="5" applyFont="1" applyBorder="1" applyAlignment="1">
      <alignment horizontal="left" vertical="top" shrinkToFit="1"/>
    </xf>
    <xf numFmtId="0" fontId="71" fillId="0" borderId="28" xfId="5" applyFont="1" applyBorder="1" applyAlignment="1">
      <alignment horizontal="left" vertical="top" shrinkToFit="1"/>
    </xf>
    <xf numFmtId="0" fontId="71" fillId="0" borderId="8" xfId="5" applyFont="1" applyFill="1" applyBorder="1" applyAlignment="1">
      <alignment horizontal="left" vertical="top" wrapText="1" shrinkToFit="1"/>
    </xf>
    <xf numFmtId="0" fontId="71" fillId="0" borderId="27" xfId="9" applyFont="1" applyBorder="1" applyAlignment="1">
      <alignment vertical="top" shrinkToFit="1"/>
    </xf>
    <xf numFmtId="0" fontId="71" fillId="0" borderId="28" xfId="9" applyFont="1" applyBorder="1" applyAlignment="1">
      <alignment vertical="top" shrinkToFit="1"/>
    </xf>
    <xf numFmtId="0" fontId="71" fillId="0" borderId="6" xfId="9" applyFont="1" applyBorder="1" applyAlignment="1">
      <alignment horizontal="left" vertical="top" shrinkToFit="1"/>
    </xf>
    <xf numFmtId="0" fontId="71" fillId="0" borderId="11" xfId="9" applyFont="1" applyBorder="1" applyAlignment="1">
      <alignment horizontal="left" vertical="top" shrinkToFit="1"/>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6" fillId="0" borderId="10" xfId="10" applyFont="1" applyBorder="1" applyAlignment="1">
      <alignment horizontal="left" vertical="center" wrapText="1"/>
    </xf>
    <xf numFmtId="0" fontId="45" fillId="0" borderId="27" xfId="10" applyFont="1" applyBorder="1" applyAlignment="1">
      <alignment horizontal="center" vertical="center" textRotation="255"/>
    </xf>
    <xf numFmtId="0" fontId="45" fillId="0" borderId="28" xfId="10" applyFont="1" applyBorder="1" applyAlignment="1">
      <alignment horizontal="center" vertical="center" textRotation="255"/>
    </xf>
    <xf numFmtId="0" fontId="46" fillId="0" borderId="8" xfId="10" applyFont="1" applyBorder="1" applyAlignment="1">
      <alignment horizontal="left" vertical="center" wrapText="1"/>
    </xf>
    <xf numFmtId="0" fontId="46" fillId="0" borderId="5" xfId="10" applyFont="1" applyBorder="1" applyAlignment="1">
      <alignment horizontal="left" vertical="center" wrapText="1"/>
    </xf>
    <xf numFmtId="0" fontId="46" fillId="0" borderId="9" xfId="10" applyFont="1" applyBorder="1" applyAlignment="1">
      <alignment horizontal="left" vertical="center" wrapText="1"/>
    </xf>
    <xf numFmtId="0" fontId="46" fillId="0" borderId="11" xfId="10" applyFont="1" applyBorder="1" applyAlignment="1">
      <alignment horizontal="left" vertical="top"/>
    </xf>
    <xf numFmtId="0" fontId="46" fillId="0" borderId="1" xfId="10" applyFont="1" applyBorder="1" applyAlignment="1">
      <alignment horizontal="left" vertical="top"/>
    </xf>
    <xf numFmtId="0" fontId="46" fillId="0" borderId="12" xfId="10" applyFont="1" applyBorder="1" applyAlignment="1">
      <alignment horizontal="left" vertical="top"/>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46" fillId="0" borderId="10" xfId="10" applyFont="1" applyBorder="1" applyAlignment="1">
      <alignment horizontal="left" vertical="center"/>
    </xf>
    <xf numFmtId="0" fontId="45" fillId="0" borderId="8" xfId="10" applyFont="1" applyBorder="1" applyAlignment="1">
      <alignment horizontal="left" vertical="center" wrapText="1"/>
    </xf>
    <xf numFmtId="0" fontId="45" fillId="0" borderId="5" xfId="10" applyFont="1" applyBorder="1" applyAlignment="1">
      <alignment horizontal="left" vertical="center" wrapText="1"/>
    </xf>
    <xf numFmtId="0" fontId="45" fillId="0" borderId="9" xfId="10" applyFont="1" applyBorder="1" applyAlignment="1">
      <alignment horizontal="left" vertical="center" wrapText="1"/>
    </xf>
    <xf numFmtId="0" fontId="45" fillId="3" borderId="0" xfId="10" applyFont="1" applyFill="1" applyBorder="1" applyAlignment="1">
      <alignment horizontal="center" vertical="center"/>
    </xf>
    <xf numFmtId="0" fontId="45" fillId="3" borderId="1" xfId="10" applyFont="1" applyFill="1" applyBorder="1" applyAlignment="1">
      <alignment horizontal="left"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5" fillId="0" borderId="10" xfId="10" applyFont="1" applyBorder="1" applyAlignment="1">
      <alignment horizontal="left" vertical="center" wrapText="1"/>
    </xf>
    <xf numFmtId="0" fontId="45" fillId="0" borderId="2" xfId="10" applyFont="1" applyBorder="1" applyAlignment="1">
      <alignment horizontal="center" vertical="center"/>
    </xf>
    <xf numFmtId="0" fontId="46" fillId="0" borderId="4" xfId="0" applyFont="1" applyFill="1" applyBorder="1" applyAlignment="1">
      <alignment horizontal="center" vertical="center" shrinkToFit="1"/>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9" fillId="0" borderId="0" xfId="10" applyFont="1" applyAlignment="1">
      <alignment horizontal="center" vertical="center"/>
    </xf>
    <xf numFmtId="0" fontId="45" fillId="0" borderId="1" xfId="10" applyFont="1" applyBorder="1" applyAlignment="1">
      <alignment horizontal="center"/>
    </xf>
    <xf numFmtId="0" fontId="45" fillId="0" borderId="1" xfId="10" applyFont="1" applyBorder="1" applyAlignment="1">
      <alignment horizontal="left"/>
    </xf>
    <xf numFmtId="0" fontId="46" fillId="0" borderId="11" xfId="10" applyFont="1" applyBorder="1" applyAlignment="1">
      <alignment horizontal="left" vertical="center" wrapText="1"/>
    </xf>
    <xf numFmtId="0" fontId="46" fillId="0" borderId="1" xfId="10" applyFont="1" applyBorder="1" applyAlignment="1">
      <alignment horizontal="left" vertical="center" wrapText="1"/>
    </xf>
    <xf numFmtId="0" fontId="46" fillId="0" borderId="12" xfId="10" applyFont="1" applyBorder="1" applyAlignment="1">
      <alignment horizontal="left" vertical="center" wrapText="1"/>
    </xf>
    <xf numFmtId="0" fontId="46" fillId="0" borderId="11" xfId="10" applyFont="1" applyBorder="1" applyAlignment="1" applyProtection="1">
      <alignment horizontal="left" vertical="top"/>
      <protection locked="0"/>
    </xf>
    <xf numFmtId="0" fontId="46" fillId="0" borderId="1" xfId="10" applyFont="1" applyBorder="1" applyAlignment="1" applyProtection="1">
      <alignment horizontal="left" vertical="top"/>
      <protection locked="0"/>
    </xf>
    <xf numFmtId="0" fontId="46" fillId="0" borderId="12" xfId="10" applyFont="1" applyBorder="1" applyAlignment="1" applyProtection="1">
      <alignment horizontal="left" vertical="top"/>
      <protection locked="0"/>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46" fillId="0" borderId="4" xfId="0" applyFont="1" applyFill="1" applyBorder="1" applyAlignment="1" applyProtection="1">
      <alignment horizontal="center" vertical="center" shrinkToFit="1"/>
      <protection locked="0"/>
    </xf>
    <xf numFmtId="0" fontId="49" fillId="0" borderId="0" xfId="10" applyFont="1" applyFill="1" applyAlignment="1">
      <alignment horizontal="center" vertical="center"/>
    </xf>
    <xf numFmtId="0" fontId="45"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69" fillId="0" borderId="4" xfId="0" applyFont="1" applyBorder="1"/>
    <xf numFmtId="0" fontId="46" fillId="0" borderId="4" xfId="10" applyFont="1" applyBorder="1" applyAlignment="1">
      <alignment horizontal="center" vertical="center"/>
    </xf>
    <xf numFmtId="0" fontId="46" fillId="0" borderId="10" xfId="10" applyFont="1" applyBorder="1" applyAlignment="1">
      <alignment horizontal="center" vertical="center"/>
    </xf>
    <xf numFmtId="0" fontId="46" fillId="0" borderId="6" xfId="10" applyFont="1" applyBorder="1" applyAlignment="1">
      <alignment horizontal="left" vertical="center" wrapText="1"/>
    </xf>
    <xf numFmtId="0" fontId="46" fillId="0" borderId="0" xfId="10" applyFont="1" applyBorder="1" applyAlignment="1">
      <alignment horizontal="left" vertical="center" wrapText="1"/>
    </xf>
    <xf numFmtId="0" fontId="46" fillId="0" borderId="7" xfId="10" applyFont="1" applyBorder="1" applyAlignment="1">
      <alignment horizontal="left" vertical="center" wrapText="1"/>
    </xf>
    <xf numFmtId="0" fontId="46" fillId="0" borderId="0" xfId="10" applyFont="1" applyFill="1" applyAlignment="1">
      <alignment horizontal="left" vertical="center" wrapText="1"/>
    </xf>
    <xf numFmtId="0" fontId="46" fillId="0" borderId="0" xfId="10" applyFont="1" applyFill="1" applyAlignment="1">
      <alignment horizontal="left" vertical="center"/>
    </xf>
    <xf numFmtId="0" fontId="46" fillId="0" borderId="1" xfId="10" applyFont="1" applyFill="1" applyBorder="1" applyAlignment="1">
      <alignment horizontal="left" vertical="center"/>
    </xf>
    <xf numFmtId="9" fontId="46" fillId="0" borderId="3" xfId="2" applyFont="1" applyBorder="1" applyAlignment="1">
      <alignment horizontal="center" vertical="center"/>
    </xf>
    <xf numFmtId="9" fontId="46" fillId="0" borderId="4" xfId="2" applyFont="1" applyBorder="1" applyAlignment="1">
      <alignment horizontal="center"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9" xfId="10" applyFont="1" applyBorder="1" applyAlignment="1">
      <alignment horizontal="left" vertical="center"/>
    </xf>
    <xf numFmtId="0" fontId="46" fillId="0" borderId="11" xfId="10" applyFont="1" applyFill="1" applyBorder="1" applyAlignment="1">
      <alignment horizontal="left" vertical="center" wrapText="1"/>
    </xf>
    <xf numFmtId="0" fontId="46" fillId="0" borderId="1" xfId="10" applyFont="1" applyFill="1" applyBorder="1" applyAlignment="1">
      <alignment horizontal="left" vertical="center" wrapText="1"/>
    </xf>
    <xf numFmtId="0" fontId="46" fillId="0" borderId="12" xfId="10" applyFont="1" applyFill="1" applyBorder="1" applyAlignment="1">
      <alignment horizontal="left" vertical="center" wrapText="1"/>
    </xf>
    <xf numFmtId="0" fontId="46" fillId="0" borderId="1" xfId="10" applyFont="1" applyBorder="1" applyAlignment="1">
      <alignment horizontal="center"/>
    </xf>
    <xf numFmtId="0" fontId="46" fillId="0" borderId="2" xfId="10" applyFont="1" applyBorder="1" applyAlignment="1" applyProtection="1">
      <alignment horizontal="center" vertical="center"/>
      <protection locked="0"/>
    </xf>
    <xf numFmtId="58" fontId="46" fillId="0" borderId="3" xfId="10" applyNumberFormat="1" applyFont="1" applyBorder="1" applyAlignment="1" applyProtection="1">
      <alignment horizontal="center" vertical="center"/>
      <protection locked="0"/>
    </xf>
    <xf numFmtId="58" fontId="69" fillId="0" borderId="4" xfId="0" applyNumberFormat="1" applyFont="1" applyBorder="1" applyProtection="1">
      <protection locked="0"/>
    </xf>
    <xf numFmtId="58" fontId="46" fillId="0" borderId="4" xfId="10" applyNumberFormat="1" applyFont="1" applyBorder="1" applyAlignment="1" applyProtection="1">
      <alignment horizontal="center" vertical="center"/>
      <protection locked="0"/>
    </xf>
    <xf numFmtId="58" fontId="46" fillId="0" borderId="10" xfId="10" applyNumberFormat="1" applyFont="1" applyBorder="1" applyAlignment="1" applyProtection="1">
      <alignment horizontal="center" vertical="center"/>
      <protection locked="0"/>
    </xf>
    <xf numFmtId="0" fontId="46" fillId="0" borderId="3" xfId="10" applyFont="1" applyBorder="1" applyAlignment="1" applyProtection="1">
      <alignment horizontal="center" vertical="center"/>
      <protection locked="0"/>
    </xf>
    <xf numFmtId="0" fontId="46" fillId="0" borderId="4" xfId="10" applyFont="1" applyBorder="1" applyAlignment="1" applyProtection="1">
      <alignment horizontal="center" vertical="center"/>
      <protection locked="0"/>
    </xf>
    <xf numFmtId="0" fontId="45" fillId="3" borderId="0" xfId="10" applyFont="1" applyFill="1" applyBorder="1" applyAlignment="1">
      <alignment horizontal="left" vertical="center"/>
    </xf>
    <xf numFmtId="0" fontId="46" fillId="0" borderId="3" xfId="2" applyNumberFormat="1" applyFont="1" applyBorder="1" applyAlignment="1" applyProtection="1">
      <alignment horizontal="center" vertical="center"/>
      <protection locked="0"/>
    </xf>
    <xf numFmtId="0" fontId="46" fillId="0" borderId="4" xfId="2" applyNumberFormat="1" applyFont="1" applyBorder="1" applyAlignment="1" applyProtection="1">
      <alignment horizontal="center" vertical="center"/>
      <protection locked="0"/>
    </xf>
    <xf numFmtId="0" fontId="46" fillId="0" borderId="1" xfId="10" applyFont="1" applyBorder="1" applyAlignment="1">
      <alignment horizontal="center" vertical="center"/>
    </xf>
    <xf numFmtId="0" fontId="46" fillId="0" borderId="1" xfId="10" applyFont="1" applyBorder="1" applyAlignment="1">
      <alignment horizontal="center" vertical="center" wrapText="1"/>
    </xf>
    <xf numFmtId="0" fontId="46" fillId="0" borderId="10" xfId="10" applyFont="1" applyBorder="1" applyAlignment="1" applyProtection="1">
      <alignment horizontal="center" vertical="center"/>
      <protection locked="0"/>
    </xf>
    <xf numFmtId="58" fontId="46" fillId="0" borderId="3" xfId="10" applyNumberFormat="1" applyFont="1" applyBorder="1" applyAlignment="1">
      <alignment horizontal="center" vertical="center"/>
    </xf>
    <xf numFmtId="58" fontId="46" fillId="0" borderId="4" xfId="10" applyNumberFormat="1" applyFont="1" applyBorder="1" applyAlignment="1">
      <alignment horizontal="center" vertical="center"/>
    </xf>
    <xf numFmtId="0" fontId="154" fillId="0" borderId="0" xfId="0" applyFont="1" applyAlignment="1">
      <alignment horizontal="left" vertical="center" wrapText="1"/>
    </xf>
    <xf numFmtId="0" fontId="96" fillId="0" borderId="0" xfId="0" applyFont="1" applyAlignment="1">
      <alignment horizontal="left" vertical="center" wrapText="1"/>
    </xf>
    <xf numFmtId="0" fontId="100" fillId="0" borderId="8"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9"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7" xfId="0" applyFont="1" applyBorder="1" applyAlignment="1" applyProtection="1">
      <alignment horizontal="left" vertical="top" wrapText="1"/>
      <protection locked="0"/>
    </xf>
    <xf numFmtId="0" fontId="100" fillId="0" borderId="11" xfId="0" applyFont="1" applyBorder="1" applyAlignment="1" applyProtection="1">
      <alignment horizontal="left" vertical="top" wrapText="1"/>
      <protection locked="0"/>
    </xf>
    <xf numFmtId="0" fontId="100" fillId="0" borderId="1" xfId="0" applyFont="1" applyBorder="1" applyAlignment="1" applyProtection="1">
      <alignment horizontal="left" vertical="top" wrapText="1"/>
      <protection locked="0"/>
    </xf>
    <xf numFmtId="0" fontId="100" fillId="0" borderId="12" xfId="0" applyFont="1" applyBorder="1" applyAlignment="1" applyProtection="1">
      <alignment horizontal="left" vertical="top" wrapText="1"/>
      <protection locked="0"/>
    </xf>
    <xf numFmtId="0" fontId="99" fillId="0" borderId="0" xfId="0" applyFont="1" applyAlignment="1">
      <alignment horizontal="center" vertical="center"/>
    </xf>
    <xf numFmtId="0" fontId="100" fillId="0" borderId="1" xfId="0" applyFont="1" applyBorder="1" applyAlignment="1">
      <alignment horizontal="left" vertical="center" wrapText="1"/>
    </xf>
    <xf numFmtId="0" fontId="100" fillId="0" borderId="0" xfId="0" applyFont="1" applyAlignment="1">
      <alignment horizontal="left" vertical="center"/>
    </xf>
    <xf numFmtId="0" fontId="100" fillId="0" borderId="1" xfId="0" applyFont="1" applyBorder="1" applyAlignment="1" applyProtection="1">
      <alignment horizontal="left" vertical="center" wrapText="1"/>
      <protection locked="0"/>
    </xf>
    <xf numFmtId="0" fontId="45" fillId="0" borderId="4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7" xfId="0" applyFont="1" applyFill="1" applyBorder="1" applyAlignment="1">
      <alignment horizontal="left" vertical="center"/>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47"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41"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47"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3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36" xfId="0" applyFont="1" applyFill="1" applyBorder="1" applyAlignment="1" applyProtection="1">
      <alignment horizontal="left" vertical="center"/>
      <protection locked="0"/>
    </xf>
    <xf numFmtId="0" fontId="45" fillId="0" borderId="39" xfId="0" applyFont="1" applyFill="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46" xfId="0" applyFont="1" applyFill="1" applyBorder="1" applyAlignment="1" applyProtection="1">
      <alignment horizontal="left" vertical="center"/>
      <protection locked="0"/>
    </xf>
    <xf numFmtId="0" fontId="49" fillId="0" borderId="2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97" xfId="0" applyFont="1" applyFill="1" applyBorder="1" applyAlignment="1" applyProtection="1">
      <alignment horizontal="center" vertical="center"/>
      <protection locked="0"/>
    </xf>
    <xf numFmtId="0" fontId="45"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1"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51" xfId="0" applyFont="1" applyFill="1" applyBorder="1" applyAlignment="1" applyProtection="1">
      <alignment horizontal="center" vertical="center"/>
      <protection locked="0"/>
    </xf>
    <xf numFmtId="0" fontId="45" fillId="0" borderId="41" xfId="0" applyFont="1" applyFill="1" applyBorder="1" applyAlignment="1" applyProtection="1">
      <alignment horizontal="center" vertical="center"/>
      <protection locked="0"/>
    </xf>
    <xf numFmtId="0" fontId="45" fillId="0" borderId="93"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97" xfId="0" applyFont="1" applyFill="1" applyBorder="1" applyAlignment="1">
      <alignment horizontal="center" vertical="center" wrapText="1"/>
    </xf>
    <xf numFmtId="0" fontId="45" fillId="0" borderId="47"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4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9" fillId="0" borderId="8" xfId="0" applyFont="1" applyFill="1" applyBorder="1" applyAlignment="1" applyProtection="1">
      <alignment horizontal="center" vertical="center"/>
      <protection locked="0"/>
    </xf>
    <xf numFmtId="0" fontId="49" fillId="0" borderId="51" xfId="0" applyFont="1" applyFill="1" applyBorder="1" applyAlignment="1" applyProtection="1">
      <alignment horizontal="center" vertical="center"/>
      <protection locked="0"/>
    </xf>
    <xf numFmtId="0" fontId="45" fillId="0" borderId="93"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95" fillId="0" borderId="47" xfId="0" applyFont="1" applyFill="1" applyBorder="1" applyAlignment="1" applyProtection="1">
      <alignment horizontal="center" vertical="center" wrapText="1"/>
      <protection locked="0"/>
    </xf>
    <xf numFmtId="0" fontId="95" fillId="0" borderId="36" xfId="0" applyFont="1" applyFill="1" applyBorder="1" applyAlignment="1" applyProtection="1">
      <alignment horizontal="center" vertical="center" wrapText="1"/>
      <protection locked="0"/>
    </xf>
    <xf numFmtId="0" fontId="95" fillId="0" borderId="37"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0" fontId="95" fillId="0" borderId="51" xfId="0" applyFont="1" applyFill="1" applyBorder="1" applyAlignment="1" applyProtection="1">
      <alignment horizontal="center" vertical="center" wrapText="1"/>
      <protection locked="0"/>
    </xf>
    <xf numFmtId="0" fontId="95" fillId="0" borderId="41" xfId="0" applyFont="1" applyFill="1" applyBorder="1" applyAlignment="1" applyProtection="1">
      <alignment horizontal="center" vertical="center" wrapText="1"/>
      <protection locked="0"/>
    </xf>
    <xf numFmtId="0" fontId="95" fillId="0" borderId="4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protection locked="0"/>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45" fillId="0" borderId="8"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2" xfId="0" applyFont="1" applyFill="1" applyBorder="1" applyAlignment="1" applyProtection="1">
      <alignment horizontal="left" vertical="center"/>
      <protection locked="0"/>
    </xf>
    <xf numFmtId="0" fontId="45" fillId="0" borderId="6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45" fillId="0" borderId="51" xfId="0" applyFont="1" applyFill="1" applyBorder="1" applyAlignment="1" applyProtection="1">
      <alignment horizontal="left" vertical="center"/>
      <protection locked="0"/>
    </xf>
    <xf numFmtId="0" fontId="45" fillId="0" borderId="41"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protection locked="0"/>
    </xf>
    <xf numFmtId="0" fontId="45" fillId="0" borderId="3" xfId="0" applyFont="1" applyFill="1" applyBorder="1" applyAlignment="1" applyProtection="1">
      <alignment horizontal="center" vertical="center"/>
      <protection locked="0"/>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5" xfId="0" applyFont="1" applyFill="1" applyBorder="1" applyAlignment="1">
      <alignment horizontal="center" vertical="center"/>
    </xf>
    <xf numFmtId="0" fontId="45" fillId="0" borderId="27" xfId="0" applyFont="1" applyFill="1" applyBorder="1" applyAlignment="1">
      <alignment horizontal="center" vertical="center" textRotation="255"/>
    </xf>
    <xf numFmtId="0" fontId="45" fillId="0" borderId="97" xfId="0" applyFont="1" applyFill="1" applyBorder="1" applyAlignment="1">
      <alignment horizontal="center" vertical="center" textRotation="255"/>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28" xfId="0" applyFont="1" applyFill="1" applyBorder="1" applyAlignment="1" applyProtection="1">
      <alignment horizontal="left" vertical="center"/>
      <protection locked="0"/>
    </xf>
    <xf numFmtId="0" fontId="45" fillId="0" borderId="66" xfId="0" applyFont="1" applyFill="1" applyBorder="1" applyAlignment="1" applyProtection="1">
      <alignment horizontal="left" vertical="center"/>
      <protection locked="0"/>
    </xf>
    <xf numFmtId="0" fontId="45" fillId="0" borderId="49" xfId="0" applyFont="1" applyFill="1" applyBorder="1" applyAlignment="1" applyProtection="1">
      <alignment horizontal="left" vertical="center"/>
      <protection locked="0"/>
    </xf>
    <xf numFmtId="0" fontId="49" fillId="0" borderId="6" xfId="0" applyFont="1" applyFill="1" applyBorder="1" applyAlignment="1" applyProtection="1">
      <alignment horizontal="center" vertical="center"/>
      <protection locked="0"/>
    </xf>
    <xf numFmtId="0" fontId="79" fillId="0" borderId="35" xfId="0" applyFont="1" applyFill="1" applyBorder="1" applyAlignment="1">
      <alignment horizontal="left" vertical="center"/>
    </xf>
    <xf numFmtId="0" fontId="79" fillId="0" borderId="36"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2"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59"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protection locked="0"/>
    </xf>
    <xf numFmtId="0" fontId="45" fillId="0" borderId="120" xfId="0" applyFont="1" applyFill="1" applyBorder="1" applyAlignment="1" applyProtection="1">
      <alignment horizontal="left" vertical="center"/>
      <protection locked="0"/>
    </xf>
    <xf numFmtId="0" fontId="45" fillId="0" borderId="108"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3"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8" xfId="0" applyFont="1" applyFill="1" applyBorder="1" applyAlignment="1">
      <alignment horizontal="left" vertical="center"/>
    </xf>
    <xf numFmtId="0" fontId="45"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9"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49" xfId="0" applyFont="1" applyFill="1" applyBorder="1" applyAlignment="1" applyProtection="1">
      <alignment horizontal="center" vertical="center"/>
      <protection locked="0"/>
    </xf>
    <xf numFmtId="0" fontId="45" fillId="0" borderId="52" xfId="0" applyFont="1" applyFill="1" applyBorder="1" applyAlignment="1" applyProtection="1">
      <alignment horizontal="center" vertical="center"/>
      <protection locked="0"/>
    </xf>
    <xf numFmtId="0" fontId="71" fillId="0" borderId="35" xfId="0" applyFont="1" applyFill="1" applyBorder="1" applyAlignment="1">
      <alignment vertical="center"/>
    </xf>
    <xf numFmtId="0" fontId="71" fillId="0" borderId="36" xfId="0" applyFont="1" applyFill="1" applyBorder="1" applyAlignment="1">
      <alignment vertical="center"/>
    </xf>
    <xf numFmtId="0" fontId="71" fillId="0" borderId="37" xfId="0" applyFont="1" applyFill="1" applyBorder="1" applyAlignment="1">
      <alignment vertical="center"/>
    </xf>
    <xf numFmtId="0" fontId="71" fillId="0" borderId="50" xfId="0" applyFont="1" applyFill="1" applyBorder="1" applyAlignment="1">
      <alignment vertical="center"/>
    </xf>
    <xf numFmtId="0" fontId="71" fillId="0" borderId="0" xfId="0" applyFont="1" applyFill="1" applyBorder="1" applyAlignment="1">
      <alignment vertical="center"/>
    </xf>
    <xf numFmtId="0" fontId="71" fillId="0" borderId="7" xfId="0" applyFont="1" applyFill="1" applyBorder="1" applyAlignment="1">
      <alignment vertical="center"/>
    </xf>
    <xf numFmtId="0" fontId="71" fillId="0" borderId="40" xfId="0" applyFont="1" applyFill="1" applyBorder="1" applyAlignment="1">
      <alignment vertical="center"/>
    </xf>
    <xf numFmtId="0" fontId="71" fillId="0" borderId="41" xfId="0" applyFont="1" applyFill="1" applyBorder="1" applyAlignment="1">
      <alignment vertical="center"/>
    </xf>
    <xf numFmtId="0" fontId="71" fillId="0" borderId="42" xfId="0" applyFont="1" applyFill="1" applyBorder="1" applyAlignment="1">
      <alignment vertical="center"/>
    </xf>
    <xf numFmtId="0" fontId="49" fillId="0" borderId="93" xfId="0" applyFont="1" applyFill="1" applyBorder="1" applyAlignment="1" applyProtection="1">
      <alignment horizontal="center" vertical="center"/>
      <protection locked="0"/>
    </xf>
    <xf numFmtId="0" fontId="79" fillId="0" borderId="35" xfId="0" applyFont="1" applyFill="1" applyBorder="1" applyAlignment="1">
      <alignment vertical="center"/>
    </xf>
    <xf numFmtId="0" fontId="79" fillId="0" borderId="36" xfId="0" applyFont="1" applyFill="1" applyBorder="1" applyAlignment="1">
      <alignment vertical="center"/>
    </xf>
    <xf numFmtId="0" fontId="45" fillId="0" borderId="6" xfId="0" applyFont="1" applyFill="1" applyBorder="1" applyAlignment="1">
      <alignment horizontal="left" vertical="center"/>
    </xf>
    <xf numFmtId="0" fontId="45"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107"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59" xfId="0" applyFont="1" applyFill="1" applyBorder="1" applyAlignment="1">
      <alignment horizontal="left" vertical="center" wrapText="1"/>
    </xf>
    <xf numFmtId="0" fontId="45" fillId="0" borderId="59"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12" xfId="0" applyFont="1" applyFill="1" applyBorder="1" applyAlignment="1">
      <alignment horizontal="left" vertical="center" wrapText="1"/>
    </xf>
    <xf numFmtId="0" fontId="49" fillId="0" borderId="11" xfId="0" applyFont="1" applyFill="1" applyBorder="1" applyAlignment="1" applyProtection="1">
      <alignment horizontal="center" vertical="center"/>
      <protection locked="0"/>
    </xf>
    <xf numFmtId="0" fontId="45"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8" fillId="0" borderId="0" xfId="0" applyFont="1" applyFill="1" applyAlignment="1">
      <alignment horizontal="center" vertical="center"/>
    </xf>
    <xf numFmtId="0" fontId="27" fillId="0" borderId="41" xfId="0" applyFont="1" applyFill="1" applyBorder="1" applyAlignment="1">
      <alignment horizontal="right" vertical="center"/>
    </xf>
    <xf numFmtId="0" fontId="23" fillId="0" borderId="41" xfId="0" applyFont="1" applyFill="1" applyBorder="1" applyAlignment="1">
      <alignment horizontal="left" vertical="center" wrapText="1"/>
    </xf>
    <xf numFmtId="0" fontId="23"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60" xfId="0" applyFont="1" applyFill="1" applyBorder="1" applyAlignment="1">
      <alignment horizontal="left" vertical="center"/>
    </xf>
    <xf numFmtId="186" fontId="45" fillId="0" borderId="59" xfId="0" applyNumberFormat="1" applyFont="1" applyFill="1" applyBorder="1" applyAlignment="1">
      <alignment horizontal="left" vertical="center"/>
    </xf>
    <xf numFmtId="186" fontId="45" fillId="0" borderId="62" xfId="0" applyNumberFormat="1" applyFont="1" applyFill="1" applyBorder="1" applyAlignment="1">
      <alignment horizontal="left" vertical="center"/>
    </xf>
    <xf numFmtId="186" fontId="45" fillId="0" borderId="120" xfId="0" applyNumberFormat="1" applyFont="1" applyFill="1" applyBorder="1" applyAlignment="1">
      <alignment horizontal="left" vertical="center"/>
    </xf>
    <xf numFmtId="0" fontId="45" fillId="0" borderId="73" xfId="0" applyFont="1" applyFill="1" applyBorder="1" applyAlignment="1">
      <alignment horizontal="left"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4" fillId="3" borderId="0"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7" fillId="0" borderId="0" xfId="0" applyFont="1" applyFill="1" applyAlignment="1">
      <alignment horizontal="center" vertical="center"/>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3"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5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FFFFCC"/>
      <color rgb="FF0000FF"/>
      <color rgb="FFCCFFCC"/>
      <color rgb="FFCCECFF"/>
      <color rgb="FF008EE6"/>
      <color rgb="FFFF3332"/>
      <color rgb="FF4FBCFF"/>
      <color rgb="FF3399FF"/>
      <color rgb="FFE1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59386" y="2916799"/>
          <a:ext cx="4136244"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735175" y="2028825"/>
          <a:ext cx="4104409" cy="19760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42030"/>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chemeClr val="tx1"/>
            </a:solidFill>
            <a:latin typeface="Meiryo UI" panose="020B0604030504040204" pitchFamily="50" charset="-128"/>
            <a:ea typeface="Meiryo UI" panose="020B0604030504040204" pitchFamily="50" charset="-128"/>
          </a:endParaRPr>
        </a:p>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412441" y="1434355"/>
          <a:ext cx="4291853" cy="1800000"/>
        </a:xfrm>
        <a:prstGeom prst="wedgeRoundRectCallout">
          <a:avLst>
            <a:gd name="adj1" fmla="val 28529"/>
            <a:gd name="adj2" fmla="val 59653"/>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no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5/25</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5/29</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ysClr val="windowText" lastClr="00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終日合計</a:t>
          </a:r>
          <a:r>
            <a:rPr kumimoji="1" lang="en-US" altLang="ja-JP" sz="1100" b="1">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日</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6/1</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6/5</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訓練時間に算定しないもの（開講式、オリエンテーション、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53</xdr:row>
      <xdr:rowOff>50298</xdr:rowOff>
    </xdr:from>
    <xdr:to>
      <xdr:col>11</xdr:col>
      <xdr:colOff>1708453</xdr:colOff>
      <xdr:row>58</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121026</xdr:colOff>
      <xdr:row>22</xdr:row>
      <xdr:rowOff>20179</xdr:rowOff>
    </xdr:from>
    <xdr:to>
      <xdr:col>1</xdr:col>
      <xdr:colOff>502026</xdr:colOff>
      <xdr:row>23</xdr:row>
      <xdr:rowOff>109826</xdr:rowOff>
    </xdr:to>
    <xdr:sp macro="" textlink="">
      <xdr:nvSpPr>
        <xdr:cNvPr id="7" name="右矢印 6"/>
        <xdr:cNvSpPr/>
      </xdr:nvSpPr>
      <xdr:spPr>
        <a:xfrm rot="5400000">
          <a:off x="485777" y="8075528"/>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68036</xdr:colOff>
      <xdr:row>0</xdr:row>
      <xdr:rowOff>95249</xdr:rowOff>
    </xdr:from>
    <xdr:to>
      <xdr:col>5</xdr:col>
      <xdr:colOff>670592</xdr:colOff>
      <xdr:row>7</xdr:row>
      <xdr:rowOff>100904</xdr:rowOff>
    </xdr:to>
    <xdr:sp macro="" textlink="">
      <xdr:nvSpPr>
        <xdr:cNvPr id="13" name="角丸四角形 12"/>
        <xdr:cNvSpPr/>
      </xdr:nvSpPr>
      <xdr:spPr bwMode="auto">
        <a:xfrm>
          <a:off x="68036" y="95249"/>
          <a:ext cx="5052092"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・職業能力開発講習の講師（当該講習を外部委託する場合）</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　　・キャリアコンサルティング担当者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408215</xdr:colOff>
      <xdr:row>7</xdr:row>
      <xdr:rowOff>198507</xdr:rowOff>
    </xdr:from>
    <xdr:to>
      <xdr:col>7</xdr:col>
      <xdr:colOff>47227</xdr:colOff>
      <xdr:row>13</xdr:row>
      <xdr:rowOff>171290</xdr:rowOff>
    </xdr:to>
    <xdr:sp macro="" textlink="">
      <xdr:nvSpPr>
        <xdr:cNvPr id="14" name="角丸四角形 13"/>
        <xdr:cNvSpPr/>
      </xdr:nvSpPr>
      <xdr:spPr bwMode="auto">
        <a:xfrm>
          <a:off x="1796144" y="2198757"/>
          <a:ext cx="5694190" cy="23404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また、「ワークガイダンス講習を担う講師育成講座」の修了を「職業能力</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開発</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講習」の講師要件の類型４の</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１</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における資格とみなすことが出来ます。その場合には、</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その他</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欄にチェックを入れ、修了証の写しを提出してください。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18</xdr:row>
      <xdr:rowOff>156881</xdr:rowOff>
    </xdr:from>
    <xdr:to>
      <xdr:col>9</xdr:col>
      <xdr:colOff>717178</xdr:colOff>
      <xdr:row>22</xdr:row>
      <xdr:rowOff>100853</xdr:rowOff>
    </xdr:to>
    <xdr:sp macro="" textlink="">
      <xdr:nvSpPr>
        <xdr:cNvPr id="16" name="角丸四角形 15"/>
        <xdr:cNvSpPr/>
      </xdr:nvSpPr>
      <xdr:spPr bwMode="auto">
        <a:xfrm>
          <a:off x="0" y="6557681"/>
          <a:ext cx="9032503" cy="154417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「職業能力開発講習」を担当する講師の講師要件における「実務経験」、「指導経験（指導等業務の経験）」については、</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担当する科目の訓練内容に関するものに限りません。</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ただし、講師要件の類型４の</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１</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については職業</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能力開発講習</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に関する資格であることが必要です。</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担当科目欄は、必須科目の丸番号と科目名を記載してください。なお、全ての科目を一人の講師が担当する場合等は「職業能力開発講習①～⑮」など略称で記載しても構いません。</a:t>
          </a:r>
          <a:r>
            <a:rPr lang="ja-JP" altLang="en-US" sz="1200" baseline="0" smtClean="0">
              <a:solidFill>
                <a:sysClr val="windowText" lastClr="000000"/>
              </a:solidFill>
              <a:latin typeface="ＭＳ ゴシック" pitchFamily="49" charset="-128"/>
              <a:ea typeface="ＭＳ ゴシック" pitchFamily="49" charset="-128"/>
              <a:cs typeface="+mn-cs"/>
            </a:rPr>
            <a:t>	</a:t>
          </a:r>
          <a:endParaRPr lang="en-US" altLang="ja-JP" sz="1200" baseline="0" smtClean="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1" name="円形吹き出し 10"/>
        <xdr:cNvSpPr/>
      </xdr:nvSpPr>
      <xdr:spPr>
        <a:xfrm>
          <a:off x="8372477" y="6240236"/>
          <a:ext cx="1399918" cy="61336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2" name="円形吹き出し 11"/>
        <xdr:cNvSpPr/>
      </xdr:nvSpPr>
      <xdr:spPr>
        <a:xfrm>
          <a:off x="8334376" y="5193845"/>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3" name="右矢印 12"/>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4" name="角丸四角形 13"/>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5" name="右矢印 14"/>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6" name="右矢印 15"/>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7" name="右矢印 16"/>
        <xdr:cNvSpPr/>
      </xdr:nvSpPr>
      <xdr:spPr>
        <a:xfrm rot="16200000">
          <a:off x="15173733" y="7517550"/>
          <a:ext cx="476810"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8" name="右矢印 17"/>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19" name="角丸四角形 18"/>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0" name="角丸四角形 19"/>
        <xdr:cNvSpPr/>
      </xdr:nvSpPr>
      <xdr:spPr bwMode="auto">
        <a:xfrm>
          <a:off x="12903654" y="7862207"/>
          <a:ext cx="3695700" cy="66539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1" name="角丸四角形 20"/>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2" name="角丸四角形 21"/>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20125" y="6230711"/>
          <a:ext cx="1404000" cy="606557"/>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27596" y="5231946"/>
          <a:ext cx="1404000" cy="606557"/>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4967189" y="4908785"/>
          <a:ext cx="1420575"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469835" y="3721552"/>
          <a:ext cx="3699783" cy="66130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31917</xdr:rowOff>
    </xdr:to>
    <xdr:sp macro="" textlink="">
      <xdr:nvSpPr>
        <xdr:cNvPr id="24" name="角丸四角形 23"/>
        <xdr:cNvSpPr/>
      </xdr:nvSpPr>
      <xdr:spPr bwMode="auto">
        <a:xfrm>
          <a:off x="9301965" y="7553325"/>
          <a:ext cx="10120870" cy="226076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21001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239750" y="3156857"/>
          <a:ext cx="3417796" cy="1703294"/>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36206" y="2218765"/>
          <a:ext cx="2745704" cy="144052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9.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40" zoomScaleNormal="55" zoomScaleSheetLayoutView="40" zoomScalePageLayoutView="40" workbookViewId="0">
      <selection activeCell="C15" sqref="C15:E15"/>
    </sheetView>
  </sheetViews>
  <sheetFormatPr defaultRowHeight="13.5"/>
  <cols>
    <col min="1" max="1" width="5.625" style="554" customWidth="1"/>
    <col min="2" max="2" width="25" style="554" customWidth="1"/>
    <col min="3" max="4" width="33.625" style="554" customWidth="1"/>
    <col min="5" max="5" width="150.875" style="554" customWidth="1"/>
    <col min="6" max="6" width="78.75" style="565" customWidth="1"/>
    <col min="7" max="8" width="15.75" style="554" customWidth="1"/>
    <col min="9" max="16384" width="9" style="554"/>
  </cols>
  <sheetData>
    <row r="1" spans="1:13" s="546" customFormat="1" ht="32.25" customHeight="1">
      <c r="A1" s="1328" t="s">
        <v>1129</v>
      </c>
      <c r="B1" s="1328"/>
      <c r="C1" s="1328"/>
      <c r="D1" s="1328"/>
      <c r="E1" s="1328"/>
      <c r="F1" s="1328"/>
      <c r="G1" s="1328"/>
      <c r="H1" s="1328"/>
      <c r="I1" s="544"/>
      <c r="J1" s="544"/>
      <c r="K1" s="545"/>
      <c r="L1" s="545"/>
      <c r="M1" s="545"/>
    </row>
    <row r="2" spans="1:13" s="546" customFormat="1" ht="21" customHeight="1">
      <c r="B2" s="547"/>
      <c r="C2" s="547"/>
      <c r="D2" s="547"/>
      <c r="E2" s="548"/>
      <c r="F2" s="549"/>
      <c r="G2" s="547"/>
      <c r="H2" s="547"/>
    </row>
    <row r="3" spans="1:13" s="546" customFormat="1" ht="27" customHeight="1">
      <c r="A3" s="1108" t="s">
        <v>0</v>
      </c>
      <c r="B3" s="1109"/>
      <c r="C3" s="1329" t="str">
        <f>IF(様式1!L11="","",様式1!L11)</f>
        <v/>
      </c>
      <c r="D3" s="1329"/>
      <c r="E3" s="1329"/>
      <c r="F3" s="550"/>
      <c r="G3" s="547"/>
      <c r="H3" s="547"/>
    </row>
    <row r="4" spans="1:13" s="546" customFormat="1" ht="6.75" customHeight="1">
      <c r="A4" s="1110"/>
      <c r="B4" s="1111"/>
      <c r="C4" s="547"/>
      <c r="D4" s="547"/>
      <c r="F4" s="547"/>
      <c r="G4" s="547"/>
      <c r="H4" s="547"/>
    </row>
    <row r="5" spans="1:13" s="546" customFormat="1" ht="27" customHeight="1">
      <c r="A5" s="1108" t="s">
        <v>1</v>
      </c>
      <c r="B5" s="1109"/>
      <c r="C5" s="1330" t="str">
        <f>IF(様式1!O3="","",様式1!O3)</f>
        <v/>
      </c>
      <c r="D5" s="1330"/>
      <c r="E5" s="1330"/>
      <c r="F5" s="551"/>
      <c r="G5" s="547"/>
      <c r="H5" s="547"/>
    </row>
    <row r="6" spans="1:13" s="546" customFormat="1" ht="9.9499999999999993" customHeight="1">
      <c r="A6" s="1116"/>
      <c r="B6" s="1117"/>
      <c r="C6" s="1117"/>
      <c r="D6" s="1117"/>
      <c r="E6" s="1116"/>
      <c r="F6" s="1117"/>
      <c r="G6" s="547"/>
      <c r="H6" s="547"/>
    </row>
    <row r="7" spans="1:13" ht="48.75" customHeight="1">
      <c r="A7" s="552" t="s">
        <v>960</v>
      </c>
      <c r="B7" s="553" t="s">
        <v>2</v>
      </c>
      <c r="C7" s="1331" t="s">
        <v>3</v>
      </c>
      <c r="D7" s="1332"/>
      <c r="E7" s="1333"/>
      <c r="F7" s="1126" t="s">
        <v>1080</v>
      </c>
      <c r="G7" s="553" t="s">
        <v>4</v>
      </c>
      <c r="H7" s="553" t="s">
        <v>5</v>
      </c>
    </row>
    <row r="8" spans="1:13" ht="24" customHeight="1">
      <c r="A8" s="1097">
        <v>1</v>
      </c>
      <c r="B8" s="1097" t="s">
        <v>6</v>
      </c>
      <c r="C8" s="1334" t="s">
        <v>7</v>
      </c>
      <c r="D8" s="1335"/>
      <c r="E8" s="1336"/>
      <c r="F8" s="1098" t="s">
        <v>1082</v>
      </c>
      <c r="G8" s="555"/>
      <c r="H8" s="556"/>
    </row>
    <row r="9" spans="1:13" ht="24" customHeight="1">
      <c r="A9" s="1097">
        <v>2</v>
      </c>
      <c r="B9" s="1097" t="s">
        <v>961</v>
      </c>
      <c r="C9" s="1325" t="s">
        <v>1081</v>
      </c>
      <c r="D9" s="1326"/>
      <c r="E9" s="1327"/>
      <c r="F9" s="1098" t="s">
        <v>1082</v>
      </c>
      <c r="G9" s="555"/>
      <c r="H9" s="556"/>
    </row>
    <row r="10" spans="1:13" ht="361.5" customHeight="1">
      <c r="A10" s="1097">
        <v>3</v>
      </c>
      <c r="B10" s="1097" t="s">
        <v>962</v>
      </c>
      <c r="C10" s="1337" t="s">
        <v>1637</v>
      </c>
      <c r="D10" s="1338"/>
      <c r="E10" s="1339"/>
      <c r="F10" s="1098" t="s">
        <v>1082</v>
      </c>
      <c r="G10" s="555"/>
      <c r="H10" s="557"/>
    </row>
    <row r="11" spans="1:13" ht="342" customHeight="1">
      <c r="A11" s="1097">
        <v>4</v>
      </c>
      <c r="B11" s="1097" t="s">
        <v>963</v>
      </c>
      <c r="C11" s="1337" t="s">
        <v>1343</v>
      </c>
      <c r="D11" s="1338"/>
      <c r="E11" s="1339"/>
      <c r="F11" s="1098" t="s">
        <v>1082</v>
      </c>
      <c r="G11" s="555"/>
      <c r="H11" s="557"/>
    </row>
    <row r="12" spans="1:13" ht="228.75" customHeight="1">
      <c r="A12" s="1097">
        <v>5</v>
      </c>
      <c r="B12" s="1099" t="s">
        <v>964</v>
      </c>
      <c r="C12" s="1337" t="s">
        <v>1405</v>
      </c>
      <c r="D12" s="1335"/>
      <c r="E12" s="1336"/>
      <c r="F12" s="1098" t="s">
        <v>1082</v>
      </c>
      <c r="G12" s="555"/>
      <c r="H12" s="556"/>
    </row>
    <row r="13" spans="1:13" ht="24.75" customHeight="1">
      <c r="A13" s="1097">
        <v>6</v>
      </c>
      <c r="B13" s="1100" t="s">
        <v>965</v>
      </c>
      <c r="C13" s="1334" t="s">
        <v>966</v>
      </c>
      <c r="D13" s="1335"/>
      <c r="E13" s="1336"/>
      <c r="F13" s="1098" t="s">
        <v>1082</v>
      </c>
      <c r="G13" s="555"/>
      <c r="H13" s="556"/>
    </row>
    <row r="14" spans="1:13" ht="123.75" customHeight="1">
      <c r="A14" s="1097">
        <v>7</v>
      </c>
      <c r="B14" s="1097" t="s">
        <v>9</v>
      </c>
      <c r="C14" s="1337" t="s">
        <v>1332</v>
      </c>
      <c r="D14" s="1338"/>
      <c r="E14" s="1339"/>
      <c r="F14" s="1098" t="s">
        <v>1082</v>
      </c>
      <c r="G14" s="555"/>
      <c r="H14" s="556"/>
    </row>
    <row r="15" spans="1:13" s="559" customFormat="1" ht="343.5" customHeight="1">
      <c r="A15" s="1100">
        <v>8</v>
      </c>
      <c r="B15" s="1316" t="s">
        <v>1640</v>
      </c>
      <c r="C15" s="1340" t="s">
        <v>1642</v>
      </c>
      <c r="D15" s="1341"/>
      <c r="E15" s="1342"/>
      <c r="F15" s="1315" t="s">
        <v>1557</v>
      </c>
      <c r="G15" s="555"/>
      <c r="H15" s="558"/>
    </row>
    <row r="16" spans="1:13" ht="74.25" customHeight="1">
      <c r="A16" s="1097">
        <v>9</v>
      </c>
      <c r="B16" s="1097" t="s">
        <v>967</v>
      </c>
      <c r="C16" s="1334" t="s">
        <v>10</v>
      </c>
      <c r="D16" s="1335"/>
      <c r="E16" s="1336"/>
      <c r="F16" s="1103" t="s">
        <v>1082</v>
      </c>
      <c r="G16" s="555"/>
      <c r="H16" s="558"/>
    </row>
    <row r="17" spans="1:9" ht="277.5" customHeight="1">
      <c r="A17" s="1097">
        <v>10</v>
      </c>
      <c r="B17" s="1097" t="s">
        <v>968</v>
      </c>
      <c r="C17" s="1337" t="s">
        <v>1576</v>
      </c>
      <c r="D17" s="1338"/>
      <c r="E17" s="1339"/>
      <c r="F17" s="1098" t="s">
        <v>1082</v>
      </c>
      <c r="G17" s="555"/>
      <c r="H17" s="560"/>
    </row>
    <row r="18" spans="1:9" s="559" customFormat="1" ht="106.5" customHeight="1">
      <c r="A18" s="1101">
        <v>11</v>
      </c>
      <c r="B18" s="1101" t="s">
        <v>969</v>
      </c>
      <c r="C18" s="1343" t="s">
        <v>1412</v>
      </c>
      <c r="D18" s="1344"/>
      <c r="E18" s="1345"/>
      <c r="F18" s="1102" t="s">
        <v>1333</v>
      </c>
      <c r="G18" s="555"/>
      <c r="H18" s="560"/>
    </row>
    <row r="19" spans="1:9" s="559" customFormat="1" ht="106.5" customHeight="1">
      <c r="A19" s="1101">
        <v>12</v>
      </c>
      <c r="B19" s="1101" t="s">
        <v>970</v>
      </c>
      <c r="C19" s="1346" t="s">
        <v>11</v>
      </c>
      <c r="D19" s="1344"/>
      <c r="E19" s="1345"/>
      <c r="F19" s="1102" t="s">
        <v>1333</v>
      </c>
      <c r="G19" s="555"/>
      <c r="H19" s="560"/>
    </row>
    <row r="20" spans="1:9" ht="65.25" customHeight="1">
      <c r="A20" s="1097">
        <v>13</v>
      </c>
      <c r="B20" s="1097" t="s">
        <v>787</v>
      </c>
      <c r="C20" s="1337" t="s">
        <v>511</v>
      </c>
      <c r="D20" s="1338"/>
      <c r="E20" s="1339"/>
      <c r="F20" s="1098" t="s">
        <v>1082</v>
      </c>
      <c r="G20" s="555"/>
      <c r="H20" s="561"/>
    </row>
    <row r="21" spans="1:9" ht="65.25" customHeight="1">
      <c r="A21" s="1097">
        <v>14</v>
      </c>
      <c r="B21" s="1097" t="s">
        <v>788</v>
      </c>
      <c r="C21" s="1337" t="s">
        <v>971</v>
      </c>
      <c r="D21" s="1338"/>
      <c r="E21" s="1339"/>
      <c r="F21" s="1098" t="s">
        <v>1082</v>
      </c>
      <c r="G21" s="555"/>
      <c r="H21" s="561"/>
    </row>
    <row r="22" spans="1:9" ht="65.25" customHeight="1">
      <c r="A22" s="1097">
        <v>15</v>
      </c>
      <c r="B22" s="1104" t="s">
        <v>972</v>
      </c>
      <c r="C22" s="1334" t="s">
        <v>12</v>
      </c>
      <c r="D22" s="1335"/>
      <c r="E22" s="1336"/>
      <c r="F22" s="1098" t="s">
        <v>1082</v>
      </c>
      <c r="G22" s="555"/>
      <c r="H22" s="561"/>
    </row>
    <row r="23" spans="1:9" s="563" customFormat="1" ht="65.25" customHeight="1">
      <c r="A23" s="1100">
        <v>16</v>
      </c>
      <c r="B23" s="1112" t="s">
        <v>972</v>
      </c>
      <c r="C23" s="1351" t="s">
        <v>1334</v>
      </c>
      <c r="D23" s="1352"/>
      <c r="E23" s="1353"/>
      <c r="F23" s="1098" t="s">
        <v>1082</v>
      </c>
      <c r="G23" s="555"/>
      <c r="H23" s="562"/>
    </row>
    <row r="24" spans="1:9" s="564" customFormat="1" ht="152.25" customHeight="1">
      <c r="A24" s="1101">
        <v>17</v>
      </c>
      <c r="B24" s="1105" t="s">
        <v>789</v>
      </c>
      <c r="C24" s="1343" t="s">
        <v>1347</v>
      </c>
      <c r="D24" s="1344"/>
      <c r="E24" s="1345"/>
      <c r="F24" s="1102" t="s">
        <v>1335</v>
      </c>
      <c r="G24" s="555"/>
      <c r="H24" s="562"/>
    </row>
    <row r="25" spans="1:9" ht="242.25" customHeight="1">
      <c r="A25" s="1097">
        <v>18</v>
      </c>
      <c r="B25" s="1106" t="s">
        <v>790</v>
      </c>
      <c r="C25" s="1354" t="s">
        <v>1574</v>
      </c>
      <c r="D25" s="1341"/>
      <c r="E25" s="1342"/>
      <c r="F25" s="1107" t="s">
        <v>1083</v>
      </c>
      <c r="G25" s="555"/>
      <c r="H25" s="562"/>
    </row>
    <row r="26" spans="1:9" ht="246" customHeight="1">
      <c r="A26" s="1097">
        <v>19</v>
      </c>
      <c r="B26" s="1106" t="s">
        <v>791</v>
      </c>
      <c r="C26" s="1354" t="s">
        <v>1575</v>
      </c>
      <c r="D26" s="1341"/>
      <c r="E26" s="1342"/>
      <c r="F26" s="1107" t="s">
        <v>1084</v>
      </c>
      <c r="G26" s="555"/>
      <c r="H26" s="562"/>
    </row>
    <row r="27" spans="1:9" s="559" customFormat="1" ht="213" customHeight="1">
      <c r="A27" s="1101">
        <v>20</v>
      </c>
      <c r="B27" s="1105" t="s">
        <v>792</v>
      </c>
      <c r="C27" s="1343" t="s">
        <v>1342</v>
      </c>
      <c r="D27" s="1347"/>
      <c r="E27" s="1348"/>
      <c r="F27" s="1102" t="s">
        <v>1558</v>
      </c>
      <c r="G27" s="555"/>
      <c r="H27" s="561"/>
    </row>
    <row r="28" spans="1:9" s="564" customFormat="1" ht="180" customHeight="1">
      <c r="A28" s="1101">
        <v>21</v>
      </c>
      <c r="B28" s="1105" t="s">
        <v>793</v>
      </c>
      <c r="C28" s="1346" t="s">
        <v>13</v>
      </c>
      <c r="D28" s="1344"/>
      <c r="E28" s="1345"/>
      <c r="F28" s="1102" t="s">
        <v>1336</v>
      </c>
      <c r="G28" s="555"/>
      <c r="H28" s="562"/>
    </row>
    <row r="29" spans="1:9" s="564" customFormat="1" ht="110.25" customHeight="1">
      <c r="A29" s="1101">
        <v>22</v>
      </c>
      <c r="B29" s="1105" t="s">
        <v>794</v>
      </c>
      <c r="C29" s="1343" t="s">
        <v>1085</v>
      </c>
      <c r="D29" s="1347"/>
      <c r="E29" s="1348"/>
      <c r="F29" s="1102" t="s">
        <v>1337</v>
      </c>
      <c r="G29" s="555"/>
      <c r="H29" s="562"/>
      <c r="I29" s="559"/>
    </row>
    <row r="30" spans="1:9" ht="44.25" customHeight="1">
      <c r="A30" s="1349" t="s">
        <v>1087</v>
      </c>
      <c r="B30" s="1349"/>
      <c r="C30" s="1349"/>
      <c r="D30" s="1349"/>
      <c r="E30" s="1349"/>
      <c r="F30" s="1349"/>
      <c r="G30" s="1349"/>
      <c r="H30" s="1349"/>
    </row>
    <row r="31" spans="1:9" ht="44.25" customHeight="1">
      <c r="A31" s="1350" t="s">
        <v>1086</v>
      </c>
      <c r="B31" s="1350"/>
      <c r="C31" s="1350"/>
      <c r="D31" s="1350"/>
      <c r="E31" s="1350"/>
      <c r="F31" s="1350"/>
      <c r="G31" s="1350"/>
      <c r="H31" s="1350"/>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0"/>
  <conditionalFormatting sqref="G8:G14 G16:G17 G25:G26 G20:G23 G15">
    <cfRule type="containsBlanks" dxfId="457" priority="2">
      <formula>LEN(TRIM(G8))=0</formula>
    </cfRule>
  </conditionalFormatting>
  <conditionalFormatting sqref="G18:G19 G24 G27:G29">
    <cfRule type="containsBlanks" dxfId="456" priority="1">
      <formula>LEN(TRIM(G18))=0</formula>
    </cfRule>
  </conditionalFormatting>
  <printOptions horizontalCentered="1"/>
  <pageMargins left="0.43307086614173229" right="0.43307086614173229" top="0.39370078740157483" bottom="0.39370078740157483" header="0" footer="0.19685039370078741"/>
  <pageSetup paperSize="9" scale="22"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zoomScale="69" zoomScaleNormal="70" zoomScaleSheetLayoutView="69" workbookViewId="0">
      <selection activeCell="A15" sqref="A15:R15"/>
    </sheetView>
  </sheetViews>
  <sheetFormatPr defaultRowHeight="26.1" customHeight="1"/>
  <cols>
    <col min="1" max="1" width="5.625" style="991" customWidth="1"/>
    <col min="2" max="2" width="4.625" style="991" customWidth="1"/>
    <col min="3" max="3" width="20.625" style="991" customWidth="1"/>
    <col min="4" max="4" width="5.125" style="991" customWidth="1"/>
    <col min="5" max="5" width="4.5" style="991" customWidth="1"/>
    <col min="6" max="6" width="9.625" style="991" customWidth="1"/>
    <col min="7" max="7" width="3.875" style="991" customWidth="1"/>
    <col min="8" max="9" width="10.625" style="991" customWidth="1"/>
    <col min="10" max="11" width="4.5" style="991" customWidth="1"/>
    <col min="12" max="14" width="9" style="991"/>
    <col min="15" max="15" width="4.625" style="991" customWidth="1"/>
    <col min="16" max="16" width="9.625" style="991" bestFit="1" customWidth="1"/>
    <col min="17" max="17" width="15.5" style="991" customWidth="1"/>
    <col min="18" max="18" width="11" style="991" customWidth="1"/>
    <col min="19" max="19" width="1.5" style="991" customWidth="1"/>
    <col min="20" max="20" width="9" style="991"/>
    <col min="21" max="21" width="9" style="989"/>
    <col min="22" max="24" width="9" style="991"/>
    <col min="25" max="25" width="9" style="991" customWidth="1"/>
    <col min="26" max="16384" width="9" style="991"/>
  </cols>
  <sheetData>
    <row r="1" spans="1:21" s="984" customFormat="1" ht="26.1" customHeight="1">
      <c r="B1" s="985"/>
      <c r="C1" s="985"/>
      <c r="D1" s="985"/>
      <c r="E1" s="986"/>
      <c r="F1" s="987"/>
      <c r="R1" s="988" t="s">
        <v>14</v>
      </c>
      <c r="U1" s="989"/>
    </row>
    <row r="2" spans="1:21" s="984" customFormat="1" ht="15" customHeight="1">
      <c r="B2" s="985"/>
      <c r="C2" s="985"/>
      <c r="D2" s="985"/>
      <c r="E2" s="986"/>
      <c r="F2" s="987"/>
      <c r="R2" s="990"/>
      <c r="U2" s="989"/>
    </row>
    <row r="3" spans="1:21" s="984" customFormat="1" ht="26.1" customHeight="1">
      <c r="O3" s="1405"/>
      <c r="P3" s="1405"/>
      <c r="Q3" s="1405"/>
      <c r="R3" s="1405"/>
      <c r="U3" s="989"/>
    </row>
    <row r="4" spans="1:21" ht="12" customHeight="1"/>
    <row r="5" spans="1:21" ht="32.25" customHeight="1">
      <c r="A5" s="1406" t="s">
        <v>15</v>
      </c>
      <c r="B5" s="1407"/>
      <c r="C5" s="1407"/>
      <c r="D5" s="1407"/>
      <c r="E5" s="1407"/>
      <c r="F5" s="1407"/>
      <c r="G5" s="1407"/>
      <c r="H5" s="1407"/>
      <c r="I5" s="1407"/>
      <c r="J5" s="1407"/>
      <c r="K5" s="1407"/>
      <c r="L5" s="1407"/>
      <c r="P5" s="992"/>
    </row>
    <row r="6" spans="1:21" ht="21.75" customHeight="1">
      <c r="A6" s="993"/>
      <c r="B6" s="994"/>
      <c r="C6" s="994"/>
      <c r="D6" s="994"/>
      <c r="E6" s="994"/>
      <c r="F6" s="994"/>
      <c r="G6" s="994"/>
      <c r="H6" s="994"/>
      <c r="I6" s="994"/>
      <c r="J6" s="994"/>
      <c r="K6" s="994"/>
      <c r="L6" s="994"/>
      <c r="N6" s="995"/>
      <c r="O6" s="996"/>
    </row>
    <row r="7" spans="1:21" ht="26.1" customHeight="1">
      <c r="L7" s="984" t="s">
        <v>16</v>
      </c>
      <c r="M7" s="984"/>
      <c r="N7" s="984"/>
      <c r="O7" s="984"/>
      <c r="P7" s="984"/>
      <c r="Q7" s="984"/>
      <c r="R7" s="984"/>
    </row>
    <row r="8" spans="1:21" ht="19.5" customHeight="1">
      <c r="I8" s="997" t="s">
        <v>17</v>
      </c>
      <c r="J8" s="998" t="s">
        <v>18</v>
      </c>
      <c r="K8" s="999"/>
      <c r="L8" s="1408"/>
      <c r="M8" s="1408"/>
      <c r="N8" s="1408"/>
      <c r="O8" s="1408"/>
      <c r="P8" s="1408"/>
      <c r="Q8" s="1408"/>
      <c r="R8" s="1408"/>
    </row>
    <row r="9" spans="1:21" ht="26.1" customHeight="1">
      <c r="I9" s="1000" t="s">
        <v>19</v>
      </c>
      <c r="J9" s="1409"/>
      <c r="K9" s="1409"/>
      <c r="L9" s="1410"/>
      <c r="M9" s="1410"/>
      <c r="N9" s="1410"/>
      <c r="O9" s="1410"/>
      <c r="P9" s="1410"/>
      <c r="Q9" s="1410"/>
      <c r="R9" s="1410"/>
    </row>
    <row r="10" spans="1:21" ht="21" customHeight="1">
      <c r="I10" s="997" t="s">
        <v>17</v>
      </c>
      <c r="L10" s="1410"/>
      <c r="M10" s="1410"/>
      <c r="N10" s="1410"/>
      <c r="O10" s="1410"/>
      <c r="P10" s="1410"/>
      <c r="Q10" s="1410"/>
      <c r="R10" s="1410"/>
    </row>
    <row r="11" spans="1:21" ht="26.1" customHeight="1">
      <c r="C11" s="1001"/>
      <c r="D11" s="1002"/>
      <c r="E11" s="1002"/>
      <c r="F11" s="1003"/>
      <c r="I11" s="984" t="s">
        <v>20</v>
      </c>
      <c r="K11" s="984"/>
      <c r="L11" s="1410"/>
      <c r="M11" s="1410"/>
      <c r="N11" s="1410"/>
      <c r="O11" s="1410"/>
      <c r="P11" s="1410"/>
      <c r="Q11" s="1410"/>
      <c r="R11" s="1410"/>
    </row>
    <row r="12" spans="1:21" ht="21" customHeight="1">
      <c r="C12" s="1002"/>
      <c r="D12" s="1002"/>
      <c r="E12" s="1002"/>
      <c r="F12" s="1003"/>
      <c r="I12" s="997" t="s">
        <v>17</v>
      </c>
      <c r="L12" s="1410"/>
      <c r="M12" s="1410"/>
      <c r="N12" s="1410"/>
      <c r="O12" s="1410"/>
      <c r="P12" s="1410"/>
      <c r="Q12" s="1410"/>
      <c r="R12" s="1410"/>
    </row>
    <row r="13" spans="1:21" s="1004" customFormat="1" ht="26.1" customHeight="1">
      <c r="A13" s="991"/>
      <c r="B13" s="991"/>
      <c r="C13" s="991"/>
      <c r="D13" s="991"/>
      <c r="E13" s="991"/>
      <c r="F13" s="991"/>
      <c r="G13" s="991"/>
      <c r="I13" s="1005" t="s">
        <v>21</v>
      </c>
      <c r="K13" s="1000"/>
      <c r="L13" s="1000"/>
      <c r="M13" s="1408"/>
      <c r="N13" s="1408"/>
      <c r="O13" s="1408"/>
      <c r="P13" s="1408"/>
      <c r="Q13" s="1408"/>
      <c r="R13" s="1006"/>
      <c r="U13" s="1007"/>
    </row>
    <row r="14" spans="1:21" s="998" customFormat="1" ht="17.25" customHeight="1">
      <c r="A14" s="1004"/>
      <c r="B14" s="1004"/>
      <c r="C14" s="1004"/>
      <c r="D14" s="1004"/>
      <c r="E14" s="1004"/>
      <c r="F14" s="1004"/>
      <c r="G14" s="991"/>
      <c r="H14" s="991"/>
      <c r="I14" s="991"/>
      <c r="J14" s="991"/>
      <c r="M14" s="1008"/>
      <c r="N14" s="1008"/>
      <c r="O14" s="1008"/>
      <c r="P14" s="1008"/>
      <c r="Q14" s="1008"/>
      <c r="R14" s="1008"/>
      <c r="U14" s="1007"/>
    </row>
    <row r="15" spans="1:21" s="1009" customFormat="1" ht="40.5" customHeight="1">
      <c r="A15" s="1411" t="s">
        <v>7</v>
      </c>
      <c r="B15" s="1411"/>
      <c r="C15" s="1411"/>
      <c r="D15" s="1411"/>
      <c r="E15" s="1411"/>
      <c r="F15" s="1411"/>
      <c r="G15" s="1411"/>
      <c r="H15" s="1411"/>
      <c r="I15" s="1411"/>
      <c r="J15" s="1411"/>
      <c r="K15" s="1412"/>
      <c r="L15" s="1412"/>
      <c r="M15" s="1412"/>
      <c r="N15" s="1412"/>
      <c r="O15" s="1412"/>
      <c r="P15" s="1412"/>
      <c r="Q15" s="1412"/>
      <c r="R15" s="1412"/>
      <c r="U15" s="1010"/>
    </row>
    <row r="16" spans="1:21" ht="15" customHeight="1">
      <c r="A16" s="1009"/>
      <c r="B16" s="1009"/>
      <c r="C16" s="1009"/>
      <c r="D16" s="1009"/>
      <c r="E16" s="1009"/>
      <c r="F16" s="1009"/>
      <c r="P16" s="998"/>
    </row>
    <row r="17" spans="1:21" s="984" customFormat="1" ht="67.5" customHeight="1">
      <c r="A17" s="991"/>
      <c r="B17" s="1011"/>
      <c r="C17" s="1413" t="s">
        <v>992</v>
      </c>
      <c r="D17" s="1413"/>
      <c r="E17" s="1413"/>
      <c r="F17" s="1413"/>
      <c r="G17" s="1413"/>
      <c r="H17" s="1413"/>
      <c r="I17" s="1413"/>
      <c r="J17" s="1413"/>
      <c r="K17" s="1413"/>
      <c r="L17" s="1413"/>
      <c r="M17" s="1413"/>
      <c r="N17" s="1413"/>
      <c r="O17" s="1413"/>
      <c r="P17" s="1413"/>
      <c r="Q17" s="1413"/>
      <c r="R17" s="1011"/>
      <c r="U17" s="989"/>
    </row>
    <row r="18" spans="1:21" ht="14.25" customHeight="1"/>
    <row r="19" spans="1:21" s="984" customFormat="1" ht="20.100000000000001" customHeight="1">
      <c r="A19" s="1404" t="s">
        <v>22</v>
      </c>
      <c r="B19" s="1404"/>
      <c r="C19" s="1404"/>
      <c r="D19" s="1404"/>
      <c r="E19" s="1404"/>
      <c r="F19" s="1404"/>
      <c r="G19" s="1404"/>
      <c r="H19" s="1404"/>
      <c r="I19" s="1404"/>
      <c r="J19" s="1404"/>
      <c r="K19" s="1404"/>
      <c r="L19" s="1404"/>
      <c r="M19" s="1404"/>
      <c r="N19" s="1404"/>
      <c r="O19" s="1404"/>
      <c r="P19" s="1404"/>
      <c r="Q19" s="1404"/>
      <c r="R19" s="1404"/>
      <c r="U19" s="989"/>
    </row>
    <row r="20" spans="1:21" s="984" customFormat="1" ht="26.1" customHeight="1">
      <c r="B20" s="1400" t="s">
        <v>23</v>
      </c>
      <c r="C20" s="1400"/>
      <c r="D20" s="987" t="s">
        <v>24</v>
      </c>
      <c r="E20" s="1012" t="s">
        <v>621</v>
      </c>
      <c r="F20" s="984" t="s">
        <v>25</v>
      </c>
      <c r="U20" s="989"/>
    </row>
    <row r="21" spans="1:21" s="1013" customFormat="1" ht="26.1" customHeight="1">
      <c r="B21" s="984"/>
      <c r="C21" s="984"/>
      <c r="D21" s="987" t="s">
        <v>24</v>
      </c>
      <c r="E21" s="1012"/>
      <c r="F21" s="984" t="s">
        <v>26</v>
      </c>
      <c r="G21" s="984"/>
      <c r="H21" s="984"/>
      <c r="I21" s="984"/>
      <c r="J21" s="984"/>
      <c r="K21" s="984"/>
      <c r="L21" s="1014"/>
      <c r="M21" s="1014"/>
      <c r="N21" s="1015"/>
      <c r="O21" s="984"/>
      <c r="P21" s="984"/>
      <c r="Q21" s="984"/>
      <c r="U21" s="1016"/>
    </row>
    <row r="22" spans="1:21" s="984" customFormat="1" ht="17.25" customHeight="1">
      <c r="B22" s="1013"/>
      <c r="C22" s="1013"/>
      <c r="D22" s="1013"/>
      <c r="E22" s="1013"/>
      <c r="G22" s="991"/>
      <c r="H22" s="1017"/>
      <c r="I22" s="1017"/>
      <c r="J22" s="1017"/>
      <c r="U22" s="989"/>
    </row>
    <row r="23" spans="1:21" s="984" customFormat="1" ht="26.1" customHeight="1">
      <c r="B23" s="1400" t="s">
        <v>973</v>
      </c>
      <c r="C23" s="1400"/>
      <c r="D23" s="1400"/>
      <c r="E23" s="1401"/>
      <c r="F23" s="1401"/>
      <c r="G23" s="1401"/>
      <c r="H23" s="1402"/>
      <c r="I23" s="1402"/>
      <c r="J23" s="1402"/>
      <c r="K23" s="1402"/>
      <c r="L23" s="1402"/>
      <c r="N23" s="1403" t="s">
        <v>27</v>
      </c>
      <c r="O23" s="1403"/>
      <c r="P23" s="1403"/>
      <c r="Q23" s="1403"/>
      <c r="R23" s="1403"/>
      <c r="U23" s="989"/>
    </row>
    <row r="24" spans="1:21" ht="18" customHeight="1">
      <c r="B24" s="293"/>
      <c r="C24" s="1389" t="s">
        <v>28</v>
      </c>
      <c r="D24" s="1390"/>
      <c r="E24" s="293"/>
      <c r="F24" s="1384" t="s">
        <v>29</v>
      </c>
      <c r="G24" s="1385"/>
      <c r="H24" s="1385"/>
      <c r="I24" s="1385"/>
      <c r="J24" s="1385"/>
      <c r="K24" s="293"/>
      <c r="L24" s="1384" t="s">
        <v>30</v>
      </c>
      <c r="M24" s="1385"/>
      <c r="N24" s="1386"/>
      <c r="O24" s="293"/>
      <c r="P24" s="1387" t="s">
        <v>31</v>
      </c>
      <c r="Q24" s="1388"/>
      <c r="R24" s="1388"/>
    </row>
    <row r="25" spans="1:21" ht="18" customHeight="1">
      <c r="B25" s="293"/>
      <c r="C25" s="1384" t="s">
        <v>974</v>
      </c>
      <c r="D25" s="1385"/>
      <c r="E25" s="293"/>
      <c r="F25" s="1384" t="s">
        <v>32</v>
      </c>
      <c r="G25" s="1385"/>
      <c r="H25" s="1385"/>
      <c r="I25" s="1385"/>
      <c r="J25" s="1385"/>
      <c r="K25" s="293"/>
      <c r="L25" s="1384" t="s">
        <v>33</v>
      </c>
      <c r="M25" s="1385"/>
      <c r="N25" s="1386"/>
      <c r="O25" s="293"/>
      <c r="P25" s="1387" t="s">
        <v>34</v>
      </c>
      <c r="Q25" s="1388"/>
      <c r="R25" s="1388"/>
    </row>
    <row r="26" spans="1:21" ht="18" customHeight="1">
      <c r="B26" s="293"/>
      <c r="C26" s="1389" t="s">
        <v>35</v>
      </c>
      <c r="D26" s="1390"/>
      <c r="E26" s="293"/>
      <c r="F26" s="1384" t="s">
        <v>36</v>
      </c>
      <c r="G26" s="1385"/>
      <c r="H26" s="1385"/>
      <c r="I26" s="1385"/>
      <c r="J26" s="1385"/>
      <c r="K26" s="293"/>
      <c r="L26" s="1384" t="s">
        <v>37</v>
      </c>
      <c r="M26" s="1385"/>
      <c r="N26" s="1386"/>
      <c r="O26" s="293"/>
      <c r="P26" s="1387" t="s">
        <v>38</v>
      </c>
      <c r="Q26" s="1388"/>
      <c r="R26" s="1388"/>
    </row>
    <row r="27" spans="1:21" ht="18" customHeight="1">
      <c r="B27" s="293"/>
      <c r="C27" s="1384" t="s">
        <v>1009</v>
      </c>
      <c r="D27" s="1385"/>
      <c r="E27" s="293"/>
      <c r="F27" s="1384" t="s">
        <v>39</v>
      </c>
      <c r="G27" s="1385"/>
      <c r="H27" s="1385"/>
      <c r="I27" s="1385"/>
      <c r="J27" s="1385"/>
      <c r="K27" s="293"/>
      <c r="L27" s="1384" t="s">
        <v>40</v>
      </c>
      <c r="M27" s="1385"/>
      <c r="N27" s="1386"/>
      <c r="O27" s="293"/>
      <c r="P27" s="1387" t="s">
        <v>41</v>
      </c>
      <c r="Q27" s="1388"/>
      <c r="R27" s="1388"/>
    </row>
    <row r="28" spans="1:21" ht="18" customHeight="1">
      <c r="B28" s="293"/>
      <c r="C28" s="1389" t="s">
        <v>42</v>
      </c>
      <c r="D28" s="1390"/>
      <c r="E28" s="293"/>
      <c r="F28" s="1384" t="s">
        <v>43</v>
      </c>
      <c r="G28" s="1385"/>
      <c r="H28" s="1385"/>
      <c r="I28" s="1385"/>
      <c r="J28" s="1385"/>
      <c r="K28" s="293"/>
      <c r="L28" s="1384" t="s">
        <v>44</v>
      </c>
      <c r="M28" s="1385"/>
      <c r="N28" s="1391"/>
      <c r="O28" s="1018" t="s">
        <v>45</v>
      </c>
      <c r="P28" s="1392"/>
      <c r="Q28" s="1393"/>
      <c r="R28" s="1393"/>
      <c r="S28" s="1019" t="s">
        <v>46</v>
      </c>
    </row>
    <row r="29" spans="1:21" ht="14.25" customHeight="1">
      <c r="E29" s="1394"/>
      <c r="F29" s="1394"/>
      <c r="G29" s="1394"/>
      <c r="H29" s="1394"/>
      <c r="I29" s="1394"/>
      <c r="J29" s="1394"/>
      <c r="K29" s="1394"/>
      <c r="L29" s="1394"/>
      <c r="M29" s="1394"/>
      <c r="N29" s="1394"/>
      <c r="O29" s="1394"/>
      <c r="P29" s="1394"/>
      <c r="Q29" s="1394"/>
    </row>
    <row r="30" spans="1:21" s="984" customFormat="1" ht="26.25" customHeight="1">
      <c r="C30" s="1011" t="s">
        <v>47</v>
      </c>
      <c r="D30" s="1020"/>
      <c r="E30" s="1395" t="s">
        <v>975</v>
      </c>
      <c r="F30" s="1395"/>
      <c r="G30" s="1395"/>
      <c r="H30" s="1395"/>
      <c r="I30" s="1395"/>
      <c r="J30" s="1395"/>
      <c r="K30" s="1395"/>
      <c r="L30" s="1395"/>
      <c r="M30" s="1395"/>
      <c r="N30" s="1395"/>
      <c r="O30" s="1395"/>
      <c r="P30" s="1395"/>
      <c r="Q30" s="1395"/>
      <c r="R30" s="1395"/>
      <c r="U30" s="989"/>
    </row>
    <row r="31" spans="1:21" s="984" customFormat="1" ht="12.75" customHeight="1">
      <c r="C31" s="1011"/>
      <c r="D31" s="1021"/>
      <c r="E31" s="1022"/>
      <c r="F31" s="1022"/>
      <c r="G31" s="1022"/>
      <c r="H31" s="1022"/>
      <c r="I31" s="1022"/>
      <c r="J31" s="1022"/>
      <c r="K31" s="1022"/>
      <c r="L31" s="1022"/>
      <c r="M31" s="1022"/>
      <c r="N31" s="1022"/>
      <c r="O31" s="1022"/>
      <c r="P31" s="1022"/>
      <c r="Q31" s="1022"/>
      <c r="R31" s="1022"/>
      <c r="U31" s="989"/>
    </row>
    <row r="32" spans="1:21" s="984" customFormat="1" ht="26.25" customHeight="1">
      <c r="C32" s="1023" t="s">
        <v>48</v>
      </c>
      <c r="D32" s="1020"/>
      <c r="E32" s="1396" t="s">
        <v>1327</v>
      </c>
      <c r="F32" s="1396"/>
      <c r="G32" s="1396"/>
      <c r="H32" s="1396"/>
      <c r="I32" s="1396"/>
      <c r="J32" s="1396"/>
      <c r="K32" s="1396"/>
      <c r="L32" s="1396"/>
      <c r="M32" s="1396"/>
      <c r="N32" s="1396"/>
      <c r="O32" s="1396"/>
      <c r="P32" s="1396"/>
      <c r="Q32" s="1396"/>
      <c r="R32" s="1396"/>
      <c r="U32" s="989"/>
    </row>
    <row r="33" spans="2:21" s="984" customFormat="1" ht="120.75" customHeight="1">
      <c r="C33" s="1023"/>
      <c r="D33" s="1011"/>
      <c r="E33" s="1396"/>
      <c r="F33" s="1396"/>
      <c r="G33" s="1396"/>
      <c r="H33" s="1396"/>
      <c r="I33" s="1396"/>
      <c r="J33" s="1396"/>
      <c r="K33" s="1396"/>
      <c r="L33" s="1396"/>
      <c r="M33" s="1396"/>
      <c r="N33" s="1396"/>
      <c r="O33" s="1396"/>
      <c r="P33" s="1396"/>
      <c r="Q33" s="1396"/>
      <c r="R33" s="1396"/>
      <c r="U33" s="989"/>
    </row>
    <row r="34" spans="2:21" s="984" customFormat="1" ht="10.5" customHeight="1">
      <c r="C34" s="985"/>
      <c r="D34" s="985"/>
      <c r="E34" s="985"/>
      <c r="F34" s="985"/>
      <c r="G34" s="985"/>
      <c r="H34" s="985"/>
      <c r="I34" s="985"/>
      <c r="J34" s="985"/>
      <c r="K34" s="985"/>
      <c r="L34" s="985"/>
      <c r="M34" s="985"/>
      <c r="N34" s="985"/>
      <c r="O34" s="985"/>
      <c r="P34" s="985"/>
      <c r="Q34" s="985"/>
      <c r="R34" s="985"/>
      <c r="U34" s="989"/>
    </row>
    <row r="35" spans="2:21" s="984" customFormat="1" ht="26.1" customHeight="1">
      <c r="B35" s="984" t="s">
        <v>49</v>
      </c>
      <c r="U35" s="989"/>
    </row>
    <row r="36" spans="2:21" s="984" customFormat="1" ht="30.75" customHeight="1">
      <c r="C36" s="984" t="s">
        <v>50</v>
      </c>
      <c r="G36" s="1397"/>
      <c r="H36" s="1397"/>
      <c r="I36" s="1397"/>
      <c r="J36" s="1397"/>
      <c r="K36" s="1397"/>
      <c r="L36" s="1397"/>
      <c r="M36" s="1397"/>
      <c r="N36" s="1397"/>
      <c r="O36" s="1397"/>
      <c r="P36" s="1397"/>
      <c r="Q36" s="1397"/>
      <c r="R36" s="1024"/>
      <c r="U36" s="989"/>
    </row>
    <row r="37" spans="2:21" s="984" customFormat="1" ht="30" customHeight="1">
      <c r="C37" s="984" t="s">
        <v>51</v>
      </c>
      <c r="F37" s="1398"/>
      <c r="G37" s="1398"/>
      <c r="H37" s="1398"/>
      <c r="I37" s="1398"/>
      <c r="J37" s="1025" t="s">
        <v>52</v>
      </c>
      <c r="K37" s="1399"/>
      <c r="L37" s="1399"/>
      <c r="M37" s="1399"/>
      <c r="N37" s="1399"/>
      <c r="O37" s="1026" t="s">
        <v>53</v>
      </c>
      <c r="P37" s="555"/>
      <c r="Q37" s="1024" t="s">
        <v>54</v>
      </c>
      <c r="U37" s="989"/>
    </row>
    <row r="38" spans="2:21" s="984" customFormat="1" ht="30" customHeight="1">
      <c r="C38" s="984" t="s">
        <v>55</v>
      </c>
      <c r="F38" s="1027"/>
      <c r="G38" s="1028" t="s">
        <v>56</v>
      </c>
      <c r="U38" s="989"/>
    </row>
    <row r="39" spans="2:21" s="984" customFormat="1" ht="11.25" customHeight="1">
      <c r="H39" s="1015"/>
      <c r="U39" s="989"/>
    </row>
    <row r="40" spans="2:21" s="984" customFormat="1" ht="37.5" customHeight="1">
      <c r="B40" s="984" t="s">
        <v>1004</v>
      </c>
      <c r="C40" s="984" t="s">
        <v>1007</v>
      </c>
      <c r="F40" s="1359"/>
      <c r="G40" s="1359"/>
      <c r="H40" s="1359"/>
      <c r="I40" s="1359"/>
      <c r="J40" s="1359"/>
      <c r="K40" s="1359"/>
      <c r="L40" s="1359"/>
      <c r="M40" s="1359"/>
      <c r="N40" s="1359"/>
      <c r="O40" s="1359"/>
      <c r="P40" s="1359"/>
      <c r="Q40" s="1359"/>
      <c r="R40" s="1359"/>
      <c r="U40" s="989"/>
    </row>
    <row r="41" spans="2:21" s="984" customFormat="1" ht="18.75">
      <c r="B41" s="1355" t="s">
        <v>57</v>
      </c>
      <c r="C41" s="1355"/>
      <c r="D41" s="1355"/>
      <c r="E41" s="1029" t="s">
        <v>18</v>
      </c>
      <c r="F41" s="1356"/>
      <c r="G41" s="1030"/>
      <c r="H41" s="1358"/>
      <c r="I41" s="1358"/>
      <c r="J41" s="1358"/>
      <c r="K41" s="1358"/>
      <c r="L41" s="1358"/>
      <c r="M41" s="1358"/>
      <c r="N41" s="1358"/>
      <c r="O41" s="1358"/>
      <c r="P41" s="1358"/>
      <c r="Q41" s="1358"/>
      <c r="R41" s="1358"/>
      <c r="T41" s="1031" t="str">
        <f>LEN(H41)&amp;"文字(最大23文字)"</f>
        <v>0文字(最大23文字)</v>
      </c>
      <c r="U41" s="989"/>
    </row>
    <row r="42" spans="2:21" s="984" customFormat="1" ht="18.75">
      <c r="B42" s="1355"/>
      <c r="C42" s="1355"/>
      <c r="D42" s="1355"/>
      <c r="E42" s="1029"/>
      <c r="F42" s="1357"/>
      <c r="G42" s="1024"/>
      <c r="H42" s="1359"/>
      <c r="I42" s="1359"/>
      <c r="J42" s="1359"/>
      <c r="K42" s="1359"/>
      <c r="L42" s="1359"/>
      <c r="M42" s="1359"/>
      <c r="N42" s="1359"/>
      <c r="O42" s="1359"/>
      <c r="P42" s="1359"/>
      <c r="Q42" s="1359"/>
      <c r="R42" s="1359"/>
      <c r="T42" s="1031" t="str">
        <f>LEN(H42)&amp;"文字(最大23文字)"</f>
        <v>0文字(最大23文字)</v>
      </c>
      <c r="U42" s="989"/>
    </row>
    <row r="43" spans="2:21" s="984" customFormat="1" ht="13.5" customHeight="1">
      <c r="F43" s="1030"/>
      <c r="G43" s="1030"/>
      <c r="H43" s="1030"/>
      <c r="I43" s="1030"/>
      <c r="J43" s="1030"/>
      <c r="K43" s="1030"/>
      <c r="L43" s="1030"/>
      <c r="M43" s="1030"/>
      <c r="N43" s="1030"/>
      <c r="O43" s="1030"/>
      <c r="P43" s="1030"/>
      <c r="Q43" s="1030"/>
      <c r="R43" s="1030"/>
      <c r="U43" s="989"/>
    </row>
    <row r="44" spans="2:21" s="984" customFormat="1" ht="30" customHeight="1">
      <c r="B44" s="984" t="s">
        <v>58</v>
      </c>
      <c r="F44" s="1383"/>
      <c r="G44" s="1383"/>
      <c r="H44" s="1383"/>
      <c r="I44" s="1383"/>
      <c r="J44" s="1032"/>
      <c r="K44" s="1015"/>
      <c r="L44" s="1033"/>
      <c r="M44" s="1015"/>
      <c r="N44" s="1015"/>
      <c r="O44" s="1015"/>
      <c r="P44" s="1015"/>
      <c r="Q44" s="1015"/>
      <c r="R44" s="1015"/>
      <c r="U44" s="989"/>
    </row>
    <row r="45" spans="2:21" ht="13.5" customHeight="1"/>
    <row r="46" spans="2:21" s="984" customFormat="1" ht="30" customHeight="1">
      <c r="B46" s="984" t="s">
        <v>524</v>
      </c>
      <c r="F46" s="1383"/>
      <c r="G46" s="1383"/>
      <c r="H46" s="1383"/>
      <c r="I46" s="1383"/>
      <c r="J46" s="1032"/>
      <c r="K46" s="1015"/>
      <c r="L46" s="1033"/>
      <c r="M46" s="1015"/>
      <c r="N46" s="1015"/>
      <c r="O46" s="1015"/>
      <c r="P46" s="1015"/>
      <c r="Q46" s="1015"/>
      <c r="R46" s="1015"/>
      <c r="U46" s="989"/>
    </row>
    <row r="47" spans="2:21" ht="13.5" customHeight="1"/>
    <row r="48" spans="2:21" ht="36.75" customHeight="1">
      <c r="B48" s="1363" t="s">
        <v>59</v>
      </c>
      <c r="C48" s="1364"/>
      <c r="D48" s="1367" t="s">
        <v>60</v>
      </c>
      <c r="E48" s="1368"/>
      <c r="F48" s="1368"/>
      <c r="G48" s="1368"/>
      <c r="H48" s="1368"/>
      <c r="I48" s="1369"/>
      <c r="J48" s="1370" t="s">
        <v>61</v>
      </c>
      <c r="K48" s="1371"/>
      <c r="L48" s="1371"/>
      <c r="M48" s="1371"/>
      <c r="N48" s="1372"/>
      <c r="O48" s="1370" t="s">
        <v>62</v>
      </c>
      <c r="P48" s="1371"/>
      <c r="Q48" s="1371"/>
      <c r="R48" s="1372"/>
    </row>
    <row r="49" spans="1:21" ht="46.5" customHeight="1">
      <c r="B49" s="1365"/>
      <c r="C49" s="1366"/>
      <c r="D49" s="1373"/>
      <c r="E49" s="1374"/>
      <c r="F49" s="1374"/>
      <c r="G49" s="1374"/>
      <c r="H49" s="1374"/>
      <c r="I49" s="1375"/>
      <c r="J49" s="1376"/>
      <c r="K49" s="1377"/>
      <c r="L49" s="1377"/>
      <c r="M49" s="1377"/>
      <c r="N49" s="1378"/>
      <c r="O49" s="1379"/>
      <c r="P49" s="1380"/>
      <c r="Q49" s="1381"/>
      <c r="R49" s="1382"/>
    </row>
    <row r="50" spans="1:21" s="984" customFormat="1" ht="15.75" customHeight="1">
      <c r="U50" s="989"/>
    </row>
    <row r="51" spans="1:21" s="984" customFormat="1" ht="26.1" customHeight="1">
      <c r="B51" s="984" t="s">
        <v>63</v>
      </c>
      <c r="U51" s="989"/>
    </row>
    <row r="52" spans="1:21" s="984" customFormat="1" ht="39.950000000000003" customHeight="1">
      <c r="B52" s="1034" t="s">
        <v>64</v>
      </c>
      <c r="C52" s="1030"/>
      <c r="D52" s="1030"/>
      <c r="E52" s="1030"/>
      <c r="F52" s="1030"/>
      <c r="G52" s="1030" t="s">
        <v>65</v>
      </c>
      <c r="H52" s="1030"/>
      <c r="I52" s="1030"/>
      <c r="J52" s="1030"/>
      <c r="K52" s="1030"/>
      <c r="L52" s="1030"/>
      <c r="M52" s="1030" t="s">
        <v>66</v>
      </c>
      <c r="N52" s="1030" t="s">
        <v>67</v>
      </c>
      <c r="O52" s="1030"/>
      <c r="P52" s="1030"/>
      <c r="Q52" s="1030"/>
      <c r="R52" s="1035"/>
      <c r="U52" s="989"/>
    </row>
    <row r="53" spans="1:21" s="984" customFormat="1" ht="30" customHeight="1">
      <c r="B53" s="1036"/>
      <c r="C53" s="1015"/>
      <c r="D53" s="1015"/>
      <c r="E53" s="1015"/>
      <c r="F53" s="1015"/>
      <c r="G53" s="1015"/>
      <c r="H53" s="1015"/>
      <c r="I53" s="1015"/>
      <c r="J53" s="1015"/>
      <c r="K53" s="1015"/>
      <c r="L53" s="1015"/>
      <c r="M53" s="1015"/>
      <c r="N53" s="1015"/>
      <c r="O53" s="1015"/>
      <c r="P53" s="1015"/>
      <c r="Q53" s="1015"/>
      <c r="R53" s="1037"/>
      <c r="U53" s="989"/>
    </row>
    <row r="54" spans="1:21" s="984" customFormat="1" ht="39.950000000000003" customHeight="1">
      <c r="B54" s="1036" t="s">
        <v>68</v>
      </c>
      <c r="C54" s="1015"/>
      <c r="D54" s="1015"/>
      <c r="E54" s="1015"/>
      <c r="F54" s="1015"/>
      <c r="G54" s="1015"/>
      <c r="H54" s="1015"/>
      <c r="I54" s="1015"/>
      <c r="J54" s="1015"/>
      <c r="K54" s="1015"/>
      <c r="L54" s="1015"/>
      <c r="M54" s="1015"/>
      <c r="N54" s="1015"/>
      <c r="O54" s="1015"/>
      <c r="P54" s="1015"/>
      <c r="Q54" s="1015"/>
      <c r="R54" s="1037"/>
      <c r="U54" s="989"/>
    </row>
    <row r="55" spans="1:21" s="984" customFormat="1" ht="27.75" customHeight="1">
      <c r="B55" s="1038"/>
      <c r="C55" s="1024"/>
      <c r="D55" s="1024"/>
      <c r="E55" s="1024"/>
      <c r="F55" s="1024"/>
      <c r="G55" s="1024"/>
      <c r="H55" s="1024"/>
      <c r="I55" s="1024"/>
      <c r="J55" s="1024"/>
      <c r="K55" s="1024"/>
      <c r="L55" s="1024"/>
      <c r="M55" s="1024"/>
      <c r="N55" s="1024"/>
      <c r="O55" s="1024"/>
      <c r="P55" s="1024"/>
      <c r="Q55" s="1024"/>
      <c r="R55" s="1039"/>
      <c r="U55" s="989"/>
    </row>
    <row r="56" spans="1:21" s="984" customFormat="1" ht="26.1" customHeight="1">
      <c r="P56" s="991"/>
      <c r="Q56" s="991"/>
      <c r="R56" s="988" t="s">
        <v>69</v>
      </c>
      <c r="S56" s="569"/>
      <c r="U56" s="989"/>
    </row>
    <row r="57" spans="1:21" ht="14.25" customHeight="1">
      <c r="A57" s="984"/>
      <c r="B57" s="984"/>
      <c r="C57" s="984"/>
      <c r="D57" s="984"/>
      <c r="E57" s="984"/>
    </row>
    <row r="58" spans="1:21" ht="26.1" customHeight="1">
      <c r="A58" s="991" t="s">
        <v>70</v>
      </c>
    </row>
    <row r="59" spans="1:21" ht="58.5" customHeight="1">
      <c r="C59" s="1360" t="s">
        <v>1005</v>
      </c>
      <c r="D59" s="1360"/>
      <c r="E59" s="1361"/>
      <c r="F59" s="1361"/>
      <c r="G59" s="1361"/>
      <c r="H59" s="1361"/>
      <c r="I59" s="1361"/>
      <c r="J59" s="1361"/>
      <c r="K59" s="1361"/>
      <c r="L59" s="1361"/>
      <c r="M59" s="1361"/>
      <c r="N59" s="1361"/>
      <c r="O59" s="1361"/>
      <c r="P59" s="1361"/>
      <c r="Q59" s="1361"/>
      <c r="R59" s="1361"/>
    </row>
    <row r="60" spans="1:21" ht="29.25" customHeight="1">
      <c r="C60" s="1362"/>
      <c r="D60" s="1362"/>
      <c r="E60" s="1362"/>
      <c r="F60" s="1362"/>
      <c r="G60" s="1362"/>
      <c r="H60" s="1362"/>
      <c r="I60" s="1362"/>
      <c r="J60" s="1362"/>
      <c r="K60" s="1362"/>
      <c r="L60" s="1362"/>
      <c r="M60" s="1362"/>
      <c r="N60" s="1362"/>
      <c r="O60" s="1362"/>
      <c r="P60" s="1362"/>
      <c r="Q60" s="1362"/>
      <c r="R60" s="1362"/>
    </row>
    <row r="61" spans="1:21" ht="24.75" customHeight="1">
      <c r="C61" s="1362"/>
      <c r="D61" s="1362"/>
      <c r="E61" s="1362"/>
      <c r="F61" s="1362"/>
      <c r="G61" s="1362"/>
      <c r="H61" s="1362"/>
      <c r="I61" s="1362"/>
      <c r="J61" s="1362"/>
      <c r="K61" s="1362"/>
      <c r="L61" s="1362"/>
      <c r="M61" s="1362"/>
      <c r="N61" s="1362"/>
      <c r="O61" s="1362"/>
      <c r="P61" s="1362"/>
      <c r="Q61" s="1362"/>
      <c r="R61" s="1362"/>
    </row>
    <row r="62" spans="1:21" ht="68.25" customHeight="1">
      <c r="C62" s="1362"/>
      <c r="D62" s="1362"/>
      <c r="E62" s="1362"/>
      <c r="F62" s="1362"/>
      <c r="G62" s="1362"/>
      <c r="H62" s="1362"/>
      <c r="I62" s="1362"/>
      <c r="J62" s="1362"/>
      <c r="K62" s="1362"/>
      <c r="L62" s="1362"/>
      <c r="M62" s="1362"/>
      <c r="N62" s="1362"/>
      <c r="O62" s="1362"/>
      <c r="P62" s="1362"/>
      <c r="Q62" s="1362"/>
      <c r="R62" s="1362"/>
    </row>
    <row r="63" spans="1:21" ht="26.1" customHeight="1">
      <c r="C63" s="1362"/>
      <c r="D63" s="1362"/>
      <c r="E63" s="1362"/>
      <c r="F63" s="1362"/>
      <c r="G63" s="1362"/>
      <c r="H63" s="1362"/>
      <c r="I63" s="1362"/>
      <c r="J63" s="1362"/>
      <c r="K63" s="1362"/>
      <c r="L63" s="1362"/>
      <c r="M63" s="1362"/>
      <c r="N63" s="1362"/>
      <c r="O63" s="1362"/>
      <c r="P63" s="1362"/>
      <c r="Q63" s="1362"/>
      <c r="R63" s="1362"/>
    </row>
    <row r="64" spans="1:21" ht="26.1" customHeight="1">
      <c r="C64" s="1362"/>
      <c r="D64" s="1362"/>
      <c r="E64" s="1362"/>
      <c r="F64" s="1362"/>
      <c r="G64" s="1362"/>
      <c r="H64" s="1362"/>
      <c r="I64" s="1362"/>
      <c r="J64" s="1362"/>
      <c r="K64" s="1362"/>
      <c r="L64" s="1362"/>
      <c r="M64" s="1362"/>
      <c r="N64" s="1362"/>
      <c r="O64" s="1362"/>
      <c r="P64" s="1362"/>
      <c r="Q64" s="1362"/>
      <c r="R64" s="1362"/>
    </row>
    <row r="65" spans="3:18" ht="26.1" customHeight="1">
      <c r="C65" s="1362"/>
      <c r="D65" s="1362"/>
      <c r="E65" s="1362"/>
      <c r="F65" s="1362"/>
      <c r="G65" s="1362"/>
      <c r="H65" s="1362"/>
      <c r="I65" s="1362"/>
      <c r="J65" s="1362"/>
      <c r="K65" s="1362"/>
      <c r="L65" s="1362"/>
      <c r="M65" s="1362"/>
      <c r="N65" s="1362"/>
      <c r="O65" s="1362"/>
      <c r="P65" s="1362"/>
      <c r="Q65" s="1362"/>
      <c r="R65" s="1362"/>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0"/>
  <conditionalFormatting sqref="F46:I46 J9:K9 L8:R12 M13:Q13 G36:Q36 F37:I37 K37:N37 P37 F38 F40:R40 F41:F42 H41:R42 O3 F44:I44">
    <cfRule type="containsBlanks" dxfId="455" priority="8">
      <formula>LEN(TRIM(F3))=0</formula>
    </cfRule>
  </conditionalFormatting>
  <conditionalFormatting sqref="B24:B28 E24:E28 K24:K28 O24:O27">
    <cfRule type="expression" dxfId="454" priority="7">
      <formula>COUNTA($B$24:$B$28,$E$24:$E$28,$K$24:$K$28,$O$24:$O$27)=0</formula>
    </cfRule>
  </conditionalFormatting>
  <conditionalFormatting sqref="P28:R28">
    <cfRule type="expression" dxfId="453" priority="6">
      <formula>AND($O$27="✔",$P$28="")</formula>
    </cfRule>
  </conditionalFormatting>
  <conditionalFormatting sqref="D30 D32">
    <cfRule type="expression" dxfId="452" priority="5">
      <formula>COUNTA($D$30,$D$32)=0</formula>
    </cfRule>
  </conditionalFormatting>
  <conditionalFormatting sqref="G36:Q36">
    <cfRule type="expression" dxfId="451" priority="4">
      <formula>LEN(G36)&gt;40</formula>
    </cfRule>
  </conditionalFormatting>
  <conditionalFormatting sqref="H41:R41">
    <cfRule type="expression" dxfId="450" priority="3">
      <formula>LEN(H41)&gt;23</formula>
    </cfRule>
  </conditionalFormatting>
  <conditionalFormatting sqref="H42:R42">
    <cfRule type="expression" dxfId="449" priority="2">
      <formula>LEN(H42)&gt;23</formula>
    </cfRule>
  </conditionalFormatting>
  <conditionalFormatting sqref="D49:R49">
    <cfRule type="containsBlanks" dxfId="44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 sqref="A3:Z3"/>
    </sheetView>
  </sheetViews>
  <sheetFormatPr defaultRowHeight="20.100000000000001" customHeight="1"/>
  <cols>
    <col min="1" max="1" width="6.625" style="983" customWidth="1"/>
    <col min="2" max="2" width="6.75" style="983" customWidth="1"/>
    <col min="3" max="24" width="9.25" style="983" customWidth="1"/>
    <col min="25" max="25" width="12.5" style="983" customWidth="1"/>
    <col min="26" max="26" width="11.625" style="983" customWidth="1"/>
    <col min="27" max="27" width="16" style="983" customWidth="1"/>
    <col min="28" max="16384" width="9" style="983"/>
  </cols>
  <sheetData>
    <row r="1" spans="1:27" s="957" customFormat="1" ht="46.5" customHeight="1">
      <c r="Z1" s="958"/>
      <c r="AA1" s="959" t="s">
        <v>902</v>
      </c>
    </row>
    <row r="2" spans="1:27" s="957" customFormat="1" ht="65.099999999999994" customHeight="1">
      <c r="A2" s="960"/>
      <c r="B2" s="960"/>
      <c r="C2" s="960"/>
    </row>
    <row r="3" spans="1:27" s="957" customFormat="1" ht="66.75" customHeight="1">
      <c r="A3" s="1414" t="s">
        <v>71</v>
      </c>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960"/>
    </row>
    <row r="4" spans="1:27" s="957" customFormat="1" ht="37.5" customHeight="1">
      <c r="A4" s="960"/>
      <c r="B4" s="960"/>
      <c r="C4" s="960"/>
    </row>
    <row r="5" spans="1:27" s="957" customFormat="1" ht="37.5" customHeight="1">
      <c r="U5" s="961"/>
      <c r="V5" s="1415" t="str">
        <f>IF(様式1!O3="","",様式1!O3)</f>
        <v/>
      </c>
      <c r="W5" s="1415"/>
      <c r="X5" s="1415"/>
      <c r="Y5" s="1415"/>
      <c r="Z5" s="1415"/>
    </row>
    <row r="6" spans="1:27" s="957" customFormat="1" ht="37.5" customHeight="1">
      <c r="A6" s="960"/>
      <c r="B6" s="960"/>
      <c r="C6" s="960"/>
    </row>
    <row r="7" spans="1:27" s="957" customFormat="1" ht="42" customHeight="1">
      <c r="A7" s="962" t="s">
        <v>72</v>
      </c>
      <c r="B7" s="962"/>
      <c r="C7" s="962"/>
    </row>
    <row r="8" spans="1:27" s="957" customFormat="1" ht="36.950000000000003" customHeight="1">
      <c r="A8" s="960"/>
      <c r="B8" s="960"/>
      <c r="C8" s="960"/>
      <c r="I8" s="963"/>
      <c r="M8" s="964" t="s">
        <v>494</v>
      </c>
    </row>
    <row r="9" spans="1:27" s="957" customFormat="1" ht="36.950000000000003" customHeight="1">
      <c r="A9" s="960"/>
      <c r="B9" s="960"/>
      <c r="C9" s="960"/>
      <c r="M9" s="965" t="s">
        <v>495</v>
      </c>
      <c r="O9" s="966" t="str">
        <f>IF(様式1!J9="","",様式1!J9)</f>
        <v/>
      </c>
    </row>
    <row r="10" spans="1:27" s="957" customFormat="1" ht="36.950000000000003" customHeight="1">
      <c r="H10" s="965"/>
      <c r="J10" s="967"/>
      <c r="K10" s="967"/>
      <c r="L10" s="967"/>
      <c r="M10" s="967"/>
      <c r="O10" s="1416" t="str">
        <f>IF(様式1!L9="","",様式1!L9)</f>
        <v/>
      </c>
      <c r="P10" s="1416"/>
      <c r="Q10" s="1416"/>
      <c r="R10" s="1416"/>
      <c r="S10" s="1416"/>
      <c r="T10" s="1416"/>
      <c r="U10" s="1416"/>
      <c r="V10" s="1416"/>
      <c r="W10" s="1416"/>
      <c r="X10" s="1416"/>
      <c r="Y10" s="1416"/>
      <c r="Z10" s="967"/>
    </row>
    <row r="11" spans="1:27" s="957" customFormat="1" ht="36.950000000000003" customHeight="1">
      <c r="H11" s="968"/>
    </row>
    <row r="12" spans="1:27" s="957" customFormat="1" ht="36.950000000000003" customHeight="1">
      <c r="K12" s="967"/>
      <c r="L12" s="967"/>
      <c r="M12" s="965" t="s">
        <v>496</v>
      </c>
      <c r="Q12" s="1416" t="str">
        <f>IF(様式1!L11="","",様式1!L11)</f>
        <v/>
      </c>
      <c r="R12" s="1416"/>
      <c r="S12" s="1416"/>
      <c r="T12" s="1416"/>
      <c r="U12" s="1416"/>
      <c r="V12" s="1416"/>
      <c r="W12" s="1416"/>
      <c r="X12" s="1416"/>
      <c r="Y12" s="1416"/>
      <c r="Z12" s="1416"/>
    </row>
    <row r="13" spans="1:27" s="957" customFormat="1" ht="36.950000000000003" customHeight="1">
      <c r="H13" s="968"/>
    </row>
    <row r="14" spans="1:27" s="957" customFormat="1" ht="36.950000000000003" customHeight="1">
      <c r="K14" s="967"/>
      <c r="L14" s="967"/>
      <c r="M14" s="1417" t="s">
        <v>73</v>
      </c>
      <c r="N14" s="1417"/>
      <c r="O14" s="1417"/>
      <c r="P14" s="1417"/>
      <c r="Q14" s="1418" t="str">
        <f>IF(様式1!M13="","",様式1!M13)</f>
        <v/>
      </c>
      <c r="R14" s="1418"/>
      <c r="S14" s="1418"/>
      <c r="T14" s="1418"/>
      <c r="U14" s="1418"/>
      <c r="V14" s="1418"/>
      <c r="W14" s="1418"/>
      <c r="X14" s="1418"/>
    </row>
    <row r="15" spans="1:27" s="957" customFormat="1" ht="37.5" customHeight="1">
      <c r="A15" s="960"/>
      <c r="B15" s="960"/>
      <c r="C15" s="960"/>
    </row>
    <row r="16" spans="1:27" s="957" customFormat="1" ht="36.950000000000003" customHeight="1">
      <c r="A16" s="1420" t="str">
        <f>IF(様式1!O3="","",様式1!O3)</f>
        <v/>
      </c>
      <c r="B16" s="1420"/>
      <c r="C16" s="1420"/>
      <c r="D16" s="1420"/>
      <c r="E16" s="1420"/>
      <c r="F16" s="1420"/>
      <c r="G16" s="1420"/>
      <c r="H16" s="1421" t="s">
        <v>497</v>
      </c>
      <c r="I16" s="1421"/>
      <c r="J16" s="1421"/>
      <c r="K16" s="1421"/>
      <c r="L16" s="1421"/>
      <c r="M16" s="1421"/>
      <c r="N16" s="1421"/>
      <c r="O16" s="1421"/>
      <c r="P16" s="1421"/>
      <c r="Q16" s="1421"/>
      <c r="R16" s="1421"/>
      <c r="S16" s="1421"/>
      <c r="T16" s="1421"/>
      <c r="U16" s="1421"/>
      <c r="V16" s="1421"/>
      <c r="W16" s="1421"/>
      <c r="X16" s="1421"/>
      <c r="Y16" s="1421"/>
      <c r="Z16" s="1421"/>
    </row>
    <row r="17" spans="1:27" s="957" customFormat="1" ht="36.950000000000003" customHeight="1">
      <c r="A17" s="1421" t="s">
        <v>498</v>
      </c>
      <c r="B17" s="1421"/>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421"/>
    </row>
    <row r="18" spans="1:27" s="957" customFormat="1" ht="37.5" customHeight="1">
      <c r="A18" s="960"/>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row>
    <row r="19" spans="1:27" s="957" customFormat="1" ht="37.5" customHeight="1">
      <c r="A19" s="960"/>
      <c r="B19" s="960"/>
      <c r="C19" s="960"/>
    </row>
    <row r="20" spans="1:27" s="957" customFormat="1" ht="40.5" customHeight="1">
      <c r="A20" s="1414" t="s">
        <v>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969"/>
    </row>
    <row r="21" spans="1:27" s="957" customFormat="1" ht="37.5" customHeight="1">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row>
    <row r="22" spans="1:27" s="957" customFormat="1" ht="37.5" customHeight="1">
      <c r="A22" s="960"/>
      <c r="B22" s="960"/>
      <c r="C22" s="960"/>
    </row>
    <row r="23" spans="1:27" s="957" customFormat="1" ht="37.5" customHeight="1">
      <c r="A23" s="960" t="s">
        <v>75</v>
      </c>
      <c r="B23" s="960"/>
      <c r="C23" s="960"/>
    </row>
    <row r="24" spans="1:27" s="957" customFormat="1" ht="37.5" customHeight="1">
      <c r="A24" s="960"/>
      <c r="B24" s="960"/>
      <c r="C24" s="960"/>
    </row>
    <row r="25" spans="1:27" s="957" customFormat="1" ht="37.5" customHeight="1">
      <c r="A25" s="960"/>
      <c r="B25" s="960"/>
      <c r="C25" s="960"/>
    </row>
    <row r="26" spans="1:27" s="957" customFormat="1" ht="37.5" customHeight="1">
      <c r="A26" s="960"/>
      <c r="B26" s="960"/>
      <c r="C26" s="960"/>
      <c r="G26" s="1422" t="str">
        <f>IF(様式1!G36="","",様式1!G36)</f>
        <v/>
      </c>
      <c r="H26" s="1422"/>
      <c r="I26" s="1422"/>
      <c r="J26" s="1422"/>
      <c r="K26" s="1422"/>
      <c r="L26" s="1422"/>
      <c r="M26" s="1422"/>
      <c r="N26" s="1422"/>
      <c r="O26" s="1422"/>
      <c r="P26" s="1422"/>
      <c r="Q26" s="1422"/>
      <c r="R26" s="1422"/>
      <c r="S26" s="1422"/>
      <c r="T26" s="1422"/>
      <c r="U26" s="967"/>
      <c r="V26" s="967"/>
      <c r="W26" s="967"/>
    </row>
    <row r="27" spans="1:27" s="957" customFormat="1" ht="37.5" customHeight="1">
      <c r="A27" s="960"/>
      <c r="B27" s="960"/>
      <c r="C27" s="960"/>
    </row>
    <row r="28" spans="1:27" s="957" customFormat="1" ht="37.5" customHeight="1">
      <c r="A28" s="960"/>
      <c r="B28" s="960"/>
      <c r="C28" s="960"/>
    </row>
    <row r="29" spans="1:27" s="957" customFormat="1" ht="37.5" customHeight="1">
      <c r="A29" s="960" t="s">
        <v>76</v>
      </c>
      <c r="B29" s="960"/>
      <c r="C29" s="960"/>
    </row>
    <row r="30" spans="1:27" s="957" customFormat="1" ht="107.25" customHeight="1">
      <c r="A30" s="1423" t="s">
        <v>499</v>
      </c>
      <c r="B30" s="1423"/>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c r="Z30" s="1423"/>
      <c r="AA30" s="1423"/>
    </row>
    <row r="31" spans="1:27" s="957" customFormat="1" ht="107.25" customHeight="1">
      <c r="A31" s="1421" t="s">
        <v>1271</v>
      </c>
      <c r="B31" s="1423"/>
      <c r="C31" s="1423"/>
      <c r="D31" s="1423"/>
      <c r="E31" s="1423"/>
      <c r="F31" s="1423"/>
      <c r="G31" s="1423"/>
      <c r="H31" s="1423"/>
      <c r="I31" s="1423"/>
      <c r="J31" s="1423"/>
      <c r="K31" s="1423"/>
      <c r="L31" s="1423"/>
      <c r="M31" s="1423"/>
      <c r="N31" s="1423"/>
      <c r="O31" s="1423"/>
      <c r="P31" s="1423"/>
      <c r="Q31" s="1423"/>
      <c r="R31" s="1423"/>
      <c r="S31" s="1423"/>
      <c r="T31" s="1423"/>
      <c r="U31" s="1423"/>
      <c r="V31" s="1423"/>
      <c r="W31" s="1423"/>
      <c r="X31" s="1423"/>
      <c r="Y31" s="1423"/>
      <c r="Z31" s="1423"/>
      <c r="AA31" s="1423"/>
    </row>
    <row r="32" spans="1:27" s="957" customFormat="1" ht="107.25" customHeight="1">
      <c r="A32" s="1423" t="s">
        <v>755</v>
      </c>
      <c r="B32" s="1423"/>
      <c r="C32" s="1423"/>
      <c r="D32" s="1423"/>
      <c r="E32" s="1423"/>
      <c r="F32" s="1423"/>
      <c r="G32" s="1423"/>
      <c r="H32" s="1423"/>
      <c r="I32" s="1423"/>
      <c r="J32" s="1423"/>
      <c r="K32" s="1423"/>
      <c r="L32" s="1423"/>
      <c r="M32" s="1423"/>
      <c r="N32" s="1423"/>
      <c r="O32" s="1423"/>
      <c r="P32" s="1423"/>
      <c r="Q32" s="1423"/>
      <c r="R32" s="1423"/>
      <c r="S32" s="1423"/>
      <c r="T32" s="1423"/>
      <c r="U32" s="1423"/>
      <c r="V32" s="1423"/>
      <c r="W32" s="1423"/>
      <c r="X32" s="1423"/>
      <c r="Y32" s="1423"/>
      <c r="Z32" s="1423"/>
      <c r="AA32" s="960"/>
    </row>
    <row r="33" spans="1:27" s="957" customFormat="1" ht="107.25" customHeight="1">
      <c r="A33" s="1424" t="s">
        <v>1348</v>
      </c>
      <c r="B33" s="1425"/>
      <c r="C33" s="1425"/>
      <c r="D33" s="1425"/>
      <c r="E33" s="1425"/>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row>
    <row r="34" spans="1:27" s="957" customFormat="1" ht="50.25" customHeight="1">
      <c r="A34" s="960"/>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row>
    <row r="35" spans="1:27" s="957" customFormat="1" ht="12" customHeight="1">
      <c r="A35" s="960"/>
      <c r="B35" s="970"/>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2"/>
      <c r="AA35" s="960"/>
    </row>
    <row r="36" spans="1:27" s="957" customFormat="1" ht="37.5" customHeight="1">
      <c r="B36" s="973"/>
      <c r="C36" s="957" t="s">
        <v>500</v>
      </c>
      <c r="D36" s="960"/>
      <c r="F36" s="960"/>
      <c r="G36" s="960"/>
      <c r="H36" s="960"/>
      <c r="I36" s="960"/>
      <c r="J36" s="960"/>
      <c r="K36" s="960"/>
      <c r="L36" s="960"/>
      <c r="M36" s="960"/>
      <c r="N36" s="960"/>
      <c r="O36" s="960"/>
      <c r="P36" s="960"/>
      <c r="Q36" s="960"/>
      <c r="R36" s="960"/>
      <c r="S36" s="960"/>
      <c r="T36" s="960"/>
      <c r="U36" s="960"/>
      <c r="V36" s="960"/>
      <c r="W36" s="960"/>
      <c r="X36" s="960"/>
      <c r="Y36" s="960"/>
      <c r="Z36" s="974"/>
      <c r="AA36" s="960"/>
    </row>
    <row r="37" spans="1:27" s="957" customFormat="1" ht="37.5" customHeight="1">
      <c r="A37" s="975"/>
      <c r="B37" s="976"/>
      <c r="D37" s="960" t="s">
        <v>501</v>
      </c>
      <c r="F37" s="975"/>
      <c r="G37" s="975"/>
      <c r="H37" s="975"/>
      <c r="I37" s="975"/>
      <c r="J37" s="975"/>
      <c r="K37" s="975"/>
      <c r="L37" s="975"/>
      <c r="M37" s="975"/>
      <c r="N37" s="975"/>
      <c r="O37" s="975"/>
      <c r="P37" s="975"/>
      <c r="Q37" s="975"/>
      <c r="R37" s="975"/>
      <c r="S37" s="975"/>
      <c r="T37" s="975"/>
      <c r="U37" s="975"/>
      <c r="V37" s="975"/>
      <c r="W37" s="975"/>
      <c r="X37" s="975"/>
      <c r="Y37" s="975"/>
      <c r="Z37" s="977"/>
      <c r="AA37" s="965"/>
    </row>
    <row r="38" spans="1:27" s="957" customFormat="1" ht="37.5" customHeight="1">
      <c r="A38" s="960"/>
      <c r="B38" s="973"/>
      <c r="C38" s="957" t="s">
        <v>502</v>
      </c>
      <c r="D38" s="975"/>
      <c r="F38" s="975"/>
      <c r="G38" s="975"/>
      <c r="H38" s="975"/>
      <c r="I38" s="975"/>
      <c r="J38" s="975"/>
      <c r="K38" s="975"/>
      <c r="L38" s="975"/>
      <c r="M38" s="975"/>
      <c r="N38" s="975"/>
      <c r="O38" s="975"/>
      <c r="P38" s="975"/>
      <c r="Q38" s="975"/>
      <c r="R38" s="975"/>
      <c r="S38" s="975"/>
      <c r="T38" s="975"/>
      <c r="U38" s="975"/>
      <c r="V38" s="975"/>
      <c r="W38" s="975"/>
      <c r="X38" s="975"/>
      <c r="Y38" s="975"/>
      <c r="Z38" s="977"/>
      <c r="AA38" s="965"/>
    </row>
    <row r="39" spans="1:27" s="957" customFormat="1" ht="37.5" customHeight="1">
      <c r="A39" s="960"/>
      <c r="B39" s="973"/>
      <c r="C39" s="957" t="s">
        <v>503</v>
      </c>
      <c r="D39" s="975"/>
      <c r="F39" s="975"/>
      <c r="G39" s="975"/>
      <c r="H39" s="975"/>
      <c r="I39" s="975"/>
      <c r="J39" s="975"/>
      <c r="K39" s="975"/>
      <c r="L39" s="975"/>
      <c r="M39" s="975"/>
      <c r="N39" s="975"/>
      <c r="O39" s="975"/>
      <c r="P39" s="975"/>
      <c r="Q39" s="975"/>
      <c r="R39" s="975"/>
      <c r="S39" s="975"/>
      <c r="T39" s="975"/>
      <c r="U39" s="975"/>
      <c r="V39" s="975"/>
      <c r="W39" s="975"/>
      <c r="X39" s="975"/>
      <c r="Y39" s="975"/>
      <c r="Z39" s="977"/>
      <c r="AA39" s="965"/>
    </row>
    <row r="40" spans="1:27" s="957" customFormat="1" ht="37.5" customHeight="1">
      <c r="A40" s="960"/>
      <c r="B40" s="978"/>
      <c r="D40" s="960" t="s">
        <v>504</v>
      </c>
      <c r="F40" s="975"/>
      <c r="G40" s="975"/>
      <c r="H40" s="975"/>
      <c r="I40" s="975"/>
      <c r="J40" s="975"/>
      <c r="K40" s="975"/>
      <c r="L40" s="975"/>
      <c r="M40" s="975"/>
      <c r="N40" s="975"/>
      <c r="O40" s="975"/>
      <c r="P40" s="975"/>
      <c r="Q40" s="975"/>
      <c r="R40" s="975"/>
      <c r="S40" s="975"/>
      <c r="T40" s="975"/>
      <c r="U40" s="975"/>
      <c r="V40" s="975"/>
      <c r="W40" s="975"/>
      <c r="X40" s="975"/>
      <c r="Y40" s="975"/>
      <c r="Z40" s="977"/>
      <c r="AA40" s="965"/>
    </row>
    <row r="41" spans="1:27" s="957" customFormat="1" ht="37.5" customHeight="1">
      <c r="A41" s="960"/>
      <c r="B41" s="978"/>
      <c r="C41" s="957" t="s">
        <v>486</v>
      </c>
      <c r="D41" s="975"/>
      <c r="F41" s="975"/>
      <c r="G41" s="975"/>
      <c r="H41" s="975"/>
      <c r="I41" s="975"/>
      <c r="J41" s="975"/>
      <c r="K41" s="975"/>
      <c r="L41" s="975"/>
      <c r="M41" s="975"/>
      <c r="N41" s="975"/>
      <c r="O41" s="975"/>
      <c r="P41" s="975"/>
      <c r="Q41" s="975"/>
      <c r="R41" s="975"/>
      <c r="S41" s="975"/>
      <c r="T41" s="975"/>
      <c r="U41" s="975"/>
      <c r="V41" s="975"/>
      <c r="W41" s="975"/>
      <c r="X41" s="975"/>
      <c r="Y41" s="975"/>
      <c r="Z41" s="977"/>
      <c r="AA41" s="965"/>
    </row>
    <row r="42" spans="1:27" s="957" customFormat="1" ht="12" customHeight="1">
      <c r="A42" s="960"/>
      <c r="B42" s="979"/>
      <c r="C42" s="980"/>
      <c r="D42" s="981"/>
      <c r="E42" s="981"/>
      <c r="F42" s="981"/>
      <c r="G42" s="981"/>
      <c r="H42" s="981"/>
      <c r="I42" s="981"/>
      <c r="J42" s="981"/>
      <c r="K42" s="981"/>
      <c r="L42" s="981"/>
      <c r="M42" s="981"/>
      <c r="N42" s="981"/>
      <c r="O42" s="981"/>
      <c r="P42" s="981"/>
      <c r="Q42" s="981"/>
      <c r="R42" s="981"/>
      <c r="S42" s="981"/>
      <c r="T42" s="981"/>
      <c r="U42" s="981"/>
      <c r="V42" s="981"/>
      <c r="W42" s="981"/>
      <c r="X42" s="981"/>
      <c r="Y42" s="981"/>
      <c r="Z42" s="982"/>
      <c r="AA42" s="965"/>
    </row>
    <row r="43" spans="1:27" s="957" customFormat="1" ht="20.100000000000001" customHeight="1"/>
    <row r="44" spans="1:27" ht="20.100000000000001" customHeight="1">
      <c r="A44" s="1426"/>
      <c r="B44" s="1426"/>
      <c r="C44" s="1426"/>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row>
    <row r="45" spans="1:27" ht="20.100000000000001" customHeight="1">
      <c r="A45" s="1419"/>
      <c r="B45" s="1419"/>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row>
  </sheetData>
  <mergeCells count="17">
    <mergeCell ref="A45:Y45"/>
    <mergeCell ref="A16:G16"/>
    <mergeCell ref="H16:Z16"/>
    <mergeCell ref="A17:Z17"/>
    <mergeCell ref="A20:Y20"/>
    <mergeCell ref="G26:T26"/>
    <mergeCell ref="A30:AA30"/>
    <mergeCell ref="A31:AA31"/>
    <mergeCell ref="A32:Z32"/>
    <mergeCell ref="A33:AA33"/>
    <mergeCell ref="A44:Y44"/>
    <mergeCell ref="A3:Z3"/>
    <mergeCell ref="V5:Z5"/>
    <mergeCell ref="O10:Y10"/>
    <mergeCell ref="Q12:Z12"/>
    <mergeCell ref="M14:P14"/>
    <mergeCell ref="Q14:X1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I114"/>
  <sheetViews>
    <sheetView view="pageBreakPreview" zoomScaleNormal="70" zoomScaleSheetLayoutView="100" zoomScalePageLayoutView="55" workbookViewId="0">
      <selection activeCell="F62" sqref="F62:Y62"/>
    </sheetView>
  </sheetViews>
  <sheetFormatPr defaultRowHeight="13.5"/>
  <cols>
    <col min="1" max="1" width="3.75" style="365" customWidth="1"/>
    <col min="2" max="2" width="4.125" style="366" customWidth="1"/>
    <col min="3" max="3" width="18.625" style="366" customWidth="1"/>
    <col min="4" max="4" width="22.875" style="366" customWidth="1"/>
    <col min="5" max="5" width="5.125" style="366" customWidth="1"/>
    <col min="6" max="6" width="11" style="366" customWidth="1"/>
    <col min="7" max="10" width="5.375" style="366" customWidth="1"/>
    <col min="11" max="11" width="5.125" style="366" customWidth="1"/>
    <col min="12" max="12" width="6" style="366" customWidth="1"/>
    <col min="13" max="13" width="11" style="366" customWidth="1"/>
    <col min="14" max="17" width="5.375" style="366" customWidth="1"/>
    <col min="18" max="18" width="11" style="366" customWidth="1"/>
    <col min="19" max="19" width="1.625" style="366" customWidth="1"/>
    <col min="20" max="20" width="11" style="366" customWidth="1"/>
    <col min="21" max="23" width="5.375" style="366" customWidth="1"/>
    <col min="24" max="24" width="11.125" style="366" customWidth="1"/>
    <col min="25" max="25" width="2.875" style="366" customWidth="1"/>
    <col min="26" max="16384" width="9" style="366"/>
  </cols>
  <sheetData>
    <row r="1" spans="1:35" ht="24.75" customHeight="1">
      <c r="W1" s="1464" t="s">
        <v>482</v>
      </c>
      <c r="X1" s="1464"/>
      <c r="Y1" s="1464"/>
    </row>
    <row r="2" spans="1:35" s="367" customFormat="1" ht="21">
      <c r="A2" s="1465" t="s">
        <v>77</v>
      </c>
      <c r="B2" s="1465"/>
      <c r="C2" s="1465"/>
      <c r="D2" s="1465"/>
      <c r="E2" s="1465"/>
      <c r="F2" s="1465"/>
      <c r="G2" s="1465"/>
      <c r="H2" s="1465"/>
      <c r="I2" s="1465"/>
      <c r="J2" s="1465"/>
      <c r="K2" s="1465"/>
      <c r="L2" s="1465"/>
      <c r="M2" s="1465"/>
      <c r="N2" s="1465"/>
      <c r="O2" s="1465"/>
      <c r="P2" s="1465"/>
      <c r="Q2" s="1465"/>
      <c r="R2" s="1465"/>
      <c r="S2" s="1465"/>
      <c r="T2" s="1465"/>
      <c r="U2" s="1465"/>
      <c r="V2" s="1465"/>
      <c r="W2" s="1465"/>
      <c r="X2" s="1465"/>
      <c r="Y2" s="1465"/>
    </row>
    <row r="3" spans="1:35" s="367" customFormat="1" ht="35.1" customHeight="1">
      <c r="A3" s="365"/>
      <c r="P3" s="368"/>
      <c r="Q3" s="368"/>
      <c r="R3" s="369"/>
      <c r="S3" s="369"/>
      <c r="T3" s="370"/>
      <c r="U3" s="370"/>
      <c r="V3" s="370"/>
      <c r="W3" s="370"/>
      <c r="X3" s="370"/>
      <c r="Y3" s="371"/>
    </row>
    <row r="4" spans="1:35" s="367" customFormat="1" ht="35.1" customHeight="1">
      <c r="A4" s="1466" t="s">
        <v>78</v>
      </c>
      <c r="B4" s="1466"/>
      <c r="C4" s="1466"/>
      <c r="D4" s="1467" t="str">
        <f>IF(様式1!L11="","",様式1!L11)</f>
        <v/>
      </c>
      <c r="E4" s="1467"/>
      <c r="F4" s="1467"/>
      <c r="G4" s="1468" t="s">
        <v>79</v>
      </c>
      <c r="H4" s="1468"/>
      <c r="I4" s="1467" t="str">
        <f>IF(様式1!G36="","",様式1!G36)</f>
        <v/>
      </c>
      <c r="J4" s="1467"/>
      <c r="K4" s="1467"/>
      <c r="L4" s="1467"/>
      <c r="M4" s="1467"/>
      <c r="N4" s="1467"/>
      <c r="O4" s="1467"/>
      <c r="P4" s="1467"/>
      <c r="Q4" s="505"/>
      <c r="R4" s="1468" t="s">
        <v>80</v>
      </c>
      <c r="S4" s="1468"/>
      <c r="T4" s="1469"/>
      <c r="U4" s="1469"/>
      <c r="V4" s="1469"/>
      <c r="W4" s="1469"/>
      <c r="X4" s="1469"/>
      <c r="Y4" s="372"/>
    </row>
    <row r="5" spans="1:35" ht="10.5" customHeight="1">
      <c r="A5" s="1486"/>
      <c r="B5" s="1486"/>
      <c r="C5" s="1486"/>
      <c r="D5" s="1486"/>
    </row>
    <row r="6" spans="1:35" ht="35.1" customHeight="1">
      <c r="A6" s="1487"/>
      <c r="B6" s="1488"/>
      <c r="C6" s="1489" t="s">
        <v>81</v>
      </c>
      <c r="D6" s="1490"/>
      <c r="E6" s="1489" t="s">
        <v>82</v>
      </c>
      <c r="F6" s="1491"/>
      <c r="G6" s="1491"/>
      <c r="H6" s="1491"/>
      <c r="I6" s="1491"/>
      <c r="J6" s="1491"/>
      <c r="K6" s="1491"/>
      <c r="L6" s="1491"/>
      <c r="M6" s="1491"/>
      <c r="N6" s="1491"/>
      <c r="O6" s="1491"/>
      <c r="P6" s="1491"/>
      <c r="Q6" s="1491"/>
      <c r="R6" s="1491"/>
      <c r="S6" s="1491"/>
      <c r="T6" s="1491"/>
      <c r="U6" s="1491"/>
      <c r="V6" s="1491"/>
      <c r="W6" s="1491"/>
      <c r="X6" s="1491"/>
      <c r="Y6" s="373"/>
    </row>
    <row r="7" spans="1:35" ht="32.1" customHeight="1">
      <c r="A7" s="374">
        <v>1</v>
      </c>
      <c r="B7" s="1446" t="s">
        <v>83</v>
      </c>
      <c r="C7" s="1492" t="s">
        <v>1248</v>
      </c>
      <c r="D7" s="1493"/>
      <c r="E7" s="1494" t="s">
        <v>84</v>
      </c>
      <c r="F7" s="1495"/>
      <c r="G7" s="1495"/>
      <c r="H7" s="1495"/>
      <c r="I7" s="1495"/>
      <c r="J7" s="1495"/>
      <c r="K7" s="1495"/>
      <c r="L7" s="1495"/>
      <c r="M7" s="1495"/>
      <c r="N7" s="1495"/>
      <c r="O7" s="1495"/>
      <c r="P7" s="1495"/>
      <c r="Q7" s="1495"/>
      <c r="R7" s="1495"/>
      <c r="S7" s="1495"/>
      <c r="T7" s="1495"/>
      <c r="U7" s="1495"/>
      <c r="V7" s="1495"/>
      <c r="W7" s="1495"/>
      <c r="X7" s="1495"/>
      <c r="Y7" s="526"/>
      <c r="AA7" s="1475"/>
      <c r="AB7" s="1475"/>
      <c r="AC7" s="1475"/>
      <c r="AD7" s="1475"/>
      <c r="AE7" s="1475"/>
      <c r="AF7" s="1475"/>
      <c r="AG7" s="1475"/>
      <c r="AH7" s="1475"/>
      <c r="AI7" s="1475"/>
    </row>
    <row r="8" spans="1:35" ht="32.1" customHeight="1">
      <c r="A8" s="1430">
        <v>2</v>
      </c>
      <c r="B8" s="1447"/>
      <c r="C8" s="1449" t="s">
        <v>85</v>
      </c>
      <c r="D8" s="1450"/>
      <c r="E8" s="375"/>
      <c r="F8" s="1476" t="s">
        <v>86</v>
      </c>
      <c r="G8" s="1477"/>
      <c r="H8" s="1477"/>
      <c r="I8" s="1477"/>
      <c r="J8" s="1477"/>
      <c r="K8" s="1477"/>
      <c r="L8" s="1477"/>
      <c r="M8" s="1477"/>
      <c r="N8" s="1477"/>
      <c r="O8" s="1477"/>
      <c r="P8" s="1477"/>
      <c r="Q8" s="1477"/>
      <c r="R8" s="1477"/>
      <c r="S8" s="1477"/>
      <c r="T8" s="1477"/>
      <c r="U8" s="1477"/>
      <c r="V8" s="1477"/>
      <c r="W8" s="1477"/>
      <c r="X8" s="1477"/>
      <c r="Y8" s="376"/>
      <c r="AA8" s="1475"/>
      <c r="AB8" s="1475"/>
      <c r="AC8" s="1475"/>
      <c r="AD8" s="1475"/>
      <c r="AE8" s="1475"/>
      <c r="AF8" s="1475"/>
      <c r="AG8" s="1475"/>
      <c r="AH8" s="1475"/>
      <c r="AI8" s="1475"/>
    </row>
    <row r="9" spans="1:35" ht="32.1" customHeight="1">
      <c r="A9" s="1445"/>
      <c r="B9" s="1447"/>
      <c r="C9" s="1453"/>
      <c r="D9" s="1454"/>
      <c r="E9" s="375"/>
      <c r="F9" s="1478" t="s">
        <v>87</v>
      </c>
      <c r="G9" s="1479"/>
      <c r="H9" s="1479"/>
      <c r="I9" s="1479"/>
      <c r="J9" s="1479"/>
      <c r="K9" s="1479"/>
      <c r="L9" s="1479"/>
      <c r="M9" s="1479"/>
      <c r="N9" s="1479"/>
      <c r="O9" s="1479"/>
      <c r="P9" s="1479"/>
      <c r="Q9" s="1479"/>
      <c r="R9" s="1479"/>
      <c r="S9" s="1479"/>
      <c r="T9" s="1479"/>
      <c r="U9" s="1479"/>
      <c r="V9" s="1479"/>
      <c r="W9" s="1479"/>
      <c r="X9" s="1479"/>
      <c r="Y9" s="377"/>
      <c r="AA9" s="1475"/>
      <c r="AB9" s="1475"/>
      <c r="AC9" s="1475"/>
      <c r="AD9" s="1475"/>
      <c r="AE9" s="1475"/>
      <c r="AF9" s="1475"/>
      <c r="AG9" s="1475"/>
      <c r="AH9" s="1475"/>
      <c r="AI9" s="1475"/>
    </row>
    <row r="10" spans="1:35" ht="16.5" customHeight="1">
      <c r="A10" s="1430">
        <v>3</v>
      </c>
      <c r="B10" s="1447"/>
      <c r="C10" s="1480" t="s">
        <v>1068</v>
      </c>
      <c r="D10" s="1481"/>
      <c r="E10" s="378" t="s">
        <v>772</v>
      </c>
      <c r="F10" s="286" t="s">
        <v>1069</v>
      </c>
      <c r="G10" s="286"/>
      <c r="H10" s="286"/>
      <c r="I10" s="286"/>
      <c r="J10" s="286"/>
      <c r="K10" s="286"/>
      <c r="L10" s="285"/>
      <c r="M10" s="285"/>
      <c r="N10" s="523"/>
      <c r="O10" s="523"/>
      <c r="P10" s="523"/>
      <c r="Q10" s="523"/>
      <c r="R10" s="523"/>
      <c r="S10" s="523"/>
      <c r="T10" s="379"/>
      <c r="U10" s="379"/>
      <c r="V10" s="379"/>
      <c r="W10" s="379"/>
      <c r="X10" s="379"/>
      <c r="Y10" s="380"/>
    </row>
    <row r="11" spans="1:35" ht="16.5" customHeight="1">
      <c r="A11" s="1444"/>
      <c r="B11" s="1447"/>
      <c r="C11" s="1482"/>
      <c r="D11" s="1483"/>
      <c r="E11" s="381" t="s">
        <v>1341</v>
      </c>
      <c r="F11" s="290"/>
      <c r="G11" s="290"/>
      <c r="H11" s="290"/>
      <c r="I11" s="290"/>
      <c r="J11" s="290"/>
      <c r="K11" s="290"/>
      <c r="L11" s="289"/>
      <c r="M11" s="289"/>
      <c r="N11" s="524"/>
      <c r="O11" s="524"/>
      <c r="P11" s="524"/>
      <c r="Q11" s="524"/>
      <c r="R11" s="524"/>
      <c r="S11" s="524"/>
      <c r="T11" s="382"/>
      <c r="U11" s="382"/>
      <c r="V11" s="382"/>
      <c r="W11" s="382"/>
      <c r="X11" s="382"/>
      <c r="Y11" s="383"/>
    </row>
    <row r="12" spans="1:35" ht="16.5" customHeight="1">
      <c r="A12" s="1444"/>
      <c r="B12" s="1447"/>
      <c r="C12" s="1482"/>
      <c r="D12" s="1483"/>
      <c r="E12" s="381" t="s">
        <v>1272</v>
      </c>
      <c r="F12" s="290"/>
      <c r="G12" s="290"/>
      <c r="H12" s="290"/>
      <c r="I12" s="290"/>
      <c r="J12" s="290"/>
      <c r="K12" s="290"/>
      <c r="L12" s="289"/>
      <c r="M12" s="289"/>
      <c r="N12" s="524"/>
      <c r="O12" s="524"/>
      <c r="P12" s="524"/>
      <c r="Q12" s="524"/>
      <c r="R12" s="524"/>
      <c r="S12" s="524"/>
      <c r="T12" s="382"/>
      <c r="U12" s="382"/>
      <c r="V12" s="382"/>
      <c r="W12" s="382"/>
      <c r="X12" s="382"/>
      <c r="Y12" s="383"/>
    </row>
    <row r="13" spans="1:35" ht="16.5" customHeight="1">
      <c r="A13" s="1444"/>
      <c r="B13" s="1447"/>
      <c r="C13" s="1482"/>
      <c r="D13" s="1483"/>
      <c r="E13" s="381" t="s">
        <v>88</v>
      </c>
      <c r="F13" s="290"/>
      <c r="G13" s="290"/>
      <c r="H13" s="290"/>
      <c r="I13" s="290"/>
      <c r="J13" s="290"/>
      <c r="K13" s="290"/>
      <c r="L13" s="289"/>
      <c r="M13" s="289"/>
      <c r="N13" s="524"/>
      <c r="O13" s="524"/>
      <c r="P13" s="524"/>
      <c r="Q13" s="524"/>
      <c r="R13" s="524"/>
      <c r="S13" s="524"/>
      <c r="T13" s="382"/>
      <c r="U13" s="382"/>
      <c r="V13" s="382"/>
      <c r="W13" s="382"/>
      <c r="X13" s="382"/>
      <c r="Y13" s="383"/>
    </row>
    <row r="14" spans="1:35" ht="16.5" customHeight="1">
      <c r="A14" s="1444"/>
      <c r="B14" s="1447"/>
      <c r="C14" s="1482"/>
      <c r="D14" s="1483"/>
      <c r="E14" s="384" t="s">
        <v>1249</v>
      </c>
      <c r="F14" s="385"/>
      <c r="G14" s="385"/>
      <c r="H14" s="385"/>
      <c r="I14" s="385"/>
      <c r="J14" s="385"/>
      <c r="K14" s="385"/>
      <c r="L14" s="386"/>
      <c r="M14" s="386"/>
      <c r="N14" s="387"/>
      <c r="O14" s="387"/>
      <c r="P14" s="387"/>
      <c r="Q14" s="387"/>
      <c r="R14" s="386"/>
      <c r="S14" s="386"/>
      <c r="U14" s="388"/>
      <c r="V14" s="382"/>
      <c r="W14" s="382"/>
      <c r="X14" s="382"/>
      <c r="Y14" s="383"/>
    </row>
    <row r="15" spans="1:35" ht="16.5" customHeight="1">
      <c r="A15" s="1444"/>
      <c r="B15" s="1447"/>
      <c r="C15" s="1482"/>
      <c r="D15" s="1483"/>
      <c r="E15" s="384" t="s">
        <v>723</v>
      </c>
      <c r="F15" s="386"/>
      <c r="G15" s="385"/>
      <c r="H15" s="385"/>
      <c r="I15" s="385"/>
      <c r="J15" s="385"/>
      <c r="K15" s="386" t="s">
        <v>721</v>
      </c>
      <c r="L15" s="385"/>
      <c r="M15" s="386"/>
      <c r="N15" s="389"/>
      <c r="O15" s="389"/>
      <c r="P15" s="390"/>
      <c r="Q15" s="390"/>
      <c r="R15" s="391"/>
      <c r="S15" s="391"/>
      <c r="T15" s="391"/>
      <c r="U15" s="391"/>
      <c r="V15" s="391"/>
      <c r="W15" s="391"/>
      <c r="X15" s="392"/>
      <c r="Y15" s="393"/>
    </row>
    <row r="16" spans="1:35" ht="32.1" customHeight="1">
      <c r="A16" s="1445"/>
      <c r="B16" s="1447"/>
      <c r="C16" s="1484"/>
      <c r="D16" s="1485"/>
      <c r="E16" s="293"/>
      <c r="F16" s="394" t="s">
        <v>89</v>
      </c>
      <c r="G16" s="351"/>
      <c r="H16" s="351"/>
      <c r="I16" s="351"/>
      <c r="J16" s="351"/>
      <c r="K16" s="293"/>
      <c r="L16" s="1478" t="s">
        <v>90</v>
      </c>
      <c r="M16" s="1479"/>
      <c r="N16" s="1479"/>
      <c r="O16" s="510"/>
      <c r="P16" s="521"/>
      <c r="Q16" s="521"/>
      <c r="R16" s="521"/>
      <c r="S16" s="521"/>
      <c r="T16" s="395"/>
      <c r="U16" s="395"/>
      <c r="V16" s="395"/>
      <c r="W16" s="395"/>
      <c r="X16" s="395"/>
      <c r="Y16" s="396"/>
    </row>
    <row r="17" spans="1:25" ht="29.25" customHeight="1">
      <c r="A17" s="1430">
        <v>4</v>
      </c>
      <c r="B17" s="1447"/>
      <c r="C17" s="1496" t="s">
        <v>91</v>
      </c>
      <c r="D17" s="1497"/>
      <c r="E17" s="397"/>
      <c r="F17" s="1500" t="s">
        <v>1038</v>
      </c>
      <c r="G17" s="1500"/>
      <c r="H17" s="1500"/>
      <c r="I17" s="1500"/>
      <c r="J17" s="1500"/>
      <c r="K17" s="1500"/>
      <c r="L17" s="1500"/>
      <c r="M17" s="1500"/>
      <c r="N17" s="1500"/>
      <c r="O17" s="1500"/>
      <c r="P17" s="1500"/>
      <c r="Q17" s="1500"/>
      <c r="R17" s="1500"/>
      <c r="S17" s="1500"/>
      <c r="T17" s="1500"/>
      <c r="U17" s="1500"/>
      <c r="V17" s="1500"/>
      <c r="W17" s="1500"/>
      <c r="X17" s="1500"/>
      <c r="Y17" s="398"/>
    </row>
    <row r="18" spans="1:25" ht="18" customHeight="1">
      <c r="A18" s="1445"/>
      <c r="B18" s="1448"/>
      <c r="C18" s="1498"/>
      <c r="D18" s="1499"/>
      <c r="E18" s="399"/>
      <c r="F18" s="400" t="s">
        <v>523</v>
      </c>
      <c r="G18" s="401"/>
      <c r="H18" s="401"/>
      <c r="I18" s="401"/>
      <c r="J18" s="401"/>
      <c r="K18" s="401"/>
      <c r="L18" s="401"/>
      <c r="M18" s="401"/>
      <c r="N18" s="401"/>
      <c r="O18" s="401"/>
      <c r="P18" s="401"/>
      <c r="Q18" s="401"/>
      <c r="R18" s="401"/>
      <c r="S18" s="401"/>
      <c r="T18" s="401"/>
      <c r="U18" s="401"/>
      <c r="V18" s="401"/>
      <c r="W18" s="401"/>
      <c r="X18" s="401"/>
      <c r="Y18" s="402"/>
    </row>
    <row r="19" spans="1:25" ht="32.1" customHeight="1">
      <c r="A19" s="1430">
        <v>5</v>
      </c>
      <c r="B19" s="1446" t="s">
        <v>92</v>
      </c>
      <c r="C19" s="1449" t="s">
        <v>93</v>
      </c>
      <c r="D19" s="1450"/>
      <c r="E19" s="1455" t="s">
        <v>94</v>
      </c>
      <c r="F19" s="1456"/>
      <c r="G19" s="1457"/>
      <c r="H19" s="1457"/>
      <c r="I19" s="1470" t="s">
        <v>95</v>
      </c>
      <c r="J19" s="1470"/>
      <c r="K19" s="1472"/>
      <c r="L19" s="517" t="s">
        <v>1039</v>
      </c>
      <c r="M19" s="403"/>
      <c r="N19" s="403"/>
      <c r="O19" s="403"/>
      <c r="P19" s="403"/>
      <c r="Q19" s="403"/>
      <c r="R19" s="403"/>
      <c r="S19" s="403"/>
      <c r="T19" s="403"/>
      <c r="U19" s="403"/>
      <c r="V19" s="403"/>
      <c r="W19" s="403"/>
      <c r="X19" s="403"/>
      <c r="Y19" s="404"/>
    </row>
    <row r="20" spans="1:25" ht="32.1" customHeight="1">
      <c r="A20" s="1444"/>
      <c r="B20" s="1447"/>
      <c r="C20" s="1451"/>
      <c r="D20" s="1452"/>
      <c r="E20" s="1473" t="s">
        <v>96</v>
      </c>
      <c r="F20" s="1470"/>
      <c r="G20" s="1474" t="str">
        <f>IF(G19="","",ROUNDDOWN(G19/様式1!F38,2))</f>
        <v/>
      </c>
      <c r="H20" s="1474"/>
      <c r="I20" s="1470" t="s">
        <v>95</v>
      </c>
      <c r="J20" s="1470"/>
      <c r="K20" s="1472"/>
      <c r="L20" s="517" t="s">
        <v>97</v>
      </c>
      <c r="M20" s="403"/>
      <c r="N20" s="403"/>
      <c r="O20" s="403"/>
      <c r="P20" s="403"/>
      <c r="Q20" s="403"/>
      <c r="R20" s="403"/>
      <c r="S20" s="403"/>
      <c r="T20" s="403"/>
      <c r="U20" s="403"/>
      <c r="V20" s="403"/>
      <c r="W20" s="403"/>
      <c r="X20" s="403"/>
      <c r="Y20" s="404"/>
    </row>
    <row r="21" spans="1:25" ht="32.1" customHeight="1">
      <c r="A21" s="1445"/>
      <c r="B21" s="1447"/>
      <c r="C21" s="1453"/>
      <c r="D21" s="1454"/>
      <c r="E21" s="1473" t="s">
        <v>98</v>
      </c>
      <c r="F21" s="1470"/>
      <c r="G21" s="1457"/>
      <c r="H21" s="1457"/>
      <c r="I21" s="1470" t="s">
        <v>95</v>
      </c>
      <c r="J21" s="1470"/>
      <c r="K21" s="1470"/>
      <c r="L21" s="1471"/>
      <c r="M21" s="1471"/>
      <c r="N21" s="1471"/>
      <c r="O21" s="1471"/>
      <c r="P21" s="1471"/>
      <c r="Q21" s="1471"/>
      <c r="R21" s="1471"/>
      <c r="S21" s="1471"/>
      <c r="T21" s="1471"/>
      <c r="U21" s="1471"/>
      <c r="V21" s="1471"/>
      <c r="W21" s="1471"/>
      <c r="X21" s="1471"/>
      <c r="Y21" s="405"/>
    </row>
    <row r="22" spans="1:25" ht="19.5" customHeight="1">
      <c r="A22" s="1430">
        <v>6</v>
      </c>
      <c r="B22" s="1447"/>
      <c r="C22" s="1433" t="s">
        <v>1250</v>
      </c>
      <c r="D22" s="1434"/>
      <c r="E22" s="1439" t="s">
        <v>99</v>
      </c>
      <c r="F22" s="1440"/>
      <c r="G22" s="1441"/>
      <c r="H22" s="1441"/>
      <c r="I22" s="1441"/>
      <c r="J22" s="1441"/>
      <c r="K22" s="1441"/>
      <c r="L22" s="1441"/>
      <c r="M22" s="1441"/>
      <c r="N22" s="1441"/>
      <c r="O22" s="1441"/>
      <c r="P22" s="1442" t="s">
        <v>100</v>
      </c>
      <c r="Q22" s="1442"/>
      <c r="R22" s="1443" t="s">
        <v>101</v>
      </c>
      <c r="S22" s="1443"/>
      <c r="T22" s="406"/>
      <c r="U22" s="1442" t="s">
        <v>102</v>
      </c>
      <c r="V22" s="1442"/>
      <c r="W22" s="516"/>
      <c r="X22" s="407"/>
      <c r="Y22" s="408"/>
    </row>
    <row r="23" spans="1:25" ht="19.5" customHeight="1">
      <c r="A23" s="1431"/>
      <c r="B23" s="1447"/>
      <c r="C23" s="1435"/>
      <c r="D23" s="1436"/>
      <c r="E23" s="409"/>
      <c r="F23" s="409" t="s">
        <v>103</v>
      </c>
      <c r="G23" s="1458"/>
      <c r="H23" s="1458"/>
      <c r="I23" s="1458"/>
      <c r="J23" s="1458"/>
      <c r="K23" s="1458"/>
      <c r="L23" s="1458"/>
      <c r="M23" s="1458"/>
      <c r="N23" s="1458"/>
      <c r="O23" s="1458"/>
      <c r="P23" s="1459" t="s">
        <v>100</v>
      </c>
      <c r="Q23" s="1459"/>
      <c r="R23" s="1460" t="s">
        <v>101</v>
      </c>
      <c r="S23" s="1460"/>
      <c r="T23" s="410"/>
      <c r="U23" s="1459" t="s">
        <v>102</v>
      </c>
      <c r="V23" s="1459"/>
      <c r="W23" s="519"/>
      <c r="X23" s="411"/>
      <c r="Y23" s="412"/>
    </row>
    <row r="24" spans="1:25" ht="19.5" customHeight="1">
      <c r="A24" s="1431"/>
      <c r="B24" s="1447"/>
      <c r="C24" s="1435"/>
      <c r="D24" s="1436"/>
      <c r="E24" s="409"/>
      <c r="F24" s="409" t="s">
        <v>103</v>
      </c>
      <c r="G24" s="1458"/>
      <c r="H24" s="1458"/>
      <c r="I24" s="1458"/>
      <c r="J24" s="1458"/>
      <c r="K24" s="1458"/>
      <c r="L24" s="1458"/>
      <c r="M24" s="1458"/>
      <c r="N24" s="1458"/>
      <c r="O24" s="1458"/>
      <c r="P24" s="1459" t="s">
        <v>100</v>
      </c>
      <c r="Q24" s="1459"/>
      <c r="R24" s="1460" t="s">
        <v>101</v>
      </c>
      <c r="S24" s="1460"/>
      <c r="T24" s="410"/>
      <c r="U24" s="1459" t="s">
        <v>102</v>
      </c>
      <c r="V24" s="1459"/>
      <c r="W24" s="519"/>
      <c r="X24" s="411"/>
      <c r="Y24" s="412"/>
    </row>
    <row r="25" spans="1:25" ht="19.5" customHeight="1">
      <c r="A25" s="1431"/>
      <c r="B25" s="1447"/>
      <c r="C25" s="1435"/>
      <c r="D25" s="1436"/>
      <c r="E25" s="409"/>
      <c r="F25" s="409" t="s">
        <v>103</v>
      </c>
      <c r="G25" s="1458"/>
      <c r="H25" s="1458"/>
      <c r="I25" s="1458"/>
      <c r="J25" s="1458"/>
      <c r="K25" s="1458"/>
      <c r="L25" s="1458"/>
      <c r="M25" s="1458"/>
      <c r="N25" s="1458"/>
      <c r="O25" s="1458"/>
      <c r="P25" s="1459" t="s">
        <v>100</v>
      </c>
      <c r="Q25" s="1459"/>
      <c r="R25" s="1460" t="s">
        <v>101</v>
      </c>
      <c r="S25" s="1460"/>
      <c r="T25" s="410"/>
      <c r="U25" s="1459" t="s">
        <v>102</v>
      </c>
      <c r="V25" s="1459"/>
      <c r="W25" s="519"/>
      <c r="X25" s="411"/>
      <c r="Y25" s="412"/>
    </row>
    <row r="26" spans="1:25" ht="19.5" customHeight="1">
      <c r="A26" s="1432"/>
      <c r="B26" s="1447"/>
      <c r="C26" s="1437"/>
      <c r="D26" s="1438"/>
      <c r="E26" s="509"/>
      <c r="F26" s="510" t="s">
        <v>103</v>
      </c>
      <c r="G26" s="1461"/>
      <c r="H26" s="1461"/>
      <c r="I26" s="1461"/>
      <c r="J26" s="1461"/>
      <c r="K26" s="1461"/>
      <c r="L26" s="1461"/>
      <c r="M26" s="1461"/>
      <c r="N26" s="1461"/>
      <c r="O26" s="1461"/>
      <c r="P26" s="1462" t="s">
        <v>100</v>
      </c>
      <c r="Q26" s="1462"/>
      <c r="R26" s="1463" t="s">
        <v>101</v>
      </c>
      <c r="S26" s="1463"/>
      <c r="T26" s="413"/>
      <c r="U26" s="1462" t="s">
        <v>102</v>
      </c>
      <c r="V26" s="1462"/>
      <c r="W26" s="508"/>
      <c r="X26" s="529"/>
      <c r="Y26" s="414"/>
    </row>
    <row r="27" spans="1:25" ht="32.1" customHeight="1">
      <c r="A27" s="530">
        <v>7</v>
      </c>
      <c r="B27" s="1447"/>
      <c r="C27" s="512" t="s">
        <v>1251</v>
      </c>
      <c r="D27" s="526"/>
      <c r="E27" s="1507" t="s">
        <v>104</v>
      </c>
      <c r="F27" s="1508"/>
      <c r="G27" s="293"/>
      <c r="H27" s="415" t="s">
        <v>105</v>
      </c>
      <c r="I27" s="293"/>
      <c r="J27" s="1473" t="s">
        <v>106</v>
      </c>
      <c r="K27" s="1472"/>
      <c r="L27" s="1507" t="s">
        <v>107</v>
      </c>
      <c r="M27" s="1508"/>
      <c r="N27" s="293"/>
      <c r="O27" s="415" t="s">
        <v>105</v>
      </c>
      <c r="P27" s="293"/>
      <c r="Q27" s="415" t="s">
        <v>106</v>
      </c>
      <c r="R27" s="1507" t="s">
        <v>108</v>
      </c>
      <c r="S27" s="1509"/>
      <c r="T27" s="1508"/>
      <c r="U27" s="293"/>
      <c r="V27" s="415" t="s">
        <v>105</v>
      </c>
      <c r="W27" s="293"/>
      <c r="X27" s="416" t="s">
        <v>106</v>
      </c>
      <c r="Y27" s="417"/>
    </row>
    <row r="28" spans="1:25" ht="32.1" customHeight="1">
      <c r="A28" s="1512">
        <v>8</v>
      </c>
      <c r="B28" s="1447"/>
      <c r="C28" s="1520" t="s">
        <v>109</v>
      </c>
      <c r="D28" s="418" t="s">
        <v>110</v>
      </c>
      <c r="E28" s="514" t="s">
        <v>24</v>
      </c>
      <c r="F28" s="419"/>
      <c r="G28" s="420" t="s">
        <v>1252</v>
      </c>
      <c r="H28" s="421"/>
      <c r="I28" s="421"/>
      <c r="J28" s="421"/>
      <c r="K28" s="421"/>
      <c r="L28" s="421"/>
      <c r="M28" s="421"/>
      <c r="N28" s="421"/>
      <c r="O28" s="421"/>
      <c r="P28" s="518"/>
      <c r="Q28" s="518"/>
      <c r="R28" s="518"/>
      <c r="S28" s="518"/>
      <c r="T28" s="518"/>
      <c r="U28" s="422"/>
      <c r="V28" s="422"/>
      <c r="W28" s="422"/>
      <c r="X28" s="422"/>
      <c r="Y28" s="423"/>
    </row>
    <row r="29" spans="1:25" ht="31.5" customHeight="1">
      <c r="A29" s="1513"/>
      <c r="B29" s="1447"/>
      <c r="C29" s="1521"/>
      <c r="D29" s="424" t="s">
        <v>111</v>
      </c>
      <c r="E29" s="293"/>
      <c r="F29" s="1473" t="s">
        <v>112</v>
      </c>
      <c r="G29" s="1470"/>
      <c r="H29" s="1470"/>
      <c r="I29" s="1470"/>
      <c r="J29" s="1472"/>
      <c r="K29" s="293"/>
      <c r="L29" s="1510" t="s">
        <v>113</v>
      </c>
      <c r="M29" s="1511"/>
      <c r="N29" s="1511"/>
      <c r="O29" s="1511"/>
      <c r="P29" s="1511"/>
      <c r="Q29" s="293"/>
      <c r="R29" s="1455" t="s">
        <v>114</v>
      </c>
      <c r="S29" s="1456"/>
      <c r="T29" s="1456"/>
      <c r="U29" s="1456"/>
      <c r="V29" s="1456"/>
      <c r="W29" s="1456"/>
      <c r="X29" s="1456"/>
      <c r="Y29" s="525"/>
    </row>
    <row r="30" spans="1:25" ht="24" customHeight="1">
      <c r="A30" s="1513"/>
      <c r="B30" s="1447"/>
      <c r="C30" s="1521"/>
      <c r="D30" s="1520" t="s">
        <v>115</v>
      </c>
      <c r="E30" s="1528" t="s">
        <v>1075</v>
      </c>
      <c r="F30" s="1529"/>
      <c r="G30" s="1529"/>
      <c r="H30" s="1529"/>
      <c r="I30" s="1501" t="s">
        <v>1076</v>
      </c>
      <c r="J30" s="1501"/>
      <c r="K30" s="1501"/>
      <c r="L30" s="1501"/>
      <c r="M30" s="425"/>
      <c r="N30" s="426" t="s">
        <v>116</v>
      </c>
      <c r="O30" s="427"/>
      <c r="P30" s="1502" t="s">
        <v>1077</v>
      </c>
      <c r="Q30" s="1502"/>
      <c r="R30" s="1502"/>
      <c r="S30" s="1502"/>
      <c r="T30" s="428"/>
      <c r="U30" s="426" t="s">
        <v>116</v>
      </c>
      <c r="V30" s="286"/>
      <c r="W30" s="286"/>
      <c r="X30" s="286"/>
      <c r="Y30" s="429"/>
    </row>
    <row r="31" spans="1:25" ht="24" customHeight="1">
      <c r="A31" s="1513"/>
      <c r="B31" s="1447"/>
      <c r="C31" s="1521"/>
      <c r="D31" s="1522"/>
      <c r="E31" s="1503" t="s">
        <v>1078</v>
      </c>
      <c r="F31" s="1504"/>
      <c r="G31" s="1504"/>
      <c r="H31" s="1504"/>
      <c r="I31" s="293"/>
      <c r="J31" s="415"/>
      <c r="K31" s="415"/>
      <c r="L31" s="415"/>
      <c r="M31" s="415"/>
      <c r="N31" s="510"/>
      <c r="O31" s="510"/>
      <c r="P31" s="400"/>
      <c r="Q31" s="510"/>
      <c r="R31" s="415"/>
      <c r="S31" s="415"/>
      <c r="T31" s="415"/>
      <c r="U31" s="415"/>
      <c r="V31" s="289"/>
      <c r="W31" s="289"/>
      <c r="X31" s="289"/>
      <c r="Y31" s="430"/>
    </row>
    <row r="32" spans="1:25" ht="43.5" customHeight="1">
      <c r="A32" s="1513"/>
      <c r="B32" s="1447"/>
      <c r="C32" s="1521"/>
      <c r="D32" s="431" t="s">
        <v>117</v>
      </c>
      <c r="E32" s="293"/>
      <c r="F32" s="1473" t="s">
        <v>118</v>
      </c>
      <c r="G32" s="1470"/>
      <c r="H32" s="1470"/>
      <c r="I32" s="293"/>
      <c r="J32" s="1505" t="s">
        <v>119</v>
      </c>
      <c r="K32" s="1471"/>
      <c r="L32" s="1471"/>
      <c r="M32" s="1506"/>
      <c r="N32" s="1506"/>
      <c r="O32" s="1506"/>
      <c r="P32" s="1506"/>
      <c r="Q32" s="1506"/>
      <c r="R32" s="1506"/>
      <c r="S32" s="1506"/>
      <c r="T32" s="1506"/>
      <c r="U32" s="1506"/>
      <c r="V32" s="1506"/>
      <c r="W32" s="1506"/>
      <c r="X32" s="420" t="s">
        <v>46</v>
      </c>
      <c r="Y32" s="513"/>
    </row>
    <row r="33" spans="1:25" ht="32.1" customHeight="1">
      <c r="A33" s="1513"/>
      <c r="B33" s="1447"/>
      <c r="C33" s="1521"/>
      <c r="D33" s="418" t="s">
        <v>120</v>
      </c>
      <c r="E33" s="293"/>
      <c r="F33" s="1473" t="s">
        <v>121</v>
      </c>
      <c r="G33" s="1470"/>
      <c r="H33" s="1470"/>
      <c r="I33" s="1470"/>
      <c r="J33" s="1472"/>
      <c r="K33" s="293"/>
      <c r="L33" s="1473" t="s">
        <v>122</v>
      </c>
      <c r="M33" s="1470"/>
      <c r="N33" s="1470"/>
      <c r="O33" s="1470"/>
      <c r="P33" s="1470"/>
      <c r="Q33" s="293"/>
      <c r="R33" s="1455" t="s">
        <v>123</v>
      </c>
      <c r="S33" s="1456"/>
      <c r="T33" s="1456"/>
      <c r="U33" s="1506"/>
      <c r="V33" s="1506"/>
      <c r="W33" s="1506"/>
      <c r="X33" s="432" t="s">
        <v>124</v>
      </c>
      <c r="Y33" s="433"/>
    </row>
    <row r="34" spans="1:25" ht="32.1" customHeight="1">
      <c r="A34" s="1513"/>
      <c r="B34" s="1447"/>
      <c r="C34" s="1521"/>
      <c r="D34" s="431" t="s">
        <v>125</v>
      </c>
      <c r="E34" s="416" t="s">
        <v>126</v>
      </c>
      <c r="F34" s="419"/>
      <c r="G34" s="1456" t="s">
        <v>127</v>
      </c>
      <c r="H34" s="1456"/>
      <c r="I34" s="420"/>
      <c r="J34" s="420"/>
      <c r="K34" s="420"/>
      <c r="L34" s="420"/>
      <c r="M34" s="420"/>
      <c r="N34" s="420"/>
      <c r="O34" s="420"/>
      <c r="P34" s="518"/>
      <c r="Q34" s="518"/>
      <c r="R34" s="518"/>
      <c r="S34" s="518"/>
      <c r="T34" s="518"/>
      <c r="U34" s="420"/>
      <c r="V34" s="420"/>
      <c r="W34" s="420"/>
      <c r="X34" s="420"/>
      <c r="Y34" s="513"/>
    </row>
    <row r="35" spans="1:25" ht="32.1" customHeight="1">
      <c r="A35" s="1514"/>
      <c r="B35" s="1447"/>
      <c r="C35" s="1522"/>
      <c r="D35" s="431" t="s">
        <v>128</v>
      </c>
      <c r="E35" s="284"/>
      <c r="F35" s="432" t="s">
        <v>129</v>
      </c>
      <c r="G35" s="420"/>
      <c r="H35" s="420"/>
      <c r="I35" s="420"/>
      <c r="J35" s="420"/>
      <c r="K35" s="420"/>
      <c r="L35" s="420"/>
      <c r="M35" s="420"/>
      <c r="N35" s="420"/>
      <c r="O35" s="420"/>
      <c r="P35" s="518"/>
      <c r="Q35" s="518"/>
      <c r="R35" s="518"/>
      <c r="S35" s="518"/>
      <c r="T35" s="518"/>
      <c r="U35" s="420"/>
      <c r="V35" s="420"/>
      <c r="W35" s="420"/>
      <c r="X35" s="420"/>
      <c r="Y35" s="513"/>
    </row>
    <row r="36" spans="1:25" ht="32.1" customHeight="1">
      <c r="A36" s="1512">
        <v>9</v>
      </c>
      <c r="B36" s="1447"/>
      <c r="C36" s="1515" t="s">
        <v>130</v>
      </c>
      <c r="D36" s="525" t="s">
        <v>131</v>
      </c>
      <c r="E36" s="293"/>
      <c r="F36" s="1455" t="s">
        <v>132</v>
      </c>
      <c r="G36" s="1456"/>
      <c r="H36" s="1456"/>
      <c r="I36" s="1456"/>
      <c r="J36" s="1456"/>
      <c r="K36" s="1456"/>
      <c r="L36" s="1456"/>
      <c r="M36" s="1456"/>
      <c r="N36" s="1456"/>
      <c r="O36" s="1456"/>
      <c r="P36" s="1456"/>
      <c r="Q36" s="293"/>
      <c r="R36" s="1455" t="s">
        <v>133</v>
      </c>
      <c r="S36" s="1456"/>
      <c r="T36" s="1456"/>
      <c r="U36" s="1456"/>
      <c r="V36" s="1456"/>
      <c r="W36" s="1456"/>
      <c r="X36" s="1456"/>
      <c r="Y36" s="525"/>
    </row>
    <row r="37" spans="1:25" ht="19.5" customHeight="1">
      <c r="A37" s="1513"/>
      <c r="B37" s="1447"/>
      <c r="C37" s="1516"/>
      <c r="D37" s="1518" t="s">
        <v>134</v>
      </c>
      <c r="E37" s="1439" t="s">
        <v>135</v>
      </c>
      <c r="F37" s="1440"/>
      <c r="G37" s="1440"/>
      <c r="H37" s="1440"/>
      <c r="I37" s="1440"/>
      <c r="J37" s="1440"/>
      <c r="K37" s="1523"/>
      <c r="L37" s="1523"/>
      <c r="M37" s="1523"/>
      <c r="N37" s="1523"/>
      <c r="O37" s="1523"/>
      <c r="P37" s="1523"/>
      <c r="Q37" s="1523"/>
      <c r="R37" s="285" t="s">
        <v>46</v>
      </c>
      <c r="S37" s="285"/>
      <c r="T37" s="285"/>
      <c r="U37" s="286"/>
      <c r="V37" s="286"/>
      <c r="W37" s="286"/>
      <c r="X37" s="286"/>
      <c r="Y37" s="429"/>
    </row>
    <row r="38" spans="1:25" ht="45.75" customHeight="1">
      <c r="A38" s="1513"/>
      <c r="B38" s="1447"/>
      <c r="C38" s="1516"/>
      <c r="D38" s="1519"/>
      <c r="E38" s="293"/>
      <c r="F38" s="1503" t="s">
        <v>1253</v>
      </c>
      <c r="G38" s="1504"/>
      <c r="H38" s="1504"/>
      <c r="I38" s="1504"/>
      <c r="J38" s="1504"/>
      <c r="K38" s="1504"/>
      <c r="L38" s="1504"/>
      <c r="M38" s="1504"/>
      <c r="N38" s="293"/>
      <c r="O38" s="1524" t="s">
        <v>1012</v>
      </c>
      <c r="P38" s="1524"/>
      <c r="Q38" s="1524"/>
      <c r="R38" s="1524"/>
      <c r="S38" s="1524"/>
      <c r="T38" s="1524"/>
      <c r="U38" s="1524"/>
      <c r="V38" s="1524"/>
      <c r="W38" s="1524"/>
      <c r="X38" s="1524"/>
      <c r="Y38" s="434"/>
    </row>
    <row r="39" spans="1:25" ht="19.5" customHeight="1">
      <c r="A39" s="1513"/>
      <c r="B39" s="1447"/>
      <c r="C39" s="1516"/>
      <c r="D39" s="1525" t="s">
        <v>136</v>
      </c>
      <c r="E39" s="1528" t="s">
        <v>137</v>
      </c>
      <c r="F39" s="1529"/>
      <c r="G39" s="1529"/>
      <c r="H39" s="1529"/>
      <c r="I39" s="1529"/>
      <c r="J39" s="1529"/>
      <c r="K39" s="1529"/>
      <c r="L39" s="1441"/>
      <c r="M39" s="1441"/>
      <c r="N39" s="1441"/>
      <c r="O39" s="1441"/>
      <c r="P39" s="1441"/>
      <c r="Q39" s="1441"/>
      <c r="R39" s="1441"/>
      <c r="S39" s="1441"/>
      <c r="T39" s="285" t="s">
        <v>46</v>
      </c>
      <c r="U39" s="286"/>
      <c r="V39" s="286"/>
      <c r="W39" s="286"/>
      <c r="X39" s="286"/>
      <c r="Y39" s="429"/>
    </row>
    <row r="40" spans="1:25" ht="19.5" customHeight="1">
      <c r="A40" s="1513"/>
      <c r="B40" s="1447"/>
      <c r="C40" s="1516"/>
      <c r="D40" s="1526"/>
      <c r="E40" s="1530" t="s">
        <v>137</v>
      </c>
      <c r="F40" s="1531"/>
      <c r="G40" s="1531"/>
      <c r="H40" s="1531"/>
      <c r="I40" s="1531"/>
      <c r="J40" s="1531"/>
      <c r="K40" s="1531"/>
      <c r="L40" s="1458"/>
      <c r="M40" s="1458"/>
      <c r="N40" s="1458"/>
      <c r="O40" s="1458"/>
      <c r="P40" s="1458"/>
      <c r="Q40" s="1458"/>
      <c r="R40" s="1458"/>
      <c r="S40" s="1458"/>
      <c r="T40" s="289" t="s">
        <v>46</v>
      </c>
      <c r="U40" s="290"/>
      <c r="V40" s="290"/>
      <c r="W40" s="290"/>
      <c r="X40" s="290"/>
      <c r="Y40" s="435"/>
    </row>
    <row r="41" spans="1:25" ht="19.5" customHeight="1">
      <c r="A41" s="1513"/>
      <c r="B41" s="1447"/>
      <c r="C41" s="1516"/>
      <c r="D41" s="1526"/>
      <c r="E41" s="1530" t="s">
        <v>137</v>
      </c>
      <c r="F41" s="1531"/>
      <c r="G41" s="1531"/>
      <c r="H41" s="1531"/>
      <c r="I41" s="1531"/>
      <c r="J41" s="1531"/>
      <c r="K41" s="1531"/>
      <c r="L41" s="1458"/>
      <c r="M41" s="1458"/>
      <c r="N41" s="1458"/>
      <c r="O41" s="1458"/>
      <c r="P41" s="1458"/>
      <c r="Q41" s="1458"/>
      <c r="R41" s="1458"/>
      <c r="S41" s="1458"/>
      <c r="T41" s="289" t="s">
        <v>46</v>
      </c>
      <c r="U41" s="290"/>
      <c r="V41" s="290"/>
      <c r="W41" s="290"/>
      <c r="X41" s="290"/>
      <c r="Y41" s="435"/>
    </row>
    <row r="42" spans="1:25" ht="43.5" customHeight="1">
      <c r="A42" s="1514"/>
      <c r="B42" s="1447"/>
      <c r="C42" s="1517"/>
      <c r="D42" s="1527"/>
      <c r="E42" s="293"/>
      <c r="F42" s="394" t="s">
        <v>1011</v>
      </c>
      <c r="G42" s="351"/>
      <c r="H42" s="351"/>
      <c r="I42" s="351"/>
      <c r="J42" s="351"/>
      <c r="K42" s="351"/>
      <c r="L42" s="352"/>
      <c r="M42" s="436"/>
      <c r="N42" s="293"/>
      <c r="O42" s="1524" t="s">
        <v>1012</v>
      </c>
      <c r="P42" s="1524"/>
      <c r="Q42" s="1524"/>
      <c r="R42" s="1524"/>
      <c r="S42" s="1524"/>
      <c r="T42" s="1524"/>
      <c r="U42" s="1524"/>
      <c r="V42" s="1524"/>
      <c r="W42" s="1524"/>
      <c r="X42" s="1524"/>
      <c r="Y42" s="437"/>
    </row>
    <row r="43" spans="1:25" ht="32.1" customHeight="1">
      <c r="A43" s="530">
        <v>10</v>
      </c>
      <c r="B43" s="1447"/>
      <c r="C43" s="512" t="s">
        <v>138</v>
      </c>
      <c r="D43" s="526"/>
      <c r="E43" s="293"/>
      <c r="F43" s="1455" t="s">
        <v>139</v>
      </c>
      <c r="G43" s="1456"/>
      <c r="H43" s="1456"/>
      <c r="I43" s="1456"/>
      <c r="J43" s="1532"/>
      <c r="K43" s="293"/>
      <c r="L43" s="1455" t="s">
        <v>140</v>
      </c>
      <c r="M43" s="1456"/>
      <c r="N43" s="1456"/>
      <c r="O43" s="1456"/>
      <c r="P43" s="1456"/>
      <c r="Q43" s="293"/>
      <c r="R43" s="1455" t="s">
        <v>141</v>
      </c>
      <c r="S43" s="1456"/>
      <c r="T43" s="1456"/>
      <c r="U43" s="1456"/>
      <c r="V43" s="1456"/>
      <c r="W43" s="1456"/>
      <c r="X43" s="1456"/>
      <c r="Y43" s="525"/>
    </row>
    <row r="44" spans="1:25" ht="32.1" customHeight="1">
      <c r="A44" s="530">
        <v>11</v>
      </c>
      <c r="B44" s="1447"/>
      <c r="C44" s="512" t="s">
        <v>142</v>
      </c>
      <c r="D44" s="526"/>
      <c r="E44" s="293"/>
      <c r="F44" s="1473" t="s">
        <v>1254</v>
      </c>
      <c r="G44" s="1470"/>
      <c r="H44" s="1470"/>
      <c r="I44" s="1470"/>
      <c r="J44" s="1470"/>
      <c r="K44" s="293"/>
      <c r="L44" s="1455" t="s">
        <v>1255</v>
      </c>
      <c r="M44" s="1456"/>
      <c r="N44" s="1456"/>
      <c r="O44" s="1456"/>
      <c r="P44" s="1456"/>
      <c r="Q44" s="1456"/>
      <c r="R44" s="1456"/>
      <c r="S44" s="1456"/>
      <c r="T44" s="1456"/>
      <c r="U44" s="1456"/>
      <c r="V44" s="1456"/>
      <c r="W44" s="1456"/>
      <c r="X44" s="1456"/>
      <c r="Y44" s="525"/>
    </row>
    <row r="45" spans="1:25" ht="32.1" customHeight="1">
      <c r="A45" s="530">
        <v>12</v>
      </c>
      <c r="B45" s="1447"/>
      <c r="C45" s="512" t="s">
        <v>143</v>
      </c>
      <c r="D45" s="526"/>
      <c r="E45" s="293"/>
      <c r="F45" s="1455" t="s">
        <v>132</v>
      </c>
      <c r="G45" s="1456"/>
      <c r="H45" s="1456"/>
      <c r="I45" s="1456"/>
      <c r="J45" s="1532"/>
      <c r="K45" s="293"/>
      <c r="L45" s="1455" t="s">
        <v>133</v>
      </c>
      <c r="M45" s="1456"/>
      <c r="N45" s="1456"/>
      <c r="O45" s="1456"/>
      <c r="P45" s="1456"/>
      <c r="Q45" s="1456"/>
      <c r="R45" s="1456"/>
      <c r="S45" s="1456"/>
      <c r="T45" s="1456"/>
      <c r="U45" s="1456"/>
      <c r="V45" s="1456"/>
      <c r="W45" s="1456"/>
      <c r="X45" s="1456"/>
      <c r="Y45" s="525"/>
    </row>
    <row r="46" spans="1:25" ht="32.1" customHeight="1">
      <c r="A46" s="530">
        <v>13</v>
      </c>
      <c r="B46" s="1447"/>
      <c r="C46" s="512" t="s">
        <v>144</v>
      </c>
      <c r="D46" s="526"/>
      <c r="E46" s="293"/>
      <c r="F46" s="1455" t="s">
        <v>132</v>
      </c>
      <c r="G46" s="1456"/>
      <c r="H46" s="1456"/>
      <c r="I46" s="1456"/>
      <c r="J46" s="1532"/>
      <c r="K46" s="293"/>
      <c r="L46" s="1455" t="s">
        <v>133</v>
      </c>
      <c r="M46" s="1456"/>
      <c r="N46" s="1456"/>
      <c r="O46" s="1456"/>
      <c r="P46" s="1456"/>
      <c r="Q46" s="1456"/>
      <c r="R46" s="1456"/>
      <c r="S46" s="1456"/>
      <c r="T46" s="1456"/>
      <c r="U46" s="1456"/>
      <c r="V46" s="1456"/>
      <c r="W46" s="1456"/>
      <c r="X46" s="1456"/>
      <c r="Y46" s="525"/>
    </row>
    <row r="47" spans="1:25" ht="32.1" customHeight="1">
      <c r="A47" s="530">
        <v>14</v>
      </c>
      <c r="B47" s="1447"/>
      <c r="C47" s="1494" t="s">
        <v>145</v>
      </c>
      <c r="D47" s="1533"/>
      <c r="E47" s="293"/>
      <c r="F47" s="1473" t="s">
        <v>146</v>
      </c>
      <c r="G47" s="1470"/>
      <c r="H47" s="1470"/>
      <c r="I47" s="1470"/>
      <c r="J47" s="1472"/>
      <c r="K47" s="293"/>
      <c r="L47" s="1455" t="s">
        <v>133</v>
      </c>
      <c r="M47" s="1456"/>
      <c r="N47" s="1456"/>
      <c r="O47" s="1456"/>
      <c r="P47" s="1456"/>
      <c r="Q47" s="1456"/>
      <c r="R47" s="1456"/>
      <c r="S47" s="1456"/>
      <c r="T47" s="1456"/>
      <c r="U47" s="1456"/>
      <c r="V47" s="1456"/>
      <c r="W47" s="1456"/>
      <c r="X47" s="1456"/>
      <c r="Y47" s="525"/>
    </row>
    <row r="48" spans="1:25" ht="32.1" customHeight="1">
      <c r="A48" s="530">
        <v>15</v>
      </c>
      <c r="B48" s="1447"/>
      <c r="C48" s="512" t="s">
        <v>147</v>
      </c>
      <c r="D48" s="526"/>
      <c r="E48" s="293"/>
      <c r="F48" s="1455" t="s">
        <v>132</v>
      </c>
      <c r="G48" s="1456"/>
      <c r="H48" s="1456"/>
      <c r="I48" s="1456"/>
      <c r="J48" s="1532"/>
      <c r="K48" s="293"/>
      <c r="L48" s="1455" t="s">
        <v>133</v>
      </c>
      <c r="M48" s="1456"/>
      <c r="N48" s="1456"/>
      <c r="O48" s="1456"/>
      <c r="P48" s="1456"/>
      <c r="Q48" s="1456"/>
      <c r="R48" s="1456"/>
      <c r="S48" s="1456"/>
      <c r="T48" s="1456"/>
      <c r="U48" s="1456"/>
      <c r="V48" s="1456"/>
      <c r="W48" s="1456"/>
      <c r="X48" s="1456"/>
      <c r="Y48" s="525"/>
    </row>
    <row r="49" spans="1:25" ht="32.1" customHeight="1">
      <c r="A49" s="530">
        <v>16</v>
      </c>
      <c r="B49" s="1447"/>
      <c r="C49" s="1492" t="s">
        <v>148</v>
      </c>
      <c r="D49" s="1533"/>
      <c r="E49" s="293"/>
      <c r="F49" s="1510" t="s">
        <v>149</v>
      </c>
      <c r="G49" s="1511"/>
      <c r="H49" s="1511"/>
      <c r="I49" s="1511"/>
      <c r="J49" s="1511"/>
      <c r="K49" s="293"/>
      <c r="L49" s="1455" t="s">
        <v>150</v>
      </c>
      <c r="M49" s="1456"/>
      <c r="N49" s="1456"/>
      <c r="O49" s="1456"/>
      <c r="P49" s="1456"/>
      <c r="Q49" s="1456"/>
      <c r="R49" s="1456"/>
      <c r="S49" s="1456"/>
      <c r="T49" s="1456"/>
      <c r="U49" s="293"/>
      <c r="V49" s="1456" t="s">
        <v>133</v>
      </c>
      <c r="W49" s="1456"/>
      <c r="X49" s="1456"/>
      <c r="Y49" s="525"/>
    </row>
    <row r="50" spans="1:25" ht="32.1" customHeight="1">
      <c r="A50" s="1512">
        <v>17</v>
      </c>
      <c r="B50" s="1447"/>
      <c r="C50" s="1534" t="s">
        <v>151</v>
      </c>
      <c r="D50" s="438" t="s">
        <v>152</v>
      </c>
      <c r="E50" s="293"/>
      <c r="F50" s="1455" t="s">
        <v>153</v>
      </c>
      <c r="G50" s="1456"/>
      <c r="H50" s="1456"/>
      <c r="I50" s="1456"/>
      <c r="J50" s="1532"/>
      <c r="K50" s="293"/>
      <c r="L50" s="1455" t="s">
        <v>154</v>
      </c>
      <c r="M50" s="1456"/>
      <c r="N50" s="1456"/>
      <c r="O50" s="1456"/>
      <c r="P50" s="1456"/>
      <c r="Q50" s="293"/>
      <c r="R50" s="416" t="s">
        <v>155</v>
      </c>
      <c r="S50" s="439" t="s">
        <v>24</v>
      </c>
      <c r="T50" s="1536"/>
      <c r="U50" s="1536"/>
      <c r="V50" s="1536"/>
      <c r="W50" s="1536"/>
      <c r="X50" s="1536"/>
      <c r="Y50" s="440" t="s">
        <v>46</v>
      </c>
    </row>
    <row r="51" spans="1:25" ht="32.1" customHeight="1">
      <c r="A51" s="1514"/>
      <c r="B51" s="1447"/>
      <c r="C51" s="1535"/>
      <c r="D51" s="441" t="s">
        <v>156</v>
      </c>
      <c r="E51" s="293"/>
      <c r="F51" s="1455" t="s">
        <v>153</v>
      </c>
      <c r="G51" s="1456"/>
      <c r="H51" s="1456"/>
      <c r="I51" s="1456"/>
      <c r="J51" s="1532"/>
      <c r="K51" s="293"/>
      <c r="L51" s="1510" t="s">
        <v>157</v>
      </c>
      <c r="M51" s="1511"/>
      <c r="N51" s="1511"/>
      <c r="O51" s="1511"/>
      <c r="P51" s="1511"/>
      <c r="Q51" s="293"/>
      <c r="R51" s="416" t="s">
        <v>155</v>
      </c>
      <c r="S51" s="439" t="s">
        <v>24</v>
      </c>
      <c r="T51" s="1536"/>
      <c r="U51" s="1536"/>
      <c r="V51" s="1536"/>
      <c r="W51" s="1536"/>
      <c r="X51" s="1536"/>
      <c r="Y51" s="440" t="s">
        <v>46</v>
      </c>
    </row>
    <row r="52" spans="1:25" ht="32.1" customHeight="1">
      <c r="A52" s="530">
        <v>18</v>
      </c>
      <c r="B52" s="1448"/>
      <c r="C52" s="514" t="s">
        <v>522</v>
      </c>
      <c r="D52" s="526"/>
      <c r="E52" s="293"/>
      <c r="F52" s="1455" t="s">
        <v>158</v>
      </c>
      <c r="G52" s="1456"/>
      <c r="H52" s="1456"/>
      <c r="I52" s="1456"/>
      <c r="J52" s="1532"/>
      <c r="K52" s="293"/>
      <c r="L52" s="1510" t="s">
        <v>159</v>
      </c>
      <c r="M52" s="1511"/>
      <c r="N52" s="1511"/>
      <c r="O52" s="1511"/>
      <c r="P52" s="1511"/>
      <c r="Q52" s="1511"/>
      <c r="R52" s="1511"/>
      <c r="S52" s="1511"/>
      <c r="T52" s="1511"/>
      <c r="U52" s="293"/>
      <c r="V52" s="1456" t="s">
        <v>133</v>
      </c>
      <c r="W52" s="1456"/>
      <c r="X52" s="1456"/>
      <c r="Y52" s="525"/>
    </row>
    <row r="53" spans="1:25" ht="32.1" customHeight="1">
      <c r="A53" s="530">
        <v>19</v>
      </c>
      <c r="B53" s="1446" t="s">
        <v>160</v>
      </c>
      <c r="C53" s="1492" t="s">
        <v>161</v>
      </c>
      <c r="D53" s="1533"/>
      <c r="E53" s="1455" t="s">
        <v>981</v>
      </c>
      <c r="F53" s="1456"/>
      <c r="G53" s="1456"/>
      <c r="H53" s="1456"/>
      <c r="I53" s="1456"/>
      <c r="J53" s="1456"/>
      <c r="K53" s="1456"/>
      <c r="L53" s="1456"/>
      <c r="M53" s="1456"/>
      <c r="N53" s="1456"/>
      <c r="O53" s="1456"/>
      <c r="P53" s="1456"/>
      <c r="Q53" s="1456"/>
      <c r="R53" s="1456"/>
      <c r="S53" s="1456"/>
      <c r="T53" s="1456"/>
      <c r="U53" s="1456"/>
      <c r="V53" s="1456"/>
      <c r="W53" s="1456"/>
      <c r="X53" s="1456"/>
      <c r="Y53" s="525"/>
    </row>
    <row r="54" spans="1:25" ht="32.1" customHeight="1">
      <c r="A54" s="530">
        <v>20</v>
      </c>
      <c r="B54" s="1447"/>
      <c r="C54" s="1492" t="s">
        <v>162</v>
      </c>
      <c r="D54" s="1533"/>
      <c r="E54" s="1455" t="s">
        <v>981</v>
      </c>
      <c r="F54" s="1456"/>
      <c r="G54" s="1456"/>
      <c r="H54" s="1456"/>
      <c r="I54" s="1456"/>
      <c r="J54" s="1456"/>
      <c r="K54" s="1456"/>
      <c r="L54" s="1456"/>
      <c r="M54" s="1456"/>
      <c r="N54" s="1456"/>
      <c r="O54" s="1456"/>
      <c r="P54" s="1456"/>
      <c r="Q54" s="1456"/>
      <c r="R54" s="1456"/>
      <c r="S54" s="1456"/>
      <c r="T54" s="1456"/>
      <c r="U54" s="1456"/>
      <c r="V54" s="1456"/>
      <c r="W54" s="1456"/>
      <c r="X54" s="1456"/>
      <c r="Y54" s="525"/>
    </row>
    <row r="55" spans="1:25" ht="32.1" customHeight="1">
      <c r="A55" s="1512">
        <v>21</v>
      </c>
      <c r="B55" s="1447"/>
      <c r="C55" s="1534" t="s">
        <v>163</v>
      </c>
      <c r="D55" s="442" t="s">
        <v>659</v>
      </c>
      <c r="E55" s="284"/>
      <c r="F55" s="1511" t="s">
        <v>165</v>
      </c>
      <c r="G55" s="1511"/>
      <c r="H55" s="1511"/>
      <c r="I55" s="1511"/>
      <c r="J55" s="1511"/>
      <c r="K55" s="1511"/>
      <c r="L55" s="1511"/>
      <c r="M55" s="1511"/>
      <c r="N55" s="1511"/>
      <c r="O55" s="1511"/>
      <c r="P55" s="1511"/>
      <c r="Q55" s="1511"/>
      <c r="R55" s="1511"/>
      <c r="S55" s="1511"/>
      <c r="T55" s="1511"/>
      <c r="U55" s="1511"/>
      <c r="V55" s="1511"/>
      <c r="W55" s="1511"/>
      <c r="X55" s="1511"/>
      <c r="Y55" s="527"/>
    </row>
    <row r="56" spans="1:25" ht="32.1" customHeight="1">
      <c r="A56" s="1513"/>
      <c r="B56" s="1447"/>
      <c r="C56" s="1537"/>
      <c r="D56" s="443" t="s">
        <v>164</v>
      </c>
      <c r="E56" s="284"/>
      <c r="F56" s="1511" t="s">
        <v>165</v>
      </c>
      <c r="G56" s="1511"/>
      <c r="H56" s="1511"/>
      <c r="I56" s="1511"/>
      <c r="J56" s="1511"/>
      <c r="K56" s="1511"/>
      <c r="L56" s="1511"/>
      <c r="M56" s="1511"/>
      <c r="N56" s="1511"/>
      <c r="O56" s="1511"/>
      <c r="P56" s="1511"/>
      <c r="Q56" s="1511"/>
      <c r="R56" s="1511"/>
      <c r="S56" s="1511"/>
      <c r="T56" s="1511"/>
      <c r="U56" s="1511"/>
      <c r="V56" s="1511"/>
      <c r="W56" s="1511"/>
      <c r="X56" s="1511"/>
      <c r="Y56" s="527"/>
    </row>
    <row r="57" spans="1:25" ht="75" customHeight="1">
      <c r="A57" s="1514"/>
      <c r="B57" s="1447"/>
      <c r="C57" s="1535"/>
      <c r="D57" s="444" t="s">
        <v>1037</v>
      </c>
      <c r="E57" s="284"/>
      <c r="F57" s="1538" t="s">
        <v>1346</v>
      </c>
      <c r="G57" s="1538"/>
      <c r="H57" s="1538"/>
      <c r="I57" s="1538"/>
      <c r="J57" s="1538"/>
      <c r="K57" s="1538"/>
      <c r="L57" s="1538"/>
      <c r="M57" s="1538"/>
      <c r="N57" s="1538"/>
      <c r="O57" s="1538"/>
      <c r="P57" s="1538"/>
      <c r="Q57" s="1538"/>
      <c r="R57" s="1538"/>
      <c r="S57" s="1538"/>
      <c r="T57" s="1538"/>
      <c r="U57" s="1538"/>
      <c r="V57" s="1538"/>
      <c r="W57" s="1538"/>
      <c r="X57" s="1538"/>
      <c r="Y57" s="527"/>
    </row>
    <row r="58" spans="1:25" ht="31.5" customHeight="1">
      <c r="A58" s="530">
        <v>22</v>
      </c>
      <c r="B58" s="1447"/>
      <c r="C58" s="1114" t="s">
        <v>166</v>
      </c>
      <c r="D58" s="468"/>
      <c r="E58" s="284"/>
      <c r="F58" s="1511" t="s">
        <v>167</v>
      </c>
      <c r="G58" s="1511"/>
      <c r="H58" s="1511"/>
      <c r="I58" s="1511"/>
      <c r="J58" s="1511"/>
      <c r="K58" s="1511"/>
      <c r="L58" s="1511"/>
      <c r="M58" s="1511"/>
      <c r="N58" s="1511"/>
      <c r="O58" s="1511"/>
      <c r="P58" s="1511"/>
      <c r="Q58" s="1511"/>
      <c r="R58" s="1511"/>
      <c r="S58" s="1511"/>
      <c r="T58" s="1511"/>
      <c r="U58" s="1511"/>
      <c r="V58" s="1511"/>
      <c r="W58" s="1511"/>
      <c r="X58" s="1511"/>
      <c r="Y58" s="1115"/>
    </row>
    <row r="59" spans="1:25" ht="81.75" customHeight="1">
      <c r="A59" s="1118">
        <v>23</v>
      </c>
      <c r="B59" s="1447"/>
      <c r="C59" s="1539" t="s">
        <v>1352</v>
      </c>
      <c r="D59" s="1540"/>
      <c r="E59" s="293"/>
      <c r="F59" s="1542" t="s">
        <v>1345</v>
      </c>
      <c r="G59" s="1538"/>
      <c r="H59" s="1538"/>
      <c r="I59" s="1538"/>
      <c r="J59" s="1538"/>
      <c r="K59" s="1538"/>
      <c r="L59" s="1538"/>
      <c r="M59" s="1538"/>
      <c r="N59" s="1538"/>
      <c r="O59" s="1538"/>
      <c r="P59" s="1538"/>
      <c r="Q59" s="1538"/>
      <c r="R59" s="1538"/>
      <c r="S59" s="1538"/>
      <c r="T59" s="1538"/>
      <c r="U59" s="293"/>
      <c r="V59" s="1543" t="s">
        <v>1328</v>
      </c>
      <c r="W59" s="1544"/>
      <c r="X59" s="1544"/>
      <c r="Y59" s="527"/>
    </row>
    <row r="60" spans="1:25" ht="31.5" customHeight="1">
      <c r="A60" s="1541">
        <v>24</v>
      </c>
      <c r="B60" s="1447"/>
      <c r="C60" s="1433" t="s">
        <v>168</v>
      </c>
      <c r="D60" s="445" t="s">
        <v>169</v>
      </c>
      <c r="E60" s="293"/>
      <c r="F60" s="1455" t="s">
        <v>132</v>
      </c>
      <c r="G60" s="1456"/>
      <c r="H60" s="1456"/>
      <c r="I60" s="1456"/>
      <c r="J60" s="1532"/>
      <c r="K60" s="293"/>
      <c r="L60" s="1455" t="s">
        <v>133</v>
      </c>
      <c r="M60" s="1456"/>
      <c r="N60" s="1456"/>
      <c r="O60" s="1456"/>
      <c r="P60" s="1456"/>
      <c r="Q60" s="1456"/>
      <c r="R60" s="1456"/>
      <c r="S60" s="1456"/>
      <c r="T60" s="1456"/>
      <c r="U60" s="1456"/>
      <c r="V60" s="1456"/>
      <c r="W60" s="1456"/>
      <c r="X60" s="1456"/>
      <c r="Y60" s="525"/>
    </row>
    <row r="61" spans="1:25" ht="32.25" customHeight="1">
      <c r="A61" s="1541"/>
      <c r="B61" s="1447"/>
      <c r="C61" s="1435"/>
      <c r="D61" s="445" t="s">
        <v>170</v>
      </c>
      <c r="E61" s="284"/>
      <c r="F61" s="446" t="s">
        <v>171</v>
      </c>
      <c r="G61" s="507"/>
      <c r="H61" s="507"/>
      <c r="I61" s="507"/>
      <c r="J61" s="507"/>
      <c r="K61" s="507"/>
      <c r="L61" s="507"/>
      <c r="M61" s="507"/>
      <c r="N61" s="507"/>
      <c r="O61" s="507"/>
      <c r="P61" s="507"/>
      <c r="Q61" s="507"/>
      <c r="R61" s="507"/>
      <c r="S61" s="507"/>
      <c r="T61" s="1136"/>
      <c r="U61" s="1272"/>
      <c r="V61" s="1272"/>
      <c r="W61" s="1272"/>
      <c r="X61" s="1272"/>
      <c r="Y61" s="447"/>
    </row>
    <row r="62" spans="1:25" ht="120.75" customHeight="1">
      <c r="A62" s="1137">
        <v>25</v>
      </c>
      <c r="B62" s="1447"/>
      <c r="C62" s="1492" t="s">
        <v>172</v>
      </c>
      <c r="D62" s="1533"/>
      <c r="E62" s="1324"/>
      <c r="F62" s="1427" t="s">
        <v>1646</v>
      </c>
      <c r="G62" s="1428"/>
      <c r="H62" s="1428"/>
      <c r="I62" s="1428"/>
      <c r="J62" s="1428"/>
      <c r="K62" s="1428"/>
      <c r="L62" s="1428"/>
      <c r="M62" s="1428"/>
      <c r="N62" s="1428"/>
      <c r="O62" s="1428"/>
      <c r="P62" s="1428"/>
      <c r="Q62" s="1428"/>
      <c r="R62" s="1428"/>
      <c r="S62" s="1428"/>
      <c r="T62" s="1428"/>
      <c r="U62" s="1428"/>
      <c r="V62" s="1428"/>
      <c r="W62" s="1428"/>
      <c r="X62" s="1428"/>
      <c r="Y62" s="1429"/>
    </row>
    <row r="63" spans="1:25" ht="32.1" customHeight="1">
      <c r="A63" s="1119">
        <v>26</v>
      </c>
      <c r="B63" s="1447"/>
      <c r="C63" s="506" t="s">
        <v>173</v>
      </c>
      <c r="D63" s="448"/>
      <c r="E63" s="293"/>
      <c r="F63" s="1473" t="s">
        <v>174</v>
      </c>
      <c r="G63" s="1470"/>
      <c r="H63" s="1470"/>
      <c r="I63" s="1470"/>
      <c r="J63" s="1470"/>
      <c r="K63" s="293"/>
      <c r="L63" s="1455" t="s">
        <v>175</v>
      </c>
      <c r="M63" s="1456"/>
      <c r="N63" s="1456"/>
      <c r="O63" s="1456"/>
      <c r="P63" s="1532"/>
      <c r="Q63" s="293"/>
      <c r="R63" s="416" t="s">
        <v>155</v>
      </c>
      <c r="S63" s="439" t="s">
        <v>24</v>
      </c>
      <c r="T63" s="1536"/>
      <c r="U63" s="1536"/>
      <c r="V63" s="1536"/>
      <c r="W63" s="1536"/>
      <c r="X63" s="1536"/>
      <c r="Y63" s="440" t="s">
        <v>46</v>
      </c>
    </row>
    <row r="64" spans="1:25" ht="32.1" customHeight="1">
      <c r="A64" s="1119">
        <v>27</v>
      </c>
      <c r="B64" s="1447"/>
      <c r="C64" s="506" t="s">
        <v>485</v>
      </c>
      <c r="D64" s="448"/>
      <c r="E64" s="293"/>
      <c r="F64" s="1473" t="s">
        <v>489</v>
      </c>
      <c r="G64" s="1470"/>
      <c r="H64" s="1470"/>
      <c r="I64" s="1470"/>
      <c r="J64" s="1470"/>
      <c r="K64" s="1470"/>
      <c r="L64" s="1470"/>
      <c r="M64" s="1470"/>
      <c r="N64" s="1470"/>
      <c r="O64" s="1470"/>
      <c r="P64" s="1472"/>
      <c r="Q64" s="293"/>
      <c r="R64" s="416" t="s">
        <v>155</v>
      </c>
      <c r="S64" s="439" t="s">
        <v>24</v>
      </c>
      <c r="T64" s="1536"/>
      <c r="U64" s="1536"/>
      <c r="V64" s="1536"/>
      <c r="W64" s="1536"/>
      <c r="X64" s="1536"/>
      <c r="Y64" s="440" t="s">
        <v>46</v>
      </c>
    </row>
    <row r="65" spans="1:25" ht="32.1" customHeight="1">
      <c r="A65" s="1120">
        <v>28</v>
      </c>
      <c r="B65" s="1447"/>
      <c r="C65" s="1545" t="s">
        <v>487</v>
      </c>
      <c r="D65" s="1546"/>
      <c r="E65" s="293"/>
      <c r="F65" s="1510" t="s">
        <v>1021</v>
      </c>
      <c r="G65" s="1456"/>
      <c r="H65" s="1456"/>
      <c r="I65" s="1456"/>
      <c r="J65" s="1456"/>
      <c r="K65" s="1456"/>
      <c r="L65" s="1456"/>
      <c r="M65" s="1456"/>
      <c r="N65" s="1456"/>
      <c r="O65" s="1456"/>
      <c r="P65" s="1456"/>
      <c r="Q65" s="1456"/>
      <c r="R65" s="1456"/>
      <c r="S65" s="1456"/>
      <c r="T65" s="1532"/>
      <c r="U65" s="293"/>
      <c r="V65" s="1455" t="s">
        <v>720</v>
      </c>
      <c r="W65" s="1456"/>
      <c r="X65" s="1456"/>
      <c r="Y65" s="525"/>
    </row>
    <row r="66" spans="1:25" ht="32.1" customHeight="1">
      <c r="A66" s="1120">
        <v>29</v>
      </c>
      <c r="B66" s="1448"/>
      <c r="C66" s="1545" t="s">
        <v>660</v>
      </c>
      <c r="D66" s="1546"/>
      <c r="E66" s="293"/>
      <c r="F66" s="1455" t="s">
        <v>132</v>
      </c>
      <c r="G66" s="1456"/>
      <c r="H66" s="1456"/>
      <c r="I66" s="1456"/>
      <c r="J66" s="1532"/>
      <c r="K66" s="293"/>
      <c r="L66" s="1455" t="s">
        <v>133</v>
      </c>
      <c r="M66" s="1456"/>
      <c r="N66" s="1456"/>
      <c r="O66" s="1456"/>
      <c r="P66" s="1456"/>
      <c r="Q66" s="1456"/>
      <c r="R66" s="1456"/>
      <c r="S66" s="1456"/>
      <c r="T66" s="1456"/>
      <c r="U66" s="1456"/>
      <c r="V66" s="1456"/>
      <c r="W66" s="1456"/>
      <c r="X66" s="1456"/>
      <c r="Y66" s="525"/>
    </row>
    <row r="67" spans="1:25" ht="57.75" customHeight="1">
      <c r="A67" s="1547">
        <v>30</v>
      </c>
      <c r="B67" s="511"/>
      <c r="C67" s="1496" t="s">
        <v>1103</v>
      </c>
      <c r="D67" s="1497"/>
      <c r="E67" s="293"/>
      <c r="F67" s="1510" t="s">
        <v>1022</v>
      </c>
      <c r="G67" s="1511"/>
      <c r="H67" s="1511"/>
      <c r="I67" s="1511"/>
      <c r="J67" s="1511"/>
      <c r="K67" s="1511"/>
      <c r="L67" s="1511"/>
      <c r="M67" s="1511"/>
      <c r="N67" s="1511"/>
      <c r="O67" s="1511"/>
      <c r="P67" s="1511"/>
      <c r="Q67" s="1511"/>
      <c r="R67" s="1511"/>
      <c r="S67" s="1511"/>
      <c r="T67" s="1549"/>
      <c r="U67" s="293"/>
      <c r="V67" s="518" t="s">
        <v>133</v>
      </c>
      <c r="W67" s="518"/>
      <c r="X67" s="518"/>
      <c r="Y67" s="525"/>
    </row>
    <row r="68" spans="1:25" ht="41.25" customHeight="1">
      <c r="A68" s="1548"/>
      <c r="B68" s="511"/>
      <c r="C68" s="1498"/>
      <c r="D68" s="1499"/>
      <c r="E68" s="293"/>
      <c r="F68" s="1510" t="s">
        <v>1104</v>
      </c>
      <c r="G68" s="1511"/>
      <c r="H68" s="1511"/>
      <c r="I68" s="1511"/>
      <c r="J68" s="1511"/>
      <c r="K68" s="1511"/>
      <c r="L68" s="1511"/>
      <c r="M68" s="1511"/>
      <c r="N68" s="1511"/>
      <c r="O68" s="1511"/>
      <c r="P68" s="1511"/>
      <c r="Q68" s="1511"/>
      <c r="R68" s="1511"/>
      <c r="S68" s="1511"/>
      <c r="T68" s="1549"/>
      <c r="U68" s="293"/>
      <c r="V68" s="518" t="s">
        <v>133</v>
      </c>
      <c r="X68" s="518"/>
      <c r="Y68" s="525"/>
    </row>
    <row r="69" spans="1:25" ht="31.5" customHeight="1">
      <c r="A69" s="1541">
        <v>31</v>
      </c>
      <c r="B69" s="1570" t="s">
        <v>176</v>
      </c>
      <c r="C69" s="1449" t="s">
        <v>177</v>
      </c>
      <c r="D69" s="1450"/>
      <c r="E69" s="284"/>
      <c r="F69" s="1455" t="s">
        <v>1023</v>
      </c>
      <c r="G69" s="1456"/>
      <c r="H69" s="1456"/>
      <c r="I69" s="1456"/>
      <c r="J69" s="1456"/>
      <c r="K69" s="1456"/>
      <c r="L69" s="1456"/>
      <c r="M69" s="1456"/>
      <c r="N69" s="1456"/>
      <c r="O69" s="1456"/>
      <c r="P69" s="1456"/>
      <c r="Q69" s="1456"/>
      <c r="R69" s="1456"/>
      <c r="S69" s="1456"/>
      <c r="T69" s="1456"/>
      <c r="U69" s="1456"/>
      <c r="V69" s="1456"/>
      <c r="W69" s="1456"/>
      <c r="X69" s="1456"/>
      <c r="Y69" s="525"/>
    </row>
    <row r="70" spans="1:25" ht="31.5" customHeight="1">
      <c r="A70" s="1541"/>
      <c r="B70" s="1570"/>
      <c r="C70" s="1451"/>
      <c r="D70" s="1452"/>
      <c r="E70" s="284"/>
      <c r="F70" s="1455" t="s">
        <v>1024</v>
      </c>
      <c r="G70" s="1456"/>
      <c r="H70" s="1456"/>
      <c r="I70" s="1456"/>
      <c r="J70" s="1456"/>
      <c r="K70" s="1456"/>
      <c r="L70" s="1456"/>
      <c r="M70" s="1456"/>
      <c r="N70" s="1456"/>
      <c r="O70" s="1456"/>
      <c r="P70" s="1456"/>
      <c r="Q70" s="1456"/>
      <c r="R70" s="1456"/>
      <c r="S70" s="1456"/>
      <c r="T70" s="1456"/>
      <c r="U70" s="1456"/>
      <c r="V70" s="1456"/>
      <c r="W70" s="1456"/>
      <c r="X70" s="1456"/>
      <c r="Y70" s="525"/>
    </row>
    <row r="71" spans="1:25" ht="31.5" customHeight="1">
      <c r="A71" s="1541"/>
      <c r="B71" s="1570"/>
      <c r="C71" s="1451"/>
      <c r="D71" s="1452"/>
      <c r="E71" s="284"/>
      <c r="F71" s="1455" t="s">
        <v>1025</v>
      </c>
      <c r="G71" s="1456"/>
      <c r="H71" s="1456"/>
      <c r="I71" s="1456"/>
      <c r="J71" s="1456"/>
      <c r="K71" s="1456"/>
      <c r="L71" s="1456"/>
      <c r="M71" s="1456"/>
      <c r="N71" s="1456"/>
      <c r="O71" s="1456"/>
      <c r="P71" s="1456"/>
      <c r="Q71" s="1456"/>
      <c r="R71" s="1456"/>
      <c r="S71" s="1456"/>
      <c r="T71" s="1456"/>
      <c r="U71" s="1456"/>
      <c r="V71" s="1456"/>
      <c r="W71" s="1456"/>
      <c r="X71" s="1456"/>
      <c r="Y71" s="525"/>
    </row>
    <row r="72" spans="1:25" ht="31.5" customHeight="1">
      <c r="A72" s="1541"/>
      <c r="B72" s="1570"/>
      <c r="C72" s="1451"/>
      <c r="D72" s="1452"/>
      <c r="E72" s="284"/>
      <c r="F72" s="1455" t="s">
        <v>1026</v>
      </c>
      <c r="G72" s="1456"/>
      <c r="H72" s="1456"/>
      <c r="I72" s="1456"/>
      <c r="J72" s="1456"/>
      <c r="K72" s="1456"/>
      <c r="L72" s="1456"/>
      <c r="M72" s="1456"/>
      <c r="N72" s="1456"/>
      <c r="O72" s="1456"/>
      <c r="P72" s="1456"/>
      <c r="Q72" s="1456"/>
      <c r="R72" s="1456"/>
      <c r="S72" s="1456"/>
      <c r="T72" s="1456"/>
      <c r="U72" s="1456"/>
      <c r="V72" s="1456"/>
      <c r="W72" s="1456"/>
      <c r="X72" s="1456"/>
      <c r="Y72" s="525"/>
    </row>
    <row r="73" spans="1:25" ht="32.1" customHeight="1">
      <c r="A73" s="1541"/>
      <c r="B73" s="1570"/>
      <c r="C73" s="1451"/>
      <c r="D73" s="1452"/>
      <c r="E73" s="284"/>
      <c r="F73" s="1455" t="s">
        <v>1027</v>
      </c>
      <c r="G73" s="1456"/>
      <c r="H73" s="1456"/>
      <c r="I73" s="1456"/>
      <c r="J73" s="1456"/>
      <c r="K73" s="1456"/>
      <c r="L73" s="1456"/>
      <c r="M73" s="1456"/>
      <c r="N73" s="1456"/>
      <c r="O73" s="1456"/>
      <c r="P73" s="1456"/>
      <c r="Q73" s="1456"/>
      <c r="R73" s="1456"/>
      <c r="S73" s="1456"/>
      <c r="T73" s="1456"/>
      <c r="U73" s="1456"/>
      <c r="V73" s="1456"/>
      <c r="W73" s="1456"/>
      <c r="X73" s="1456"/>
      <c r="Y73" s="525"/>
    </row>
    <row r="74" spans="1:25" ht="32.1" customHeight="1">
      <c r="A74" s="1541"/>
      <c r="B74" s="1570"/>
      <c r="C74" s="1451"/>
      <c r="D74" s="1452"/>
      <c r="E74" s="284"/>
      <c r="F74" s="1455" t="s">
        <v>1028</v>
      </c>
      <c r="G74" s="1456"/>
      <c r="H74" s="1456"/>
      <c r="I74" s="1456"/>
      <c r="J74" s="1456"/>
      <c r="K74" s="1456"/>
      <c r="L74" s="1456"/>
      <c r="M74" s="1456"/>
      <c r="N74" s="1456"/>
      <c r="O74" s="1456"/>
      <c r="P74" s="1456"/>
      <c r="Q74" s="1456"/>
      <c r="R74" s="1456"/>
      <c r="S74" s="1456"/>
      <c r="T74" s="1456"/>
      <c r="U74" s="1456"/>
      <c r="V74" s="1456"/>
      <c r="W74" s="1456"/>
      <c r="X74" s="1456"/>
      <c r="Y74" s="525"/>
    </row>
    <row r="75" spans="1:25" ht="32.1" customHeight="1">
      <c r="A75" s="1541"/>
      <c r="B75" s="1570"/>
      <c r="C75" s="1451"/>
      <c r="D75" s="1452"/>
      <c r="E75" s="284"/>
      <c r="F75" s="1455" t="s">
        <v>1029</v>
      </c>
      <c r="G75" s="1456"/>
      <c r="H75" s="1456"/>
      <c r="I75" s="1456"/>
      <c r="J75" s="1456"/>
      <c r="K75" s="1456"/>
      <c r="L75" s="1456"/>
      <c r="M75" s="1456"/>
      <c r="N75" s="1456"/>
      <c r="O75" s="1456"/>
      <c r="P75" s="1456"/>
      <c r="Q75" s="1456"/>
      <c r="R75" s="1456"/>
      <c r="S75" s="1456"/>
      <c r="T75" s="1456"/>
      <c r="U75" s="1456"/>
      <c r="V75" s="1456"/>
      <c r="W75" s="1456"/>
      <c r="X75" s="1456"/>
      <c r="Y75" s="525"/>
    </row>
    <row r="76" spans="1:25" ht="32.1" customHeight="1">
      <c r="A76" s="1541"/>
      <c r="B76" s="1570"/>
      <c r="C76" s="1453"/>
      <c r="D76" s="1454"/>
      <c r="E76" s="284"/>
      <c r="F76" s="1455" t="s">
        <v>1030</v>
      </c>
      <c r="G76" s="1456"/>
      <c r="H76" s="1456"/>
      <c r="I76" s="1456"/>
      <c r="J76" s="1456"/>
      <c r="K76" s="1456"/>
      <c r="L76" s="1456"/>
      <c r="M76" s="1456"/>
      <c r="N76" s="1456"/>
      <c r="O76" s="1456"/>
      <c r="P76" s="1456"/>
      <c r="Q76" s="1456"/>
      <c r="R76" s="1456"/>
      <c r="S76" s="1456"/>
      <c r="T76" s="1456"/>
      <c r="U76" s="1456"/>
      <c r="V76" s="1456"/>
      <c r="W76" s="1456"/>
      <c r="X76" s="1456"/>
      <c r="Y76" s="525"/>
    </row>
    <row r="77" spans="1:25" ht="31.5" customHeight="1">
      <c r="A77" s="1541"/>
      <c r="B77" s="1570"/>
      <c r="C77" s="1433" t="s">
        <v>661</v>
      </c>
      <c r="D77" s="1450"/>
      <c r="E77" s="284"/>
      <c r="F77" s="1455" t="s">
        <v>1032</v>
      </c>
      <c r="G77" s="1456"/>
      <c r="H77" s="1456"/>
      <c r="I77" s="1456"/>
      <c r="J77" s="1456"/>
      <c r="K77" s="1456"/>
      <c r="L77" s="1456"/>
      <c r="M77" s="1456"/>
      <c r="N77" s="1456"/>
      <c r="O77" s="1456"/>
      <c r="P77" s="1456"/>
      <c r="Q77" s="1456"/>
      <c r="R77" s="1456"/>
      <c r="S77" s="1456"/>
      <c r="T77" s="1456"/>
      <c r="U77" s="1456"/>
      <c r="V77" s="1456"/>
      <c r="W77" s="1456"/>
      <c r="X77" s="1456"/>
      <c r="Y77" s="525"/>
    </row>
    <row r="78" spans="1:25" ht="31.5" customHeight="1">
      <c r="A78" s="1541"/>
      <c r="B78" s="1570"/>
      <c r="C78" s="1451"/>
      <c r="D78" s="1452"/>
      <c r="E78" s="284"/>
      <c r="F78" s="1455" t="s">
        <v>1031</v>
      </c>
      <c r="G78" s="1456"/>
      <c r="H78" s="1456"/>
      <c r="I78" s="1456"/>
      <c r="J78" s="1456"/>
      <c r="K78" s="1456"/>
      <c r="L78" s="1456"/>
      <c r="M78" s="1456"/>
      <c r="N78" s="1456"/>
      <c r="O78" s="1456"/>
      <c r="P78" s="1456"/>
      <c r="Q78" s="1456"/>
      <c r="R78" s="1456"/>
      <c r="S78" s="1456"/>
      <c r="T78" s="1456"/>
      <c r="U78" s="1456"/>
      <c r="V78" s="1456"/>
      <c r="W78" s="1456"/>
      <c r="X78" s="1456"/>
      <c r="Y78" s="525"/>
    </row>
    <row r="79" spans="1:25" ht="31.5" customHeight="1">
      <c r="A79" s="1541"/>
      <c r="B79" s="1570"/>
      <c r="C79" s="1451"/>
      <c r="D79" s="1452"/>
      <c r="E79" s="284"/>
      <c r="F79" s="517" t="s">
        <v>1033</v>
      </c>
      <c r="G79" s="518"/>
      <c r="H79" s="518"/>
      <c r="I79" s="518"/>
      <c r="J79" s="518"/>
      <c r="K79" s="518"/>
      <c r="L79" s="518"/>
      <c r="M79" s="518"/>
      <c r="N79" s="518"/>
      <c r="O79" s="518"/>
      <c r="P79" s="518"/>
      <c r="Q79" s="518"/>
      <c r="R79" s="518"/>
      <c r="S79" s="518"/>
      <c r="T79" s="518"/>
      <c r="U79" s="518"/>
      <c r="V79" s="518"/>
      <c r="W79" s="518"/>
      <c r="X79" s="518"/>
      <c r="Y79" s="525"/>
    </row>
    <row r="80" spans="1:25" ht="32.1" customHeight="1">
      <c r="A80" s="1541"/>
      <c r="B80" s="1570"/>
      <c r="C80" s="1451"/>
      <c r="D80" s="1452"/>
      <c r="E80" s="284"/>
      <c r="F80" s="517" t="s">
        <v>1034</v>
      </c>
      <c r="G80" s="518"/>
      <c r="H80" s="518"/>
      <c r="I80" s="518"/>
      <c r="J80" s="518"/>
      <c r="K80" s="518"/>
      <c r="L80" s="518"/>
      <c r="M80" s="518"/>
      <c r="N80" s="518"/>
      <c r="O80" s="518"/>
      <c r="P80" s="518"/>
      <c r="Q80" s="518"/>
      <c r="R80" s="518"/>
      <c r="S80" s="518"/>
      <c r="T80" s="518"/>
      <c r="U80" s="518"/>
      <c r="V80" s="518"/>
      <c r="W80" s="518"/>
      <c r="X80" s="518"/>
      <c r="Y80" s="525"/>
    </row>
    <row r="81" spans="1:25" ht="32.1" customHeight="1">
      <c r="A81" s="1541"/>
      <c r="B81" s="1570"/>
      <c r="C81" s="1451"/>
      <c r="D81" s="1452"/>
      <c r="E81" s="284"/>
      <c r="F81" s="517" t="s">
        <v>1035</v>
      </c>
      <c r="G81" s="518"/>
      <c r="H81" s="518"/>
      <c r="I81" s="518"/>
      <c r="J81" s="518"/>
      <c r="K81" s="518"/>
      <c r="L81" s="518"/>
      <c r="M81" s="518"/>
      <c r="N81" s="518"/>
      <c r="O81" s="518"/>
      <c r="P81" s="518"/>
      <c r="Q81" s="518"/>
      <c r="R81" s="518"/>
      <c r="S81" s="518"/>
      <c r="T81" s="518"/>
      <c r="U81" s="518"/>
      <c r="V81" s="518"/>
      <c r="W81" s="518"/>
      <c r="X81" s="518"/>
      <c r="Y81" s="525"/>
    </row>
    <row r="82" spans="1:25" ht="32.1" customHeight="1">
      <c r="A82" s="1541"/>
      <c r="B82" s="1570"/>
      <c r="C82" s="1453"/>
      <c r="D82" s="1454"/>
      <c r="E82" s="284"/>
      <c r="F82" s="1455" t="s">
        <v>1036</v>
      </c>
      <c r="G82" s="1456"/>
      <c r="H82" s="1456"/>
      <c r="I82" s="1456"/>
      <c r="J82" s="1456"/>
      <c r="K82" s="1456"/>
      <c r="L82" s="1456"/>
      <c r="M82" s="1456"/>
      <c r="N82" s="1456"/>
      <c r="O82" s="1456"/>
      <c r="P82" s="1456"/>
      <c r="Q82" s="1456"/>
      <c r="R82" s="1456"/>
      <c r="S82" s="1456"/>
      <c r="T82" s="1456"/>
      <c r="U82" s="1456"/>
      <c r="V82" s="1456"/>
      <c r="W82" s="1456"/>
      <c r="X82" s="1456"/>
      <c r="Y82" s="525"/>
    </row>
    <row r="83" spans="1:25" ht="32.1" customHeight="1">
      <c r="A83" s="1541"/>
      <c r="B83" s="1570"/>
      <c r="C83" s="1496" t="s">
        <v>1100</v>
      </c>
      <c r="D83" s="1572" t="s">
        <v>1090</v>
      </c>
      <c r="E83" s="283"/>
      <c r="F83" s="1473" t="s">
        <v>1091</v>
      </c>
      <c r="G83" s="1470"/>
      <c r="H83" s="1470"/>
      <c r="I83" s="1470"/>
      <c r="J83" s="1470"/>
      <c r="K83" s="1470"/>
      <c r="L83" s="1470"/>
      <c r="M83" s="1470"/>
      <c r="N83" s="1470"/>
      <c r="O83" s="1470"/>
      <c r="P83" s="1470"/>
      <c r="Q83" s="1470"/>
      <c r="R83" s="1470"/>
      <c r="S83" s="1470"/>
      <c r="T83" s="1470"/>
      <c r="U83" s="1470"/>
      <c r="V83" s="1470"/>
      <c r="W83" s="1470"/>
      <c r="X83" s="1470"/>
      <c r="Y83" s="525"/>
    </row>
    <row r="84" spans="1:25" ht="32.1" customHeight="1">
      <c r="A84" s="1541"/>
      <c r="B84" s="1570"/>
      <c r="C84" s="1571"/>
      <c r="D84" s="1573"/>
      <c r="E84" s="283"/>
      <c r="F84" s="1550" t="s">
        <v>1125</v>
      </c>
      <c r="G84" s="1551"/>
      <c r="H84" s="1551"/>
      <c r="I84" s="1551"/>
      <c r="J84" s="1551"/>
      <c r="K84" s="1551"/>
      <c r="L84" s="1551"/>
      <c r="M84" s="1551"/>
      <c r="N84" s="1551"/>
      <c r="O84" s="1551"/>
      <c r="P84" s="1551"/>
      <c r="Q84" s="1551"/>
      <c r="R84" s="1551"/>
      <c r="S84" s="1551"/>
      <c r="T84" s="1551"/>
      <c r="U84" s="1551"/>
      <c r="V84" s="1551"/>
      <c r="W84" s="1551"/>
      <c r="X84" s="1551"/>
      <c r="Y84" s="1552"/>
    </row>
    <row r="85" spans="1:25" ht="32.1" customHeight="1">
      <c r="A85" s="1541"/>
      <c r="B85" s="1570"/>
      <c r="C85" s="1571"/>
      <c r="D85" s="1574"/>
      <c r="E85" s="283"/>
      <c r="F85" s="1553" t="s">
        <v>1092</v>
      </c>
      <c r="G85" s="1554"/>
      <c r="H85" s="1554"/>
      <c r="I85" s="1554"/>
      <c r="J85" s="1554"/>
      <c r="K85" s="1554"/>
      <c r="L85" s="1554"/>
      <c r="M85" s="1554"/>
      <c r="N85" s="1554"/>
      <c r="O85" s="1554"/>
      <c r="P85" s="1554"/>
      <c r="Q85" s="1554"/>
      <c r="R85" s="1554"/>
      <c r="S85" s="1554"/>
      <c r="T85" s="1554"/>
      <c r="U85" s="1554"/>
      <c r="V85" s="1554"/>
      <c r="W85" s="1554"/>
      <c r="X85" s="1554"/>
      <c r="Y85" s="525"/>
    </row>
    <row r="86" spans="1:25" ht="32.1" customHeight="1">
      <c r="A86" s="1541"/>
      <c r="B86" s="1570"/>
      <c r="C86" s="1571"/>
      <c r="D86" s="298" t="s">
        <v>1093</v>
      </c>
      <c r="E86" s="283"/>
      <c r="F86" s="1473" t="s">
        <v>1326</v>
      </c>
      <c r="G86" s="1470"/>
      <c r="H86" s="1470"/>
      <c r="I86" s="1470"/>
      <c r="J86" s="1470"/>
      <c r="K86" s="1470"/>
      <c r="L86" s="1470"/>
      <c r="M86" s="1470"/>
      <c r="N86" s="1470"/>
      <c r="O86" s="1470"/>
      <c r="P86" s="1470"/>
      <c r="Q86" s="1470"/>
      <c r="R86" s="1470"/>
      <c r="S86" s="1470"/>
      <c r="T86" s="1470"/>
      <c r="U86" s="1470"/>
      <c r="V86" s="1470"/>
      <c r="W86" s="1470"/>
      <c r="X86" s="1470"/>
      <c r="Y86" s="525"/>
    </row>
    <row r="87" spans="1:25" ht="32.1" customHeight="1">
      <c r="A87" s="1541"/>
      <c r="B87" s="1570"/>
      <c r="C87" s="1571"/>
      <c r="D87" s="1430" t="s">
        <v>1094</v>
      </c>
      <c r="E87" s="283"/>
      <c r="F87" s="1455" t="s">
        <v>1095</v>
      </c>
      <c r="G87" s="1456"/>
      <c r="H87" s="1456"/>
      <c r="I87" s="1456"/>
      <c r="J87" s="1456"/>
      <c r="K87" s="1456"/>
      <c r="L87" s="1456"/>
      <c r="M87" s="1456"/>
      <c r="N87" s="1456"/>
      <c r="O87" s="1456"/>
      <c r="P87" s="1456"/>
      <c r="Q87" s="284"/>
      <c r="R87" s="1455" t="s">
        <v>1096</v>
      </c>
      <c r="S87" s="1456"/>
      <c r="T87" s="1456"/>
      <c r="U87" s="1456"/>
      <c r="V87" s="1456"/>
      <c r="W87" s="1456"/>
      <c r="X87" s="1456"/>
      <c r="Y87" s="525"/>
    </row>
    <row r="88" spans="1:25" ht="32.1" customHeight="1">
      <c r="A88" s="1541"/>
      <c r="B88" s="1570"/>
      <c r="C88" s="1571"/>
      <c r="D88" s="1444"/>
      <c r="E88" s="1528" t="s">
        <v>137</v>
      </c>
      <c r="F88" s="1529"/>
      <c r="G88" s="1529"/>
      <c r="H88" s="1529"/>
      <c r="I88" s="1529"/>
      <c r="J88" s="1529"/>
      <c r="K88" s="1529"/>
      <c r="L88" s="1568"/>
      <c r="M88" s="1568"/>
      <c r="N88" s="1568"/>
      <c r="O88" s="1568"/>
      <c r="P88" s="1568"/>
      <c r="Q88" s="1568"/>
      <c r="R88" s="1568"/>
      <c r="S88" s="1568"/>
      <c r="T88" s="285" t="s">
        <v>46</v>
      </c>
      <c r="U88" s="286"/>
      <c r="V88" s="286"/>
      <c r="W88" s="286"/>
      <c r="X88" s="287"/>
      <c r="Y88" s="288"/>
    </row>
    <row r="89" spans="1:25" ht="32.1" customHeight="1">
      <c r="A89" s="1541"/>
      <c r="B89" s="1570"/>
      <c r="C89" s="1571"/>
      <c r="D89" s="1444"/>
      <c r="E89" s="1530" t="s">
        <v>137</v>
      </c>
      <c r="F89" s="1531"/>
      <c r="G89" s="1531"/>
      <c r="H89" s="1531"/>
      <c r="I89" s="1531"/>
      <c r="J89" s="1531"/>
      <c r="K89" s="1531"/>
      <c r="L89" s="1458"/>
      <c r="M89" s="1458"/>
      <c r="N89" s="1458"/>
      <c r="O89" s="1458"/>
      <c r="P89" s="1458"/>
      <c r="Q89" s="1458"/>
      <c r="R89" s="1458"/>
      <c r="S89" s="1458"/>
      <c r="T89" s="289" t="s">
        <v>46</v>
      </c>
      <c r="U89" s="290"/>
      <c r="V89" s="290"/>
      <c r="W89" s="290"/>
      <c r="X89" s="291"/>
      <c r="Y89" s="292"/>
    </row>
    <row r="90" spans="1:25" ht="32.1" customHeight="1">
      <c r="A90" s="1541"/>
      <c r="B90" s="1570"/>
      <c r="C90" s="1571"/>
      <c r="D90" s="1445"/>
      <c r="E90" s="293"/>
      <c r="F90" s="350" t="s">
        <v>1011</v>
      </c>
      <c r="G90" s="351"/>
      <c r="H90" s="351"/>
      <c r="I90" s="351"/>
      <c r="J90" s="351"/>
      <c r="K90" s="351"/>
      <c r="L90" s="352"/>
      <c r="M90" s="522"/>
      <c r="N90" s="449"/>
      <c r="O90" s="1569" t="s">
        <v>1245</v>
      </c>
      <c r="P90" s="1524"/>
      <c r="Q90" s="1524"/>
      <c r="R90" s="1524"/>
      <c r="S90" s="1524"/>
      <c r="T90" s="1524"/>
      <c r="U90" s="1524"/>
      <c r="V90" s="1524"/>
      <c r="W90" s="1524"/>
      <c r="X90" s="1524"/>
      <c r="Y90" s="294"/>
    </row>
    <row r="91" spans="1:25" ht="32.1" customHeight="1">
      <c r="A91" s="1541"/>
      <c r="B91" s="1570"/>
      <c r="C91" s="1571"/>
      <c r="D91" s="531" t="s">
        <v>1099</v>
      </c>
      <c r="E91" s="284"/>
      <c r="F91" s="518" t="s">
        <v>1097</v>
      </c>
      <c r="G91" s="518"/>
      <c r="H91" s="518"/>
      <c r="I91" s="518"/>
      <c r="J91" s="518"/>
      <c r="K91" s="518"/>
      <c r="L91" s="518"/>
      <c r="M91" s="518"/>
      <c r="N91" s="518"/>
      <c r="O91" s="518"/>
      <c r="P91" s="518"/>
      <c r="Q91" s="295"/>
      <c r="R91" s="518"/>
      <c r="S91" s="518"/>
      <c r="T91" s="518"/>
      <c r="U91" s="518"/>
      <c r="V91" s="518"/>
      <c r="W91" s="518"/>
      <c r="X91" s="518"/>
      <c r="Y91" s="525"/>
    </row>
    <row r="92" spans="1:25" ht="15.75" customHeight="1">
      <c r="A92" s="450"/>
      <c r="B92" s="451"/>
      <c r="C92" s="1555" t="s">
        <v>178</v>
      </c>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392"/>
    </row>
    <row r="93" spans="1:25" ht="15.75" customHeight="1">
      <c r="A93" s="452"/>
      <c r="B93" s="453"/>
      <c r="C93" s="1557" t="s">
        <v>1643</v>
      </c>
      <c r="D93" s="1557"/>
      <c r="E93" s="1557"/>
      <c r="F93" s="1557"/>
      <c r="G93" s="1557"/>
      <c r="H93" s="1557"/>
      <c r="I93" s="1557"/>
      <c r="J93" s="1557"/>
      <c r="K93" s="1557"/>
      <c r="L93" s="1557"/>
      <c r="M93" s="1557"/>
      <c r="N93" s="1557"/>
      <c r="O93" s="1557"/>
      <c r="P93" s="1557"/>
      <c r="Q93" s="1557"/>
      <c r="R93" s="1557"/>
      <c r="S93" s="1557"/>
      <c r="T93" s="1557"/>
      <c r="U93" s="1557"/>
      <c r="V93" s="1557"/>
      <c r="W93" s="1557"/>
      <c r="X93" s="1557"/>
      <c r="Y93" s="528"/>
    </row>
    <row r="94" spans="1:25" ht="23.25" customHeight="1">
      <c r="A94" s="1558" t="s">
        <v>179</v>
      </c>
      <c r="B94" s="1558"/>
      <c r="C94" s="1558"/>
      <c r="D94" s="1558"/>
      <c r="E94" s="454"/>
      <c r="F94" s="455"/>
      <c r="G94" s="455"/>
      <c r="H94" s="455"/>
      <c r="I94" s="455"/>
      <c r="J94" s="455"/>
      <c r="K94" s="455"/>
      <c r="L94" s="456"/>
      <c r="M94" s="456"/>
      <c r="N94" s="456"/>
      <c r="O94" s="456"/>
      <c r="P94" s="456"/>
      <c r="Q94" s="456"/>
      <c r="R94" s="456"/>
      <c r="S94" s="456"/>
      <c r="T94" s="456"/>
      <c r="U94" s="455"/>
      <c r="V94" s="455"/>
      <c r="W94" s="455"/>
      <c r="X94" s="455"/>
      <c r="Y94" s="455"/>
    </row>
    <row r="95" spans="1:25" ht="21.75" customHeight="1">
      <c r="A95" s="1559" t="s">
        <v>180</v>
      </c>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1"/>
    </row>
    <row r="96" spans="1:25" ht="12.75" customHeight="1">
      <c r="A96" s="1562"/>
      <c r="B96" s="1563"/>
      <c r="C96" s="1563"/>
      <c r="D96" s="1563"/>
      <c r="E96" s="1563"/>
      <c r="F96" s="1563"/>
      <c r="G96" s="1563"/>
      <c r="H96" s="1563"/>
      <c r="I96" s="1563"/>
      <c r="J96" s="1563"/>
      <c r="K96" s="1563"/>
      <c r="L96" s="1563"/>
      <c r="M96" s="1563"/>
      <c r="N96" s="1563"/>
      <c r="O96" s="1563"/>
      <c r="P96" s="1563"/>
      <c r="Q96" s="1563"/>
      <c r="R96" s="1563"/>
      <c r="S96" s="1563"/>
      <c r="T96" s="1563"/>
      <c r="U96" s="1563"/>
      <c r="V96" s="1563"/>
      <c r="W96" s="1563"/>
      <c r="X96" s="1563"/>
      <c r="Y96" s="1564"/>
    </row>
    <row r="97" spans="1:25" ht="12.75" customHeight="1">
      <c r="A97" s="1565"/>
      <c r="B97" s="1566"/>
      <c r="C97" s="1566"/>
      <c r="D97" s="1566"/>
      <c r="E97" s="1566"/>
      <c r="F97" s="1566"/>
      <c r="G97" s="1566"/>
      <c r="H97" s="1566"/>
      <c r="I97" s="1566"/>
      <c r="J97" s="1566"/>
      <c r="K97" s="1566"/>
      <c r="L97" s="1566"/>
      <c r="M97" s="1566"/>
      <c r="N97" s="1566"/>
      <c r="O97" s="1566"/>
      <c r="P97" s="1566"/>
      <c r="Q97" s="1566"/>
      <c r="R97" s="1566"/>
      <c r="S97" s="1566"/>
      <c r="T97" s="1566"/>
      <c r="U97" s="1566"/>
      <c r="V97" s="1566"/>
      <c r="W97" s="1566"/>
      <c r="X97" s="1566"/>
      <c r="Y97" s="1567"/>
    </row>
    <row r="98" spans="1:25" ht="35.1" customHeight="1">
      <c r="A98" s="452"/>
      <c r="B98" s="452"/>
      <c r="C98" s="452"/>
      <c r="D98" s="392"/>
    </row>
    <row r="99" spans="1:25" ht="35.1" customHeight="1">
      <c r="A99" s="452"/>
      <c r="B99" s="392"/>
      <c r="C99" s="452"/>
      <c r="D99" s="392"/>
    </row>
    <row r="100" spans="1:25" ht="35.1" customHeight="1">
      <c r="A100" s="452"/>
      <c r="B100" s="392"/>
      <c r="C100" s="452"/>
      <c r="D100" s="392"/>
    </row>
    <row r="101" spans="1:25" ht="35.1" customHeight="1">
      <c r="A101" s="452"/>
      <c r="B101" s="457"/>
      <c r="C101" s="457"/>
      <c r="D101" s="392"/>
    </row>
    <row r="102" spans="1:25" ht="35.1" customHeight="1">
      <c r="A102" s="452"/>
      <c r="B102" s="452"/>
      <c r="C102" s="452"/>
      <c r="D102" s="392"/>
    </row>
    <row r="103" spans="1:25" ht="35.1" customHeight="1">
      <c r="A103" s="452"/>
      <c r="B103" s="392"/>
      <c r="C103" s="452"/>
      <c r="D103" s="392"/>
    </row>
    <row r="104" spans="1:25" ht="35.1" customHeight="1">
      <c r="A104" s="452"/>
      <c r="B104" s="392"/>
      <c r="C104" s="452"/>
      <c r="D104" s="392"/>
    </row>
    <row r="105" spans="1:25" ht="35.1" customHeight="1">
      <c r="A105" s="452"/>
      <c r="B105" s="392"/>
      <c r="C105" s="452"/>
      <c r="D105" s="392"/>
    </row>
    <row r="106" spans="1:25" ht="35.1" customHeight="1">
      <c r="A106" s="452"/>
      <c r="B106" s="392"/>
      <c r="C106" s="452"/>
      <c r="D106" s="392"/>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198">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 ref="F84:Y84"/>
    <mergeCell ref="F85:X85"/>
    <mergeCell ref="C69:D76"/>
    <mergeCell ref="F69:X69"/>
    <mergeCell ref="F70:X70"/>
    <mergeCell ref="F71:X71"/>
    <mergeCell ref="F72:X72"/>
    <mergeCell ref="F73:X73"/>
    <mergeCell ref="F74:X74"/>
    <mergeCell ref="F75:X75"/>
    <mergeCell ref="A67:A68"/>
    <mergeCell ref="C67:D68"/>
    <mergeCell ref="F67:T67"/>
    <mergeCell ref="F68:T68"/>
    <mergeCell ref="F63:J63"/>
    <mergeCell ref="L63:P63"/>
    <mergeCell ref="T63:X63"/>
    <mergeCell ref="F64:P64"/>
    <mergeCell ref="T64:X64"/>
    <mergeCell ref="C65:D65"/>
    <mergeCell ref="F65:T65"/>
    <mergeCell ref="V65:X65"/>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A60:A61"/>
    <mergeCell ref="C60:C61"/>
    <mergeCell ref="F60:J60"/>
    <mergeCell ref="L60:X60"/>
    <mergeCell ref="C62:D62"/>
    <mergeCell ref="F59:T59"/>
    <mergeCell ref="V59:X59"/>
    <mergeCell ref="C66:D66"/>
    <mergeCell ref="F66:J66"/>
    <mergeCell ref="L66:X66"/>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U23:V23"/>
    <mergeCell ref="W1:Y1"/>
    <mergeCell ref="A2:Y2"/>
    <mergeCell ref="A4:C4"/>
    <mergeCell ref="D4:F4"/>
    <mergeCell ref="G4:H4"/>
    <mergeCell ref="I4:P4"/>
    <mergeCell ref="R4:S4"/>
    <mergeCell ref="T4:X4"/>
    <mergeCell ref="G21:H21"/>
    <mergeCell ref="I21:K21"/>
    <mergeCell ref="L21:X21"/>
    <mergeCell ref="I19:K19"/>
    <mergeCell ref="E20:F20"/>
    <mergeCell ref="G20:H20"/>
    <mergeCell ref="I20:K20"/>
    <mergeCell ref="E21:F21"/>
    <mergeCell ref="F62:Y62"/>
    <mergeCell ref="A22:A26"/>
    <mergeCell ref="C22:D26"/>
    <mergeCell ref="E22:F22"/>
    <mergeCell ref="G22:O22"/>
    <mergeCell ref="P22:Q22"/>
    <mergeCell ref="R22:S22"/>
    <mergeCell ref="U22:V22"/>
    <mergeCell ref="A19:A21"/>
    <mergeCell ref="B19:B52"/>
    <mergeCell ref="C19:D21"/>
    <mergeCell ref="E19:F19"/>
    <mergeCell ref="G19:H19"/>
    <mergeCell ref="G25:O25"/>
    <mergeCell ref="P25:Q25"/>
    <mergeCell ref="R25:S25"/>
    <mergeCell ref="U25:V25"/>
    <mergeCell ref="G26:O26"/>
    <mergeCell ref="P26:Q26"/>
    <mergeCell ref="R26:S26"/>
    <mergeCell ref="U26:V26"/>
    <mergeCell ref="G23:O23"/>
    <mergeCell ref="P23:Q23"/>
    <mergeCell ref="R23:S23"/>
  </mergeCells>
  <phoneticPr fontId="10"/>
  <conditionalFormatting sqref="G22:O26 T22:T26 G19 G21 T4 E55:E57 E61">
    <cfRule type="cellIs" dxfId="447" priority="57" stopIfTrue="1" operator="equal">
      <formula>""</formula>
    </cfRule>
  </conditionalFormatting>
  <conditionalFormatting sqref="F28 K37:Q37 F34 L39:R41 E17 E35 E69:E82 E91">
    <cfRule type="cellIs" dxfId="446" priority="56" stopIfTrue="1" operator="equal">
      <formula>""</formula>
    </cfRule>
  </conditionalFormatting>
  <conditionalFormatting sqref="E16 K16">
    <cfRule type="expression" dxfId="445" priority="55" stopIfTrue="1">
      <formula>($E$10&lt;&gt;"")*($E$16="")*($K$16="")</formula>
    </cfRule>
  </conditionalFormatting>
  <conditionalFormatting sqref="G27 I27">
    <cfRule type="expression" dxfId="444" priority="54" stopIfTrue="1">
      <formula>($G$27="")*($I$27="")</formula>
    </cfRule>
  </conditionalFormatting>
  <conditionalFormatting sqref="N27 P27">
    <cfRule type="expression" dxfId="443" priority="53" stopIfTrue="1">
      <formula>($N$27="")*($P$27="")</formula>
    </cfRule>
  </conditionalFormatting>
  <conditionalFormatting sqref="U27 W27">
    <cfRule type="expression" dxfId="442" priority="52" stopIfTrue="1">
      <formula>($U$27="")*($W$27="")</formula>
    </cfRule>
  </conditionalFormatting>
  <conditionalFormatting sqref="E29 K29 Q29">
    <cfRule type="expression" dxfId="441" priority="51" stopIfTrue="1">
      <formula>($E$29="")*($K$29="")*($Q$29="")</formula>
    </cfRule>
  </conditionalFormatting>
  <conditionalFormatting sqref="E32 I32">
    <cfRule type="expression" dxfId="440" priority="50" stopIfTrue="1">
      <formula>($E$32="")*($I$32="")</formula>
    </cfRule>
  </conditionalFormatting>
  <conditionalFormatting sqref="E33 K33 Q33">
    <cfRule type="expression" dxfId="439" priority="49" stopIfTrue="1">
      <formula>($E$33="")*($K$33="")*($Q$33="")</formula>
    </cfRule>
  </conditionalFormatting>
  <conditionalFormatting sqref="E36 Q36">
    <cfRule type="expression" dxfId="438" priority="48" stopIfTrue="1">
      <formula>($E$36="")*($Q$36="")</formula>
    </cfRule>
  </conditionalFormatting>
  <conditionalFormatting sqref="E38 N38">
    <cfRule type="expression" dxfId="437" priority="47" stopIfTrue="1">
      <formula>($E$38="")*($N$38="")</formula>
    </cfRule>
  </conditionalFormatting>
  <conditionalFormatting sqref="E42 N42">
    <cfRule type="expression" dxfId="436" priority="46" stopIfTrue="1">
      <formula>($E$42="")*($N$42="")</formula>
    </cfRule>
  </conditionalFormatting>
  <conditionalFormatting sqref="E43 K43 Q43">
    <cfRule type="expression" dxfId="435" priority="45" stopIfTrue="1">
      <formula>($E$43="")*($K$43="")*($Q$43="")</formula>
    </cfRule>
  </conditionalFormatting>
  <conditionalFormatting sqref="E44 K44">
    <cfRule type="expression" dxfId="434" priority="44" stopIfTrue="1">
      <formula>($E$44="")*($K$44="")</formula>
    </cfRule>
  </conditionalFormatting>
  <conditionalFormatting sqref="E45 K45">
    <cfRule type="expression" dxfId="433" priority="43" stopIfTrue="1">
      <formula>($E$45="")*($K$45="")</formula>
    </cfRule>
  </conditionalFormatting>
  <conditionalFormatting sqref="E46 K46">
    <cfRule type="expression" dxfId="432" priority="42" stopIfTrue="1">
      <formula>($E$46="")*($K$46="")</formula>
    </cfRule>
  </conditionalFormatting>
  <conditionalFormatting sqref="E47 K47">
    <cfRule type="expression" dxfId="431" priority="41" stopIfTrue="1">
      <formula>($E$47="")*($K$47="")</formula>
    </cfRule>
  </conditionalFormatting>
  <conditionalFormatting sqref="E48 K48">
    <cfRule type="expression" dxfId="430" priority="40" stopIfTrue="1">
      <formula>($E$48="")*($K$48="")</formula>
    </cfRule>
  </conditionalFormatting>
  <conditionalFormatting sqref="E49 K49 U49">
    <cfRule type="expression" dxfId="429" priority="39" stopIfTrue="1">
      <formula>($E$49="")*($K$49="")*($U$49="")</formula>
    </cfRule>
  </conditionalFormatting>
  <conditionalFormatting sqref="E50 K50 Q50">
    <cfRule type="expression" dxfId="428" priority="38" stopIfTrue="1">
      <formula>($E$50="")*($K$50="")*($Q$50="")</formula>
    </cfRule>
  </conditionalFormatting>
  <conditionalFormatting sqref="E51 K51 Q51">
    <cfRule type="expression" dxfId="427" priority="37" stopIfTrue="1">
      <formula>($E$51="")*($K$51="")*($Q$51="")</formula>
    </cfRule>
  </conditionalFormatting>
  <conditionalFormatting sqref="E52 K52 U52">
    <cfRule type="expression" dxfId="426" priority="36" stopIfTrue="1">
      <formula>($E$52="")*($K$52="")*($U$52="")</formula>
    </cfRule>
  </conditionalFormatting>
  <conditionalFormatting sqref="E63 K63 Q63">
    <cfRule type="expression" dxfId="425" priority="34" stopIfTrue="1">
      <formula>($E$63="")*($K$63="")*($Q$63="")</formula>
    </cfRule>
  </conditionalFormatting>
  <conditionalFormatting sqref="E66 K66">
    <cfRule type="expression" dxfId="424" priority="33" stopIfTrue="1">
      <formula>($E$66="")*($K$66="")</formula>
    </cfRule>
  </conditionalFormatting>
  <conditionalFormatting sqref="T50:X50">
    <cfRule type="cellIs" dxfId="423" priority="32" stopIfTrue="1" operator="equal">
      <formula>(COUNTIF($Q$50,"○")&lt;1)</formula>
    </cfRule>
  </conditionalFormatting>
  <conditionalFormatting sqref="T51:X51">
    <cfRule type="cellIs" dxfId="422" priority="31" stopIfTrue="1" operator="equal">
      <formula>(COUNTIF($Q$51,"○")&lt;1)</formula>
    </cfRule>
  </conditionalFormatting>
  <conditionalFormatting sqref="T63:X63">
    <cfRule type="cellIs" dxfId="421" priority="30" stopIfTrue="1" operator="equal">
      <formula>(COUNTIF($Q$63,"○")&lt;1)</formula>
    </cfRule>
  </conditionalFormatting>
  <conditionalFormatting sqref="U33:W33">
    <cfRule type="cellIs" dxfId="420" priority="29" stopIfTrue="1" operator="equal">
      <formula>(COUNTIF($Q$33,"○")&lt;1)</formula>
    </cfRule>
  </conditionalFormatting>
  <conditionalFormatting sqref="M32:W32">
    <cfRule type="cellIs" dxfId="419" priority="28" stopIfTrue="1" operator="equal">
      <formula>(COUNTIF($I$32,"○")&lt;1)</formula>
    </cfRule>
  </conditionalFormatting>
  <conditionalFormatting sqref="E8:E9">
    <cfRule type="cellIs" dxfId="418" priority="27" stopIfTrue="1" operator="equal">
      <formula>(COUNTIF($E$8:$E$9,"○")=1)</formula>
    </cfRule>
  </conditionalFormatting>
  <conditionalFormatting sqref="E65 U65">
    <cfRule type="expression" dxfId="417" priority="26" stopIfTrue="1">
      <formula>($E$65="")*($U$65="")</formula>
    </cfRule>
  </conditionalFormatting>
  <conditionalFormatting sqref="T64:X65">
    <cfRule type="cellIs" dxfId="416" priority="25" stopIfTrue="1" operator="equal">
      <formula>(COUNTIF($Q$64,"○")&lt;1)</formula>
    </cfRule>
  </conditionalFormatting>
  <conditionalFormatting sqref="E60 K60">
    <cfRule type="expression" dxfId="415" priority="23">
      <formula>($E$60="")*($K$60="")</formula>
    </cfRule>
  </conditionalFormatting>
  <conditionalFormatting sqref="E64 Q64">
    <cfRule type="expression" dxfId="414" priority="22">
      <formula>($E$64="")*($Q$64="")</formula>
    </cfRule>
  </conditionalFormatting>
  <conditionalFormatting sqref="E67">
    <cfRule type="expression" dxfId="413" priority="21" stopIfTrue="1">
      <formula>($E$67="")*($U$67="")</formula>
    </cfRule>
  </conditionalFormatting>
  <conditionalFormatting sqref="E68">
    <cfRule type="expression" dxfId="412" priority="20" stopIfTrue="1">
      <formula>($E$68="")*($U$68="")</formula>
    </cfRule>
  </conditionalFormatting>
  <conditionalFormatting sqref="U67">
    <cfRule type="expression" dxfId="411" priority="19">
      <formula>($E$67="")*($U$67="")</formula>
    </cfRule>
  </conditionalFormatting>
  <conditionalFormatting sqref="U68">
    <cfRule type="expression" dxfId="410" priority="18">
      <formula>($E$68="")*($U$68="")</formula>
    </cfRule>
  </conditionalFormatting>
  <conditionalFormatting sqref="E10">
    <cfRule type="expression" dxfId="409" priority="58" stopIfTrue="1">
      <formula>($E$10="")*(#REF!="")</formula>
    </cfRule>
  </conditionalFormatting>
  <conditionalFormatting sqref="M30">
    <cfRule type="cellIs" dxfId="408" priority="17" stopIfTrue="1" operator="equal">
      <formula>""</formula>
    </cfRule>
  </conditionalFormatting>
  <conditionalFormatting sqref="T30">
    <cfRule type="cellIs" dxfId="407" priority="16" stopIfTrue="1" operator="equal">
      <formula>""</formula>
    </cfRule>
  </conditionalFormatting>
  <conditionalFormatting sqref="I31">
    <cfRule type="expression" dxfId="406" priority="15" stopIfTrue="1">
      <formula>($E$32="")*($K$32="")*($Q$32="")</formula>
    </cfRule>
  </conditionalFormatting>
  <conditionalFormatting sqref="E86">
    <cfRule type="cellIs" dxfId="405" priority="14" stopIfTrue="1" operator="equal">
      <formula>""</formula>
    </cfRule>
  </conditionalFormatting>
  <conditionalFormatting sqref="L88:R89">
    <cfRule type="cellIs" dxfId="404" priority="13" stopIfTrue="1" operator="equal">
      <formula>""</formula>
    </cfRule>
  </conditionalFormatting>
  <conditionalFormatting sqref="E90">
    <cfRule type="cellIs" dxfId="403" priority="12" stopIfTrue="1" operator="equal">
      <formula>""</formula>
    </cfRule>
  </conditionalFormatting>
  <conditionalFormatting sqref="E83:E85">
    <cfRule type="cellIs" dxfId="402" priority="11" stopIfTrue="1" operator="equal">
      <formula>""</formula>
    </cfRule>
  </conditionalFormatting>
  <conditionalFormatting sqref="E87">
    <cfRule type="expression" dxfId="401" priority="10" stopIfTrue="1">
      <formula>($E$87="")*($Q$87="")</formula>
    </cfRule>
  </conditionalFormatting>
  <conditionalFormatting sqref="Q87">
    <cfRule type="expression" dxfId="400" priority="9" stopIfTrue="1">
      <formula>($E$87="")*($Q$87="")</formula>
    </cfRule>
  </conditionalFormatting>
  <conditionalFormatting sqref="N90">
    <cfRule type="expression" dxfId="399" priority="8" stopIfTrue="1">
      <formula>($E$88="")*($O$88="")</formula>
    </cfRule>
  </conditionalFormatting>
  <conditionalFormatting sqref="E59 U59">
    <cfRule type="expression" dxfId="398" priority="5" stopIfTrue="1">
      <formula>($E$59="")*($U$59="")</formula>
    </cfRule>
  </conditionalFormatting>
  <conditionalFormatting sqref="E58">
    <cfRule type="cellIs" dxfId="397" priority="4" stopIfTrue="1" operator="equal">
      <formula>""</formula>
    </cfRule>
  </conditionalFormatting>
  <conditionalFormatting sqref="E62">
    <cfRule type="cellIs" dxfId="396" priority="3"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U59 K63 K16 Q63:Q64 E8:E9 N90 E16:E17 U67:U68 E55:E87 Q87 E90:E9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&amp;R（令和７年４月１日以降に申請する訓練科から適用）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4" customWidth="1"/>
    <col min="2" max="3" width="4.25" style="4" customWidth="1"/>
    <col min="4" max="4" width="8.5" style="4" customWidth="1"/>
    <col min="5" max="6" width="4.25" style="4" customWidth="1"/>
    <col min="7" max="7" width="8.5" style="4" customWidth="1"/>
    <col min="8" max="9" width="4.25" style="4" customWidth="1"/>
    <col min="10" max="10" width="8.5" style="4" customWidth="1"/>
    <col min="11" max="12" width="4.375" style="4" customWidth="1"/>
    <col min="13" max="13" width="8.5" style="4" customWidth="1"/>
    <col min="14" max="17" width="4.25" style="4" customWidth="1"/>
    <col min="18" max="19" width="8.5" style="4" customWidth="1"/>
    <col min="20" max="16384" width="9" style="4"/>
  </cols>
  <sheetData>
    <row r="1" spans="1:19" ht="20.100000000000001" customHeight="1">
      <c r="S1" s="10" t="s">
        <v>181</v>
      </c>
    </row>
    <row r="2" spans="1:19" ht="20.100000000000001" customHeight="1">
      <c r="A2" s="1668" t="s">
        <v>182</v>
      </c>
      <c r="B2" s="1668"/>
      <c r="C2" s="1668"/>
      <c r="D2" s="1668"/>
      <c r="E2" s="1668"/>
      <c r="F2" s="1668"/>
      <c r="G2" s="1668"/>
      <c r="H2" s="1668"/>
      <c r="I2" s="1668"/>
      <c r="J2" s="1668"/>
      <c r="K2" s="1668"/>
      <c r="L2" s="1668"/>
      <c r="M2" s="1668"/>
      <c r="N2" s="1668"/>
      <c r="O2" s="1668"/>
      <c r="P2" s="1668"/>
      <c r="Q2" s="1668"/>
      <c r="R2" s="1668"/>
      <c r="S2" s="1668"/>
    </row>
    <row r="3" spans="1:19" ht="21.75" customHeight="1">
      <c r="A3" s="11" t="s">
        <v>183</v>
      </c>
      <c r="S3" s="12"/>
    </row>
    <row r="4" spans="1:19" ht="25.5" customHeight="1">
      <c r="A4" s="13" t="s">
        <v>184</v>
      </c>
      <c r="B4" s="1669" t="str">
        <f>IF(様式1!F44="","",様式1!F44)</f>
        <v/>
      </c>
      <c r="C4" s="1670"/>
      <c r="D4" s="1670"/>
      <c r="E4" s="1670"/>
      <c r="F4" s="1670"/>
      <c r="G4" s="1670"/>
      <c r="H4" s="1670"/>
      <c r="I4" s="1670"/>
      <c r="J4" s="1670"/>
      <c r="K4" s="14" t="str">
        <f>IF(B4="初回","✔","")</f>
        <v/>
      </c>
      <c r="L4" s="1643" t="s">
        <v>185</v>
      </c>
      <c r="M4" s="1643"/>
      <c r="N4" s="1643"/>
      <c r="O4" s="1643"/>
      <c r="P4" s="1643"/>
      <c r="Q4" s="1643"/>
      <c r="R4" s="1643"/>
      <c r="S4" s="1644"/>
    </row>
    <row r="5" spans="1:19" ht="23.1" customHeight="1">
      <c r="A5" s="13" t="s">
        <v>186</v>
      </c>
      <c r="B5" s="1642" t="str">
        <f>IF(様式1!L10="","",様式1!L10)</f>
        <v/>
      </c>
      <c r="C5" s="1643"/>
      <c r="D5" s="1643"/>
      <c r="E5" s="1643"/>
      <c r="F5" s="1643"/>
      <c r="G5" s="1643"/>
      <c r="H5" s="1643"/>
      <c r="I5" s="1643"/>
      <c r="J5" s="1643"/>
      <c r="K5" s="1643"/>
      <c r="L5" s="1643"/>
      <c r="M5" s="1643"/>
      <c r="N5" s="1643"/>
      <c r="O5" s="1643"/>
      <c r="P5" s="1643"/>
      <c r="Q5" s="1643"/>
      <c r="R5" s="1643"/>
      <c r="S5" s="1644"/>
    </row>
    <row r="6" spans="1:19" ht="23.1" customHeight="1">
      <c r="A6" s="13" t="s">
        <v>187</v>
      </c>
      <c r="B6" s="1642" t="str">
        <f>IF(様式1!L11="","",様式1!L11)</f>
        <v/>
      </c>
      <c r="C6" s="1643"/>
      <c r="D6" s="1643"/>
      <c r="E6" s="1643"/>
      <c r="F6" s="1643"/>
      <c r="G6" s="1643"/>
      <c r="H6" s="1643"/>
      <c r="I6" s="1643"/>
      <c r="J6" s="1643"/>
      <c r="K6" s="1643"/>
      <c r="L6" s="1643"/>
      <c r="M6" s="1643"/>
      <c r="N6" s="1643"/>
      <c r="O6" s="1643"/>
      <c r="P6" s="1643"/>
      <c r="Q6" s="1643"/>
      <c r="R6" s="1643"/>
      <c r="S6" s="1644"/>
    </row>
    <row r="7" spans="1:19" ht="23.1" customHeight="1">
      <c r="A7" s="218" t="s">
        <v>578</v>
      </c>
      <c r="B7" s="1674" t="str">
        <f>IF(様式1!F46="","",様式1!F46)</f>
        <v/>
      </c>
      <c r="C7" s="1675"/>
      <c r="D7" s="1675"/>
      <c r="E7" s="1675"/>
      <c r="F7" s="1675"/>
      <c r="G7" s="1675"/>
      <c r="H7" s="1675"/>
      <c r="I7" s="1675"/>
      <c r="J7" s="1675"/>
      <c r="K7" s="1675"/>
      <c r="L7" s="1675"/>
      <c r="M7" s="1675"/>
      <c r="N7" s="1675"/>
      <c r="O7" s="1675"/>
      <c r="P7" s="1675"/>
      <c r="Q7" s="1675"/>
      <c r="R7" s="1675"/>
      <c r="S7" s="1676"/>
    </row>
    <row r="8" spans="1:19" ht="23.25" customHeight="1">
      <c r="A8" s="15" t="s">
        <v>188</v>
      </c>
      <c r="B8" s="1671"/>
      <c r="C8" s="1672"/>
      <c r="D8" s="16" t="s">
        <v>189</v>
      </c>
      <c r="E8" s="1672"/>
      <c r="F8" s="1672"/>
      <c r="G8" s="1672"/>
      <c r="H8" s="1673" t="s">
        <v>189</v>
      </c>
      <c r="I8" s="1673"/>
      <c r="J8" s="261"/>
      <c r="K8" s="1586"/>
      <c r="L8" s="1586"/>
      <c r="M8" s="1586"/>
      <c r="N8" s="1586"/>
      <c r="O8" s="1586"/>
      <c r="P8" s="1586"/>
      <c r="Q8" s="1586"/>
      <c r="R8" s="1586"/>
      <c r="S8" s="1587"/>
    </row>
    <row r="9" spans="1:19" ht="23.1" customHeight="1">
      <c r="A9" s="17" t="s">
        <v>190</v>
      </c>
      <c r="B9" s="18" t="s">
        <v>191</v>
      </c>
      <c r="C9" s="1645" t="str">
        <f>IF(様式1!$J$9="","",様式1!$J$9)</f>
        <v/>
      </c>
      <c r="D9" s="1645"/>
      <c r="E9" s="1645" t="str">
        <f>IF(様式1!$L$9="","",様式1!$L$9)</f>
        <v/>
      </c>
      <c r="F9" s="1645"/>
      <c r="G9" s="1645"/>
      <c r="H9" s="1645"/>
      <c r="I9" s="1645"/>
      <c r="J9" s="1645"/>
      <c r="K9" s="1645"/>
      <c r="L9" s="1645"/>
      <c r="M9" s="1645"/>
      <c r="N9" s="1645"/>
      <c r="O9" s="1645"/>
      <c r="P9" s="1645"/>
      <c r="Q9" s="1645"/>
      <c r="R9" s="1645"/>
      <c r="S9" s="1646"/>
    </row>
    <row r="10" spans="1:19" ht="23.1" customHeight="1">
      <c r="A10" s="19"/>
      <c r="B10" s="1667"/>
      <c r="C10" s="1649"/>
      <c r="D10" s="1649"/>
      <c r="E10" s="1649" t="s">
        <v>192</v>
      </c>
      <c r="F10" s="1649"/>
      <c r="G10" s="1648"/>
      <c r="H10" s="1648"/>
      <c r="I10" s="1648"/>
      <c r="J10" s="7" t="s">
        <v>193</v>
      </c>
      <c r="K10" s="1649" t="s">
        <v>194</v>
      </c>
      <c r="L10" s="1649"/>
      <c r="M10" s="1650"/>
      <c r="N10" s="1650"/>
      <c r="O10" s="1650"/>
      <c r="P10" s="1650"/>
      <c r="Q10" s="1650"/>
      <c r="R10" s="1650"/>
      <c r="S10" s="1651"/>
    </row>
    <row r="11" spans="1:19" ht="30.75" customHeight="1">
      <c r="A11" s="20" t="s">
        <v>893</v>
      </c>
      <c r="B11" s="1642" t="s">
        <v>195</v>
      </c>
      <c r="C11" s="1643"/>
      <c r="D11" s="1643"/>
      <c r="E11" s="1643" t="str">
        <f>IF(様式1!M13="","",様式1!M13)</f>
        <v/>
      </c>
      <c r="F11" s="1643"/>
      <c r="G11" s="1643"/>
      <c r="H11" s="1643"/>
      <c r="I11" s="1643"/>
      <c r="J11" s="1643"/>
      <c r="K11" s="1643"/>
      <c r="L11" s="1643"/>
      <c r="M11" s="222"/>
      <c r="N11" s="1659"/>
      <c r="O11" s="1659"/>
      <c r="P11" s="1659"/>
      <c r="Q11" s="1659"/>
      <c r="R11" s="1659"/>
      <c r="S11" s="1660"/>
    </row>
    <row r="12" spans="1:19" ht="23.1" customHeight="1">
      <c r="A12" s="13" t="s">
        <v>196</v>
      </c>
      <c r="B12" s="1661"/>
      <c r="C12" s="1662"/>
      <c r="D12" s="262"/>
      <c r="E12" s="1663" t="s">
        <v>197</v>
      </c>
      <c r="F12" s="1663"/>
      <c r="G12" s="262"/>
      <c r="H12" s="1663" t="s">
        <v>198</v>
      </c>
      <c r="I12" s="1663"/>
      <c r="J12" s="262"/>
      <c r="K12" s="1664" t="s">
        <v>199</v>
      </c>
      <c r="L12" s="1664"/>
      <c r="M12" s="1665"/>
      <c r="N12" s="1665"/>
      <c r="O12" s="1665"/>
      <c r="P12" s="1665"/>
      <c r="Q12" s="1665"/>
      <c r="R12" s="1665"/>
      <c r="S12" s="1666"/>
    </row>
    <row r="13" spans="1:19" ht="17.25" customHeight="1">
      <c r="A13" s="1615" t="s">
        <v>200</v>
      </c>
      <c r="B13" s="1"/>
      <c r="C13" s="1654" t="s">
        <v>201</v>
      </c>
      <c r="D13" s="1652"/>
      <c r="E13" s="1"/>
      <c r="F13" s="1654" t="s">
        <v>202</v>
      </c>
      <c r="G13" s="1652"/>
      <c r="H13" s="1"/>
      <c r="I13" s="1654" t="s">
        <v>203</v>
      </c>
      <c r="J13" s="1652"/>
      <c r="K13" s="1"/>
      <c r="L13" s="1654" t="s">
        <v>204</v>
      </c>
      <c r="M13" s="1652"/>
      <c r="N13" s="1"/>
      <c r="O13" s="1654" t="s">
        <v>205</v>
      </c>
      <c r="P13" s="1652"/>
      <c r="Q13" s="1652"/>
      <c r="R13" s="1652"/>
      <c r="S13" s="1653"/>
    </row>
    <row r="14" spans="1:19" ht="17.25" customHeight="1">
      <c r="A14" s="1658"/>
      <c r="B14" s="1"/>
      <c r="C14" s="1654" t="s">
        <v>206</v>
      </c>
      <c r="D14" s="1652"/>
      <c r="E14" s="1"/>
      <c r="F14" s="1655" t="s">
        <v>207</v>
      </c>
      <c r="G14" s="1656"/>
      <c r="H14" s="1"/>
      <c r="I14" s="1654" t="s">
        <v>208</v>
      </c>
      <c r="J14" s="1652"/>
      <c r="K14" s="1"/>
      <c r="L14" s="1656" t="s">
        <v>209</v>
      </c>
      <c r="M14" s="1656"/>
      <c r="N14" s="1656"/>
      <c r="O14" s="1"/>
      <c r="P14" s="1652" t="s">
        <v>210</v>
      </c>
      <c r="Q14" s="1652"/>
      <c r="R14" s="1652"/>
      <c r="S14" s="1653"/>
    </row>
    <row r="15" spans="1:19" ht="17.25" customHeight="1">
      <c r="A15" s="1616"/>
      <c r="B15" s="1"/>
      <c r="C15" s="1654" t="s">
        <v>211</v>
      </c>
      <c r="D15" s="1652"/>
      <c r="E15" s="1"/>
      <c r="F15" s="1655" t="s">
        <v>212</v>
      </c>
      <c r="G15" s="1656"/>
      <c r="H15" s="1"/>
      <c r="I15" s="1652" t="s">
        <v>213</v>
      </c>
      <c r="J15" s="1652"/>
      <c r="K15" s="1657"/>
      <c r="L15" s="1657"/>
      <c r="M15" s="1657"/>
      <c r="N15" s="1657"/>
      <c r="O15" s="1657"/>
      <c r="P15" s="1657"/>
      <c r="Q15" s="1657"/>
      <c r="R15" s="1657"/>
      <c r="S15" s="21" t="s">
        <v>214</v>
      </c>
    </row>
    <row r="16" spans="1:19" ht="23.1" customHeight="1">
      <c r="A16" s="13" t="s">
        <v>215</v>
      </c>
      <c r="B16" s="1611"/>
      <c r="C16" s="1612"/>
      <c r="D16" s="1612"/>
      <c r="E16" s="1612"/>
      <c r="F16" s="1612"/>
      <c r="G16" s="1612"/>
      <c r="H16" s="1612"/>
      <c r="I16" s="1612"/>
      <c r="J16" s="1612"/>
      <c r="K16" s="1612"/>
      <c r="L16" s="1612"/>
      <c r="M16" s="1612"/>
      <c r="N16" s="1612"/>
      <c r="O16" s="1612"/>
      <c r="P16" s="1612"/>
      <c r="Q16" s="1612"/>
      <c r="R16" s="1612"/>
      <c r="S16" s="1613"/>
    </row>
    <row r="17" spans="1:19" s="22" customFormat="1" ht="51" customHeight="1">
      <c r="A17" s="1640" t="s">
        <v>216</v>
      </c>
      <c r="B17" s="1640"/>
      <c r="C17" s="1640"/>
      <c r="D17" s="1640"/>
      <c r="E17" s="1607" t="s">
        <v>217</v>
      </c>
      <c r="F17" s="1607"/>
      <c r="G17" s="1641"/>
      <c r="H17" s="1641"/>
      <c r="I17" s="1641"/>
      <c r="J17" s="1641"/>
      <c r="K17" s="1641"/>
      <c r="L17" s="1641"/>
      <c r="M17" s="1641"/>
      <c r="N17" s="1641"/>
      <c r="O17" s="1641"/>
      <c r="P17" s="1641"/>
      <c r="Q17" s="1641"/>
      <c r="R17" s="1641"/>
      <c r="S17" s="1641"/>
    </row>
    <row r="18" spans="1:19" s="22" customFormat="1" ht="12" customHeight="1">
      <c r="A18" s="23"/>
      <c r="D18" s="24"/>
      <c r="E18" s="25" t="s">
        <v>218</v>
      </c>
      <c r="F18" s="25"/>
      <c r="H18" s="26"/>
      <c r="I18" s="26"/>
      <c r="J18" s="26"/>
      <c r="K18" s="26"/>
      <c r="L18" s="26"/>
      <c r="M18" s="26"/>
      <c r="N18" s="26"/>
      <c r="O18" s="26"/>
      <c r="P18" s="26"/>
      <c r="Q18" s="26"/>
      <c r="R18" s="26"/>
      <c r="S18" s="26"/>
    </row>
    <row r="19" spans="1:19" ht="12" customHeight="1">
      <c r="A19" s="27"/>
      <c r="B19" s="28"/>
      <c r="C19" s="28"/>
      <c r="D19" s="28"/>
      <c r="E19" s="28"/>
      <c r="F19" s="28"/>
      <c r="G19" s="28"/>
      <c r="H19" s="28"/>
      <c r="I19" s="28"/>
      <c r="J19" s="28"/>
      <c r="K19" s="28"/>
      <c r="L19" s="28"/>
      <c r="M19" s="28"/>
      <c r="N19" s="28"/>
      <c r="O19" s="28"/>
      <c r="P19" s="28"/>
      <c r="Q19" s="28"/>
      <c r="R19" s="28"/>
      <c r="S19" s="28"/>
    </row>
    <row r="20" spans="1:19">
      <c r="A20" s="11" t="s">
        <v>219</v>
      </c>
      <c r="E20" s="29"/>
      <c r="F20" s="29"/>
    </row>
    <row r="21" spans="1:19" ht="23.1" customHeight="1">
      <c r="A21" s="13" t="s">
        <v>220</v>
      </c>
      <c r="B21" s="1642" t="str">
        <f>IF(様式1!F40="","",様式1!F40)</f>
        <v/>
      </c>
      <c r="C21" s="1643"/>
      <c r="D21" s="1643"/>
      <c r="E21" s="1643"/>
      <c r="F21" s="1643"/>
      <c r="G21" s="1643"/>
      <c r="H21" s="1643"/>
      <c r="I21" s="1643"/>
      <c r="J21" s="1643"/>
      <c r="K21" s="1643"/>
      <c r="L21" s="1643"/>
      <c r="M21" s="1643"/>
      <c r="N21" s="1643"/>
      <c r="O21" s="1643"/>
      <c r="P21" s="1643"/>
      <c r="Q21" s="1643"/>
      <c r="R21" s="1643"/>
      <c r="S21" s="1644"/>
    </row>
    <row r="22" spans="1:19" ht="23.1" customHeight="1">
      <c r="A22" s="30" t="s">
        <v>221</v>
      </c>
      <c r="B22" s="18" t="s">
        <v>191</v>
      </c>
      <c r="C22" s="1645" t="str">
        <f>IF(様式1!F41="","",様式1!F41)</f>
        <v/>
      </c>
      <c r="D22" s="1645"/>
      <c r="E22" s="1645" t="str">
        <f>様式1!H41&amp;"　"&amp;様式1!H42</f>
        <v>　</v>
      </c>
      <c r="F22" s="1645"/>
      <c r="G22" s="1645"/>
      <c r="H22" s="1645"/>
      <c r="I22" s="1645"/>
      <c r="J22" s="1645"/>
      <c r="K22" s="1645"/>
      <c r="L22" s="1645"/>
      <c r="M22" s="1645"/>
      <c r="N22" s="1645"/>
      <c r="O22" s="1645"/>
      <c r="P22" s="1645"/>
      <c r="Q22" s="1645"/>
      <c r="R22" s="1645"/>
      <c r="S22" s="1646"/>
    </row>
    <row r="23" spans="1:19" ht="23.1" customHeight="1">
      <c r="A23" s="31" t="s">
        <v>190</v>
      </c>
      <c r="B23" s="32"/>
      <c r="C23" s="7"/>
      <c r="D23" s="7"/>
      <c r="E23" s="1647" t="s">
        <v>192</v>
      </c>
      <c r="F23" s="1647"/>
      <c r="G23" s="1648"/>
      <c r="H23" s="1648"/>
      <c r="I23" s="1648"/>
      <c r="J23" s="7" t="s">
        <v>193</v>
      </c>
      <c r="K23" s="1649" t="s">
        <v>194</v>
      </c>
      <c r="L23" s="1649"/>
      <c r="M23" s="1650"/>
      <c r="N23" s="1650"/>
      <c r="O23" s="1650"/>
      <c r="P23" s="1650"/>
      <c r="Q23" s="1650"/>
      <c r="R23" s="1650"/>
      <c r="S23" s="1651"/>
    </row>
    <row r="24" spans="1:19" ht="23.1" customHeight="1">
      <c r="A24" s="13" t="s">
        <v>222</v>
      </c>
      <c r="B24" s="1637"/>
      <c r="C24" s="1638"/>
      <c r="D24" s="1638"/>
      <c r="E24" s="1638"/>
      <c r="F24" s="1638"/>
      <c r="G24" s="1638"/>
      <c r="H24" s="1638"/>
      <c r="I24" s="1638"/>
      <c r="J24" s="1638"/>
      <c r="K24" s="1638"/>
      <c r="L24" s="1638"/>
      <c r="M24" s="1638"/>
      <c r="N24" s="1638"/>
      <c r="O24" s="1638"/>
      <c r="P24" s="1638"/>
      <c r="Q24" s="1638"/>
      <c r="R24" s="1638"/>
      <c r="S24" s="1639"/>
    </row>
    <row r="25" spans="1:19" ht="20.100000000000001" customHeight="1"/>
    <row r="26" spans="1:19" ht="20.100000000000001" customHeight="1"/>
    <row r="27" spans="1:19" ht="20.100000000000001" customHeight="1">
      <c r="A27" s="1624" t="s">
        <v>1070</v>
      </c>
      <c r="B27" s="1625"/>
      <c r="C27" s="1625"/>
      <c r="D27" s="1625"/>
      <c r="E27" s="1625"/>
      <c r="F27" s="1625"/>
      <c r="G27" s="1625"/>
      <c r="H27" s="1625"/>
      <c r="I27" s="1625"/>
      <c r="J27" s="1625"/>
      <c r="K27" s="1625"/>
      <c r="L27" s="1625"/>
      <c r="M27" s="1625"/>
      <c r="N27" s="1625"/>
      <c r="O27" s="1625"/>
      <c r="P27" s="1625"/>
      <c r="Q27" s="1625"/>
      <c r="R27" s="1625"/>
      <c r="S27" s="1625"/>
    </row>
    <row r="28" spans="1:19" ht="20.100000000000001" customHeight="1">
      <c r="A28" s="1626" t="s">
        <v>223</v>
      </c>
      <c r="B28" s="1627"/>
      <c r="C28" s="1628"/>
      <c r="D28" s="1626" t="s">
        <v>224</v>
      </c>
      <c r="E28" s="1627"/>
      <c r="F28" s="1627"/>
      <c r="G28" s="1627"/>
      <c r="H28" s="1627"/>
      <c r="I28" s="1627"/>
      <c r="J28" s="1627"/>
      <c r="K28" s="1627"/>
      <c r="L28" s="1628"/>
      <c r="M28" s="1632" t="s">
        <v>225</v>
      </c>
      <c r="N28" s="1632"/>
      <c r="O28" s="1632"/>
      <c r="P28" s="1633" t="s">
        <v>226</v>
      </c>
      <c r="Q28" s="1634"/>
      <c r="R28" s="1615" t="s">
        <v>227</v>
      </c>
      <c r="S28" s="1615" t="s">
        <v>228</v>
      </c>
    </row>
    <row r="29" spans="1:19" ht="20.100000000000001" customHeight="1">
      <c r="A29" s="1629"/>
      <c r="B29" s="1630"/>
      <c r="C29" s="1631"/>
      <c r="D29" s="1629"/>
      <c r="E29" s="1630"/>
      <c r="F29" s="1630"/>
      <c r="G29" s="1630"/>
      <c r="H29" s="1630"/>
      <c r="I29" s="1630"/>
      <c r="J29" s="1630"/>
      <c r="K29" s="1630"/>
      <c r="L29" s="1631"/>
      <c r="M29" s="33" t="s">
        <v>229</v>
      </c>
      <c r="N29" s="1617" t="s">
        <v>230</v>
      </c>
      <c r="O29" s="1617"/>
      <c r="P29" s="1635"/>
      <c r="Q29" s="1636"/>
      <c r="R29" s="1616"/>
      <c r="S29" s="1616"/>
    </row>
    <row r="30" spans="1:19" ht="20.100000000000001" customHeight="1">
      <c r="A30" s="1618"/>
      <c r="B30" s="1614"/>
      <c r="C30" s="1619"/>
      <c r="D30" s="1618"/>
      <c r="E30" s="1614"/>
      <c r="F30" s="1614"/>
      <c r="G30" s="1614"/>
      <c r="H30" s="1614"/>
      <c r="I30" s="1614"/>
      <c r="J30" s="1614"/>
      <c r="K30" s="1614"/>
      <c r="L30" s="1619"/>
      <c r="M30" s="263"/>
      <c r="N30" s="1620"/>
      <c r="O30" s="1621"/>
      <c r="P30" s="1622"/>
      <c r="Q30" s="1623"/>
      <c r="R30" s="264"/>
      <c r="S30" s="264"/>
    </row>
    <row r="31" spans="1:19" ht="19.5" customHeight="1">
      <c r="A31" s="1607" t="s">
        <v>231</v>
      </c>
      <c r="B31" s="1608"/>
      <c r="C31" s="1608"/>
      <c r="D31" s="1608"/>
      <c r="E31" s="1608"/>
      <c r="F31" s="1608"/>
      <c r="G31" s="1608"/>
      <c r="H31" s="1608"/>
      <c r="I31" s="1608"/>
      <c r="J31" s="1608"/>
      <c r="K31" s="1608"/>
      <c r="L31" s="1608"/>
      <c r="M31" s="1608"/>
      <c r="N31" s="1608"/>
      <c r="O31" s="1608"/>
      <c r="P31" s="1608"/>
      <c r="Q31" s="1608"/>
      <c r="R31" s="1608"/>
      <c r="S31" s="1608"/>
    </row>
    <row r="32" spans="1:19" ht="19.5" customHeight="1">
      <c r="A32" s="1609" t="s">
        <v>232</v>
      </c>
      <c r="B32" s="1610"/>
      <c r="C32" s="1610"/>
      <c r="D32" s="1610"/>
      <c r="E32" s="1610"/>
      <c r="F32" s="1610"/>
      <c r="G32" s="1610"/>
      <c r="H32" s="1610"/>
      <c r="I32" s="1610"/>
      <c r="J32" s="1610"/>
      <c r="K32" s="1610"/>
      <c r="L32" s="1610"/>
      <c r="M32" s="1610"/>
      <c r="N32" s="1610"/>
      <c r="O32" s="1610"/>
      <c r="P32" s="1610"/>
      <c r="Q32" s="1610"/>
      <c r="R32" s="1610"/>
      <c r="S32" s="1610"/>
    </row>
    <row r="33" spans="1:19" ht="16.5" customHeight="1">
      <c r="A33" s="258"/>
      <c r="B33" s="259"/>
      <c r="C33" s="259"/>
      <c r="D33" s="259"/>
      <c r="E33" s="259"/>
      <c r="F33" s="259"/>
      <c r="G33" s="259"/>
      <c r="H33" s="259"/>
      <c r="I33" s="259"/>
      <c r="J33" s="259"/>
      <c r="K33" s="259"/>
      <c r="L33" s="259"/>
      <c r="M33" s="259"/>
      <c r="N33" s="259"/>
      <c r="O33" s="259"/>
      <c r="P33" s="259"/>
      <c r="Q33" s="259"/>
      <c r="R33" s="259"/>
      <c r="S33" s="259"/>
    </row>
    <row r="34" spans="1:19" s="5" customFormat="1" ht="16.5" customHeight="1">
      <c r="A34" s="34" t="s">
        <v>233</v>
      </c>
      <c r="B34" s="35"/>
      <c r="C34" s="35"/>
      <c r="D34" s="36"/>
      <c r="E34" s="36"/>
      <c r="F34" s="36"/>
      <c r="G34" s="36"/>
      <c r="H34" s="36"/>
      <c r="I34" s="36"/>
      <c r="J34" s="36"/>
      <c r="K34" s="37"/>
      <c r="L34" s="37"/>
      <c r="M34" s="7"/>
      <c r="N34" s="35"/>
      <c r="O34" s="35"/>
      <c r="P34" s="35"/>
      <c r="Q34" s="35"/>
      <c r="R34" s="35"/>
      <c r="S34" s="7"/>
    </row>
    <row r="35" spans="1:19" ht="22.5" customHeight="1">
      <c r="A35" s="38" t="s">
        <v>234</v>
      </c>
      <c r="B35" s="1611"/>
      <c r="C35" s="1612"/>
      <c r="D35" s="1612"/>
      <c r="E35" s="1612"/>
      <c r="F35" s="1612"/>
      <c r="G35" s="1612"/>
      <c r="H35" s="1612"/>
      <c r="I35" s="1612"/>
      <c r="J35" s="1612"/>
      <c r="K35" s="1612"/>
      <c r="L35" s="1612"/>
      <c r="M35" s="1612"/>
      <c r="N35" s="1612"/>
      <c r="O35" s="1612"/>
      <c r="P35" s="1612"/>
      <c r="Q35" s="1612"/>
      <c r="R35" s="1612"/>
      <c r="S35" s="1613"/>
    </row>
    <row r="36" spans="1:19" ht="22.5" customHeight="1">
      <c r="A36" s="38" t="s">
        <v>235</v>
      </c>
      <c r="B36" s="1611"/>
      <c r="C36" s="1612"/>
      <c r="D36" s="1612"/>
      <c r="E36" s="1612"/>
      <c r="F36" s="1612"/>
      <c r="G36" s="1612"/>
      <c r="H36" s="1612"/>
      <c r="I36" s="1612"/>
      <c r="J36" s="1612"/>
      <c r="K36" s="1612"/>
      <c r="L36" s="1612"/>
      <c r="M36" s="1612"/>
      <c r="N36" s="1612"/>
      <c r="O36" s="1612"/>
      <c r="P36" s="1612"/>
      <c r="Q36" s="1612"/>
      <c r="R36" s="1612"/>
      <c r="S36" s="1613"/>
    </row>
    <row r="37" spans="1:19" ht="15.75" customHeight="1">
      <c r="A37" s="8"/>
      <c r="B37" s="8"/>
      <c r="C37" s="8"/>
      <c r="D37" s="8"/>
      <c r="E37" s="8"/>
      <c r="F37" s="8"/>
      <c r="G37" s="8"/>
      <c r="H37" s="8"/>
      <c r="I37" s="8"/>
      <c r="J37" s="8"/>
      <c r="K37" s="8"/>
      <c r="L37" s="8"/>
      <c r="M37" s="8"/>
      <c r="N37" s="8"/>
      <c r="O37" s="8"/>
      <c r="P37" s="8"/>
      <c r="Q37" s="8"/>
      <c r="R37" s="8"/>
      <c r="S37" s="8"/>
    </row>
    <row r="38" spans="1:19" ht="19.5" customHeight="1">
      <c r="A38" s="4" t="s">
        <v>236</v>
      </c>
    </row>
    <row r="39" spans="1:19" ht="19.5" customHeight="1">
      <c r="A39" s="38" t="s">
        <v>237</v>
      </c>
      <c r="B39" s="1611"/>
      <c r="C39" s="1612"/>
      <c r="D39" s="1612"/>
      <c r="E39" s="1612"/>
      <c r="F39" s="1612"/>
      <c r="G39" s="1612"/>
      <c r="H39" s="1612"/>
      <c r="I39" s="1612"/>
      <c r="J39" s="1613"/>
      <c r="K39" s="1585" t="s">
        <v>238</v>
      </c>
      <c r="L39" s="1586"/>
      <c r="M39" s="1586"/>
      <c r="N39" s="1586"/>
      <c r="O39" s="1586"/>
      <c r="P39" s="1614"/>
      <c r="Q39" s="1614"/>
      <c r="R39" s="1614"/>
      <c r="S39" s="39" t="s">
        <v>239</v>
      </c>
    </row>
    <row r="40" spans="1:19" ht="20.100000000000001" customHeight="1">
      <c r="A40" s="1595" t="s">
        <v>240</v>
      </c>
      <c r="B40" s="40" t="s">
        <v>241</v>
      </c>
      <c r="C40" s="41"/>
      <c r="D40" s="42"/>
      <c r="E40" s="1603"/>
      <c r="F40" s="1604"/>
      <c r="G40" s="1604"/>
      <c r="H40" s="1604"/>
      <c r="I40" s="1604"/>
      <c r="J40" s="1604"/>
      <c r="K40" s="1604"/>
      <c r="L40" s="1604"/>
      <c r="M40" s="1589" t="s">
        <v>242</v>
      </c>
      <c r="N40" s="1590"/>
      <c r="O40" s="1591"/>
      <c r="P40" s="1605"/>
      <c r="Q40" s="1593"/>
      <c r="R40" s="1593"/>
      <c r="S40" s="1594"/>
    </row>
    <row r="41" spans="1:19" ht="20.100000000000001" customHeight="1">
      <c r="A41" s="1596"/>
      <c r="B41" s="43" t="s">
        <v>243</v>
      </c>
      <c r="C41" s="44"/>
      <c r="D41" s="45"/>
      <c r="E41" s="1577"/>
      <c r="F41" s="1578"/>
      <c r="G41" s="1578"/>
      <c r="H41" s="1578"/>
      <c r="I41" s="1578"/>
      <c r="J41" s="1578"/>
      <c r="K41" s="1578"/>
      <c r="L41" s="1579"/>
      <c r="M41" s="1580" t="s">
        <v>244</v>
      </c>
      <c r="N41" s="1581"/>
      <c r="O41" s="1582"/>
      <c r="P41" s="1606"/>
      <c r="Q41" s="1584"/>
      <c r="R41" s="1578"/>
      <c r="S41" s="1579"/>
    </row>
    <row r="42" spans="1:19" ht="20.100000000000001" customHeight="1">
      <c r="A42" s="1597"/>
      <c r="B42" s="46" t="s">
        <v>245</v>
      </c>
      <c r="C42" s="47"/>
      <c r="D42" s="48"/>
      <c r="E42" s="265"/>
      <c r="F42" s="49" t="s">
        <v>246</v>
      </c>
      <c r="G42" s="6"/>
      <c r="H42" s="6"/>
      <c r="I42" s="6"/>
      <c r="J42" s="7"/>
      <c r="K42" s="7"/>
      <c r="L42" s="7"/>
      <c r="M42" s="1585" t="s">
        <v>247</v>
      </c>
      <c r="N42" s="1586"/>
      <c r="O42" s="1587"/>
      <c r="P42" s="265"/>
      <c r="Q42" s="49" t="s">
        <v>248</v>
      </c>
      <c r="S42" s="50"/>
    </row>
    <row r="43" spans="1:19" ht="20.100000000000001" customHeight="1">
      <c r="A43" s="1601" t="s">
        <v>249</v>
      </c>
      <c r="B43" s="40" t="s">
        <v>241</v>
      </c>
      <c r="C43" s="41"/>
      <c r="D43" s="42"/>
      <c r="E43" s="1603"/>
      <c r="F43" s="1599"/>
      <c r="G43" s="1599"/>
      <c r="H43" s="1599"/>
      <c r="I43" s="1599"/>
      <c r="J43" s="1604"/>
      <c r="K43" s="1604"/>
      <c r="L43" s="1604"/>
      <c r="M43" s="1589" t="s">
        <v>242</v>
      </c>
      <c r="N43" s="1590"/>
      <c r="O43" s="1591"/>
      <c r="P43" s="1592"/>
      <c r="Q43" s="1593"/>
      <c r="R43" s="1593"/>
      <c r="S43" s="1594"/>
    </row>
    <row r="44" spans="1:19" ht="20.100000000000001" customHeight="1">
      <c r="A44" s="1602"/>
      <c r="B44" s="43" t="s">
        <v>243</v>
      </c>
      <c r="C44" s="44"/>
      <c r="D44" s="45"/>
      <c r="E44" s="1577"/>
      <c r="F44" s="1578"/>
      <c r="G44" s="1578"/>
      <c r="H44" s="1578"/>
      <c r="I44" s="1578"/>
      <c r="J44" s="1578"/>
      <c r="K44" s="1578"/>
      <c r="L44" s="1579"/>
      <c r="M44" s="1580" t="s">
        <v>244</v>
      </c>
      <c r="N44" s="1581"/>
      <c r="O44" s="1582"/>
      <c r="P44" s="1583"/>
      <c r="Q44" s="1584"/>
      <c r="R44" s="1578"/>
      <c r="S44" s="1579"/>
    </row>
    <row r="45" spans="1:19" ht="20.100000000000001" customHeight="1">
      <c r="A45" s="1602"/>
      <c r="B45" s="40" t="s">
        <v>241</v>
      </c>
      <c r="C45" s="41"/>
      <c r="D45" s="42"/>
      <c r="E45" s="1603"/>
      <c r="F45" s="1599"/>
      <c r="G45" s="1599"/>
      <c r="H45" s="1599"/>
      <c r="I45" s="1599"/>
      <c r="J45" s="1604"/>
      <c r="K45" s="1599"/>
      <c r="L45" s="1600"/>
      <c r="M45" s="1589" t="s">
        <v>242</v>
      </c>
      <c r="N45" s="1590"/>
      <c r="O45" s="1591"/>
      <c r="P45" s="1592"/>
      <c r="Q45" s="1593"/>
      <c r="R45" s="1593"/>
      <c r="S45" s="1594"/>
    </row>
    <row r="46" spans="1:19" ht="20.100000000000001" customHeight="1">
      <c r="A46" s="1602"/>
      <c r="B46" s="43" t="s">
        <v>243</v>
      </c>
      <c r="C46" s="44"/>
      <c r="D46" s="45"/>
      <c r="E46" s="1577"/>
      <c r="F46" s="1578"/>
      <c r="G46" s="1578"/>
      <c r="H46" s="1578"/>
      <c r="I46" s="1578"/>
      <c r="J46" s="1578"/>
      <c r="K46" s="1578"/>
      <c r="L46" s="1579"/>
      <c r="M46" s="1580" t="s">
        <v>244</v>
      </c>
      <c r="N46" s="1581"/>
      <c r="O46" s="1582"/>
      <c r="P46" s="1583"/>
      <c r="Q46" s="1584"/>
      <c r="R46" s="1578"/>
      <c r="S46" s="1579"/>
    </row>
    <row r="47" spans="1:19" ht="20.100000000000001" customHeight="1">
      <c r="A47" s="1595" t="s">
        <v>250</v>
      </c>
      <c r="B47" s="40" t="s">
        <v>241</v>
      </c>
      <c r="C47" s="41"/>
      <c r="D47" s="42"/>
      <c r="E47" s="1598"/>
      <c r="F47" s="1599"/>
      <c r="G47" s="1599"/>
      <c r="H47" s="1599"/>
      <c r="I47" s="1599"/>
      <c r="J47" s="1599"/>
      <c r="K47" s="1599"/>
      <c r="L47" s="1600"/>
      <c r="M47" s="1589" t="s">
        <v>242</v>
      </c>
      <c r="N47" s="1590"/>
      <c r="O47" s="1591"/>
      <c r="P47" s="1592"/>
      <c r="Q47" s="1593"/>
      <c r="R47" s="1593"/>
      <c r="S47" s="1594"/>
    </row>
    <row r="48" spans="1:19" ht="20.100000000000001" customHeight="1">
      <c r="A48" s="1596"/>
      <c r="B48" s="43" t="s">
        <v>243</v>
      </c>
      <c r="C48" s="44"/>
      <c r="D48" s="45"/>
      <c r="E48" s="1577"/>
      <c r="F48" s="1578"/>
      <c r="G48" s="1578"/>
      <c r="H48" s="1578"/>
      <c r="I48" s="1578"/>
      <c r="J48" s="1578"/>
      <c r="K48" s="1578"/>
      <c r="L48" s="1579"/>
      <c r="M48" s="1580" t="s">
        <v>244</v>
      </c>
      <c r="N48" s="1581"/>
      <c r="O48" s="1582"/>
      <c r="P48" s="1583"/>
      <c r="Q48" s="1584"/>
      <c r="R48" s="1578"/>
      <c r="S48" s="1579"/>
    </row>
    <row r="49" spans="1:19" ht="20.100000000000001" customHeight="1">
      <c r="A49" s="1597"/>
      <c r="B49" s="51" t="s">
        <v>245</v>
      </c>
      <c r="C49" s="52"/>
      <c r="D49" s="53"/>
      <c r="E49" s="265"/>
      <c r="F49" s="54" t="s">
        <v>251</v>
      </c>
      <c r="G49" s="55"/>
      <c r="H49" s="55"/>
      <c r="I49" s="55"/>
      <c r="J49" s="56"/>
      <c r="K49" s="56"/>
      <c r="L49" s="56"/>
      <c r="M49" s="1585" t="s">
        <v>247</v>
      </c>
      <c r="N49" s="1586"/>
      <c r="O49" s="1587"/>
      <c r="P49" s="265"/>
      <c r="Q49" s="49" t="s">
        <v>248</v>
      </c>
      <c r="S49" s="39"/>
    </row>
    <row r="50" spans="1:19" ht="26.25" customHeight="1">
      <c r="A50" s="1588" t="s">
        <v>252</v>
      </c>
      <c r="B50" s="1588"/>
      <c r="C50" s="1588"/>
      <c r="D50" s="1588"/>
      <c r="E50" s="1588"/>
      <c r="F50" s="1588"/>
      <c r="G50" s="1588"/>
      <c r="H50" s="1588"/>
      <c r="I50" s="1588"/>
      <c r="J50" s="1588"/>
      <c r="K50" s="1588"/>
      <c r="L50" s="1588"/>
      <c r="M50" s="1588"/>
      <c r="N50" s="1588"/>
      <c r="O50" s="1588"/>
      <c r="P50" s="1588"/>
      <c r="Q50" s="1588"/>
      <c r="R50" s="1588"/>
      <c r="S50" s="1588"/>
    </row>
    <row r="51" spans="1:19">
      <c r="A51" s="1575" t="s">
        <v>253</v>
      </c>
      <c r="B51" s="1575"/>
      <c r="C51" s="1575"/>
      <c r="D51" s="1575"/>
      <c r="E51" s="1575"/>
      <c r="F51" s="1575"/>
      <c r="G51" s="1575"/>
      <c r="H51" s="1575"/>
      <c r="I51" s="1575"/>
      <c r="J51" s="1575"/>
      <c r="K51" s="1575"/>
      <c r="L51" s="1575"/>
      <c r="M51" s="1575"/>
      <c r="N51" s="1575"/>
      <c r="O51" s="1575"/>
      <c r="P51" s="1575"/>
      <c r="Q51" s="1575"/>
      <c r="R51" s="1575"/>
      <c r="S51" s="1575"/>
    </row>
    <row r="52" spans="1:19" ht="27" customHeight="1">
      <c r="A52" s="1575" t="s">
        <v>254</v>
      </c>
      <c r="B52" s="1575"/>
      <c r="C52" s="1575"/>
      <c r="D52" s="1575"/>
      <c r="E52" s="1575"/>
      <c r="F52" s="1575"/>
      <c r="G52" s="1575"/>
      <c r="H52" s="1575"/>
      <c r="I52" s="1575"/>
      <c r="J52" s="1575"/>
      <c r="K52" s="1575"/>
      <c r="L52" s="1575"/>
      <c r="M52" s="1575"/>
      <c r="N52" s="1576"/>
      <c r="O52" s="1576"/>
      <c r="P52" s="1576"/>
      <c r="Q52" s="1576"/>
      <c r="R52" s="1576"/>
      <c r="S52" s="1576"/>
    </row>
    <row r="53" spans="1:19">
      <c r="A53" s="57" t="s">
        <v>255</v>
      </c>
      <c r="B53" s="58"/>
      <c r="C53" s="58"/>
      <c r="D53" s="58"/>
      <c r="E53" s="58"/>
      <c r="F53" s="58"/>
      <c r="G53" s="58"/>
      <c r="H53" s="58"/>
      <c r="I53" s="58"/>
      <c r="J53" s="58"/>
      <c r="K53" s="58"/>
      <c r="L53" s="58"/>
      <c r="M53" s="58"/>
      <c r="N53" s="58"/>
      <c r="O53" s="58"/>
      <c r="P53" s="58"/>
      <c r="Q53" s="58"/>
      <c r="R53" s="58"/>
      <c r="S53" s="58"/>
    </row>
    <row r="54" spans="1:19" ht="25.5" customHeight="1">
      <c r="A54" s="1575" t="s">
        <v>256</v>
      </c>
      <c r="B54" s="1575"/>
      <c r="C54" s="1575"/>
      <c r="D54" s="1575"/>
      <c r="E54" s="1575"/>
      <c r="F54" s="1575"/>
      <c r="G54" s="1575"/>
      <c r="H54" s="1575"/>
      <c r="I54" s="1575"/>
      <c r="J54" s="1575"/>
      <c r="K54" s="1575"/>
      <c r="L54" s="1575"/>
      <c r="M54" s="1575"/>
      <c r="N54" s="1575"/>
      <c r="O54" s="1575"/>
      <c r="P54" s="1575"/>
      <c r="Q54" s="1575"/>
      <c r="R54" s="1575"/>
      <c r="S54" s="1575"/>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0"/>
  <conditionalFormatting sqref="P49 P43:S48 P39:R39 B39:J39 P40:S41 E40:E49 P42 D30 A30 M30:S30 G10:I10 M10:S10 G23:I23 M23:S23 G12 J12 B12:D12 B24:S24">
    <cfRule type="cellIs" dxfId="395" priority="13" stopIfTrue="1" operator="equal">
      <formula>""</formula>
    </cfRule>
  </conditionalFormatting>
  <conditionalFormatting sqref="B35:S36 B8:C8 E8:G8 J8">
    <cfRule type="cellIs" dxfId="394" priority="12" stopIfTrue="1" operator="equal">
      <formula>""</formula>
    </cfRule>
  </conditionalFormatting>
  <conditionalFormatting sqref="B16:S16">
    <cfRule type="cellIs" dxfId="393" priority="10" stopIfTrue="1" operator="equal">
      <formula>""</formula>
    </cfRule>
    <cfRule type="cellIs" dxfId="392" priority="11" stopIfTrue="1" operator="equal">
      <formula>""</formula>
    </cfRule>
  </conditionalFormatting>
  <conditionalFormatting sqref="B13:B15 E13:E15 H13:H15 K13:K14 N13 O14">
    <cfRule type="expression" dxfId="391" priority="9" stopIfTrue="1">
      <formula>($B$13="")*($B$14="")*($B$15="")*($E$13="")*($E$14="")*($E$15="")*($H$13="")*($H$14="")*($H$15="")*($K$13="")*($K$14="")*($N$13="")*($O$14="")</formula>
    </cfRule>
  </conditionalFormatting>
  <conditionalFormatting sqref="K15:R15">
    <cfRule type="cellIs" dxfId="390" priority="8" stopIfTrue="1" operator="equal">
      <formula>(COUNTIF($H$15,"✔")&lt;1)</formula>
    </cfRule>
  </conditionalFormatting>
  <conditionalFormatting sqref="E40">
    <cfRule type="cellIs" dxfId="389" priority="7" stopIfTrue="1" operator="equal">
      <formula>""</formula>
    </cfRule>
  </conditionalFormatting>
  <conditionalFormatting sqref="J40">
    <cfRule type="cellIs" dxfId="388" priority="6" stopIfTrue="1" operator="equal">
      <formula>""</formula>
    </cfRule>
  </conditionalFormatting>
  <conditionalFormatting sqref="E40">
    <cfRule type="cellIs" dxfId="387" priority="5" stopIfTrue="1" operator="equal">
      <formula>""</formula>
    </cfRule>
  </conditionalFormatting>
  <conditionalFormatting sqref="J40">
    <cfRule type="cellIs" dxfId="386" priority="4" stopIfTrue="1" operator="equal">
      <formula>""</formula>
    </cfRule>
  </conditionalFormatting>
  <conditionalFormatting sqref="J43">
    <cfRule type="cellIs" dxfId="385" priority="3" stopIfTrue="1" operator="equal">
      <formula>""</formula>
    </cfRule>
  </conditionalFormatting>
  <conditionalFormatting sqref="J45:L45">
    <cfRule type="cellIs" dxfId="384" priority="2" stopIfTrue="1" operator="equal">
      <formula>""</formula>
    </cfRule>
  </conditionalFormatting>
  <conditionalFormatting sqref="J47:L47">
    <cfRule type="cellIs" dxfId="383"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topLeftCell="A2" zoomScale="85" zoomScaleNormal="100" zoomScaleSheetLayoutView="85" workbookViewId="0">
      <selection activeCell="A2" sqref="A2:AK2"/>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B1" s="146"/>
      <c r="AI1" s="147"/>
      <c r="AJ1" s="148"/>
      <c r="AK1" s="171" t="s">
        <v>257</v>
      </c>
      <c r="AL1" s="199"/>
      <c r="AO1" s="197" t="s">
        <v>663</v>
      </c>
    </row>
    <row r="2" spans="1:41" ht="20.100000000000001" customHeight="1">
      <c r="A2" s="1939" t="s">
        <v>8</v>
      </c>
      <c r="B2" s="1939"/>
      <c r="C2" s="1939"/>
      <c r="D2" s="1939"/>
      <c r="E2" s="1939"/>
      <c r="F2" s="1939"/>
      <c r="G2" s="1939"/>
      <c r="H2" s="1939"/>
      <c r="I2" s="1939"/>
      <c r="J2" s="1939"/>
      <c r="K2" s="1939"/>
      <c r="L2" s="1939"/>
      <c r="M2" s="1939"/>
      <c r="N2" s="1939"/>
      <c r="O2" s="1939"/>
      <c r="P2" s="1939"/>
      <c r="Q2" s="1939"/>
      <c r="R2" s="1939"/>
      <c r="S2" s="1939"/>
      <c r="T2" s="1939"/>
      <c r="U2" s="1939"/>
      <c r="V2" s="1939"/>
      <c r="W2" s="1939"/>
      <c r="X2" s="1939"/>
      <c r="Y2" s="1939"/>
      <c r="Z2" s="1939"/>
      <c r="AA2" s="1939"/>
      <c r="AB2" s="1939"/>
      <c r="AC2" s="1939"/>
      <c r="AD2" s="1939"/>
      <c r="AE2" s="1939"/>
      <c r="AF2" s="1939"/>
      <c r="AG2" s="1939"/>
      <c r="AH2" s="1939"/>
      <c r="AI2" s="1939"/>
      <c r="AJ2" s="1939"/>
      <c r="AK2" s="1939"/>
      <c r="AL2" s="200"/>
      <c r="AO2" s="197" t="s">
        <v>664</v>
      </c>
    </row>
    <row r="3" spans="1:41" ht="18" customHeight="1">
      <c r="A3" s="1940" t="s">
        <v>258</v>
      </c>
      <c r="B3" s="1940"/>
      <c r="C3" s="1940"/>
      <c r="D3" s="1940"/>
      <c r="E3" s="1940"/>
      <c r="F3" s="1941" t="str">
        <f>IF(様式1!L11="","",様式1!L11)</f>
        <v/>
      </c>
      <c r="G3" s="1941"/>
      <c r="H3" s="1941"/>
      <c r="I3" s="1941"/>
      <c r="J3" s="1941"/>
      <c r="K3" s="1941"/>
      <c r="L3" s="1941"/>
      <c r="M3" s="1941"/>
      <c r="N3" s="1941"/>
      <c r="O3" s="1941"/>
      <c r="P3" s="1941"/>
      <c r="Q3" s="1941"/>
      <c r="R3" s="1941"/>
      <c r="S3" s="149"/>
      <c r="T3" s="149"/>
      <c r="U3" s="149"/>
      <c r="V3" s="149"/>
      <c r="W3" s="149"/>
      <c r="X3" s="149"/>
      <c r="Y3" s="150"/>
      <c r="Z3" s="150"/>
      <c r="AA3" s="150"/>
      <c r="AB3" s="150"/>
      <c r="AK3" s="260" t="s">
        <v>1079</v>
      </c>
      <c r="AL3" s="200"/>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1915" t="s">
        <v>525</v>
      </c>
      <c r="B5" s="1916"/>
      <c r="C5" s="1916"/>
      <c r="D5" s="1916"/>
      <c r="E5" s="1917"/>
      <c r="F5" s="192" t="str">
        <f>IF(様式1!E20="○","✔","")</f>
        <v>✔</v>
      </c>
      <c r="G5" s="1942" t="s">
        <v>526</v>
      </c>
      <c r="H5" s="1943"/>
      <c r="I5" s="1943"/>
      <c r="J5" s="1943"/>
      <c r="K5" s="359" t="s">
        <v>527</v>
      </c>
      <c r="L5" s="1944"/>
      <c r="M5" s="1944"/>
      <c r="N5" s="1944"/>
      <c r="O5" s="1944"/>
      <c r="P5" s="1944"/>
      <c r="Q5" s="1944"/>
      <c r="R5" s="1944"/>
      <c r="S5" s="1944"/>
      <c r="T5" s="1944"/>
      <c r="U5" s="358" t="s">
        <v>528</v>
      </c>
      <c r="V5" s="162"/>
      <c r="W5" s="360"/>
      <c r="X5" s="360"/>
      <c r="Y5" s="1861" t="s">
        <v>718</v>
      </c>
      <c r="Z5" s="1862"/>
      <c r="AA5" s="1862"/>
      <c r="AB5" s="1862"/>
      <c r="AC5" s="1862"/>
      <c r="AD5" s="1862"/>
      <c r="AE5" s="1862"/>
      <c r="AF5" s="1862"/>
      <c r="AG5" s="1862"/>
      <c r="AH5" s="1862"/>
      <c r="AI5" s="1862"/>
      <c r="AJ5" s="1862"/>
      <c r="AK5" s="1945"/>
      <c r="AL5" s="202"/>
      <c r="AM5" s="153"/>
      <c r="AO5" s="197" t="s">
        <v>1010</v>
      </c>
    </row>
    <row r="6" spans="1:41" ht="15" customHeight="1" thickBot="1">
      <c r="A6" s="1918"/>
      <c r="B6" s="1919"/>
      <c r="C6" s="1919"/>
      <c r="D6" s="1919"/>
      <c r="E6" s="1920"/>
      <c r="F6" s="198" t="str">
        <f>IF(様式1!E21="○","✔","")</f>
        <v/>
      </c>
      <c r="G6" s="1949" t="s">
        <v>508</v>
      </c>
      <c r="H6" s="1950"/>
      <c r="I6" s="1950"/>
      <c r="J6" s="1950"/>
      <c r="K6" s="357" t="s">
        <v>527</v>
      </c>
      <c r="L6" s="1951"/>
      <c r="M6" s="1951"/>
      <c r="N6" s="1951"/>
      <c r="O6" s="1951"/>
      <c r="P6" s="1951"/>
      <c r="Q6" s="1951"/>
      <c r="R6" s="1951"/>
      <c r="S6" s="1951"/>
      <c r="T6" s="1951"/>
      <c r="U6" s="355" t="s">
        <v>528</v>
      </c>
      <c r="V6" s="355"/>
      <c r="W6" s="355"/>
      <c r="X6" s="355"/>
      <c r="Y6" s="1946"/>
      <c r="Z6" s="1947"/>
      <c r="AA6" s="1947"/>
      <c r="AB6" s="1947"/>
      <c r="AC6" s="1947"/>
      <c r="AD6" s="1947"/>
      <c r="AE6" s="1947"/>
      <c r="AF6" s="1947"/>
      <c r="AG6" s="1947"/>
      <c r="AH6" s="1947"/>
      <c r="AI6" s="1947"/>
      <c r="AJ6" s="1947"/>
      <c r="AK6" s="1948"/>
      <c r="AL6" s="202"/>
      <c r="AM6" s="153"/>
      <c r="AO6" s="197" t="s">
        <v>666</v>
      </c>
    </row>
    <row r="7" spans="1:41" ht="33.75" customHeight="1" thickBot="1">
      <c r="A7" s="1918"/>
      <c r="B7" s="1919"/>
      <c r="C7" s="1919"/>
      <c r="D7" s="1919"/>
      <c r="E7" s="1919"/>
      <c r="F7" s="266"/>
      <c r="G7" s="1953" t="s">
        <v>756</v>
      </c>
      <c r="H7" s="1954"/>
      <c r="I7" s="1954"/>
      <c r="J7" s="1954"/>
      <c r="K7" s="1954"/>
      <c r="L7" s="1955"/>
      <c r="M7" s="266"/>
      <c r="N7" s="1910" t="s">
        <v>1295</v>
      </c>
      <c r="O7" s="1911"/>
      <c r="P7" s="1911"/>
      <c r="Q7" s="1911"/>
      <c r="R7" s="1912"/>
      <c r="S7" s="1113"/>
      <c r="T7" s="1913" t="s">
        <v>1340</v>
      </c>
      <c r="U7" s="1911"/>
      <c r="V7" s="1911"/>
      <c r="W7" s="1911"/>
      <c r="X7" s="1914"/>
      <c r="Y7" s="1898"/>
      <c r="Z7" s="1899"/>
      <c r="AA7" s="1899"/>
      <c r="AB7" s="1899"/>
      <c r="AC7" s="1899"/>
      <c r="AD7" s="1899"/>
      <c r="AE7" s="1899"/>
      <c r="AF7" s="1899"/>
      <c r="AG7" s="1899"/>
      <c r="AH7" s="1899"/>
      <c r="AI7" s="1899"/>
      <c r="AJ7" s="1899"/>
      <c r="AK7" s="1900"/>
      <c r="AL7" s="1851" t="str">
        <f>LEN(Y7)&amp;" 文字(最大100文字)"</f>
        <v>0 文字(最大100文字)</v>
      </c>
      <c r="AM7" s="153"/>
      <c r="AO7" s="197" t="s">
        <v>667</v>
      </c>
    </row>
    <row r="8" spans="1:41" ht="42" customHeight="1" thickBot="1">
      <c r="A8" s="1921"/>
      <c r="B8" s="1922"/>
      <c r="C8" s="1922"/>
      <c r="D8" s="1922"/>
      <c r="E8" s="1923"/>
      <c r="F8" s="266"/>
      <c r="G8" s="1924" t="s">
        <v>1114</v>
      </c>
      <c r="H8" s="1925"/>
      <c r="I8" s="1925"/>
      <c r="J8" s="1925"/>
      <c r="K8" s="1925"/>
      <c r="L8" s="1926"/>
      <c r="M8" s="266"/>
      <c r="N8" s="1956" t="s">
        <v>1239</v>
      </c>
      <c r="O8" s="1957"/>
      <c r="P8" s="1957"/>
      <c r="Q8" s="1957"/>
      <c r="R8" s="1958"/>
      <c r="S8" s="500"/>
      <c r="T8" s="1953"/>
      <c r="U8" s="1954"/>
      <c r="V8" s="1954"/>
      <c r="W8" s="1954"/>
      <c r="X8" s="1959"/>
      <c r="Y8" s="1901"/>
      <c r="Z8" s="1902"/>
      <c r="AA8" s="1902"/>
      <c r="AB8" s="1902"/>
      <c r="AC8" s="1902"/>
      <c r="AD8" s="1902"/>
      <c r="AE8" s="1902"/>
      <c r="AF8" s="1902"/>
      <c r="AG8" s="1902"/>
      <c r="AH8" s="1902"/>
      <c r="AI8" s="1902"/>
      <c r="AJ8" s="1902"/>
      <c r="AK8" s="1903"/>
      <c r="AL8" s="1851"/>
      <c r="AM8" s="153"/>
      <c r="AO8" s="197"/>
    </row>
    <row r="9" spans="1:41" ht="18" customHeight="1">
      <c r="A9" s="1931" t="s">
        <v>259</v>
      </c>
      <c r="B9" s="1932"/>
      <c r="C9" s="1932"/>
      <c r="D9" s="1932"/>
      <c r="E9" s="1932"/>
      <c r="F9" s="1935" t="str">
        <f>IF(様式1!G36="","",様式1!G36)</f>
        <v/>
      </c>
      <c r="G9" s="1935"/>
      <c r="H9" s="1935"/>
      <c r="I9" s="1935"/>
      <c r="J9" s="1935"/>
      <c r="K9" s="1935"/>
      <c r="L9" s="1935"/>
      <c r="M9" s="1935"/>
      <c r="N9" s="1935"/>
      <c r="O9" s="1935"/>
      <c r="P9" s="1935"/>
      <c r="Q9" s="1935"/>
      <c r="R9" s="1935"/>
      <c r="S9" s="1936"/>
      <c r="T9" s="1935"/>
      <c r="U9" s="1935"/>
      <c r="V9" s="1935"/>
      <c r="W9" s="1935"/>
      <c r="X9" s="1937"/>
      <c r="Y9" s="1904"/>
      <c r="Z9" s="1905"/>
      <c r="AA9" s="1905"/>
      <c r="AB9" s="1905"/>
      <c r="AC9" s="1905"/>
      <c r="AD9" s="1905"/>
      <c r="AE9" s="1905"/>
      <c r="AF9" s="1905"/>
      <c r="AG9" s="1905"/>
      <c r="AH9" s="1905"/>
      <c r="AI9" s="1905"/>
      <c r="AJ9" s="1905"/>
      <c r="AK9" s="1906"/>
      <c r="AL9" s="1851"/>
      <c r="AM9" s="153"/>
      <c r="AO9" s="197" t="s">
        <v>668</v>
      </c>
    </row>
    <row r="10" spans="1:41" ht="12" customHeight="1" thickBot="1">
      <c r="A10" s="1933"/>
      <c r="B10" s="1934"/>
      <c r="C10" s="1934"/>
      <c r="D10" s="1934"/>
      <c r="E10" s="1934"/>
      <c r="F10" s="163"/>
      <c r="G10" s="164"/>
      <c r="H10" s="164"/>
      <c r="I10" s="164"/>
      <c r="J10" s="164"/>
      <c r="K10" s="164"/>
      <c r="L10" s="164"/>
      <c r="M10" s="164"/>
      <c r="N10" s="164"/>
      <c r="O10" s="164"/>
      <c r="P10" s="164"/>
      <c r="Q10" s="164"/>
      <c r="R10" s="164"/>
      <c r="S10" s="164"/>
      <c r="T10" s="164"/>
      <c r="U10" s="164"/>
      <c r="V10" s="164"/>
      <c r="W10" s="164"/>
      <c r="X10" s="165" t="s">
        <v>260</v>
      </c>
      <c r="Y10" s="1904"/>
      <c r="Z10" s="1905"/>
      <c r="AA10" s="1905"/>
      <c r="AB10" s="1905"/>
      <c r="AC10" s="1905"/>
      <c r="AD10" s="1905"/>
      <c r="AE10" s="1905"/>
      <c r="AF10" s="1905"/>
      <c r="AG10" s="1905"/>
      <c r="AH10" s="1905"/>
      <c r="AI10" s="1905"/>
      <c r="AJ10" s="1905"/>
      <c r="AK10" s="1906"/>
      <c r="AL10" s="1851"/>
      <c r="AM10" s="153"/>
      <c r="AO10" s="197" t="s">
        <v>669</v>
      </c>
    </row>
    <row r="11" spans="1:41" ht="20.25" customHeight="1" thickBot="1">
      <c r="A11" s="1882" t="s">
        <v>261</v>
      </c>
      <c r="B11" s="1938"/>
      <c r="C11" s="1938"/>
      <c r="D11" s="1938"/>
      <c r="E11" s="1938"/>
      <c r="F11" s="1895" t="s">
        <v>990</v>
      </c>
      <c r="G11" s="1896"/>
      <c r="H11" s="1896"/>
      <c r="I11" s="1896"/>
      <c r="J11" s="1896"/>
      <c r="K11" s="1896"/>
      <c r="L11" s="185" t="s">
        <v>52</v>
      </c>
      <c r="M11" s="1896" t="s">
        <v>990</v>
      </c>
      <c r="N11" s="1896"/>
      <c r="O11" s="1896"/>
      <c r="P11" s="1896"/>
      <c r="Q11" s="1896"/>
      <c r="R11" s="1896"/>
      <c r="S11" s="363"/>
      <c r="T11" s="363"/>
      <c r="U11" s="185"/>
      <c r="V11" s="185"/>
      <c r="W11" s="185"/>
      <c r="X11" s="186"/>
      <c r="Y11" s="1904"/>
      <c r="Z11" s="1905"/>
      <c r="AA11" s="1905"/>
      <c r="AB11" s="1905"/>
      <c r="AC11" s="1905"/>
      <c r="AD11" s="1905"/>
      <c r="AE11" s="1905"/>
      <c r="AF11" s="1905"/>
      <c r="AG11" s="1905"/>
      <c r="AH11" s="1905"/>
      <c r="AI11" s="1905"/>
      <c r="AJ11" s="1905"/>
      <c r="AK11" s="1906"/>
      <c r="AL11" s="1851"/>
      <c r="AM11" s="153"/>
      <c r="AO11" s="197" t="s">
        <v>670</v>
      </c>
    </row>
    <row r="12" spans="1:41" ht="24" customHeight="1" thickBot="1">
      <c r="A12" s="1882" t="s">
        <v>262</v>
      </c>
      <c r="B12" s="1883"/>
      <c r="C12" s="1883"/>
      <c r="D12" s="1883"/>
      <c r="E12" s="1883"/>
      <c r="F12" s="1895" t="s">
        <v>990</v>
      </c>
      <c r="G12" s="1896"/>
      <c r="H12" s="1896"/>
      <c r="I12" s="1896"/>
      <c r="J12" s="1896"/>
      <c r="K12" s="1896"/>
      <c r="L12" s="1888"/>
      <c r="M12" s="1888"/>
      <c r="N12" s="1888"/>
      <c r="O12" s="1888"/>
      <c r="P12" s="1888"/>
      <c r="Q12" s="1888"/>
      <c r="R12" s="1888"/>
      <c r="S12" s="1888"/>
      <c r="T12" s="1888"/>
      <c r="U12" s="1888"/>
      <c r="V12" s="1888"/>
      <c r="W12" s="1888"/>
      <c r="X12" s="1952"/>
      <c r="Y12" s="1907"/>
      <c r="Z12" s="1908"/>
      <c r="AA12" s="1908"/>
      <c r="AB12" s="1908"/>
      <c r="AC12" s="1908"/>
      <c r="AD12" s="1908"/>
      <c r="AE12" s="1908"/>
      <c r="AF12" s="1908"/>
      <c r="AG12" s="1908"/>
      <c r="AH12" s="1908"/>
      <c r="AI12" s="1908"/>
      <c r="AJ12" s="1908"/>
      <c r="AK12" s="1909"/>
      <c r="AL12" s="1851"/>
      <c r="AM12" s="153"/>
      <c r="AO12" s="197" t="s">
        <v>671</v>
      </c>
    </row>
    <row r="13" spans="1:41" ht="20.25" customHeight="1" thickBot="1">
      <c r="A13" s="1882" t="s">
        <v>263</v>
      </c>
      <c r="B13" s="1883"/>
      <c r="C13" s="1883"/>
      <c r="D13" s="1883"/>
      <c r="E13" s="1884"/>
      <c r="F13" s="266"/>
      <c r="G13" s="1960" t="s">
        <v>529</v>
      </c>
      <c r="H13" s="1961"/>
      <c r="I13" s="1961"/>
      <c r="J13" s="1961"/>
      <c r="K13" s="1962"/>
      <c r="L13" s="266"/>
      <c r="M13" s="1960" t="s">
        <v>594</v>
      </c>
      <c r="N13" s="1961"/>
      <c r="O13" s="1961"/>
      <c r="P13" s="1961"/>
      <c r="Q13" s="1962"/>
      <c r="R13" s="266"/>
      <c r="S13" s="1963" t="s">
        <v>595</v>
      </c>
      <c r="T13" s="1964"/>
      <c r="U13" s="1964"/>
      <c r="V13" s="1897"/>
      <c r="W13" s="1897"/>
      <c r="X13" s="1897"/>
      <c r="Y13" s="1897"/>
      <c r="Z13" s="1897"/>
      <c r="AA13" s="1897"/>
      <c r="AB13" s="1897"/>
      <c r="AC13" s="1897"/>
      <c r="AD13" s="1897"/>
      <c r="AE13" s="1897"/>
      <c r="AF13" s="1897"/>
      <c r="AG13" s="181" t="s">
        <v>596</v>
      </c>
      <c r="AH13" s="166"/>
      <c r="AI13" s="166"/>
      <c r="AJ13" s="166"/>
      <c r="AK13" s="167"/>
      <c r="AL13" s="203"/>
      <c r="AM13" s="153"/>
      <c r="AO13" s="197" t="s">
        <v>672</v>
      </c>
    </row>
    <row r="14" spans="1:41" ht="20.25" customHeight="1" thickBot="1">
      <c r="A14" s="1887" t="s">
        <v>264</v>
      </c>
      <c r="B14" s="1888"/>
      <c r="C14" s="1888"/>
      <c r="D14" s="1888"/>
      <c r="E14" s="1889"/>
      <c r="F14" s="1895" t="s">
        <v>990</v>
      </c>
      <c r="G14" s="1896"/>
      <c r="H14" s="1896"/>
      <c r="I14" s="1896"/>
      <c r="J14" s="1896"/>
      <c r="K14" s="1896"/>
      <c r="L14" s="363"/>
      <c r="M14" s="1890"/>
      <c r="N14" s="1890"/>
      <c r="O14" s="1890"/>
      <c r="P14" s="1890"/>
      <c r="Q14" s="1890"/>
      <c r="R14" s="1890"/>
      <c r="S14" s="1890"/>
      <c r="T14" s="1890"/>
      <c r="U14" s="1890"/>
      <c r="V14" s="1890"/>
      <c r="W14" s="1890"/>
      <c r="X14" s="1890"/>
      <c r="Y14" s="361"/>
      <c r="Z14" s="361"/>
      <c r="AA14" s="361"/>
      <c r="AB14" s="361"/>
      <c r="AC14" s="166"/>
      <c r="AD14" s="166"/>
      <c r="AE14" s="166"/>
      <c r="AF14" s="166"/>
      <c r="AG14" s="166"/>
      <c r="AH14" s="166"/>
      <c r="AI14" s="166"/>
      <c r="AJ14" s="166"/>
      <c r="AK14" s="167"/>
      <c r="AL14" s="203"/>
      <c r="AM14" s="153"/>
      <c r="AO14" s="197" t="s">
        <v>673</v>
      </c>
    </row>
    <row r="15" spans="1:41" ht="20.25" customHeight="1" thickBot="1">
      <c r="A15" s="1891" t="s">
        <v>225</v>
      </c>
      <c r="B15" s="1885"/>
      <c r="C15" s="1885"/>
      <c r="D15" s="1885"/>
      <c r="E15" s="1885"/>
      <c r="F15" s="1892" t="str">
        <f>IF(様式1!F37="","",様式1!F37)</f>
        <v/>
      </c>
      <c r="G15" s="1893"/>
      <c r="H15" s="1893"/>
      <c r="I15" s="1893"/>
      <c r="J15" s="1893"/>
      <c r="K15" s="1893"/>
      <c r="L15" s="185" t="s">
        <v>597</v>
      </c>
      <c r="M15" s="1893" t="str">
        <f>IF(様式1!K37="","",様式1!K37)</f>
        <v/>
      </c>
      <c r="N15" s="1893"/>
      <c r="O15" s="1893"/>
      <c r="P15" s="1893"/>
      <c r="Q15" s="1893"/>
      <c r="R15" s="1893"/>
      <c r="S15" s="185"/>
      <c r="T15" s="169" t="s">
        <v>598</v>
      </c>
      <c r="U15" s="361" t="str">
        <f>IF(様式1!P37="","",様式1!P37)</f>
        <v/>
      </c>
      <c r="V15" s="1881" t="s">
        <v>599</v>
      </c>
      <c r="W15" s="1881"/>
      <c r="X15" s="185"/>
      <c r="Y15" s="168"/>
      <c r="Z15" s="465"/>
      <c r="AA15" s="465"/>
      <c r="AB15" s="465"/>
      <c r="AC15" s="1881" t="s">
        <v>600</v>
      </c>
      <c r="AD15" s="1881"/>
      <c r="AE15" s="1881"/>
      <c r="AF15" s="1894"/>
      <c r="AG15" s="1894"/>
      <c r="AH15" s="1881" t="s">
        <v>601</v>
      </c>
      <c r="AI15" s="1881"/>
      <c r="AJ15" s="168"/>
      <c r="AK15" s="193"/>
      <c r="AL15" s="203"/>
      <c r="AM15" s="153"/>
      <c r="AO15" s="197" t="s">
        <v>674</v>
      </c>
    </row>
    <row r="16" spans="1:41" ht="20.25" customHeight="1" thickBot="1">
      <c r="A16" s="1882" t="s">
        <v>265</v>
      </c>
      <c r="B16" s="1883"/>
      <c r="C16" s="1883"/>
      <c r="D16" s="1883"/>
      <c r="E16" s="1883"/>
      <c r="F16" s="170"/>
      <c r="G16" s="364"/>
      <c r="H16" s="361" t="s">
        <v>530</v>
      </c>
      <c r="I16" s="267"/>
      <c r="J16" s="361" t="s">
        <v>531</v>
      </c>
      <c r="K16" s="362" t="s">
        <v>602</v>
      </c>
      <c r="L16" s="364"/>
      <c r="M16" s="361" t="s">
        <v>530</v>
      </c>
      <c r="N16" s="267"/>
      <c r="O16" s="361" t="s">
        <v>531</v>
      </c>
      <c r="P16" s="166"/>
      <c r="Q16" s="166"/>
      <c r="R16" s="170"/>
      <c r="S16" s="170"/>
      <c r="T16" s="170"/>
      <c r="U16" s="362"/>
      <c r="V16" s="362"/>
      <c r="W16" s="362"/>
      <c r="X16" s="362"/>
      <c r="Y16" s="1884" t="s">
        <v>532</v>
      </c>
      <c r="Z16" s="1885"/>
      <c r="AA16" s="1886"/>
      <c r="AB16" s="1884" t="str">
        <f>IF(様式1!F38="","",様式1!F38)</f>
        <v/>
      </c>
      <c r="AC16" s="1885"/>
      <c r="AD16" s="1885"/>
      <c r="AE16" s="166" t="s">
        <v>533</v>
      </c>
      <c r="AF16" s="166"/>
      <c r="AG16" s="166"/>
      <c r="AH16" s="166"/>
      <c r="AI16" s="166"/>
      <c r="AJ16" s="166"/>
      <c r="AK16" s="167"/>
      <c r="AL16" s="203"/>
      <c r="AM16" s="153"/>
      <c r="AO16" s="197" t="s">
        <v>675</v>
      </c>
    </row>
    <row r="17" spans="1:41" ht="26.25" customHeight="1" thickBot="1">
      <c r="A17" s="1870" t="s">
        <v>622</v>
      </c>
      <c r="B17" s="1871"/>
      <c r="C17" s="1871"/>
      <c r="D17" s="1871"/>
      <c r="E17" s="1872"/>
      <c r="F17" s="1873"/>
      <c r="G17" s="1874"/>
      <c r="H17" s="1874"/>
      <c r="I17" s="1874"/>
      <c r="J17" s="1874"/>
      <c r="K17" s="1874"/>
      <c r="L17" s="1874"/>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5"/>
      <c r="AL17" s="204"/>
      <c r="AM17" s="153"/>
      <c r="AO17" s="197" t="s">
        <v>676</v>
      </c>
    </row>
    <row r="18" spans="1:41" ht="15" customHeight="1">
      <c r="A18" s="1861" t="s">
        <v>603</v>
      </c>
      <c r="B18" s="1862"/>
      <c r="C18" s="1862"/>
      <c r="D18" s="1862"/>
      <c r="E18" s="1862"/>
      <c r="F18" s="268"/>
      <c r="G18" s="1876" t="s">
        <v>604</v>
      </c>
      <c r="H18" s="1876"/>
      <c r="I18" s="1876"/>
      <c r="J18" s="1876"/>
      <c r="K18" s="1876"/>
      <c r="L18" s="268"/>
      <c r="M18" s="1876" t="s">
        <v>623</v>
      </c>
      <c r="N18" s="1876"/>
      <c r="O18" s="1876"/>
      <c r="P18" s="1876"/>
      <c r="Q18" s="1876"/>
      <c r="R18" s="1876"/>
      <c r="S18" s="1876"/>
      <c r="T18" s="268"/>
      <c r="U18" s="1877" t="s">
        <v>534</v>
      </c>
      <c r="V18" s="1877"/>
      <c r="W18" s="1877"/>
      <c r="X18" s="1877"/>
      <c r="Y18" s="1877"/>
      <c r="Z18" s="1877"/>
      <c r="AA18" s="268"/>
      <c r="AB18" s="1877" t="s">
        <v>626</v>
      </c>
      <c r="AC18" s="1877"/>
      <c r="AD18" s="1877"/>
      <c r="AE18" s="1877"/>
      <c r="AF18" s="1877"/>
      <c r="AG18" s="1877"/>
      <c r="AH18" s="358"/>
      <c r="AI18" s="358"/>
      <c r="AJ18" s="162"/>
      <c r="AK18" s="172"/>
      <c r="AL18" s="203"/>
      <c r="AM18" s="153"/>
      <c r="AO18" s="197" t="s">
        <v>677</v>
      </c>
    </row>
    <row r="19" spans="1:41" ht="15" customHeight="1" thickBot="1">
      <c r="A19" s="1865"/>
      <c r="B19" s="1866"/>
      <c r="C19" s="1866"/>
      <c r="D19" s="1866"/>
      <c r="E19" s="1866"/>
      <c r="F19" s="269"/>
      <c r="G19" s="1878" t="s">
        <v>605</v>
      </c>
      <c r="H19" s="1878"/>
      <c r="I19" s="1878"/>
      <c r="J19" s="1878"/>
      <c r="K19" s="1878"/>
      <c r="L19" s="269"/>
      <c r="M19" s="1879" t="s">
        <v>624</v>
      </c>
      <c r="N19" s="1879"/>
      <c r="O19" s="1879"/>
      <c r="P19" s="1879"/>
      <c r="Q19" s="1879"/>
      <c r="R19" s="1879"/>
      <c r="S19" s="1879"/>
      <c r="T19" s="269"/>
      <c r="U19" s="184" t="s">
        <v>625</v>
      </c>
      <c r="V19" s="173"/>
      <c r="W19" s="174" t="s">
        <v>606</v>
      </c>
      <c r="X19" s="1880"/>
      <c r="Y19" s="1880"/>
      <c r="Z19" s="1880"/>
      <c r="AA19" s="1880"/>
      <c r="AB19" s="1880"/>
      <c r="AC19" s="1880"/>
      <c r="AD19" s="1880"/>
      <c r="AE19" s="1880"/>
      <c r="AF19" s="1880"/>
      <c r="AG19" s="1880"/>
      <c r="AH19" s="356" t="s">
        <v>607</v>
      </c>
      <c r="AI19" s="175"/>
      <c r="AJ19" s="173"/>
      <c r="AK19" s="176"/>
      <c r="AL19" s="203"/>
      <c r="AM19" s="153"/>
      <c r="AO19" s="197" t="s">
        <v>678</v>
      </c>
    </row>
    <row r="20" spans="1:41" ht="35.1" customHeight="1" thickBot="1">
      <c r="A20" s="1856" t="s">
        <v>267</v>
      </c>
      <c r="B20" s="1857"/>
      <c r="C20" s="1857"/>
      <c r="D20" s="1857"/>
      <c r="E20" s="1857"/>
      <c r="F20" s="1858"/>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60"/>
      <c r="AL20" s="211" t="str">
        <f>LEN(F20)&amp;" 文字(最大200文字)"</f>
        <v>0 文字(最大200文字)</v>
      </c>
      <c r="AM20" s="216" t="s">
        <v>680</v>
      </c>
      <c r="AN20" s="217" t="s">
        <v>681</v>
      </c>
      <c r="AO20" s="197" t="s">
        <v>679</v>
      </c>
    </row>
    <row r="21" spans="1:41" ht="15" customHeight="1">
      <c r="A21" s="1861" t="s">
        <v>268</v>
      </c>
      <c r="B21" s="1862"/>
      <c r="C21" s="1862"/>
      <c r="D21" s="1862"/>
      <c r="E21" s="1862"/>
      <c r="F21" s="1867" t="s">
        <v>535</v>
      </c>
      <c r="G21" s="1867"/>
      <c r="H21" s="1868"/>
      <c r="I21" s="1868"/>
      <c r="J21" s="1868"/>
      <c r="K21" s="1868"/>
      <c r="L21" s="1868"/>
      <c r="M21" s="1868"/>
      <c r="N21" s="1868"/>
      <c r="O21" s="1868"/>
      <c r="P21" s="1868"/>
      <c r="Q21" s="1868"/>
      <c r="R21" s="1868"/>
      <c r="S21" s="1868"/>
      <c r="T21" s="1868"/>
      <c r="U21" s="1869" t="s">
        <v>608</v>
      </c>
      <c r="V21" s="1869"/>
      <c r="W21" s="1869"/>
      <c r="X21" s="1869"/>
      <c r="Y21" s="1868"/>
      <c r="Z21" s="1868"/>
      <c r="AA21" s="1868"/>
      <c r="AB21" s="1868"/>
      <c r="AC21" s="1868"/>
      <c r="AD21" s="1868"/>
      <c r="AE21" s="1868"/>
      <c r="AF21" s="1868"/>
      <c r="AG21" s="359" t="s">
        <v>607</v>
      </c>
      <c r="AH21" s="270"/>
      <c r="AI21" s="183" t="s">
        <v>269</v>
      </c>
      <c r="AJ21" s="162"/>
      <c r="AK21" s="172"/>
      <c r="AL21" s="1851" t="str">
        <f>LEN(AN21)&amp;" 文字(最大100文字)"</f>
        <v>0 文字(最大100文字)</v>
      </c>
      <c r="AM21" s="213" t="str">
        <f t="shared" ref="AM21:AM25" si="0">IF(H21="","",IF(AH21="✔",DBCS(CONCATENATE(H21,"　",Y21,"（任意）")),DBCS(CONCATENATE(H21,"　",Y21))))</f>
        <v/>
      </c>
      <c r="AN21" s="1677" t="str">
        <f>SUBSTITUTE(TRIM(CONCATENATE(AM21," ",AM22," ",AM23," ",AM24," ",AM25))," ","、")</f>
        <v/>
      </c>
      <c r="AO21" s="197" t="s">
        <v>752</v>
      </c>
    </row>
    <row r="22" spans="1:41" ht="15" customHeight="1">
      <c r="A22" s="1863"/>
      <c r="B22" s="1864"/>
      <c r="C22" s="1864"/>
      <c r="D22" s="1864"/>
      <c r="E22" s="1864"/>
      <c r="F22" s="1710" t="s">
        <v>535</v>
      </c>
      <c r="G22" s="1710"/>
      <c r="H22" s="1852"/>
      <c r="I22" s="1852"/>
      <c r="J22" s="1852"/>
      <c r="K22" s="1852"/>
      <c r="L22" s="1852"/>
      <c r="M22" s="1852"/>
      <c r="N22" s="1852"/>
      <c r="O22" s="1852"/>
      <c r="P22" s="1852"/>
      <c r="Q22" s="1852"/>
      <c r="R22" s="1852"/>
      <c r="S22" s="1852"/>
      <c r="T22" s="1852"/>
      <c r="U22" s="1699" t="s">
        <v>608</v>
      </c>
      <c r="V22" s="1699"/>
      <c r="W22" s="1699"/>
      <c r="X22" s="1699"/>
      <c r="Y22" s="1852"/>
      <c r="Z22" s="1852"/>
      <c r="AA22" s="1852"/>
      <c r="AB22" s="1852"/>
      <c r="AC22" s="1852"/>
      <c r="AD22" s="1852"/>
      <c r="AE22" s="1852"/>
      <c r="AF22" s="1852"/>
      <c r="AG22" s="353" t="s">
        <v>607</v>
      </c>
      <c r="AH22" s="271"/>
      <c r="AI22" s="182" t="s">
        <v>269</v>
      </c>
      <c r="AJ22" s="155"/>
      <c r="AK22" s="177"/>
      <c r="AL22" s="1851"/>
      <c r="AM22" s="214" t="str">
        <f t="shared" si="0"/>
        <v/>
      </c>
      <c r="AN22" s="1678"/>
    </row>
    <row r="23" spans="1:41" ht="15" customHeight="1">
      <c r="A23" s="1863"/>
      <c r="B23" s="1864"/>
      <c r="C23" s="1864"/>
      <c r="D23" s="1864"/>
      <c r="E23" s="1864"/>
      <c r="F23" s="1710" t="s">
        <v>535</v>
      </c>
      <c r="G23" s="1710"/>
      <c r="H23" s="1852"/>
      <c r="I23" s="1852"/>
      <c r="J23" s="1852"/>
      <c r="K23" s="1852"/>
      <c r="L23" s="1852"/>
      <c r="M23" s="1852"/>
      <c r="N23" s="1852"/>
      <c r="O23" s="1852"/>
      <c r="P23" s="1852"/>
      <c r="Q23" s="1852"/>
      <c r="R23" s="1852"/>
      <c r="S23" s="1852"/>
      <c r="T23" s="1852"/>
      <c r="U23" s="1699" t="s">
        <v>608</v>
      </c>
      <c r="V23" s="1699"/>
      <c r="W23" s="1699"/>
      <c r="X23" s="1699"/>
      <c r="Y23" s="1852"/>
      <c r="Z23" s="1852"/>
      <c r="AA23" s="1852"/>
      <c r="AB23" s="1852"/>
      <c r="AC23" s="1852"/>
      <c r="AD23" s="1852"/>
      <c r="AE23" s="1852"/>
      <c r="AF23" s="1852"/>
      <c r="AG23" s="353" t="s">
        <v>607</v>
      </c>
      <c r="AH23" s="271"/>
      <c r="AI23" s="182" t="s">
        <v>269</v>
      </c>
      <c r="AJ23" s="155"/>
      <c r="AK23" s="177"/>
      <c r="AL23" s="1851"/>
      <c r="AM23" s="214" t="str">
        <f t="shared" si="0"/>
        <v/>
      </c>
      <c r="AN23" s="1678"/>
    </row>
    <row r="24" spans="1:41" ht="15" customHeight="1">
      <c r="A24" s="1863"/>
      <c r="B24" s="1864"/>
      <c r="C24" s="1864"/>
      <c r="D24" s="1864"/>
      <c r="E24" s="1864"/>
      <c r="F24" s="1710" t="s">
        <v>535</v>
      </c>
      <c r="G24" s="1710"/>
      <c r="H24" s="1852"/>
      <c r="I24" s="1852"/>
      <c r="J24" s="1852"/>
      <c r="K24" s="1852"/>
      <c r="L24" s="1852"/>
      <c r="M24" s="1852"/>
      <c r="N24" s="1852"/>
      <c r="O24" s="1852"/>
      <c r="P24" s="1852"/>
      <c r="Q24" s="1852"/>
      <c r="R24" s="1852"/>
      <c r="S24" s="1852"/>
      <c r="T24" s="1852"/>
      <c r="U24" s="1699" t="s">
        <v>608</v>
      </c>
      <c r="V24" s="1699"/>
      <c r="W24" s="1699"/>
      <c r="X24" s="1699"/>
      <c r="Y24" s="1852"/>
      <c r="Z24" s="1852"/>
      <c r="AA24" s="1852"/>
      <c r="AB24" s="1852"/>
      <c r="AC24" s="1852"/>
      <c r="AD24" s="1852"/>
      <c r="AE24" s="1852"/>
      <c r="AF24" s="1852"/>
      <c r="AG24" s="353" t="s">
        <v>607</v>
      </c>
      <c r="AH24" s="271"/>
      <c r="AI24" s="182" t="s">
        <v>269</v>
      </c>
      <c r="AJ24" s="155"/>
      <c r="AK24" s="177"/>
      <c r="AL24" s="1851"/>
      <c r="AM24" s="214" t="str">
        <f t="shared" si="0"/>
        <v/>
      </c>
      <c r="AN24" s="1678"/>
    </row>
    <row r="25" spans="1:41" ht="15" customHeight="1" thickBot="1">
      <c r="A25" s="1865"/>
      <c r="B25" s="1866"/>
      <c r="C25" s="1866"/>
      <c r="D25" s="1866"/>
      <c r="E25" s="1866"/>
      <c r="F25" s="1853" t="s">
        <v>535</v>
      </c>
      <c r="G25" s="1853"/>
      <c r="H25" s="1854"/>
      <c r="I25" s="1854"/>
      <c r="J25" s="1854"/>
      <c r="K25" s="1854"/>
      <c r="L25" s="1854"/>
      <c r="M25" s="1854"/>
      <c r="N25" s="1854"/>
      <c r="O25" s="1854"/>
      <c r="P25" s="1854"/>
      <c r="Q25" s="1854"/>
      <c r="R25" s="1854"/>
      <c r="S25" s="1854"/>
      <c r="T25" s="1854"/>
      <c r="U25" s="1855" t="s">
        <v>608</v>
      </c>
      <c r="V25" s="1855"/>
      <c r="W25" s="1855"/>
      <c r="X25" s="1855"/>
      <c r="Y25" s="1854"/>
      <c r="Z25" s="1854"/>
      <c r="AA25" s="1854"/>
      <c r="AB25" s="1854"/>
      <c r="AC25" s="1854"/>
      <c r="AD25" s="1854"/>
      <c r="AE25" s="1854"/>
      <c r="AF25" s="1854"/>
      <c r="AG25" s="357" t="s">
        <v>607</v>
      </c>
      <c r="AH25" s="272"/>
      <c r="AI25" s="184" t="s">
        <v>269</v>
      </c>
      <c r="AJ25" s="173"/>
      <c r="AK25" s="176"/>
      <c r="AL25" s="1851"/>
      <c r="AM25" s="215" t="str">
        <f t="shared" si="0"/>
        <v/>
      </c>
      <c r="AN25" s="1679"/>
    </row>
    <row r="26" spans="1:41" s="458" customFormat="1" ht="22.5" customHeight="1">
      <c r="A26" s="1929" t="s">
        <v>1269</v>
      </c>
      <c r="B26" s="1930"/>
      <c r="C26" s="1930"/>
      <c r="D26" s="1930"/>
      <c r="E26" s="1930"/>
      <c r="F26" s="1930"/>
      <c r="G26" s="1930"/>
      <c r="H26" s="1930"/>
      <c r="I26" s="1930"/>
      <c r="J26" s="1930"/>
      <c r="K26" s="1930"/>
      <c r="L26" s="1930"/>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462"/>
      <c r="AI26" s="496"/>
      <c r="AJ26" s="498"/>
      <c r="AK26" s="466"/>
      <c r="AL26" s="459"/>
      <c r="AM26" s="460"/>
      <c r="AO26" s="461"/>
    </row>
    <row r="27" spans="1:41" s="458" customFormat="1" ht="22.5" customHeight="1">
      <c r="A27" s="1927" t="s">
        <v>1270</v>
      </c>
      <c r="B27" s="1928"/>
      <c r="C27" s="1928"/>
      <c r="D27" s="1928"/>
      <c r="E27" s="1928"/>
      <c r="F27" s="1928"/>
      <c r="G27" s="1928"/>
      <c r="H27" s="1928"/>
      <c r="I27" s="1928"/>
      <c r="J27" s="1928"/>
      <c r="K27" s="1928"/>
      <c r="L27" s="1928"/>
      <c r="M27" s="1928"/>
      <c r="N27" s="1928"/>
      <c r="O27" s="1928"/>
      <c r="P27" s="1928"/>
      <c r="Q27" s="1928"/>
      <c r="R27" s="1928"/>
      <c r="S27" s="1928"/>
      <c r="T27" s="1928"/>
      <c r="U27" s="1928"/>
      <c r="V27" s="1928"/>
      <c r="W27" s="1928"/>
      <c r="X27" s="1928"/>
      <c r="Y27" s="1928"/>
      <c r="Z27" s="1928"/>
      <c r="AA27" s="1928"/>
      <c r="AB27" s="1928"/>
      <c r="AC27" s="1928"/>
      <c r="AD27" s="1928"/>
      <c r="AE27" s="1928"/>
      <c r="AF27" s="1928"/>
      <c r="AG27" s="1928"/>
      <c r="AH27" s="463"/>
      <c r="AI27" s="497"/>
      <c r="AJ27" s="499"/>
      <c r="AK27" s="467"/>
      <c r="AL27" s="464"/>
      <c r="AM27" s="460"/>
      <c r="AO27" s="461"/>
    </row>
    <row r="28" spans="1:41" s="458" customFormat="1" ht="24" customHeight="1">
      <c r="A28" s="1927" t="s">
        <v>1256</v>
      </c>
      <c r="B28" s="1928"/>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463"/>
      <c r="AI28" s="497"/>
      <c r="AJ28" s="499"/>
      <c r="AK28" s="467"/>
      <c r="AL28" s="464"/>
      <c r="AM28" s="460"/>
      <c r="AO28" s="461"/>
    </row>
    <row r="29" spans="1:41" ht="24" customHeight="1">
      <c r="A29" s="1725" t="s">
        <v>553</v>
      </c>
      <c r="B29" s="1727" t="s">
        <v>609</v>
      </c>
      <c r="C29" s="1728"/>
      <c r="D29" s="1728"/>
      <c r="E29" s="1729"/>
      <c r="F29" s="1730"/>
      <c r="G29" s="1731"/>
      <c r="H29" s="1731"/>
      <c r="I29" s="1731"/>
      <c r="J29" s="1731"/>
      <c r="K29" s="1731"/>
      <c r="L29" s="1731"/>
      <c r="M29" s="1731"/>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2"/>
      <c r="AL29" s="230" t="str">
        <f>LEN(F29)&amp;" 文字(最大250文字)"</f>
        <v>0 文字(最大250文字)</v>
      </c>
      <c r="AM29" s="153"/>
    </row>
    <row r="30" spans="1:41" ht="15" customHeight="1">
      <c r="A30" s="1725"/>
      <c r="B30" s="1733" t="s">
        <v>270</v>
      </c>
      <c r="C30" s="1708"/>
      <c r="D30" s="1708"/>
      <c r="E30" s="1708"/>
      <c r="F30" s="1708"/>
      <c r="G30" s="1708"/>
      <c r="H30" s="1708"/>
      <c r="I30" s="1708"/>
      <c r="J30" s="1734"/>
      <c r="K30" s="1708" t="s">
        <v>536</v>
      </c>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35" t="s">
        <v>265</v>
      </c>
      <c r="AJ30" s="1735"/>
      <c r="AK30" s="1736"/>
      <c r="AL30" s="200"/>
      <c r="AM30" s="153"/>
    </row>
    <row r="31" spans="1:41" ht="21.95" customHeight="1">
      <c r="A31" s="1725"/>
      <c r="B31" s="1737" t="s">
        <v>537</v>
      </c>
      <c r="C31" s="1847" t="s">
        <v>658</v>
      </c>
      <c r="D31" s="1850"/>
      <c r="E31" s="1831"/>
      <c r="F31" s="1831"/>
      <c r="G31" s="1831"/>
      <c r="H31" s="1831"/>
      <c r="I31" s="1831"/>
      <c r="J31" s="1832"/>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19"/>
      <c r="AH31" s="1820"/>
      <c r="AI31" s="1807"/>
      <c r="AJ31" s="1808"/>
      <c r="AK31" s="1809"/>
      <c r="AL31" s="205"/>
      <c r="AM31" s="153"/>
    </row>
    <row r="32" spans="1:41" ht="21.95" customHeight="1">
      <c r="A32" s="1725"/>
      <c r="B32" s="1738"/>
      <c r="C32" s="1848"/>
      <c r="D32" s="1837"/>
      <c r="E32" s="1833"/>
      <c r="F32" s="1833"/>
      <c r="G32" s="1833"/>
      <c r="H32" s="1833"/>
      <c r="I32" s="1833"/>
      <c r="J32" s="183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5"/>
      <c r="AI32" s="1813"/>
      <c r="AJ32" s="1814"/>
      <c r="AK32" s="1815"/>
      <c r="AL32" s="205"/>
      <c r="AM32" s="153"/>
    </row>
    <row r="33" spans="1:39" ht="21.95" customHeight="1">
      <c r="A33" s="1725"/>
      <c r="B33" s="1738"/>
      <c r="C33" s="1848"/>
      <c r="D33" s="1837"/>
      <c r="E33" s="1833"/>
      <c r="F33" s="1833"/>
      <c r="G33" s="1833"/>
      <c r="H33" s="1833"/>
      <c r="I33" s="1833"/>
      <c r="J33" s="183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4"/>
      <c r="AH33" s="1825"/>
      <c r="AI33" s="1813"/>
      <c r="AJ33" s="1814"/>
      <c r="AK33" s="1815"/>
      <c r="AL33" s="205"/>
      <c r="AM33" s="153"/>
    </row>
    <row r="34" spans="1:39" ht="21.95" customHeight="1">
      <c r="A34" s="1725"/>
      <c r="B34" s="1738"/>
      <c r="C34" s="1849"/>
      <c r="D34" s="1846"/>
      <c r="E34" s="1843"/>
      <c r="F34" s="1843"/>
      <c r="G34" s="1843"/>
      <c r="H34" s="1843"/>
      <c r="I34" s="1843"/>
      <c r="J34" s="1844"/>
      <c r="K34" s="1829"/>
      <c r="L34" s="1829"/>
      <c r="M34" s="1829"/>
      <c r="N34" s="1829"/>
      <c r="O34" s="1829"/>
      <c r="P34" s="1829"/>
      <c r="Q34" s="1829"/>
      <c r="R34" s="1829"/>
      <c r="S34" s="1829"/>
      <c r="T34" s="1829"/>
      <c r="U34" s="1829"/>
      <c r="V34" s="1829"/>
      <c r="W34" s="1829"/>
      <c r="X34" s="1829"/>
      <c r="Y34" s="1829"/>
      <c r="Z34" s="1829"/>
      <c r="AA34" s="1829"/>
      <c r="AB34" s="1829"/>
      <c r="AC34" s="1829"/>
      <c r="AD34" s="1829"/>
      <c r="AE34" s="1829"/>
      <c r="AF34" s="1829"/>
      <c r="AG34" s="1829"/>
      <c r="AH34" s="1830"/>
      <c r="AI34" s="1810"/>
      <c r="AJ34" s="1811"/>
      <c r="AK34" s="1812"/>
      <c r="AL34" s="205"/>
      <c r="AM34" s="153"/>
    </row>
    <row r="35" spans="1:39" ht="21.95" customHeight="1">
      <c r="A35" s="1725"/>
      <c r="B35" s="1738"/>
      <c r="C35" s="1737" t="s">
        <v>958</v>
      </c>
      <c r="D35" s="1831"/>
      <c r="E35" s="1831"/>
      <c r="F35" s="1831"/>
      <c r="G35" s="1831"/>
      <c r="H35" s="1831"/>
      <c r="I35" s="1831"/>
      <c r="J35" s="1832"/>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20"/>
      <c r="AI35" s="1807"/>
      <c r="AJ35" s="1808"/>
      <c r="AK35" s="1809"/>
      <c r="AL35" s="205"/>
      <c r="AM35" s="153"/>
    </row>
    <row r="36" spans="1:39" ht="21.95" customHeight="1">
      <c r="A36" s="1725"/>
      <c r="B36" s="1738"/>
      <c r="C36" s="1738"/>
      <c r="D36" s="1833"/>
      <c r="E36" s="1833"/>
      <c r="F36" s="1833"/>
      <c r="G36" s="1833"/>
      <c r="H36" s="1833"/>
      <c r="I36" s="1833"/>
      <c r="J36" s="183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5"/>
      <c r="AI36" s="1813"/>
      <c r="AJ36" s="1814"/>
      <c r="AK36" s="1815"/>
      <c r="AL36" s="205"/>
      <c r="AM36" s="153"/>
    </row>
    <row r="37" spans="1:39" ht="21.95" customHeight="1">
      <c r="A37" s="1725"/>
      <c r="B37" s="1738"/>
      <c r="C37" s="1738"/>
      <c r="D37" s="1833"/>
      <c r="E37" s="1833"/>
      <c r="F37" s="1833"/>
      <c r="G37" s="1833"/>
      <c r="H37" s="1833"/>
      <c r="I37" s="1833"/>
      <c r="J37" s="1834"/>
      <c r="K37" s="1824"/>
      <c r="L37" s="1824"/>
      <c r="M37" s="1824"/>
      <c r="N37" s="1824"/>
      <c r="O37" s="1824"/>
      <c r="P37" s="1824"/>
      <c r="Q37" s="1824"/>
      <c r="R37" s="1824"/>
      <c r="S37" s="1824"/>
      <c r="T37" s="1824"/>
      <c r="U37" s="1824"/>
      <c r="V37" s="1824"/>
      <c r="W37" s="1824"/>
      <c r="X37" s="1824"/>
      <c r="Y37" s="1824"/>
      <c r="Z37" s="1824"/>
      <c r="AA37" s="1824"/>
      <c r="AB37" s="1824"/>
      <c r="AC37" s="1824"/>
      <c r="AD37" s="1824"/>
      <c r="AE37" s="1824"/>
      <c r="AF37" s="1824"/>
      <c r="AG37" s="1824"/>
      <c r="AH37" s="1825"/>
      <c r="AI37" s="1813"/>
      <c r="AJ37" s="1814"/>
      <c r="AK37" s="1815"/>
      <c r="AL37" s="205"/>
      <c r="AM37" s="153"/>
    </row>
    <row r="38" spans="1:39" ht="21.95" customHeight="1">
      <c r="A38" s="1725"/>
      <c r="B38" s="1738"/>
      <c r="C38" s="1739"/>
      <c r="D38" s="1833"/>
      <c r="E38" s="1833"/>
      <c r="F38" s="1833"/>
      <c r="G38" s="1833"/>
      <c r="H38" s="1833"/>
      <c r="I38" s="1833"/>
      <c r="J38" s="1834"/>
      <c r="K38" s="1824"/>
      <c r="L38" s="1824"/>
      <c r="M38" s="1824"/>
      <c r="N38" s="1824"/>
      <c r="O38" s="1824"/>
      <c r="P38" s="1824"/>
      <c r="Q38" s="1824"/>
      <c r="R38" s="1824"/>
      <c r="S38" s="1824"/>
      <c r="T38" s="1824"/>
      <c r="U38" s="1824"/>
      <c r="V38" s="1824"/>
      <c r="W38" s="1824"/>
      <c r="X38" s="1824"/>
      <c r="Y38" s="1824"/>
      <c r="Z38" s="1824"/>
      <c r="AA38" s="1824"/>
      <c r="AB38" s="1824"/>
      <c r="AC38" s="1824"/>
      <c r="AD38" s="1824"/>
      <c r="AE38" s="1824"/>
      <c r="AF38" s="1824"/>
      <c r="AG38" s="1824"/>
      <c r="AH38" s="1825"/>
      <c r="AI38" s="1813"/>
      <c r="AJ38" s="1814"/>
      <c r="AK38" s="1815"/>
      <c r="AL38" s="205"/>
      <c r="AM38" s="153"/>
    </row>
    <row r="39" spans="1:39" ht="21.95" customHeight="1">
      <c r="A39" s="1725"/>
      <c r="B39" s="1738"/>
      <c r="C39" s="1737" t="s">
        <v>538</v>
      </c>
      <c r="D39" s="1831"/>
      <c r="E39" s="1831"/>
      <c r="F39" s="1831"/>
      <c r="G39" s="1831"/>
      <c r="H39" s="1831"/>
      <c r="I39" s="1831"/>
      <c r="J39" s="1832"/>
      <c r="K39" s="1819"/>
      <c r="L39" s="1819"/>
      <c r="M39" s="1819"/>
      <c r="N39" s="1819"/>
      <c r="O39" s="1819"/>
      <c r="P39" s="1819"/>
      <c r="Q39" s="1819"/>
      <c r="R39" s="1819"/>
      <c r="S39" s="1819"/>
      <c r="T39" s="1819"/>
      <c r="U39" s="1819"/>
      <c r="V39" s="1819"/>
      <c r="W39" s="1819"/>
      <c r="X39" s="1819"/>
      <c r="Y39" s="1819"/>
      <c r="Z39" s="1819"/>
      <c r="AA39" s="1819"/>
      <c r="AB39" s="1819"/>
      <c r="AC39" s="1819"/>
      <c r="AD39" s="1819"/>
      <c r="AE39" s="1819"/>
      <c r="AF39" s="1819"/>
      <c r="AG39" s="1819"/>
      <c r="AH39" s="1820"/>
      <c r="AI39" s="1807"/>
      <c r="AJ39" s="1808"/>
      <c r="AK39" s="1809"/>
      <c r="AL39" s="205"/>
      <c r="AM39" s="153"/>
    </row>
    <row r="40" spans="1:39" ht="21.95" customHeight="1">
      <c r="A40" s="1725"/>
      <c r="B40" s="1738"/>
      <c r="C40" s="1738"/>
      <c r="D40" s="1833"/>
      <c r="E40" s="1833"/>
      <c r="F40" s="1833"/>
      <c r="G40" s="1833"/>
      <c r="H40" s="1833"/>
      <c r="I40" s="1833"/>
      <c r="J40" s="1834"/>
      <c r="K40" s="1835"/>
      <c r="L40" s="1835"/>
      <c r="M40" s="1835"/>
      <c r="N40" s="1835"/>
      <c r="O40" s="1835"/>
      <c r="P40" s="1835"/>
      <c r="Q40" s="1835"/>
      <c r="R40" s="1835"/>
      <c r="S40" s="1835"/>
      <c r="T40" s="1835"/>
      <c r="U40" s="1835"/>
      <c r="V40" s="1835"/>
      <c r="W40" s="1835"/>
      <c r="X40" s="1835"/>
      <c r="Y40" s="1835"/>
      <c r="Z40" s="1835"/>
      <c r="AA40" s="1835"/>
      <c r="AB40" s="1835"/>
      <c r="AC40" s="1835"/>
      <c r="AD40" s="1835"/>
      <c r="AE40" s="1835"/>
      <c r="AF40" s="1835"/>
      <c r="AG40" s="1835"/>
      <c r="AH40" s="1836"/>
      <c r="AI40" s="1813"/>
      <c r="AJ40" s="1814"/>
      <c r="AK40" s="1815"/>
      <c r="AL40" s="205"/>
      <c r="AM40" s="153"/>
    </row>
    <row r="41" spans="1:39" ht="21.95" customHeight="1">
      <c r="A41" s="1725"/>
      <c r="B41" s="1738"/>
      <c r="C41" s="1738"/>
      <c r="D41" s="1837"/>
      <c r="E41" s="1833"/>
      <c r="F41" s="1833"/>
      <c r="G41" s="1833"/>
      <c r="H41" s="1833"/>
      <c r="I41" s="1833"/>
      <c r="J41" s="1834"/>
      <c r="K41" s="1836"/>
      <c r="L41" s="1838"/>
      <c r="M41" s="1838"/>
      <c r="N41" s="1838"/>
      <c r="O41" s="1838"/>
      <c r="P41" s="1838"/>
      <c r="Q41" s="1838"/>
      <c r="R41" s="1838"/>
      <c r="S41" s="1838"/>
      <c r="T41" s="1838"/>
      <c r="U41" s="1838"/>
      <c r="V41" s="1838"/>
      <c r="W41" s="1838"/>
      <c r="X41" s="1838"/>
      <c r="Y41" s="1838"/>
      <c r="Z41" s="1838"/>
      <c r="AA41" s="1838"/>
      <c r="AB41" s="1838"/>
      <c r="AC41" s="1838"/>
      <c r="AD41" s="1838"/>
      <c r="AE41" s="1838"/>
      <c r="AF41" s="1838"/>
      <c r="AG41" s="1838"/>
      <c r="AH41" s="1839"/>
      <c r="AI41" s="1840"/>
      <c r="AJ41" s="1841"/>
      <c r="AK41" s="1842"/>
      <c r="AL41" s="205"/>
      <c r="AM41" s="153"/>
    </row>
    <row r="42" spans="1:39" ht="21.95" customHeight="1">
      <c r="A42" s="1725"/>
      <c r="B42" s="1738"/>
      <c r="C42" s="1739"/>
      <c r="D42" s="1843"/>
      <c r="E42" s="1843"/>
      <c r="F42" s="1843"/>
      <c r="G42" s="1843"/>
      <c r="H42" s="1843"/>
      <c r="I42" s="1843"/>
      <c r="J42" s="1844"/>
      <c r="K42" s="1829"/>
      <c r="L42" s="1829"/>
      <c r="M42" s="1829"/>
      <c r="N42" s="1829"/>
      <c r="O42" s="1829"/>
      <c r="P42" s="1829"/>
      <c r="Q42" s="1829"/>
      <c r="R42" s="1829"/>
      <c r="S42" s="1829"/>
      <c r="T42" s="1829"/>
      <c r="U42" s="1829"/>
      <c r="V42" s="1829"/>
      <c r="W42" s="1829"/>
      <c r="X42" s="1829"/>
      <c r="Y42" s="1829"/>
      <c r="Z42" s="1829"/>
      <c r="AA42" s="1829"/>
      <c r="AB42" s="1829"/>
      <c r="AC42" s="1829"/>
      <c r="AD42" s="1829"/>
      <c r="AE42" s="1829"/>
      <c r="AF42" s="1829"/>
      <c r="AG42" s="1829"/>
      <c r="AH42" s="1830"/>
      <c r="AI42" s="1810"/>
      <c r="AJ42" s="1811"/>
      <c r="AK42" s="1812"/>
      <c r="AL42" s="205"/>
      <c r="AM42" s="153"/>
    </row>
    <row r="43" spans="1:39" ht="21.95" customHeight="1">
      <c r="A43" s="1725"/>
      <c r="B43" s="1738"/>
      <c r="C43" s="1737" t="s">
        <v>539</v>
      </c>
      <c r="D43" s="1831"/>
      <c r="E43" s="1831"/>
      <c r="F43" s="1831"/>
      <c r="G43" s="1831"/>
      <c r="H43" s="1831"/>
      <c r="I43" s="1831"/>
      <c r="J43" s="1832"/>
      <c r="K43" s="1819"/>
      <c r="L43" s="1819"/>
      <c r="M43" s="1819"/>
      <c r="N43" s="1819"/>
      <c r="O43" s="1819"/>
      <c r="P43" s="1819"/>
      <c r="Q43" s="1819"/>
      <c r="R43" s="1819"/>
      <c r="S43" s="1819"/>
      <c r="T43" s="1819"/>
      <c r="U43" s="1819"/>
      <c r="V43" s="1819"/>
      <c r="W43" s="1819"/>
      <c r="X43" s="1819"/>
      <c r="Y43" s="1819"/>
      <c r="Z43" s="1819"/>
      <c r="AA43" s="1819"/>
      <c r="AB43" s="1819"/>
      <c r="AC43" s="1819"/>
      <c r="AD43" s="1819"/>
      <c r="AE43" s="1819"/>
      <c r="AF43" s="1819"/>
      <c r="AG43" s="1819"/>
      <c r="AH43" s="1820"/>
      <c r="AI43" s="1807"/>
      <c r="AJ43" s="1808"/>
      <c r="AK43" s="1809"/>
      <c r="AL43" s="205"/>
      <c r="AM43" s="153"/>
    </row>
    <row r="44" spans="1:39" ht="21.95" customHeight="1">
      <c r="A44" s="1725"/>
      <c r="B44" s="1738"/>
      <c r="C44" s="1738"/>
      <c r="D44" s="1833"/>
      <c r="E44" s="1833"/>
      <c r="F44" s="1833"/>
      <c r="G44" s="1833"/>
      <c r="H44" s="1833"/>
      <c r="I44" s="1833"/>
      <c r="J44" s="1834"/>
      <c r="K44" s="1824"/>
      <c r="L44" s="1824"/>
      <c r="M44" s="1824"/>
      <c r="N44" s="1824"/>
      <c r="O44" s="1824"/>
      <c r="P44" s="1824"/>
      <c r="Q44" s="1824"/>
      <c r="R44" s="1824"/>
      <c r="S44" s="1824"/>
      <c r="T44" s="1824"/>
      <c r="U44" s="1824"/>
      <c r="V44" s="1824"/>
      <c r="W44" s="1824"/>
      <c r="X44" s="1824"/>
      <c r="Y44" s="1824"/>
      <c r="Z44" s="1824"/>
      <c r="AA44" s="1824"/>
      <c r="AB44" s="1824"/>
      <c r="AC44" s="1824"/>
      <c r="AD44" s="1824"/>
      <c r="AE44" s="1824"/>
      <c r="AF44" s="1824"/>
      <c r="AG44" s="1824"/>
      <c r="AH44" s="1825"/>
      <c r="AI44" s="1813"/>
      <c r="AJ44" s="1814"/>
      <c r="AK44" s="1815"/>
      <c r="AL44" s="205"/>
      <c r="AM44" s="153"/>
    </row>
    <row r="45" spans="1:39" ht="21.95" customHeight="1">
      <c r="A45" s="1725"/>
      <c r="B45" s="1738"/>
      <c r="C45" s="1738"/>
      <c r="D45" s="1833"/>
      <c r="E45" s="1833"/>
      <c r="F45" s="1833"/>
      <c r="G45" s="1833"/>
      <c r="H45" s="1833"/>
      <c r="I45" s="1833"/>
      <c r="J45" s="183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5"/>
      <c r="AI45" s="1813"/>
      <c r="AJ45" s="1814"/>
      <c r="AK45" s="1815"/>
      <c r="AL45" s="205"/>
      <c r="AM45" s="153"/>
    </row>
    <row r="46" spans="1:39" ht="21.95" customHeight="1">
      <c r="A46" s="1725"/>
      <c r="B46" s="1739"/>
      <c r="C46" s="1739"/>
      <c r="D46" s="1843"/>
      <c r="E46" s="1843"/>
      <c r="F46" s="1843"/>
      <c r="G46" s="1843"/>
      <c r="H46" s="1843"/>
      <c r="I46" s="1843"/>
      <c r="J46" s="1844"/>
      <c r="K46" s="1829"/>
      <c r="L46" s="1829"/>
      <c r="M46" s="1829"/>
      <c r="N46" s="1829"/>
      <c r="O46" s="1829"/>
      <c r="P46" s="1829"/>
      <c r="Q46" s="1829"/>
      <c r="R46" s="1829"/>
      <c r="S46" s="1829"/>
      <c r="T46" s="1829"/>
      <c r="U46" s="1829"/>
      <c r="V46" s="1829"/>
      <c r="W46" s="1829"/>
      <c r="X46" s="1829"/>
      <c r="Y46" s="1829"/>
      <c r="Z46" s="1829"/>
      <c r="AA46" s="1829"/>
      <c r="AB46" s="1829"/>
      <c r="AC46" s="1829"/>
      <c r="AD46" s="1829"/>
      <c r="AE46" s="1829"/>
      <c r="AF46" s="1829"/>
      <c r="AG46" s="1829"/>
      <c r="AH46" s="1830"/>
      <c r="AI46" s="1810"/>
      <c r="AJ46" s="1811"/>
      <c r="AK46" s="1812"/>
      <c r="AL46" s="205"/>
      <c r="AM46" s="153"/>
    </row>
    <row r="47" spans="1:39" ht="20.100000000000001" customHeight="1">
      <c r="A47" s="1725"/>
      <c r="B47" s="1737" t="s">
        <v>540</v>
      </c>
      <c r="C47" s="1816"/>
      <c r="D47" s="1845"/>
      <c r="E47" s="1817"/>
      <c r="F47" s="1817"/>
      <c r="G47" s="1817"/>
      <c r="H47" s="1817"/>
      <c r="I47" s="1817"/>
      <c r="J47" s="1818"/>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20"/>
      <c r="AI47" s="1807"/>
      <c r="AJ47" s="1808"/>
      <c r="AK47" s="1809"/>
      <c r="AL47" s="205"/>
      <c r="AM47" s="153"/>
    </row>
    <row r="48" spans="1:39" ht="20.100000000000001" customHeight="1">
      <c r="A48" s="1725"/>
      <c r="B48" s="1738"/>
      <c r="C48" s="1821"/>
      <c r="D48" s="1822"/>
      <c r="E48" s="1822"/>
      <c r="F48" s="1822"/>
      <c r="G48" s="1822"/>
      <c r="H48" s="1822"/>
      <c r="I48" s="1822"/>
      <c r="J48" s="1823"/>
      <c r="K48" s="1824"/>
      <c r="L48" s="1824"/>
      <c r="M48" s="1824"/>
      <c r="N48" s="1824"/>
      <c r="O48" s="1824"/>
      <c r="P48" s="1824"/>
      <c r="Q48" s="1824"/>
      <c r="R48" s="1824"/>
      <c r="S48" s="1824"/>
      <c r="T48" s="1824"/>
      <c r="U48" s="1824"/>
      <c r="V48" s="1824"/>
      <c r="W48" s="1824"/>
      <c r="X48" s="1824"/>
      <c r="Y48" s="1824"/>
      <c r="Z48" s="1824"/>
      <c r="AA48" s="1824"/>
      <c r="AB48" s="1824"/>
      <c r="AC48" s="1824"/>
      <c r="AD48" s="1824"/>
      <c r="AE48" s="1824"/>
      <c r="AF48" s="1824"/>
      <c r="AG48" s="1824"/>
      <c r="AH48" s="1825"/>
      <c r="AI48" s="1813"/>
      <c r="AJ48" s="1814"/>
      <c r="AK48" s="1815"/>
      <c r="AL48" s="205"/>
      <c r="AM48" s="153"/>
    </row>
    <row r="49" spans="1:39" ht="20.100000000000001" customHeight="1">
      <c r="A49" s="1725"/>
      <c r="B49" s="1738"/>
      <c r="C49" s="1826"/>
      <c r="D49" s="1827"/>
      <c r="E49" s="1827"/>
      <c r="F49" s="1827"/>
      <c r="G49" s="1827"/>
      <c r="H49" s="1827"/>
      <c r="I49" s="1827"/>
      <c r="J49" s="1828"/>
      <c r="K49" s="1829"/>
      <c r="L49" s="1829"/>
      <c r="M49" s="1829"/>
      <c r="N49" s="1829"/>
      <c r="O49" s="1829"/>
      <c r="P49" s="1829"/>
      <c r="Q49" s="1829"/>
      <c r="R49" s="1829"/>
      <c r="S49" s="1829"/>
      <c r="T49" s="1829"/>
      <c r="U49" s="1829"/>
      <c r="V49" s="1829"/>
      <c r="W49" s="1829"/>
      <c r="X49" s="1829"/>
      <c r="Y49" s="1829"/>
      <c r="Z49" s="1829"/>
      <c r="AA49" s="1829"/>
      <c r="AB49" s="1829"/>
      <c r="AC49" s="1829"/>
      <c r="AD49" s="1829"/>
      <c r="AE49" s="1829"/>
      <c r="AF49" s="1829"/>
      <c r="AG49" s="1829"/>
      <c r="AH49" s="1830"/>
      <c r="AI49" s="1810"/>
      <c r="AJ49" s="1811"/>
      <c r="AK49" s="1812"/>
      <c r="AL49" s="205"/>
      <c r="AM49" s="153"/>
    </row>
    <row r="50" spans="1:39" ht="20.100000000000001" customHeight="1">
      <c r="A50" s="1725"/>
      <c r="B50" s="1737" t="s">
        <v>541</v>
      </c>
      <c r="C50" s="1816"/>
      <c r="D50" s="1817"/>
      <c r="E50" s="1817"/>
      <c r="F50" s="1817"/>
      <c r="G50" s="1817"/>
      <c r="H50" s="1817"/>
      <c r="I50" s="1817"/>
      <c r="J50" s="1818"/>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20"/>
      <c r="AI50" s="1807"/>
      <c r="AJ50" s="1808"/>
      <c r="AK50" s="1809"/>
      <c r="AL50" s="205"/>
      <c r="AM50" s="153"/>
    </row>
    <row r="51" spans="1:39" ht="20.100000000000001" customHeight="1">
      <c r="A51" s="1725"/>
      <c r="B51" s="1738"/>
      <c r="C51" s="1821"/>
      <c r="D51" s="1822"/>
      <c r="E51" s="1822"/>
      <c r="F51" s="1822"/>
      <c r="G51" s="1822"/>
      <c r="H51" s="1822"/>
      <c r="I51" s="1822"/>
      <c r="J51" s="1823"/>
      <c r="K51" s="1824"/>
      <c r="L51" s="1824"/>
      <c r="M51" s="1824"/>
      <c r="N51" s="1824"/>
      <c r="O51" s="1824"/>
      <c r="P51" s="1824"/>
      <c r="Q51" s="1824"/>
      <c r="R51" s="1824"/>
      <c r="S51" s="1824"/>
      <c r="T51" s="1824"/>
      <c r="U51" s="1824"/>
      <c r="V51" s="1824"/>
      <c r="W51" s="1824"/>
      <c r="X51" s="1824"/>
      <c r="Y51" s="1824"/>
      <c r="Z51" s="1824"/>
      <c r="AA51" s="1824"/>
      <c r="AB51" s="1824"/>
      <c r="AC51" s="1824"/>
      <c r="AD51" s="1824"/>
      <c r="AE51" s="1824"/>
      <c r="AF51" s="1824"/>
      <c r="AG51" s="1824"/>
      <c r="AH51" s="1825"/>
      <c r="AI51" s="1813"/>
      <c r="AJ51" s="1814"/>
      <c r="AK51" s="1815"/>
      <c r="AL51" s="205"/>
      <c r="AM51" s="153"/>
    </row>
    <row r="52" spans="1:39" ht="20.100000000000001" customHeight="1">
      <c r="A52" s="1725"/>
      <c r="B52" s="1739"/>
      <c r="C52" s="1826"/>
      <c r="D52" s="1827"/>
      <c r="E52" s="1827"/>
      <c r="F52" s="1827"/>
      <c r="G52" s="1827"/>
      <c r="H52" s="1827"/>
      <c r="I52" s="1827"/>
      <c r="J52" s="1828"/>
      <c r="K52" s="1829"/>
      <c r="L52" s="1829"/>
      <c r="M52" s="1829"/>
      <c r="N52" s="1829"/>
      <c r="O52" s="1829"/>
      <c r="P52" s="1829"/>
      <c r="Q52" s="1829"/>
      <c r="R52" s="1829"/>
      <c r="S52" s="1829"/>
      <c r="T52" s="1829"/>
      <c r="U52" s="1829"/>
      <c r="V52" s="1829"/>
      <c r="W52" s="1829"/>
      <c r="X52" s="1829"/>
      <c r="Y52" s="1829"/>
      <c r="Z52" s="1829"/>
      <c r="AA52" s="1829"/>
      <c r="AB52" s="1829"/>
      <c r="AC52" s="1829"/>
      <c r="AD52" s="1829"/>
      <c r="AE52" s="1829"/>
      <c r="AF52" s="1829"/>
      <c r="AG52" s="1829"/>
      <c r="AH52" s="1830"/>
      <c r="AI52" s="1810"/>
      <c r="AJ52" s="1811"/>
      <c r="AK52" s="1812"/>
      <c r="AL52" s="205"/>
      <c r="AM52" s="153"/>
    </row>
    <row r="53" spans="1:39" ht="18" customHeight="1">
      <c r="A53" s="1725"/>
      <c r="B53" s="1786" t="s">
        <v>273</v>
      </c>
      <c r="C53" s="1787"/>
      <c r="D53" s="1788"/>
      <c r="E53" s="1787"/>
      <c r="F53" s="1787"/>
      <c r="G53" s="1787"/>
      <c r="H53" s="1787"/>
      <c r="I53" s="1787"/>
      <c r="J53" s="1789"/>
      <c r="K53" s="273"/>
      <c r="L53" s="1790" t="s">
        <v>610</v>
      </c>
      <c r="M53" s="1791"/>
      <c r="N53" s="1791"/>
      <c r="O53" s="1791"/>
      <c r="P53" s="273"/>
      <c r="Q53" s="1786" t="s">
        <v>542</v>
      </c>
      <c r="R53" s="1787"/>
      <c r="S53" s="1787"/>
      <c r="T53" s="1787"/>
      <c r="U53" s="1792" t="s">
        <v>611</v>
      </c>
      <c r="V53" s="1792"/>
      <c r="W53" s="1792"/>
      <c r="X53" s="1792"/>
      <c r="Y53" s="1792"/>
      <c r="Z53" s="1792"/>
      <c r="AA53" s="1792"/>
      <c r="AB53" s="1792"/>
      <c r="AC53" s="1792"/>
      <c r="AD53" s="1792"/>
      <c r="AE53" s="1792"/>
      <c r="AF53" s="1792"/>
      <c r="AG53" s="1792"/>
      <c r="AH53" s="1792"/>
      <c r="AI53" s="1793"/>
      <c r="AJ53" s="1794"/>
      <c r="AK53" s="1795"/>
      <c r="AL53" s="205"/>
      <c r="AM53" s="153"/>
    </row>
    <row r="54" spans="1:39" ht="18" customHeight="1">
      <c r="A54" s="1725"/>
      <c r="B54" s="1796" t="s">
        <v>543</v>
      </c>
      <c r="C54" s="1697"/>
      <c r="D54" s="1697"/>
      <c r="E54" s="1697"/>
      <c r="F54" s="1697"/>
      <c r="G54" s="1697"/>
      <c r="H54" s="1697"/>
      <c r="I54" s="1697"/>
      <c r="J54" s="1698"/>
      <c r="K54" s="1799"/>
      <c r="L54" s="1800"/>
      <c r="M54" s="1801"/>
      <c r="N54" s="1802"/>
      <c r="O54" s="1803"/>
      <c r="P54" s="1803"/>
      <c r="Q54" s="1803"/>
      <c r="R54" s="1803"/>
      <c r="S54" s="1803"/>
      <c r="T54" s="1803"/>
      <c r="U54" s="1803"/>
      <c r="V54" s="1803"/>
      <c r="W54" s="1803"/>
      <c r="X54" s="1803"/>
      <c r="Y54" s="1803"/>
      <c r="Z54" s="1803"/>
      <c r="AA54" s="1803"/>
      <c r="AB54" s="1803"/>
      <c r="AC54" s="1803"/>
      <c r="AD54" s="1803"/>
      <c r="AE54" s="1803"/>
      <c r="AF54" s="1804"/>
      <c r="AG54" s="1805"/>
      <c r="AH54" s="1806"/>
      <c r="AI54" s="1807"/>
      <c r="AJ54" s="1808"/>
      <c r="AK54" s="1809"/>
      <c r="AL54" s="205"/>
      <c r="AM54" s="153"/>
    </row>
    <row r="55" spans="1:39" ht="18" customHeight="1">
      <c r="A55" s="1725"/>
      <c r="B55" s="1797"/>
      <c r="C55" s="1699"/>
      <c r="D55" s="1699"/>
      <c r="E55" s="1699"/>
      <c r="F55" s="1699"/>
      <c r="G55" s="1699"/>
      <c r="H55" s="1699"/>
      <c r="I55" s="1699"/>
      <c r="J55" s="1700"/>
      <c r="K55" s="1763"/>
      <c r="L55" s="1764"/>
      <c r="M55" s="1765"/>
      <c r="N55" s="1766"/>
      <c r="O55" s="1767"/>
      <c r="P55" s="1767"/>
      <c r="Q55" s="1767"/>
      <c r="R55" s="1767"/>
      <c r="S55" s="1767"/>
      <c r="T55" s="1767"/>
      <c r="U55" s="1767"/>
      <c r="V55" s="1767"/>
      <c r="W55" s="1767"/>
      <c r="X55" s="1767"/>
      <c r="Y55" s="1767"/>
      <c r="Z55" s="1767"/>
      <c r="AA55" s="1767"/>
      <c r="AB55" s="1767"/>
      <c r="AC55" s="1767"/>
      <c r="AD55" s="1767"/>
      <c r="AE55" s="1767"/>
      <c r="AF55" s="1768"/>
      <c r="AG55" s="1769"/>
      <c r="AH55" s="1770"/>
      <c r="AI55" s="1813"/>
      <c r="AJ55" s="1814"/>
      <c r="AK55" s="1815"/>
      <c r="AL55" s="205"/>
      <c r="AM55" s="153"/>
    </row>
    <row r="56" spans="1:39" ht="18" customHeight="1">
      <c r="A56" s="1725"/>
      <c r="B56" s="1797"/>
      <c r="C56" s="1699"/>
      <c r="D56" s="1699"/>
      <c r="E56" s="1699"/>
      <c r="F56" s="1699"/>
      <c r="G56" s="1699"/>
      <c r="H56" s="1699"/>
      <c r="I56" s="1699"/>
      <c r="J56" s="1700"/>
      <c r="K56" s="1763"/>
      <c r="L56" s="1764"/>
      <c r="M56" s="1765"/>
      <c r="N56" s="1766"/>
      <c r="O56" s="1767"/>
      <c r="P56" s="1767"/>
      <c r="Q56" s="1767"/>
      <c r="R56" s="1767"/>
      <c r="S56" s="1767"/>
      <c r="T56" s="1767"/>
      <c r="U56" s="1767"/>
      <c r="V56" s="1767"/>
      <c r="W56" s="1767"/>
      <c r="X56" s="1767"/>
      <c r="Y56" s="1767"/>
      <c r="Z56" s="1767"/>
      <c r="AA56" s="1767"/>
      <c r="AB56" s="1767"/>
      <c r="AC56" s="1767"/>
      <c r="AD56" s="1767"/>
      <c r="AE56" s="1767"/>
      <c r="AF56" s="1768"/>
      <c r="AG56" s="1769"/>
      <c r="AH56" s="1770"/>
      <c r="AI56" s="1813"/>
      <c r="AJ56" s="1814"/>
      <c r="AK56" s="1815"/>
      <c r="AL56" s="205"/>
      <c r="AM56" s="153"/>
    </row>
    <row r="57" spans="1:39" ht="18" customHeight="1">
      <c r="A57" s="1725"/>
      <c r="B57" s="1798"/>
      <c r="C57" s="1701"/>
      <c r="D57" s="1701"/>
      <c r="E57" s="1701"/>
      <c r="F57" s="1701"/>
      <c r="G57" s="1701"/>
      <c r="H57" s="1701"/>
      <c r="I57" s="1701"/>
      <c r="J57" s="1702"/>
      <c r="K57" s="1776"/>
      <c r="L57" s="1777"/>
      <c r="M57" s="1778"/>
      <c r="N57" s="1779"/>
      <c r="O57" s="1780"/>
      <c r="P57" s="1780"/>
      <c r="Q57" s="1780"/>
      <c r="R57" s="1780"/>
      <c r="S57" s="1780"/>
      <c r="T57" s="1780"/>
      <c r="U57" s="1780"/>
      <c r="V57" s="1780"/>
      <c r="W57" s="1780"/>
      <c r="X57" s="1780"/>
      <c r="Y57" s="1780"/>
      <c r="Z57" s="1780"/>
      <c r="AA57" s="1780"/>
      <c r="AB57" s="1780"/>
      <c r="AC57" s="1780"/>
      <c r="AD57" s="1780"/>
      <c r="AE57" s="1780"/>
      <c r="AF57" s="1781"/>
      <c r="AG57" s="1782"/>
      <c r="AH57" s="1783"/>
      <c r="AI57" s="1810"/>
      <c r="AJ57" s="1811"/>
      <c r="AK57" s="1812"/>
      <c r="AL57" s="205"/>
      <c r="AM57" s="153"/>
    </row>
    <row r="58" spans="1:39" ht="18" customHeight="1">
      <c r="A58" s="1725"/>
      <c r="B58" s="1697" t="s">
        <v>612</v>
      </c>
      <c r="C58" s="1697"/>
      <c r="D58" s="1697"/>
      <c r="E58" s="1697"/>
      <c r="F58" s="1697"/>
      <c r="G58" s="1745">
        <f>SUM(O58,N60,T60,Z60,AF60)</f>
        <v>0</v>
      </c>
      <c r="H58" s="1745"/>
      <c r="I58" s="1745"/>
      <c r="J58" s="1746"/>
      <c r="K58" s="1751" t="s">
        <v>537</v>
      </c>
      <c r="L58" s="1752"/>
      <c r="M58" s="1752"/>
      <c r="N58" s="1752"/>
      <c r="O58" s="1755">
        <f>SUM(V58:X59,AC58:AE59,AI59)</f>
        <v>0</v>
      </c>
      <c r="P58" s="1755"/>
      <c r="Q58" s="1756"/>
      <c r="R58" s="1759" t="s">
        <v>554</v>
      </c>
      <c r="S58" s="1760"/>
      <c r="T58" s="1760"/>
      <c r="U58" s="1760"/>
      <c r="V58" s="1761">
        <f>SUM(AI31:AK34)</f>
        <v>0</v>
      </c>
      <c r="W58" s="1761"/>
      <c r="X58" s="1762"/>
      <c r="Y58" s="1759" t="s">
        <v>555</v>
      </c>
      <c r="Z58" s="1760"/>
      <c r="AA58" s="1760"/>
      <c r="AB58" s="1760"/>
      <c r="AC58" s="1761">
        <f>SUM(AI35:AK38)</f>
        <v>0</v>
      </c>
      <c r="AD58" s="1761"/>
      <c r="AE58" s="1761"/>
      <c r="AF58" s="220"/>
      <c r="AG58" s="221"/>
      <c r="AH58" s="221"/>
      <c r="AI58" s="221"/>
      <c r="AJ58" s="221"/>
      <c r="AK58" s="219"/>
      <c r="AL58" s="203"/>
      <c r="AM58" s="153"/>
    </row>
    <row r="59" spans="1:39" ht="18" customHeight="1">
      <c r="A59" s="1725"/>
      <c r="B59" s="1699"/>
      <c r="C59" s="1699"/>
      <c r="D59" s="1699"/>
      <c r="E59" s="1699"/>
      <c r="F59" s="1699"/>
      <c r="G59" s="1747"/>
      <c r="H59" s="1747"/>
      <c r="I59" s="1747"/>
      <c r="J59" s="1748"/>
      <c r="K59" s="1753"/>
      <c r="L59" s="1754"/>
      <c r="M59" s="1754"/>
      <c r="N59" s="1754"/>
      <c r="O59" s="1757"/>
      <c r="P59" s="1757"/>
      <c r="Q59" s="1758"/>
      <c r="R59" s="1771" t="s">
        <v>538</v>
      </c>
      <c r="S59" s="1772"/>
      <c r="T59" s="1772"/>
      <c r="U59" s="1772"/>
      <c r="V59" s="1740">
        <f>SUM(AI39:AK42)</f>
        <v>0</v>
      </c>
      <c r="W59" s="1740"/>
      <c r="X59" s="1773"/>
      <c r="Y59" s="1774" t="s">
        <v>539</v>
      </c>
      <c r="Z59" s="1775"/>
      <c r="AA59" s="1775"/>
      <c r="AB59" s="1775"/>
      <c r="AC59" s="1740">
        <f>SUM(AI43:AK46)</f>
        <v>0</v>
      </c>
      <c r="AD59" s="1740"/>
      <c r="AE59" s="1740"/>
      <c r="AF59" s="1784" t="s">
        <v>724</v>
      </c>
      <c r="AG59" s="1785"/>
      <c r="AH59" s="1785"/>
      <c r="AI59" s="1740">
        <f>SUMIFS(AI54:AK57,AF54:AH57,"（能開講習）")</f>
        <v>0</v>
      </c>
      <c r="AJ59" s="1740"/>
      <c r="AK59" s="1741"/>
      <c r="AL59" s="206"/>
      <c r="AM59" s="153"/>
    </row>
    <row r="60" spans="1:39" ht="18" customHeight="1">
      <c r="A60" s="1725"/>
      <c r="B60" s="1701"/>
      <c r="C60" s="1701"/>
      <c r="D60" s="1701"/>
      <c r="E60" s="1701"/>
      <c r="F60" s="1701"/>
      <c r="G60" s="1749"/>
      <c r="H60" s="1749"/>
      <c r="I60" s="1749"/>
      <c r="J60" s="1750"/>
      <c r="K60" s="1733" t="s">
        <v>540</v>
      </c>
      <c r="L60" s="1742"/>
      <c r="M60" s="1742"/>
      <c r="N60" s="1743">
        <f>SUM(AI47:AK49)</f>
        <v>0</v>
      </c>
      <c r="O60" s="1743"/>
      <c r="P60" s="1744"/>
      <c r="Q60" s="1733" t="s">
        <v>541</v>
      </c>
      <c r="R60" s="1742"/>
      <c r="S60" s="1742"/>
      <c r="T60" s="1743">
        <f>SUM(AI50:AK52)</f>
        <v>0</v>
      </c>
      <c r="U60" s="1743"/>
      <c r="V60" s="1744"/>
      <c r="W60" s="1733" t="s">
        <v>544</v>
      </c>
      <c r="X60" s="1742"/>
      <c r="Y60" s="1742"/>
      <c r="Z60" s="1743">
        <f>AI53</f>
        <v>0</v>
      </c>
      <c r="AA60" s="1743"/>
      <c r="AB60" s="1744"/>
      <c r="AC60" s="1742" t="s">
        <v>724</v>
      </c>
      <c r="AD60" s="1742"/>
      <c r="AE60" s="1742"/>
      <c r="AF60" s="1743">
        <f>SUM(AI54:AK57)-AI59</f>
        <v>0</v>
      </c>
      <c r="AG60" s="1743"/>
      <c r="AH60" s="1743"/>
      <c r="AI60" s="154"/>
      <c r="AJ60" s="154"/>
      <c r="AK60" s="179"/>
      <c r="AL60" s="203"/>
      <c r="AM60" s="153"/>
    </row>
    <row r="61" spans="1:39" ht="18" customHeight="1">
      <c r="A61" s="1725"/>
      <c r="B61" s="1697" t="s">
        <v>545</v>
      </c>
      <c r="C61" s="1697"/>
      <c r="D61" s="1697"/>
      <c r="E61" s="1697"/>
      <c r="F61" s="1697"/>
      <c r="G61" s="1697"/>
      <c r="H61" s="1697"/>
      <c r="I61" s="1697"/>
      <c r="J61" s="1698"/>
      <c r="K61" s="1703" t="s">
        <v>613</v>
      </c>
      <c r="L61" s="1704"/>
      <c r="M61" s="1704"/>
      <c r="N61" s="354"/>
      <c r="O61" s="152"/>
      <c r="P61" s="156"/>
      <c r="Q61" s="156"/>
      <c r="R61" s="156"/>
      <c r="S61" s="156"/>
      <c r="T61" s="156"/>
      <c r="U61" s="156"/>
      <c r="V61" s="157"/>
      <c r="W61" s="157"/>
      <c r="X61" s="157"/>
      <c r="Y61" s="1705"/>
      <c r="Z61" s="1705"/>
      <c r="AA61" s="1705"/>
      <c r="AB61" s="1706"/>
      <c r="AC61" s="1707" t="s">
        <v>274</v>
      </c>
      <c r="AD61" s="1708"/>
      <c r="AE61" s="1708"/>
      <c r="AF61" s="1708"/>
      <c r="AG61" s="1713">
        <f>Y61+Y62</f>
        <v>0</v>
      </c>
      <c r="AH61" s="1713"/>
      <c r="AI61" s="1713"/>
      <c r="AJ61" s="1713"/>
      <c r="AK61" s="1714"/>
      <c r="AL61" s="207"/>
      <c r="AM61" s="153"/>
    </row>
    <row r="62" spans="1:39" ht="18" customHeight="1">
      <c r="A62" s="1725"/>
      <c r="B62" s="1699"/>
      <c r="C62" s="1699"/>
      <c r="D62" s="1699"/>
      <c r="E62" s="1699"/>
      <c r="F62" s="1699"/>
      <c r="G62" s="1699"/>
      <c r="H62" s="1699"/>
      <c r="I62" s="1699"/>
      <c r="J62" s="1700"/>
      <c r="K62" s="1719" t="s">
        <v>546</v>
      </c>
      <c r="L62" s="1720"/>
      <c r="M62" s="1720"/>
      <c r="N62" s="1721"/>
      <c r="O62" s="1721"/>
      <c r="P62" s="1721"/>
      <c r="Q62" s="1721"/>
      <c r="R62" s="1721"/>
      <c r="S62" s="1721"/>
      <c r="T62" s="1721"/>
      <c r="U62" s="1721"/>
      <c r="V62" s="1721"/>
      <c r="W62" s="1721"/>
      <c r="X62" s="180" t="s">
        <v>614</v>
      </c>
      <c r="Y62" s="1722"/>
      <c r="Z62" s="1722"/>
      <c r="AA62" s="1722"/>
      <c r="AB62" s="1723"/>
      <c r="AC62" s="1709"/>
      <c r="AD62" s="1710"/>
      <c r="AE62" s="1710"/>
      <c r="AF62" s="1710"/>
      <c r="AG62" s="1715"/>
      <c r="AH62" s="1715"/>
      <c r="AI62" s="1715"/>
      <c r="AJ62" s="1715"/>
      <c r="AK62" s="1716"/>
      <c r="AL62" s="207"/>
      <c r="AM62" s="153"/>
    </row>
    <row r="63" spans="1:39" ht="18" customHeight="1">
      <c r="A63" s="1726"/>
      <c r="B63" s="1701"/>
      <c r="C63" s="1701"/>
      <c r="D63" s="1701"/>
      <c r="E63" s="1701"/>
      <c r="F63" s="1701"/>
      <c r="G63" s="1701"/>
      <c r="H63" s="1701"/>
      <c r="I63" s="1701"/>
      <c r="J63" s="1702"/>
      <c r="K63" s="158" t="s">
        <v>547</v>
      </c>
      <c r="L63" s="159"/>
      <c r="M63" s="159"/>
      <c r="N63" s="1724"/>
      <c r="O63" s="1724"/>
      <c r="P63" s="1724"/>
      <c r="Q63" s="1724"/>
      <c r="R63" s="1724"/>
      <c r="S63" s="1724"/>
      <c r="T63" s="1724"/>
      <c r="U63" s="1724"/>
      <c r="V63" s="1724"/>
      <c r="W63" s="1724"/>
      <c r="X63" s="1724"/>
      <c r="Y63" s="1724"/>
      <c r="Z63" s="1724"/>
      <c r="AA63" s="1724"/>
      <c r="AB63" s="160" t="s">
        <v>614</v>
      </c>
      <c r="AC63" s="1711"/>
      <c r="AD63" s="1712"/>
      <c r="AE63" s="1712"/>
      <c r="AF63" s="1712"/>
      <c r="AG63" s="1717"/>
      <c r="AH63" s="1717"/>
      <c r="AI63" s="1717"/>
      <c r="AJ63" s="1717"/>
      <c r="AK63" s="1718"/>
      <c r="AL63" s="207"/>
      <c r="AM63" s="153"/>
    </row>
    <row r="64" spans="1:39" ht="18" customHeight="1">
      <c r="A64" s="1680" t="s">
        <v>615</v>
      </c>
      <c r="B64" s="1682" t="s">
        <v>548</v>
      </c>
      <c r="C64" s="1683"/>
      <c r="D64" s="1683"/>
      <c r="E64" s="1683"/>
      <c r="F64" s="1683"/>
      <c r="G64" s="1683"/>
      <c r="H64" s="1683"/>
      <c r="I64" s="1683"/>
      <c r="J64" s="1684"/>
      <c r="K64" s="274"/>
      <c r="L64" s="1685" t="s">
        <v>616</v>
      </c>
      <c r="M64" s="1686"/>
      <c r="N64" s="1686"/>
      <c r="O64" s="1686"/>
      <c r="P64" s="1686"/>
      <c r="Q64" s="1686"/>
      <c r="R64" s="1686"/>
      <c r="S64" s="1686"/>
      <c r="T64" s="1686"/>
      <c r="U64" s="1686"/>
      <c r="V64" s="1686"/>
      <c r="W64" s="1686"/>
      <c r="X64" s="1686"/>
      <c r="Y64" s="1686"/>
      <c r="Z64" s="1686"/>
      <c r="AA64" s="1686"/>
      <c r="AB64" s="1686"/>
      <c r="AC64" s="1686"/>
      <c r="AD64" s="1686"/>
      <c r="AE64" s="1686"/>
      <c r="AF64" s="1686"/>
      <c r="AG64" s="1686"/>
      <c r="AH64" s="1686"/>
      <c r="AI64" s="1686"/>
      <c r="AJ64" s="1686"/>
      <c r="AK64" s="1687"/>
      <c r="AL64" s="208"/>
      <c r="AM64" s="153"/>
    </row>
    <row r="65" spans="1:39" ht="27.95" customHeight="1">
      <c r="A65" s="1680"/>
      <c r="B65" s="1682" t="s">
        <v>549</v>
      </c>
      <c r="C65" s="1683"/>
      <c r="D65" s="1683"/>
      <c r="E65" s="1683"/>
      <c r="F65" s="1683"/>
      <c r="G65" s="1683"/>
      <c r="H65" s="1683"/>
      <c r="I65" s="1683"/>
      <c r="J65" s="1684"/>
      <c r="K65" s="1688"/>
      <c r="L65" s="1689"/>
      <c r="M65" s="1689"/>
      <c r="N65" s="1689"/>
      <c r="O65" s="1689"/>
      <c r="P65" s="1689"/>
      <c r="Q65" s="1689"/>
      <c r="R65" s="1689"/>
      <c r="S65" s="1689"/>
      <c r="T65" s="1689"/>
      <c r="U65" s="1689"/>
      <c r="V65" s="1689"/>
      <c r="W65" s="1689"/>
      <c r="X65" s="1689"/>
      <c r="Y65" s="1689"/>
      <c r="Z65" s="1689"/>
      <c r="AA65" s="1689"/>
      <c r="AB65" s="1689"/>
      <c r="AC65" s="1689"/>
      <c r="AD65" s="1689"/>
      <c r="AE65" s="1689"/>
      <c r="AF65" s="1689"/>
      <c r="AG65" s="1689"/>
      <c r="AH65" s="1689"/>
      <c r="AI65" s="1689"/>
      <c r="AJ65" s="1689"/>
      <c r="AK65" s="1690"/>
      <c r="AL65" s="209"/>
      <c r="AM65" s="153"/>
    </row>
    <row r="66" spans="1:39" ht="27.95" customHeight="1" thickBot="1">
      <c r="A66" s="1681"/>
      <c r="B66" s="1691" t="s">
        <v>550</v>
      </c>
      <c r="C66" s="1692"/>
      <c r="D66" s="1692"/>
      <c r="E66" s="1692"/>
      <c r="F66" s="1692"/>
      <c r="G66" s="1692"/>
      <c r="H66" s="1692"/>
      <c r="I66" s="1692"/>
      <c r="J66" s="1693"/>
      <c r="K66" s="1694"/>
      <c r="L66" s="1695"/>
      <c r="M66" s="1695"/>
      <c r="N66" s="1695"/>
      <c r="O66" s="1695"/>
      <c r="P66" s="1695"/>
      <c r="Q66" s="1695"/>
      <c r="R66" s="1695"/>
      <c r="S66" s="1695"/>
      <c r="T66" s="1695"/>
      <c r="U66" s="1695"/>
      <c r="V66" s="1695"/>
      <c r="W66" s="1695"/>
      <c r="X66" s="1695"/>
      <c r="Y66" s="1695"/>
      <c r="Z66" s="1695"/>
      <c r="AA66" s="1695"/>
      <c r="AB66" s="1695"/>
      <c r="AC66" s="1695"/>
      <c r="AD66" s="1695"/>
      <c r="AE66" s="1695"/>
      <c r="AF66" s="1695"/>
      <c r="AG66" s="1695"/>
      <c r="AH66" s="1695"/>
      <c r="AI66" s="1695"/>
      <c r="AJ66" s="1695"/>
      <c r="AK66" s="1696"/>
      <c r="AL66" s="209"/>
      <c r="AM66" s="153"/>
    </row>
    <row r="67" spans="1:39" ht="12" customHeight="1">
      <c r="A67" s="161" t="s">
        <v>894</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53"/>
      <c r="AC67" s="153"/>
      <c r="AD67" s="153"/>
      <c r="AE67" s="153"/>
      <c r="AF67" s="153"/>
      <c r="AG67" s="153"/>
      <c r="AH67" s="153"/>
      <c r="AI67" s="153"/>
      <c r="AJ67" s="153"/>
      <c r="AK67" s="153"/>
      <c r="AL67" s="210"/>
      <c r="AM67" s="153"/>
    </row>
    <row r="68" spans="1:39" ht="12" customHeight="1">
      <c r="A68" s="161" t="s">
        <v>551</v>
      </c>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53"/>
      <c r="AC68" s="153"/>
      <c r="AD68" s="153"/>
      <c r="AE68" s="153"/>
      <c r="AF68" s="153"/>
      <c r="AG68" s="153"/>
      <c r="AH68" s="153"/>
      <c r="AI68" s="153"/>
      <c r="AJ68" s="153"/>
      <c r="AK68" s="153"/>
      <c r="AL68" s="210"/>
      <c r="AM68" s="153"/>
    </row>
    <row r="69" spans="1:39" ht="12" customHeight="1">
      <c r="A69" s="161" t="s">
        <v>552</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53"/>
      <c r="AC69" s="153"/>
      <c r="AD69" s="153"/>
      <c r="AE69" s="153"/>
      <c r="AF69" s="153"/>
      <c r="AG69" s="153"/>
      <c r="AH69" s="153"/>
      <c r="AI69" s="153"/>
      <c r="AJ69" s="153"/>
      <c r="AK69" s="153"/>
      <c r="AL69" s="210"/>
      <c r="AM69" s="153"/>
    </row>
    <row r="70" spans="1:39" ht="12" customHeight="1">
      <c r="A70" s="161" t="s">
        <v>275</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53"/>
      <c r="AC70" s="153"/>
      <c r="AD70" s="153"/>
      <c r="AE70" s="153"/>
      <c r="AF70" s="153"/>
      <c r="AG70" s="153"/>
      <c r="AH70" s="153"/>
      <c r="AI70" s="153"/>
      <c r="AJ70" s="153"/>
      <c r="AK70" s="153"/>
      <c r="AL70" s="210"/>
      <c r="AM70" s="153"/>
    </row>
    <row r="71" spans="1:39" ht="12" customHeight="1">
      <c r="A71" s="161" t="s">
        <v>556</v>
      </c>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53"/>
      <c r="AC71" s="153"/>
      <c r="AD71" s="153"/>
      <c r="AE71" s="153"/>
      <c r="AF71" s="153"/>
      <c r="AG71" s="153"/>
      <c r="AH71" s="153"/>
      <c r="AI71" s="153"/>
      <c r="AJ71" s="153"/>
      <c r="AK71" s="153"/>
      <c r="AL71" s="210"/>
      <c r="AM71" s="153"/>
    </row>
    <row r="72" spans="1:39" ht="12" customHeight="1">
      <c r="A72" s="161" t="s">
        <v>517</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53"/>
      <c r="AC72" s="153"/>
      <c r="AD72" s="153"/>
      <c r="AE72" s="153"/>
      <c r="AF72" s="153"/>
      <c r="AG72" s="153"/>
      <c r="AH72" s="153"/>
      <c r="AI72" s="153"/>
      <c r="AJ72" s="153"/>
      <c r="AK72" s="153"/>
      <c r="AL72" s="210"/>
      <c r="AM72" s="153"/>
    </row>
    <row r="73" spans="1:39" ht="12" customHeight="1">
      <c r="A73" s="178"/>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53"/>
      <c r="AC73" s="153"/>
      <c r="AD73" s="153"/>
      <c r="AE73" s="153"/>
      <c r="AF73" s="153"/>
      <c r="AG73" s="153"/>
      <c r="AH73" s="153"/>
      <c r="AI73" s="153"/>
      <c r="AJ73" s="153"/>
      <c r="AK73" s="153"/>
      <c r="AL73" s="210"/>
      <c r="AM73" s="153"/>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AI53:AK53"/>
    <mergeCell ref="B54:J57"/>
    <mergeCell ref="K54:M54"/>
    <mergeCell ref="N54:AE54"/>
    <mergeCell ref="AF54:AH54"/>
    <mergeCell ref="AI54:AK54"/>
    <mergeCell ref="AI57:AK57"/>
    <mergeCell ref="AI55:AK55"/>
    <mergeCell ref="AI56:AK56"/>
    <mergeCell ref="R59:U59"/>
    <mergeCell ref="V59:X59"/>
    <mergeCell ref="Y59:AB59"/>
    <mergeCell ref="AC59:AE59"/>
    <mergeCell ref="K57:M57"/>
    <mergeCell ref="N57:AE57"/>
    <mergeCell ref="AF57:AH57"/>
    <mergeCell ref="AF59:AH59"/>
    <mergeCell ref="B53:J53"/>
    <mergeCell ref="L53:O53"/>
    <mergeCell ref="Q53:T53"/>
    <mergeCell ref="U53:AH53"/>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s>
  <phoneticPr fontId="10"/>
  <conditionalFormatting sqref="F18:F19 L18:L19 T18:T19 X19:AG19 AA18 H21:T25 Y21:AF25 AH21:AH25">
    <cfRule type="containsBlanks" dxfId="382" priority="36">
      <formula>LEN(TRIM(F18))=0</formula>
    </cfRule>
  </conditionalFormatting>
  <conditionalFormatting sqref="L5:T6">
    <cfRule type="expression" dxfId="381" priority="35">
      <formula>AND(F5="✔",L5="")</formula>
    </cfRule>
  </conditionalFormatting>
  <conditionalFormatting sqref="Y7:AK12">
    <cfRule type="expression" dxfId="380" priority="28">
      <formula>LEN(Y7)&gt;100</formula>
    </cfRule>
    <cfRule type="expression" dxfId="379" priority="34">
      <formula>AND($L$5&lt;&gt;"00 基礎分野",$Y$7="")</formula>
    </cfRule>
  </conditionalFormatting>
  <conditionalFormatting sqref="V13:AF13">
    <cfRule type="expression" dxfId="378" priority="31">
      <formula>AND($R$13="✔",$V$13="")</formula>
    </cfRule>
  </conditionalFormatting>
  <conditionalFormatting sqref="K53 P53">
    <cfRule type="expression" dxfId="377" priority="30">
      <formula>COUNTA($K$53,$P$53)=0</formula>
    </cfRule>
  </conditionalFormatting>
  <conditionalFormatting sqref="AI53:AK53">
    <cfRule type="expression" dxfId="376" priority="29">
      <formula>AND($P$53="✔",$AI$53="")</formula>
    </cfRule>
  </conditionalFormatting>
  <conditionalFormatting sqref="F20:AK20">
    <cfRule type="expression" dxfId="375" priority="27">
      <formula>LEN(F20)&gt;200</formula>
    </cfRule>
  </conditionalFormatting>
  <conditionalFormatting sqref="F29:AK29">
    <cfRule type="expression" dxfId="374" priority="26">
      <formula>LEN(F29)&gt;250</formula>
    </cfRule>
  </conditionalFormatting>
  <conditionalFormatting sqref="F7">
    <cfRule type="containsBlanks" dxfId="373" priority="39">
      <formula>LEN(TRIM(F7))=0</formula>
    </cfRule>
  </conditionalFormatting>
  <conditionalFormatting sqref="M7">
    <cfRule type="containsBlanks" dxfId="372" priority="40">
      <formula>LEN(TRIM(M7))=0</formula>
    </cfRule>
  </conditionalFormatting>
  <conditionalFormatting sqref="S7">
    <cfRule type="containsBlanks" dxfId="371" priority="41">
      <formula>LEN(TRIM(S7))=0</formula>
    </cfRule>
  </conditionalFormatting>
  <conditionalFormatting sqref="F11:K11">
    <cfRule type="containsBlanks" dxfId="370" priority="37">
      <formula>LEN(TRIM(F11))=0</formula>
    </cfRule>
  </conditionalFormatting>
  <conditionalFormatting sqref="F11:K11">
    <cfRule type="cellIs" dxfId="369" priority="20" operator="equal">
      <formula>"令和　　年　　月　　日"</formula>
    </cfRule>
  </conditionalFormatting>
  <conditionalFormatting sqref="M11:R11">
    <cfRule type="containsBlanks" dxfId="368" priority="38">
      <formula>LEN(TRIM(M11))=0</formula>
    </cfRule>
  </conditionalFormatting>
  <conditionalFormatting sqref="M11:R11">
    <cfRule type="cellIs" dxfId="367" priority="18" operator="equal">
      <formula>"令和　　年　　月　　日"</formula>
    </cfRule>
  </conditionalFormatting>
  <conditionalFormatting sqref="F12:K12">
    <cfRule type="containsBlanks" dxfId="366" priority="17">
      <formula>LEN(TRIM(F12))=0</formula>
    </cfRule>
  </conditionalFormatting>
  <conditionalFormatting sqref="F12:K12">
    <cfRule type="cellIs" dxfId="365" priority="16" operator="equal">
      <formula>"令和　　年　　月　　日"</formula>
    </cfRule>
  </conditionalFormatting>
  <conditionalFormatting sqref="F14:K14">
    <cfRule type="containsBlanks" dxfId="364" priority="15">
      <formula>LEN(TRIM(F14))=0</formula>
    </cfRule>
  </conditionalFormatting>
  <conditionalFormatting sqref="F14:K14">
    <cfRule type="cellIs" dxfId="363" priority="14" operator="equal">
      <formula>"令和　　年　　月　　日"</formula>
    </cfRule>
  </conditionalFormatting>
  <conditionalFormatting sqref="F8">
    <cfRule type="containsBlanks" dxfId="362" priority="9">
      <formula>LEN(TRIM(F8))=0</formula>
    </cfRule>
  </conditionalFormatting>
  <conditionalFormatting sqref="M8">
    <cfRule type="containsBlanks" dxfId="361" priority="5">
      <formula>LEN(TRIM(M8))=0</formula>
    </cfRule>
  </conditionalFormatting>
  <conditionalFormatting sqref="AH26 AH28">
    <cfRule type="containsBlanks" dxfId="360" priority="2">
      <formula>LEN(TRIM(AH26))=0</formula>
    </cfRule>
  </conditionalFormatting>
  <conditionalFormatting sqref="AH27">
    <cfRule type="containsBlanks" dxfId="359"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showGridLines="0" view="pageBreakPreview" topLeftCell="A2" zoomScale="85" zoomScaleNormal="100" zoomScaleSheetLayoutView="85" workbookViewId="0">
      <selection activeCell="A2" sqref="A2:AK2"/>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138"/>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B1" s="146"/>
      <c r="AI1" s="1139"/>
      <c r="AJ1" s="1140"/>
      <c r="AK1" s="1141" t="s">
        <v>257</v>
      </c>
      <c r="AL1" s="199"/>
      <c r="AO1" s="197" t="s">
        <v>663</v>
      </c>
    </row>
    <row r="2" spans="1:41" ht="20.100000000000001" customHeight="1">
      <c r="A2" s="2224" t="s">
        <v>1364</v>
      </c>
      <c r="B2" s="2224"/>
      <c r="C2" s="2224"/>
      <c r="D2" s="2224"/>
      <c r="E2" s="2224"/>
      <c r="F2" s="2224"/>
      <c r="G2" s="2224"/>
      <c r="H2" s="2224"/>
      <c r="I2" s="2224"/>
      <c r="J2" s="2224"/>
      <c r="K2" s="2224"/>
      <c r="L2" s="2224"/>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1142"/>
      <c r="AO2" s="197" t="s">
        <v>664</v>
      </c>
    </row>
    <row r="3" spans="1:41" ht="18" customHeight="1">
      <c r="A3" s="2225" t="s">
        <v>258</v>
      </c>
      <c r="B3" s="2225"/>
      <c r="C3" s="2225"/>
      <c r="D3" s="2225"/>
      <c r="E3" s="2225"/>
      <c r="F3" s="2226" t="s">
        <v>1407</v>
      </c>
      <c r="G3" s="2226"/>
      <c r="H3" s="2226"/>
      <c r="I3" s="2226"/>
      <c r="J3" s="2226"/>
      <c r="K3" s="2226"/>
      <c r="L3" s="2226"/>
      <c r="M3" s="2226"/>
      <c r="N3" s="2226"/>
      <c r="O3" s="2226"/>
      <c r="P3" s="2226"/>
      <c r="Q3" s="2226"/>
      <c r="R3" s="2226"/>
      <c r="S3" s="1143"/>
      <c r="T3" s="1143"/>
      <c r="U3" s="1143"/>
      <c r="V3" s="1143"/>
      <c r="W3" s="1143"/>
      <c r="X3" s="1143"/>
      <c r="Y3" s="150"/>
      <c r="Z3" s="150"/>
      <c r="AA3" s="150"/>
      <c r="AB3" s="150"/>
      <c r="AK3" s="260" t="s">
        <v>1079</v>
      </c>
      <c r="AL3" s="1142"/>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2227" t="s">
        <v>525</v>
      </c>
      <c r="B5" s="2228"/>
      <c r="C5" s="2228"/>
      <c r="D5" s="2228"/>
      <c r="E5" s="2229"/>
      <c r="F5" s="1144" t="str">
        <f>IF(様式1!E20="○","✔","")</f>
        <v>✔</v>
      </c>
      <c r="G5" s="2236" t="s">
        <v>526</v>
      </c>
      <c r="H5" s="2237"/>
      <c r="I5" s="2237"/>
      <c r="J5" s="2237"/>
      <c r="K5" s="1145" t="s">
        <v>527</v>
      </c>
      <c r="L5" s="2238" t="s">
        <v>663</v>
      </c>
      <c r="M5" s="2238"/>
      <c r="N5" s="2238"/>
      <c r="O5" s="2238"/>
      <c r="P5" s="2238"/>
      <c r="Q5" s="2238"/>
      <c r="R5" s="2238"/>
      <c r="S5" s="2238"/>
      <c r="T5" s="2238"/>
      <c r="U5" s="1146" t="s">
        <v>528</v>
      </c>
      <c r="V5" s="1147"/>
      <c r="W5" s="1148"/>
      <c r="X5" s="1148"/>
      <c r="Y5" s="2157" t="s">
        <v>1559</v>
      </c>
      <c r="Z5" s="2158"/>
      <c r="AA5" s="2158"/>
      <c r="AB5" s="2158"/>
      <c r="AC5" s="2158"/>
      <c r="AD5" s="2158"/>
      <c r="AE5" s="2158"/>
      <c r="AF5" s="2158"/>
      <c r="AG5" s="2158"/>
      <c r="AH5" s="2158"/>
      <c r="AI5" s="2158"/>
      <c r="AJ5" s="2158"/>
      <c r="AK5" s="2239"/>
      <c r="AL5" s="1149"/>
      <c r="AO5" s="197" t="s">
        <v>1009</v>
      </c>
    </row>
    <row r="6" spans="1:41" ht="15" customHeight="1" thickBot="1">
      <c r="A6" s="2230"/>
      <c r="B6" s="2231"/>
      <c r="C6" s="2231"/>
      <c r="D6" s="2231"/>
      <c r="E6" s="2232"/>
      <c r="F6" s="1150" t="str">
        <f>IF(様式1!E21="○","✔","")</f>
        <v/>
      </c>
      <c r="G6" s="2243" t="s">
        <v>508</v>
      </c>
      <c r="H6" s="2244"/>
      <c r="I6" s="2244"/>
      <c r="J6" s="2244"/>
      <c r="K6" s="1151" t="s">
        <v>527</v>
      </c>
      <c r="L6" s="2245"/>
      <c r="M6" s="2245"/>
      <c r="N6" s="2245"/>
      <c r="O6" s="2245"/>
      <c r="P6" s="2245"/>
      <c r="Q6" s="2245"/>
      <c r="R6" s="2245"/>
      <c r="S6" s="2245"/>
      <c r="T6" s="2245"/>
      <c r="U6" s="151" t="s">
        <v>528</v>
      </c>
      <c r="V6" s="151"/>
      <c r="W6" s="151"/>
      <c r="X6" s="151"/>
      <c r="Y6" s="2240"/>
      <c r="Z6" s="2241"/>
      <c r="AA6" s="2241"/>
      <c r="AB6" s="2241"/>
      <c r="AC6" s="2241"/>
      <c r="AD6" s="2241"/>
      <c r="AE6" s="2241"/>
      <c r="AF6" s="2241"/>
      <c r="AG6" s="2241"/>
      <c r="AH6" s="2241"/>
      <c r="AI6" s="2241"/>
      <c r="AJ6" s="2241"/>
      <c r="AK6" s="2242"/>
      <c r="AL6" s="1149"/>
      <c r="AO6" s="197" t="s">
        <v>666</v>
      </c>
    </row>
    <row r="7" spans="1:41" ht="33.75" customHeight="1" thickBot="1">
      <c r="A7" s="2230"/>
      <c r="B7" s="2231"/>
      <c r="C7" s="2231"/>
      <c r="D7" s="2231"/>
      <c r="E7" s="2231"/>
      <c r="F7" s="1113"/>
      <c r="G7" s="1913" t="s">
        <v>756</v>
      </c>
      <c r="H7" s="2222"/>
      <c r="I7" s="2222"/>
      <c r="J7" s="2222"/>
      <c r="K7" s="2222"/>
      <c r="L7" s="2246"/>
      <c r="M7" s="1113"/>
      <c r="N7" s="1910" t="s">
        <v>1295</v>
      </c>
      <c r="O7" s="1911"/>
      <c r="P7" s="1911"/>
      <c r="Q7" s="1911"/>
      <c r="R7" s="1912"/>
      <c r="S7" s="1113"/>
      <c r="T7" s="1913" t="s">
        <v>1340</v>
      </c>
      <c r="U7" s="1911"/>
      <c r="V7" s="1911"/>
      <c r="W7" s="1911"/>
      <c r="X7" s="1914"/>
      <c r="Y7" s="2210"/>
      <c r="Z7" s="2211"/>
      <c r="AA7" s="2211"/>
      <c r="AB7" s="2211"/>
      <c r="AC7" s="2211"/>
      <c r="AD7" s="2211"/>
      <c r="AE7" s="2211"/>
      <c r="AF7" s="2211"/>
      <c r="AG7" s="2211"/>
      <c r="AH7" s="2211"/>
      <c r="AI7" s="2211"/>
      <c r="AJ7" s="2211"/>
      <c r="AK7" s="2212"/>
      <c r="AL7" s="2150" t="str">
        <f>LEN(Y7)&amp;" 文字(最大100文字)"</f>
        <v>0 文字(最大100文字)</v>
      </c>
      <c r="AO7" s="197" t="s">
        <v>667</v>
      </c>
    </row>
    <row r="8" spans="1:41" ht="42" customHeight="1" thickBot="1">
      <c r="A8" s="2233"/>
      <c r="B8" s="2234"/>
      <c r="C8" s="2234"/>
      <c r="D8" s="2234"/>
      <c r="E8" s="2235"/>
      <c r="F8" s="1113"/>
      <c r="G8" s="1924" t="s">
        <v>1114</v>
      </c>
      <c r="H8" s="1925"/>
      <c r="I8" s="1925"/>
      <c r="J8" s="1925"/>
      <c r="K8" s="1925"/>
      <c r="L8" s="1926"/>
      <c r="M8" s="1113"/>
      <c r="N8" s="1956" t="s">
        <v>1239</v>
      </c>
      <c r="O8" s="1957"/>
      <c r="P8" s="1957"/>
      <c r="Q8" s="1957"/>
      <c r="R8" s="1958"/>
      <c r="S8" s="1152"/>
      <c r="T8" s="1913"/>
      <c r="U8" s="2222"/>
      <c r="V8" s="2222"/>
      <c r="W8" s="2222"/>
      <c r="X8" s="2223"/>
      <c r="Y8" s="2213"/>
      <c r="Z8" s="2214"/>
      <c r="AA8" s="2214"/>
      <c r="AB8" s="2214"/>
      <c r="AC8" s="2214"/>
      <c r="AD8" s="2214"/>
      <c r="AE8" s="2214"/>
      <c r="AF8" s="2214"/>
      <c r="AG8" s="2214"/>
      <c r="AH8" s="2214"/>
      <c r="AI8" s="2214"/>
      <c r="AJ8" s="2214"/>
      <c r="AK8" s="2215"/>
      <c r="AL8" s="2150"/>
      <c r="AO8" s="197"/>
    </row>
    <row r="9" spans="1:41" ht="18" customHeight="1">
      <c r="A9" s="2201" t="s">
        <v>259</v>
      </c>
      <c r="B9" s="2202"/>
      <c r="C9" s="2202"/>
      <c r="D9" s="2202"/>
      <c r="E9" s="2202"/>
      <c r="F9" s="2205" t="s">
        <v>1406</v>
      </c>
      <c r="G9" s="2205"/>
      <c r="H9" s="2205"/>
      <c r="I9" s="2205"/>
      <c r="J9" s="2205"/>
      <c r="K9" s="2205"/>
      <c r="L9" s="2205"/>
      <c r="M9" s="2205"/>
      <c r="N9" s="2205"/>
      <c r="O9" s="2205"/>
      <c r="P9" s="2205"/>
      <c r="Q9" s="2205"/>
      <c r="R9" s="2205"/>
      <c r="S9" s="2206"/>
      <c r="T9" s="2205"/>
      <c r="U9" s="2205"/>
      <c r="V9" s="2205"/>
      <c r="W9" s="2205"/>
      <c r="X9" s="2207"/>
      <c r="Y9" s="2216"/>
      <c r="Z9" s="2217"/>
      <c r="AA9" s="2217"/>
      <c r="AB9" s="2217"/>
      <c r="AC9" s="2217"/>
      <c r="AD9" s="2217"/>
      <c r="AE9" s="2217"/>
      <c r="AF9" s="2217"/>
      <c r="AG9" s="2217"/>
      <c r="AH9" s="2217"/>
      <c r="AI9" s="2217"/>
      <c r="AJ9" s="2217"/>
      <c r="AK9" s="2218"/>
      <c r="AL9" s="2150"/>
      <c r="AO9" s="197" t="s">
        <v>668</v>
      </c>
    </row>
    <row r="10" spans="1:41" ht="12" customHeight="1" thickBot="1">
      <c r="A10" s="2203"/>
      <c r="B10" s="2204"/>
      <c r="C10" s="2204"/>
      <c r="D10" s="2204"/>
      <c r="E10" s="2204"/>
      <c r="F10" s="1153"/>
      <c r="G10" s="1154"/>
      <c r="H10" s="1154"/>
      <c r="I10" s="1154"/>
      <c r="J10" s="1154"/>
      <c r="K10" s="1154"/>
      <c r="L10" s="1154"/>
      <c r="M10" s="1154"/>
      <c r="N10" s="1154"/>
      <c r="O10" s="1154"/>
      <c r="P10" s="1154"/>
      <c r="Q10" s="1154"/>
      <c r="R10" s="1154"/>
      <c r="S10" s="1154"/>
      <c r="T10" s="1154"/>
      <c r="U10" s="1154"/>
      <c r="V10" s="1154"/>
      <c r="W10" s="1154"/>
      <c r="X10" s="1155" t="s">
        <v>260</v>
      </c>
      <c r="Y10" s="2216"/>
      <c r="Z10" s="2217"/>
      <c r="AA10" s="2217"/>
      <c r="AB10" s="2217"/>
      <c r="AC10" s="2217"/>
      <c r="AD10" s="2217"/>
      <c r="AE10" s="2217"/>
      <c r="AF10" s="2217"/>
      <c r="AG10" s="2217"/>
      <c r="AH10" s="2217"/>
      <c r="AI10" s="2217"/>
      <c r="AJ10" s="2217"/>
      <c r="AK10" s="2218"/>
      <c r="AL10" s="2150"/>
      <c r="AO10" s="197" t="s">
        <v>669</v>
      </c>
    </row>
    <row r="11" spans="1:41" ht="20.25" customHeight="1" thickBot="1">
      <c r="A11" s="2175" t="s">
        <v>261</v>
      </c>
      <c r="B11" s="2208"/>
      <c r="C11" s="2208"/>
      <c r="D11" s="2208"/>
      <c r="E11" s="2208"/>
      <c r="F11" s="2199" t="s">
        <v>1359</v>
      </c>
      <c r="G11" s="2200"/>
      <c r="H11" s="2200"/>
      <c r="I11" s="2200"/>
      <c r="J11" s="2200"/>
      <c r="K11" s="2200"/>
      <c r="L11" s="1156" t="s">
        <v>52</v>
      </c>
      <c r="M11" s="2200" t="s">
        <v>1360</v>
      </c>
      <c r="N11" s="2200"/>
      <c r="O11" s="2200"/>
      <c r="P11" s="2200"/>
      <c r="Q11" s="2200"/>
      <c r="R11" s="2200"/>
      <c r="S11" s="1157"/>
      <c r="T11" s="1157"/>
      <c r="U11" s="1156"/>
      <c r="V11" s="1156"/>
      <c r="W11" s="1156"/>
      <c r="X11" s="1158"/>
      <c r="Y11" s="2216"/>
      <c r="Z11" s="2217"/>
      <c r="AA11" s="2217"/>
      <c r="AB11" s="2217"/>
      <c r="AC11" s="2217"/>
      <c r="AD11" s="2217"/>
      <c r="AE11" s="2217"/>
      <c r="AF11" s="2217"/>
      <c r="AG11" s="2217"/>
      <c r="AH11" s="2217"/>
      <c r="AI11" s="2217"/>
      <c r="AJ11" s="2217"/>
      <c r="AK11" s="2218"/>
      <c r="AL11" s="2150"/>
      <c r="AO11" s="197" t="s">
        <v>670</v>
      </c>
    </row>
    <row r="12" spans="1:41" ht="24" customHeight="1" thickBot="1">
      <c r="A12" s="2175" t="s">
        <v>262</v>
      </c>
      <c r="B12" s="2176"/>
      <c r="C12" s="2176"/>
      <c r="D12" s="2176"/>
      <c r="E12" s="2176"/>
      <c r="F12" s="2199" t="s">
        <v>1360</v>
      </c>
      <c r="G12" s="2200"/>
      <c r="H12" s="2200"/>
      <c r="I12" s="2200"/>
      <c r="J12" s="2200"/>
      <c r="K12" s="2200"/>
      <c r="L12" s="2197"/>
      <c r="M12" s="2197"/>
      <c r="N12" s="2197"/>
      <c r="O12" s="2197"/>
      <c r="P12" s="2197"/>
      <c r="Q12" s="2197"/>
      <c r="R12" s="2197"/>
      <c r="S12" s="2197"/>
      <c r="T12" s="2197"/>
      <c r="U12" s="2197"/>
      <c r="V12" s="2197"/>
      <c r="W12" s="2197"/>
      <c r="X12" s="2209"/>
      <c r="Y12" s="2219"/>
      <c r="Z12" s="2220"/>
      <c r="AA12" s="2220"/>
      <c r="AB12" s="2220"/>
      <c r="AC12" s="2220"/>
      <c r="AD12" s="2220"/>
      <c r="AE12" s="2220"/>
      <c r="AF12" s="2220"/>
      <c r="AG12" s="2220"/>
      <c r="AH12" s="2220"/>
      <c r="AI12" s="2220"/>
      <c r="AJ12" s="2220"/>
      <c r="AK12" s="2221"/>
      <c r="AL12" s="2150"/>
      <c r="AO12" s="197" t="s">
        <v>671</v>
      </c>
    </row>
    <row r="13" spans="1:41" ht="20.25" customHeight="1" thickBot="1">
      <c r="A13" s="2175" t="s">
        <v>263</v>
      </c>
      <c r="B13" s="2176"/>
      <c r="C13" s="2176"/>
      <c r="D13" s="2176"/>
      <c r="E13" s="2177"/>
      <c r="F13" s="1113" t="s">
        <v>772</v>
      </c>
      <c r="G13" s="2190" t="s">
        <v>529</v>
      </c>
      <c r="H13" s="2191"/>
      <c r="I13" s="2191"/>
      <c r="J13" s="2191"/>
      <c r="K13" s="2192"/>
      <c r="L13" s="1113" t="s">
        <v>772</v>
      </c>
      <c r="M13" s="2190" t="s">
        <v>594</v>
      </c>
      <c r="N13" s="2191"/>
      <c r="O13" s="2191"/>
      <c r="P13" s="2191"/>
      <c r="Q13" s="2192"/>
      <c r="R13" s="1113"/>
      <c r="S13" s="2193" t="s">
        <v>595</v>
      </c>
      <c r="T13" s="2194"/>
      <c r="U13" s="2194"/>
      <c r="V13" s="2195"/>
      <c r="W13" s="2195"/>
      <c r="X13" s="2195"/>
      <c r="Y13" s="2195"/>
      <c r="Z13" s="2195"/>
      <c r="AA13" s="2195"/>
      <c r="AB13" s="2195"/>
      <c r="AC13" s="2195"/>
      <c r="AD13" s="2195"/>
      <c r="AE13" s="2195"/>
      <c r="AF13" s="2195"/>
      <c r="AG13" s="1159" t="s">
        <v>528</v>
      </c>
      <c r="AH13" s="168"/>
      <c r="AI13" s="168"/>
      <c r="AJ13" s="168"/>
      <c r="AK13" s="193"/>
      <c r="AL13" s="1160"/>
      <c r="AO13" s="197" t="s">
        <v>672</v>
      </c>
    </row>
    <row r="14" spans="1:41" ht="20.25" customHeight="1" thickBot="1">
      <c r="A14" s="2196" t="s">
        <v>264</v>
      </c>
      <c r="B14" s="2197"/>
      <c r="C14" s="2197"/>
      <c r="D14" s="2197"/>
      <c r="E14" s="2198"/>
      <c r="F14" s="2199" t="s">
        <v>1360</v>
      </c>
      <c r="G14" s="2200"/>
      <c r="H14" s="2200"/>
      <c r="I14" s="2200"/>
      <c r="J14" s="2200"/>
      <c r="K14" s="2200"/>
      <c r="L14" s="1157"/>
      <c r="M14" s="2174"/>
      <c r="N14" s="2174"/>
      <c r="O14" s="2174"/>
      <c r="P14" s="2174"/>
      <c r="Q14" s="2174"/>
      <c r="R14" s="2174"/>
      <c r="S14" s="2174"/>
      <c r="T14" s="2174"/>
      <c r="U14" s="2174"/>
      <c r="V14" s="2174"/>
      <c r="W14" s="2174"/>
      <c r="X14" s="2174"/>
      <c r="Y14" s="1161"/>
      <c r="Z14" s="1161"/>
      <c r="AA14" s="1161"/>
      <c r="AB14" s="1161"/>
      <c r="AC14" s="168"/>
      <c r="AD14" s="168"/>
      <c r="AE14" s="168"/>
      <c r="AF14" s="168"/>
      <c r="AG14" s="168"/>
      <c r="AH14" s="168"/>
      <c r="AI14" s="168"/>
      <c r="AJ14" s="168"/>
      <c r="AK14" s="193"/>
      <c r="AL14" s="1160"/>
      <c r="AO14" s="197" t="s">
        <v>673</v>
      </c>
    </row>
    <row r="15" spans="1:41" ht="20.25" customHeight="1" thickBot="1">
      <c r="A15" s="2186" t="s">
        <v>225</v>
      </c>
      <c r="B15" s="2178"/>
      <c r="C15" s="2178"/>
      <c r="D15" s="2178"/>
      <c r="E15" s="2178"/>
      <c r="F15" s="2187">
        <v>45383</v>
      </c>
      <c r="G15" s="2188"/>
      <c r="H15" s="2188"/>
      <c r="I15" s="2188"/>
      <c r="J15" s="2188"/>
      <c r="K15" s="2188"/>
      <c r="L15" s="1156" t="s">
        <v>52</v>
      </c>
      <c r="M15" s="2188">
        <v>45471</v>
      </c>
      <c r="N15" s="2188"/>
      <c r="O15" s="2188"/>
      <c r="P15" s="2188"/>
      <c r="Q15" s="2188"/>
      <c r="R15" s="2188"/>
      <c r="S15" s="1156"/>
      <c r="T15" s="1162" t="s">
        <v>24</v>
      </c>
      <c r="U15" s="1161">
        <v>3</v>
      </c>
      <c r="V15" s="2174" t="s">
        <v>599</v>
      </c>
      <c r="W15" s="2174"/>
      <c r="X15" s="1156"/>
      <c r="Y15" s="168"/>
      <c r="Z15" s="465"/>
      <c r="AA15" s="465"/>
      <c r="AB15" s="465"/>
      <c r="AC15" s="2174" t="s">
        <v>600</v>
      </c>
      <c r="AD15" s="2174"/>
      <c r="AE15" s="2174"/>
      <c r="AF15" s="2189">
        <v>59</v>
      </c>
      <c r="AG15" s="2189"/>
      <c r="AH15" s="2174" t="s">
        <v>601</v>
      </c>
      <c r="AI15" s="2174"/>
      <c r="AJ15" s="168"/>
      <c r="AK15" s="193"/>
      <c r="AL15" s="1160"/>
      <c r="AO15" s="197" t="s">
        <v>674</v>
      </c>
    </row>
    <row r="16" spans="1:41" ht="20.25" customHeight="1" thickBot="1">
      <c r="A16" s="2175" t="s">
        <v>265</v>
      </c>
      <c r="B16" s="2176"/>
      <c r="C16" s="2176"/>
      <c r="D16" s="2176"/>
      <c r="E16" s="2176"/>
      <c r="F16" s="1163"/>
      <c r="G16" s="1164">
        <v>9</v>
      </c>
      <c r="H16" s="1161" t="s">
        <v>530</v>
      </c>
      <c r="I16" s="1165">
        <v>0</v>
      </c>
      <c r="J16" s="1161" t="s">
        <v>531</v>
      </c>
      <c r="K16" s="1166" t="s">
        <v>52</v>
      </c>
      <c r="L16" s="1164">
        <v>15</v>
      </c>
      <c r="M16" s="1161" t="s">
        <v>530</v>
      </c>
      <c r="N16" s="1165">
        <v>0</v>
      </c>
      <c r="O16" s="1161" t="s">
        <v>531</v>
      </c>
      <c r="P16" s="168"/>
      <c r="Q16" s="168"/>
      <c r="R16" s="1163"/>
      <c r="S16" s="1163"/>
      <c r="T16" s="1163"/>
      <c r="U16" s="1166"/>
      <c r="V16" s="1166"/>
      <c r="W16" s="1166"/>
      <c r="X16" s="1166"/>
      <c r="Y16" s="2177" t="s">
        <v>532</v>
      </c>
      <c r="Z16" s="2178"/>
      <c r="AA16" s="2179"/>
      <c r="AB16" s="2177">
        <v>15</v>
      </c>
      <c r="AC16" s="2178"/>
      <c r="AD16" s="2178"/>
      <c r="AE16" s="168" t="s">
        <v>533</v>
      </c>
      <c r="AF16" s="168"/>
      <c r="AG16" s="168"/>
      <c r="AH16" s="168"/>
      <c r="AI16" s="168"/>
      <c r="AJ16" s="168"/>
      <c r="AK16" s="193"/>
      <c r="AL16" s="1160"/>
      <c r="AO16" s="197" t="s">
        <v>675</v>
      </c>
    </row>
    <row r="17" spans="1:41" ht="26.25" customHeight="1" thickBot="1">
      <c r="A17" s="2180" t="s">
        <v>622</v>
      </c>
      <c r="B17" s="2181"/>
      <c r="C17" s="2181"/>
      <c r="D17" s="2181"/>
      <c r="E17" s="2182"/>
      <c r="F17" s="2183" t="s">
        <v>1361</v>
      </c>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5"/>
      <c r="AL17" s="1167"/>
      <c r="AO17" s="197" t="s">
        <v>676</v>
      </c>
    </row>
    <row r="18" spans="1:41" ht="15" customHeight="1">
      <c r="A18" s="2157" t="s">
        <v>1560</v>
      </c>
      <c r="B18" s="2158"/>
      <c r="C18" s="2158"/>
      <c r="D18" s="2158"/>
      <c r="E18" s="2158"/>
      <c r="F18" s="1168"/>
      <c r="G18" s="2169" t="s">
        <v>604</v>
      </c>
      <c r="H18" s="2169"/>
      <c r="I18" s="2169"/>
      <c r="J18" s="2169"/>
      <c r="K18" s="2169"/>
      <c r="L18" s="1168"/>
      <c r="M18" s="2169" t="s">
        <v>623</v>
      </c>
      <c r="N18" s="2169"/>
      <c r="O18" s="2169"/>
      <c r="P18" s="2169"/>
      <c r="Q18" s="2169"/>
      <c r="R18" s="2169"/>
      <c r="S18" s="2169"/>
      <c r="T18" s="1168"/>
      <c r="U18" s="2170" t="s">
        <v>534</v>
      </c>
      <c r="V18" s="2170"/>
      <c r="W18" s="2170"/>
      <c r="X18" s="2170"/>
      <c r="Y18" s="2170"/>
      <c r="Z18" s="2170"/>
      <c r="AA18" s="1168"/>
      <c r="AB18" s="2170" t="s">
        <v>626</v>
      </c>
      <c r="AC18" s="2170"/>
      <c r="AD18" s="2170"/>
      <c r="AE18" s="2170"/>
      <c r="AF18" s="2170"/>
      <c r="AG18" s="2170"/>
      <c r="AH18" s="1146"/>
      <c r="AI18" s="1146"/>
      <c r="AJ18" s="1147"/>
      <c r="AK18" s="1169"/>
      <c r="AL18" s="1160"/>
      <c r="AO18" s="197" t="s">
        <v>677</v>
      </c>
    </row>
    <row r="19" spans="1:41" ht="15" customHeight="1" thickBot="1">
      <c r="A19" s="2161"/>
      <c r="B19" s="2162"/>
      <c r="C19" s="2162"/>
      <c r="D19" s="2162"/>
      <c r="E19" s="2162"/>
      <c r="F19" s="1170"/>
      <c r="G19" s="2171" t="s">
        <v>605</v>
      </c>
      <c r="H19" s="2171"/>
      <c r="I19" s="2171"/>
      <c r="J19" s="2171"/>
      <c r="K19" s="2171"/>
      <c r="L19" s="1170"/>
      <c r="M19" s="2172" t="s">
        <v>624</v>
      </c>
      <c r="N19" s="2172"/>
      <c r="O19" s="2172"/>
      <c r="P19" s="2172"/>
      <c r="Q19" s="2172"/>
      <c r="R19" s="2172"/>
      <c r="S19" s="2172"/>
      <c r="T19" s="1170"/>
      <c r="U19" s="1171" t="s">
        <v>625</v>
      </c>
      <c r="V19" s="1172"/>
      <c r="W19" s="1173" t="s">
        <v>527</v>
      </c>
      <c r="X19" s="2173"/>
      <c r="Y19" s="2173"/>
      <c r="Z19" s="2173"/>
      <c r="AA19" s="2173"/>
      <c r="AB19" s="2173"/>
      <c r="AC19" s="2173"/>
      <c r="AD19" s="2173"/>
      <c r="AE19" s="2173"/>
      <c r="AF19" s="2173"/>
      <c r="AG19" s="2173"/>
      <c r="AH19" s="1174" t="s">
        <v>46</v>
      </c>
      <c r="AI19" s="1175"/>
      <c r="AJ19" s="1172"/>
      <c r="AK19" s="1176"/>
      <c r="AL19" s="1160"/>
      <c r="AO19" s="197" t="s">
        <v>678</v>
      </c>
    </row>
    <row r="20" spans="1:41" ht="35.1" customHeight="1" thickBot="1">
      <c r="A20" s="2152" t="s">
        <v>267</v>
      </c>
      <c r="B20" s="2153"/>
      <c r="C20" s="2153"/>
      <c r="D20" s="2153"/>
      <c r="E20" s="2153"/>
      <c r="F20" s="2154" t="s">
        <v>1362</v>
      </c>
      <c r="G20" s="2155"/>
      <c r="H20" s="2155"/>
      <c r="I20" s="2155"/>
      <c r="J20" s="2155"/>
      <c r="K20" s="2155"/>
      <c r="L20" s="2155"/>
      <c r="M20" s="2155"/>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6"/>
      <c r="AL20" s="1177" t="str">
        <f>LEN(F20)&amp;" 文字(最大200文字)"</f>
        <v>65 文字(最大200文字)</v>
      </c>
      <c r="AM20" s="1178" t="s">
        <v>680</v>
      </c>
      <c r="AN20" s="217" t="s">
        <v>681</v>
      </c>
      <c r="AO20" s="197" t="s">
        <v>679</v>
      </c>
    </row>
    <row r="21" spans="1:41" ht="15" customHeight="1">
      <c r="A21" s="2157" t="s">
        <v>268</v>
      </c>
      <c r="B21" s="2158"/>
      <c r="C21" s="2158"/>
      <c r="D21" s="2158"/>
      <c r="E21" s="2158"/>
      <c r="F21" s="2163" t="s">
        <v>535</v>
      </c>
      <c r="G21" s="2163"/>
      <c r="H21" s="2164" t="s">
        <v>1399</v>
      </c>
      <c r="I21" s="2164"/>
      <c r="J21" s="2164"/>
      <c r="K21" s="2164"/>
      <c r="L21" s="2164"/>
      <c r="M21" s="2164"/>
      <c r="N21" s="2164"/>
      <c r="O21" s="2164"/>
      <c r="P21" s="2164"/>
      <c r="Q21" s="2164"/>
      <c r="R21" s="2164"/>
      <c r="S21" s="2164"/>
      <c r="T21" s="2164"/>
      <c r="U21" s="2165" t="s">
        <v>608</v>
      </c>
      <c r="V21" s="2165"/>
      <c r="W21" s="2165"/>
      <c r="X21" s="2165"/>
      <c r="Y21" s="2164" t="s">
        <v>1402</v>
      </c>
      <c r="Z21" s="2164"/>
      <c r="AA21" s="2164"/>
      <c r="AB21" s="2164"/>
      <c r="AC21" s="2164"/>
      <c r="AD21" s="2164"/>
      <c r="AE21" s="2164"/>
      <c r="AF21" s="2164"/>
      <c r="AG21" s="1145" t="s">
        <v>46</v>
      </c>
      <c r="AH21" s="1179" t="s">
        <v>772</v>
      </c>
      <c r="AI21" s="1180" t="s">
        <v>269</v>
      </c>
      <c r="AJ21" s="1147"/>
      <c r="AK21" s="1169"/>
      <c r="AL21" s="2150" t="str">
        <f>LEN(AN21)&amp;" 文字(最大100文字)"</f>
        <v>113 文字(最大100文字)</v>
      </c>
      <c r="AM21" s="1181" t="str">
        <f t="shared" ref="AM21:AM25" si="0">IF(H21="","",IF(AH21="✔",DBCS(CONCATENATE(H21,"　",Y21,"（任意）")),DBCS(CONCATENATE(H21,"　",Y21))))</f>
        <v>コンピュータサービス技能評価試験　ワープロ部門　３級　中央職業能力開発協会（任意）</v>
      </c>
      <c r="AN21" s="1677"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197" t="s">
        <v>41</v>
      </c>
    </row>
    <row r="22" spans="1:41" ht="15" customHeight="1">
      <c r="A22" s="2159"/>
      <c r="B22" s="2160"/>
      <c r="C22" s="2160"/>
      <c r="D22" s="2160"/>
      <c r="E22" s="2160"/>
      <c r="F22" s="1995" t="s">
        <v>535</v>
      </c>
      <c r="G22" s="1995"/>
      <c r="H22" s="2151" t="s">
        <v>1400</v>
      </c>
      <c r="I22" s="2151"/>
      <c r="J22" s="2151"/>
      <c r="K22" s="2151"/>
      <c r="L22" s="2151"/>
      <c r="M22" s="2151"/>
      <c r="N22" s="2151"/>
      <c r="O22" s="2151"/>
      <c r="P22" s="2151"/>
      <c r="Q22" s="2151"/>
      <c r="R22" s="2151"/>
      <c r="S22" s="2151"/>
      <c r="T22" s="2151"/>
      <c r="U22" s="1984" t="s">
        <v>608</v>
      </c>
      <c r="V22" s="1984"/>
      <c r="W22" s="1984"/>
      <c r="X22" s="1984"/>
      <c r="Y22" s="2151" t="s">
        <v>1402</v>
      </c>
      <c r="Z22" s="2151"/>
      <c r="AA22" s="2151"/>
      <c r="AB22" s="2151"/>
      <c r="AC22" s="2151"/>
      <c r="AD22" s="2151"/>
      <c r="AE22" s="2151"/>
      <c r="AF22" s="2151"/>
      <c r="AG22" s="1182" t="s">
        <v>46</v>
      </c>
      <c r="AH22" s="1183" t="s">
        <v>772</v>
      </c>
      <c r="AI22" s="150" t="s">
        <v>269</v>
      </c>
      <c r="AJ22" s="465"/>
      <c r="AK22" s="1184"/>
      <c r="AL22" s="2150"/>
      <c r="AM22" s="1185" t="str">
        <f t="shared" si="0"/>
        <v>コンピュータサービス技能評価試験　表計算部門　３級　中央職業能力開発協会（任意）</v>
      </c>
      <c r="AN22" s="1678"/>
    </row>
    <row r="23" spans="1:41" ht="15" customHeight="1">
      <c r="A23" s="2159"/>
      <c r="B23" s="2160"/>
      <c r="C23" s="2160"/>
      <c r="D23" s="2160"/>
      <c r="E23" s="2160"/>
      <c r="F23" s="1995" t="s">
        <v>535</v>
      </c>
      <c r="G23" s="1995"/>
      <c r="H23" s="2151" t="s">
        <v>1401</v>
      </c>
      <c r="I23" s="2151"/>
      <c r="J23" s="2151"/>
      <c r="K23" s="2151"/>
      <c r="L23" s="2151"/>
      <c r="M23" s="2151"/>
      <c r="N23" s="2151"/>
      <c r="O23" s="2151"/>
      <c r="P23" s="2151"/>
      <c r="Q23" s="2151"/>
      <c r="R23" s="2151"/>
      <c r="S23" s="2151"/>
      <c r="T23" s="2151"/>
      <c r="U23" s="1984" t="s">
        <v>608</v>
      </c>
      <c r="V23" s="1984"/>
      <c r="W23" s="1984"/>
      <c r="X23" s="1984"/>
      <c r="Y23" s="2151" t="s">
        <v>1398</v>
      </c>
      <c r="Z23" s="2151"/>
      <c r="AA23" s="2151"/>
      <c r="AB23" s="2151"/>
      <c r="AC23" s="2151"/>
      <c r="AD23" s="2151"/>
      <c r="AE23" s="2151"/>
      <c r="AF23" s="2151"/>
      <c r="AG23" s="1182" t="s">
        <v>46</v>
      </c>
      <c r="AH23" s="1183" t="s">
        <v>772</v>
      </c>
      <c r="AI23" s="150" t="s">
        <v>269</v>
      </c>
      <c r="AJ23" s="465"/>
      <c r="AK23" s="1184"/>
      <c r="AL23" s="2150"/>
      <c r="AM23" s="1185" t="str">
        <f t="shared" si="0"/>
        <v>コミュニケーション検定　初級　株式会社サーティファイ（任意）</v>
      </c>
      <c r="AN23" s="1678"/>
    </row>
    <row r="24" spans="1:41" ht="15" customHeight="1">
      <c r="A24" s="2159"/>
      <c r="B24" s="2160"/>
      <c r="C24" s="2160"/>
      <c r="D24" s="2160"/>
      <c r="E24" s="2160"/>
      <c r="F24" s="1995" t="s">
        <v>535</v>
      </c>
      <c r="G24" s="1995"/>
      <c r="H24" s="2151"/>
      <c r="I24" s="2151"/>
      <c r="J24" s="2151"/>
      <c r="K24" s="2151"/>
      <c r="L24" s="2151"/>
      <c r="M24" s="2151"/>
      <c r="N24" s="2151"/>
      <c r="O24" s="2151"/>
      <c r="P24" s="2151"/>
      <c r="Q24" s="2151"/>
      <c r="R24" s="2151"/>
      <c r="S24" s="2151"/>
      <c r="T24" s="2151"/>
      <c r="U24" s="1984" t="s">
        <v>608</v>
      </c>
      <c r="V24" s="1984"/>
      <c r="W24" s="1984"/>
      <c r="X24" s="1984"/>
      <c r="Y24" s="2151"/>
      <c r="Z24" s="2151"/>
      <c r="AA24" s="2151"/>
      <c r="AB24" s="2151"/>
      <c r="AC24" s="2151"/>
      <c r="AD24" s="2151"/>
      <c r="AE24" s="2151"/>
      <c r="AF24" s="2151"/>
      <c r="AG24" s="1182" t="s">
        <v>46</v>
      </c>
      <c r="AH24" s="1183"/>
      <c r="AI24" s="150" t="s">
        <v>269</v>
      </c>
      <c r="AJ24" s="465"/>
      <c r="AK24" s="1184"/>
      <c r="AL24" s="2150"/>
      <c r="AM24" s="1185" t="str">
        <f t="shared" si="0"/>
        <v/>
      </c>
      <c r="AN24" s="1678"/>
    </row>
    <row r="25" spans="1:41" ht="15" customHeight="1" thickBot="1">
      <c r="A25" s="2161"/>
      <c r="B25" s="2162"/>
      <c r="C25" s="2162"/>
      <c r="D25" s="2162"/>
      <c r="E25" s="2162"/>
      <c r="F25" s="2166" t="s">
        <v>535</v>
      </c>
      <c r="G25" s="2166"/>
      <c r="H25" s="2167"/>
      <c r="I25" s="2167"/>
      <c r="J25" s="2167"/>
      <c r="K25" s="2167"/>
      <c r="L25" s="2167"/>
      <c r="M25" s="2167"/>
      <c r="N25" s="2167"/>
      <c r="O25" s="2167"/>
      <c r="P25" s="2167"/>
      <c r="Q25" s="2167"/>
      <c r="R25" s="2167"/>
      <c r="S25" s="2167"/>
      <c r="T25" s="2167"/>
      <c r="U25" s="2168" t="s">
        <v>608</v>
      </c>
      <c r="V25" s="2168"/>
      <c r="W25" s="2168"/>
      <c r="X25" s="2168"/>
      <c r="Y25" s="2167"/>
      <c r="Z25" s="2167"/>
      <c r="AA25" s="2167"/>
      <c r="AB25" s="2167"/>
      <c r="AC25" s="2167"/>
      <c r="AD25" s="2167"/>
      <c r="AE25" s="2167"/>
      <c r="AF25" s="2167"/>
      <c r="AG25" s="1151" t="s">
        <v>46</v>
      </c>
      <c r="AH25" s="1186"/>
      <c r="AI25" s="1171" t="s">
        <v>269</v>
      </c>
      <c r="AJ25" s="1172"/>
      <c r="AK25" s="1176"/>
      <c r="AL25" s="2150"/>
      <c r="AM25" s="1187" t="str">
        <f t="shared" si="0"/>
        <v/>
      </c>
      <c r="AN25" s="1679"/>
    </row>
    <row r="26" spans="1:41" s="1194" customFormat="1" ht="22.5" customHeight="1">
      <c r="A26" s="2148" t="s">
        <v>1269</v>
      </c>
      <c r="B26" s="2149"/>
      <c r="C26" s="2149"/>
      <c r="D26" s="2149"/>
      <c r="E26" s="2149"/>
      <c r="F26" s="2149"/>
      <c r="G26" s="2149"/>
      <c r="H26" s="2149"/>
      <c r="I26" s="2149"/>
      <c r="J26" s="2149"/>
      <c r="K26" s="2149"/>
      <c r="L26" s="2149"/>
      <c r="M26" s="2149"/>
      <c r="N26" s="2149"/>
      <c r="O26" s="2149"/>
      <c r="P26" s="2149"/>
      <c r="Q26" s="2149"/>
      <c r="R26" s="2149"/>
      <c r="S26" s="2149"/>
      <c r="T26" s="2149"/>
      <c r="U26" s="2149"/>
      <c r="V26" s="2149"/>
      <c r="W26" s="2149"/>
      <c r="X26" s="2149"/>
      <c r="Y26" s="2149"/>
      <c r="Z26" s="2149"/>
      <c r="AA26" s="2149"/>
      <c r="AB26" s="2149"/>
      <c r="AC26" s="2149"/>
      <c r="AD26" s="2149"/>
      <c r="AE26" s="2149"/>
      <c r="AF26" s="2149"/>
      <c r="AG26" s="2149"/>
      <c r="AH26" s="1188"/>
      <c r="AI26" s="1189"/>
      <c r="AJ26" s="1190"/>
      <c r="AK26" s="1191"/>
      <c r="AL26" s="1192"/>
      <c r="AM26" s="1193"/>
      <c r="AO26" s="1195"/>
    </row>
    <row r="27" spans="1:41" s="1194" customFormat="1" ht="22.5" customHeight="1">
      <c r="A27" s="2131" t="s">
        <v>1270</v>
      </c>
      <c r="B27" s="2132"/>
      <c r="C27" s="2132"/>
      <c r="D27" s="2132"/>
      <c r="E27" s="2132"/>
      <c r="F27" s="2132"/>
      <c r="G27" s="2132"/>
      <c r="H27" s="2132"/>
      <c r="I27" s="2132"/>
      <c r="J27" s="2132"/>
      <c r="K27" s="2132"/>
      <c r="L27" s="2132"/>
      <c r="M27" s="2132"/>
      <c r="N27" s="2132"/>
      <c r="O27" s="2132"/>
      <c r="P27" s="2132"/>
      <c r="Q27" s="2132"/>
      <c r="R27" s="2132"/>
      <c r="S27" s="2132"/>
      <c r="T27" s="2132"/>
      <c r="U27" s="2132"/>
      <c r="V27" s="2132"/>
      <c r="W27" s="2132"/>
      <c r="X27" s="2132"/>
      <c r="Y27" s="2132"/>
      <c r="Z27" s="2132"/>
      <c r="AA27" s="2132"/>
      <c r="AB27" s="2132"/>
      <c r="AC27" s="2132"/>
      <c r="AD27" s="2132"/>
      <c r="AE27" s="2132"/>
      <c r="AF27" s="2132"/>
      <c r="AG27" s="2132"/>
      <c r="AH27" s="1196"/>
      <c r="AI27" s="1197"/>
      <c r="AJ27" s="1198"/>
      <c r="AK27" s="1199"/>
      <c r="AL27" s="1200"/>
      <c r="AM27" s="1193"/>
      <c r="AO27" s="1195"/>
    </row>
    <row r="28" spans="1:41" s="1194" customFormat="1" ht="24" customHeight="1">
      <c r="A28" s="2131" t="s">
        <v>1256</v>
      </c>
      <c r="B28" s="2132"/>
      <c r="C28" s="2132"/>
      <c r="D28" s="2132"/>
      <c r="E28" s="2132"/>
      <c r="F28" s="2132"/>
      <c r="G28" s="2132"/>
      <c r="H28" s="2132"/>
      <c r="I28" s="2132"/>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1196"/>
      <c r="AI28" s="1197"/>
      <c r="AJ28" s="1198"/>
      <c r="AK28" s="1199"/>
      <c r="AL28" s="1200"/>
      <c r="AM28" s="1193"/>
      <c r="AO28" s="1195"/>
    </row>
    <row r="29" spans="1:41" ht="24" customHeight="1">
      <c r="A29" s="2133" t="s">
        <v>553</v>
      </c>
      <c r="B29" s="2135" t="s">
        <v>609</v>
      </c>
      <c r="C29" s="2136"/>
      <c r="D29" s="2136"/>
      <c r="E29" s="2137"/>
      <c r="F29" s="2138" t="s">
        <v>1363</v>
      </c>
      <c r="G29" s="2139"/>
      <c r="H29" s="2139"/>
      <c r="I29" s="2139"/>
      <c r="J29" s="2139"/>
      <c r="K29" s="2139"/>
      <c r="L29" s="2139"/>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39"/>
      <c r="AK29" s="2140"/>
      <c r="AL29" s="1177" t="str">
        <f>LEN(F29)&amp;" 文字(最大250文字)"</f>
        <v>88 文字(最大250文字)</v>
      </c>
    </row>
    <row r="30" spans="1:41" ht="15" customHeight="1">
      <c r="A30" s="2133"/>
      <c r="B30" s="2014" t="s">
        <v>270</v>
      </c>
      <c r="C30" s="1993"/>
      <c r="D30" s="1993"/>
      <c r="E30" s="1993"/>
      <c r="F30" s="1993"/>
      <c r="G30" s="1993"/>
      <c r="H30" s="1993"/>
      <c r="I30" s="1993"/>
      <c r="J30" s="2141"/>
      <c r="K30" s="1993" t="s">
        <v>536</v>
      </c>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2142" t="s">
        <v>265</v>
      </c>
      <c r="AJ30" s="2142"/>
      <c r="AK30" s="2143"/>
      <c r="AL30" s="1142"/>
    </row>
    <row r="31" spans="1:41" ht="21.95" customHeight="1">
      <c r="A31" s="2133"/>
      <c r="B31" s="2092" t="s">
        <v>537</v>
      </c>
      <c r="C31" s="2144" t="s">
        <v>554</v>
      </c>
      <c r="D31" s="2147" t="s">
        <v>1371</v>
      </c>
      <c r="E31" s="2108"/>
      <c r="F31" s="2108"/>
      <c r="G31" s="2108"/>
      <c r="H31" s="2108"/>
      <c r="I31" s="2108"/>
      <c r="J31" s="2109"/>
      <c r="K31" s="2098" t="s">
        <v>1367</v>
      </c>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9"/>
      <c r="AI31" s="2071">
        <v>3</v>
      </c>
      <c r="AJ31" s="2072"/>
      <c r="AK31" s="2073"/>
      <c r="AL31" s="1201"/>
    </row>
    <row r="32" spans="1:41" ht="21.95" customHeight="1">
      <c r="A32" s="2133"/>
      <c r="B32" s="2093"/>
      <c r="C32" s="2145"/>
      <c r="D32" s="2112" t="s">
        <v>1365</v>
      </c>
      <c r="E32" s="2110"/>
      <c r="F32" s="2110"/>
      <c r="G32" s="2110"/>
      <c r="H32" s="2110"/>
      <c r="I32" s="2110"/>
      <c r="J32" s="2111"/>
      <c r="K32" s="2103" t="s">
        <v>1368</v>
      </c>
      <c r="L32" s="2103"/>
      <c r="M32" s="2103"/>
      <c r="N32" s="2103"/>
      <c r="O32" s="2103"/>
      <c r="P32" s="2103"/>
      <c r="Q32" s="2103"/>
      <c r="R32" s="2103"/>
      <c r="S32" s="2103"/>
      <c r="T32" s="2103"/>
      <c r="U32" s="2103"/>
      <c r="V32" s="2103"/>
      <c r="W32" s="2103"/>
      <c r="X32" s="2103"/>
      <c r="Y32" s="2103"/>
      <c r="Z32" s="2103"/>
      <c r="AA32" s="2103"/>
      <c r="AB32" s="2103"/>
      <c r="AC32" s="2103"/>
      <c r="AD32" s="2103"/>
      <c r="AE32" s="2103"/>
      <c r="AF32" s="2103"/>
      <c r="AG32" s="2103"/>
      <c r="AH32" s="2104"/>
      <c r="AI32" s="2046">
        <v>9</v>
      </c>
      <c r="AJ32" s="2047"/>
      <c r="AK32" s="2048"/>
      <c r="AL32" s="1201"/>
    </row>
    <row r="33" spans="1:38" ht="21.95" customHeight="1">
      <c r="A33" s="2133"/>
      <c r="B33" s="2093"/>
      <c r="C33" s="2145"/>
      <c r="D33" s="2112" t="s">
        <v>1372</v>
      </c>
      <c r="E33" s="2110"/>
      <c r="F33" s="2110"/>
      <c r="G33" s="2110"/>
      <c r="H33" s="2110"/>
      <c r="I33" s="2110"/>
      <c r="J33" s="2111"/>
      <c r="K33" s="2103" t="s">
        <v>1369</v>
      </c>
      <c r="L33" s="2103"/>
      <c r="M33" s="2103"/>
      <c r="N33" s="2103"/>
      <c r="O33" s="2103"/>
      <c r="P33" s="2103"/>
      <c r="Q33" s="2103"/>
      <c r="R33" s="2103"/>
      <c r="S33" s="2103"/>
      <c r="T33" s="2103"/>
      <c r="U33" s="2103"/>
      <c r="V33" s="2103"/>
      <c r="W33" s="2103"/>
      <c r="X33" s="2103"/>
      <c r="Y33" s="2103"/>
      <c r="Z33" s="2103"/>
      <c r="AA33" s="2103"/>
      <c r="AB33" s="2103"/>
      <c r="AC33" s="2103"/>
      <c r="AD33" s="2103"/>
      <c r="AE33" s="2103"/>
      <c r="AF33" s="2103"/>
      <c r="AG33" s="2103"/>
      <c r="AH33" s="2104"/>
      <c r="AI33" s="2046">
        <v>3</v>
      </c>
      <c r="AJ33" s="2047"/>
      <c r="AK33" s="2048"/>
      <c r="AL33" s="1201"/>
    </row>
    <row r="34" spans="1:38" ht="21.95" customHeight="1">
      <c r="A34" s="2133"/>
      <c r="B34" s="2093"/>
      <c r="C34" s="2146"/>
      <c r="D34" s="2119" t="s">
        <v>1366</v>
      </c>
      <c r="E34" s="2105"/>
      <c r="F34" s="2105"/>
      <c r="G34" s="2105"/>
      <c r="H34" s="2105"/>
      <c r="I34" s="2105"/>
      <c r="J34" s="2106"/>
      <c r="K34" s="2080" t="s">
        <v>1370</v>
      </c>
      <c r="L34" s="2080"/>
      <c r="M34" s="2080"/>
      <c r="N34" s="2080"/>
      <c r="O34" s="2080"/>
      <c r="P34" s="2080"/>
      <c r="Q34" s="2080"/>
      <c r="R34" s="2080"/>
      <c r="S34" s="2080"/>
      <c r="T34" s="2080"/>
      <c r="U34" s="2080"/>
      <c r="V34" s="2080"/>
      <c r="W34" s="2080"/>
      <c r="X34" s="2080"/>
      <c r="Y34" s="2080"/>
      <c r="Z34" s="2080"/>
      <c r="AA34" s="2080"/>
      <c r="AB34" s="2080"/>
      <c r="AC34" s="2080"/>
      <c r="AD34" s="2080"/>
      <c r="AE34" s="2080"/>
      <c r="AF34" s="2080"/>
      <c r="AG34" s="2080"/>
      <c r="AH34" s="2081"/>
      <c r="AI34" s="2057">
        <v>3</v>
      </c>
      <c r="AJ34" s="2058"/>
      <c r="AK34" s="2059"/>
      <c r="AL34" s="1201"/>
    </row>
    <row r="35" spans="1:38" ht="21.95" customHeight="1">
      <c r="A35" s="2133"/>
      <c r="B35" s="2093"/>
      <c r="C35" s="2092" t="s">
        <v>555</v>
      </c>
      <c r="D35" s="2108" t="s">
        <v>1373</v>
      </c>
      <c r="E35" s="2108"/>
      <c r="F35" s="2108"/>
      <c r="G35" s="2108"/>
      <c r="H35" s="2108"/>
      <c r="I35" s="2108"/>
      <c r="J35" s="2109"/>
      <c r="K35" s="2098" t="s">
        <v>1383</v>
      </c>
      <c r="L35" s="2098"/>
      <c r="M35" s="2098"/>
      <c r="N35" s="2098"/>
      <c r="O35" s="2098"/>
      <c r="P35" s="2098"/>
      <c r="Q35" s="2098"/>
      <c r="R35" s="2098"/>
      <c r="S35" s="2098"/>
      <c r="T35" s="2098"/>
      <c r="U35" s="2098"/>
      <c r="V35" s="2098"/>
      <c r="W35" s="2098"/>
      <c r="X35" s="2098"/>
      <c r="Y35" s="2098"/>
      <c r="Z35" s="2098"/>
      <c r="AA35" s="2098"/>
      <c r="AB35" s="2098"/>
      <c r="AC35" s="2098"/>
      <c r="AD35" s="2098"/>
      <c r="AE35" s="2098"/>
      <c r="AF35" s="2098"/>
      <c r="AG35" s="2098"/>
      <c r="AH35" s="2099"/>
      <c r="AI35" s="2071" t="s">
        <v>1408</v>
      </c>
      <c r="AJ35" s="2072"/>
      <c r="AK35" s="2073"/>
      <c r="AL35" s="1201"/>
    </row>
    <row r="36" spans="1:38" ht="21.95" customHeight="1">
      <c r="A36" s="2133"/>
      <c r="B36" s="2093"/>
      <c r="C36" s="2093"/>
      <c r="D36" s="2110" t="s">
        <v>1374</v>
      </c>
      <c r="E36" s="2110"/>
      <c r="F36" s="2110"/>
      <c r="G36" s="2110"/>
      <c r="H36" s="2110"/>
      <c r="I36" s="2110"/>
      <c r="J36" s="2111"/>
      <c r="K36" s="2103" t="s">
        <v>1385</v>
      </c>
      <c r="L36" s="2103"/>
      <c r="M36" s="2103"/>
      <c r="N36" s="2103"/>
      <c r="O36" s="2103"/>
      <c r="P36" s="2103"/>
      <c r="Q36" s="2103"/>
      <c r="R36" s="2103"/>
      <c r="S36" s="2103"/>
      <c r="T36" s="2103"/>
      <c r="U36" s="2103"/>
      <c r="V36" s="2103"/>
      <c r="W36" s="2103"/>
      <c r="X36" s="2103"/>
      <c r="Y36" s="2103"/>
      <c r="Z36" s="2103"/>
      <c r="AA36" s="2103"/>
      <c r="AB36" s="2103"/>
      <c r="AC36" s="2103"/>
      <c r="AD36" s="2103"/>
      <c r="AE36" s="2103"/>
      <c r="AF36" s="2103"/>
      <c r="AG36" s="2103"/>
      <c r="AH36" s="2104"/>
      <c r="AI36" s="2046" t="s">
        <v>1408</v>
      </c>
      <c r="AJ36" s="2047"/>
      <c r="AK36" s="2048"/>
      <c r="AL36" s="1201"/>
    </row>
    <row r="37" spans="1:38" ht="21.95" customHeight="1">
      <c r="A37" s="2133"/>
      <c r="B37" s="2093"/>
      <c r="C37" s="2093"/>
      <c r="D37" s="2112"/>
      <c r="E37" s="2110"/>
      <c r="F37" s="2110"/>
      <c r="G37" s="2110"/>
      <c r="H37" s="2110"/>
      <c r="I37" s="2110"/>
      <c r="J37" s="2111"/>
      <c r="K37" s="2104"/>
      <c r="L37" s="2126"/>
      <c r="M37" s="2126"/>
      <c r="N37" s="2126"/>
      <c r="O37" s="2126"/>
      <c r="P37" s="2126"/>
      <c r="Q37" s="2126"/>
      <c r="R37" s="2126"/>
      <c r="S37" s="2126"/>
      <c r="T37" s="2126"/>
      <c r="U37" s="2126"/>
      <c r="V37" s="2126"/>
      <c r="W37" s="2126"/>
      <c r="X37" s="2126"/>
      <c r="Y37" s="2126"/>
      <c r="Z37" s="2126"/>
      <c r="AA37" s="2126"/>
      <c r="AB37" s="2126"/>
      <c r="AC37" s="2126"/>
      <c r="AD37" s="2126"/>
      <c r="AE37" s="2126"/>
      <c r="AF37" s="2126"/>
      <c r="AG37" s="2126"/>
      <c r="AH37" s="2127"/>
      <c r="AI37" s="2128"/>
      <c r="AJ37" s="2129"/>
      <c r="AK37" s="2130"/>
      <c r="AL37" s="1201"/>
    </row>
    <row r="38" spans="1:38" ht="21.95" customHeight="1">
      <c r="A38" s="2133"/>
      <c r="B38" s="2093"/>
      <c r="C38" s="2094"/>
      <c r="D38" s="2119"/>
      <c r="E38" s="2105"/>
      <c r="F38" s="2105"/>
      <c r="G38" s="2105"/>
      <c r="H38" s="2105"/>
      <c r="I38" s="2105"/>
      <c r="J38" s="2106"/>
      <c r="K38" s="2081"/>
      <c r="L38" s="2120"/>
      <c r="M38" s="2120"/>
      <c r="N38" s="2120"/>
      <c r="O38" s="2120"/>
      <c r="P38" s="2120"/>
      <c r="Q38" s="2120"/>
      <c r="R38" s="2120"/>
      <c r="S38" s="2120"/>
      <c r="T38" s="2120"/>
      <c r="U38" s="2120"/>
      <c r="V38" s="2120"/>
      <c r="W38" s="2120"/>
      <c r="X38" s="2120"/>
      <c r="Y38" s="2120"/>
      <c r="Z38" s="2120"/>
      <c r="AA38" s="2120"/>
      <c r="AB38" s="2120"/>
      <c r="AC38" s="2120"/>
      <c r="AD38" s="2120"/>
      <c r="AE38" s="2120"/>
      <c r="AF38" s="2120"/>
      <c r="AG38" s="2120"/>
      <c r="AH38" s="2121"/>
      <c r="AI38" s="2122"/>
      <c r="AJ38" s="2123"/>
      <c r="AK38" s="2124"/>
      <c r="AL38" s="1201"/>
    </row>
    <row r="39" spans="1:38" ht="21.95" customHeight="1">
      <c r="A39" s="2133"/>
      <c r="B39" s="2093"/>
      <c r="C39" s="2092" t="s">
        <v>538</v>
      </c>
      <c r="D39" s="2108" t="s">
        <v>1375</v>
      </c>
      <c r="E39" s="2108"/>
      <c r="F39" s="2108"/>
      <c r="G39" s="2108"/>
      <c r="H39" s="2108"/>
      <c r="I39" s="2108"/>
      <c r="J39" s="2109"/>
      <c r="K39" s="2098" t="s">
        <v>1384</v>
      </c>
      <c r="L39" s="2098"/>
      <c r="M39" s="2098"/>
      <c r="N39" s="2098"/>
      <c r="O39" s="2098"/>
      <c r="P39" s="2098"/>
      <c r="Q39" s="2098"/>
      <c r="R39" s="2098"/>
      <c r="S39" s="2098"/>
      <c r="T39" s="2098"/>
      <c r="U39" s="2098"/>
      <c r="V39" s="2098"/>
      <c r="W39" s="2098"/>
      <c r="X39" s="2098"/>
      <c r="Y39" s="2098"/>
      <c r="Z39" s="2098"/>
      <c r="AA39" s="2098"/>
      <c r="AB39" s="2098"/>
      <c r="AC39" s="2098"/>
      <c r="AD39" s="2098"/>
      <c r="AE39" s="2098"/>
      <c r="AF39" s="2098"/>
      <c r="AG39" s="2098"/>
      <c r="AH39" s="2099"/>
      <c r="AI39" s="2071" t="s">
        <v>1408</v>
      </c>
      <c r="AJ39" s="2072"/>
      <c r="AK39" s="2073"/>
      <c r="AL39" s="1201"/>
    </row>
    <row r="40" spans="1:38" ht="21.95" customHeight="1">
      <c r="A40" s="2133"/>
      <c r="B40" s="2093"/>
      <c r="C40" s="2093"/>
      <c r="D40" s="2110" t="s">
        <v>1376</v>
      </c>
      <c r="E40" s="2110"/>
      <c r="F40" s="2110"/>
      <c r="G40" s="2110"/>
      <c r="H40" s="2110"/>
      <c r="I40" s="2110"/>
      <c r="J40" s="2111"/>
      <c r="K40" s="2125" t="s">
        <v>1386</v>
      </c>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13"/>
      <c r="AI40" s="2046" t="s">
        <v>1408</v>
      </c>
      <c r="AJ40" s="2047"/>
      <c r="AK40" s="2048"/>
      <c r="AL40" s="1201"/>
    </row>
    <row r="41" spans="1:38" ht="21.95" customHeight="1">
      <c r="A41" s="2133"/>
      <c r="B41" s="2093"/>
      <c r="C41" s="2093"/>
      <c r="D41" s="2112" t="s">
        <v>1380</v>
      </c>
      <c r="E41" s="2110"/>
      <c r="F41" s="2110"/>
      <c r="G41" s="2110"/>
      <c r="H41" s="2110"/>
      <c r="I41" s="2110"/>
      <c r="J41" s="2111"/>
      <c r="K41" s="2113" t="s">
        <v>1387</v>
      </c>
      <c r="L41" s="2114"/>
      <c r="M41" s="2114"/>
      <c r="N41" s="2114"/>
      <c r="O41" s="2114"/>
      <c r="P41" s="2114"/>
      <c r="Q41" s="2114"/>
      <c r="R41" s="2114"/>
      <c r="S41" s="2114"/>
      <c r="T41" s="2114"/>
      <c r="U41" s="2114"/>
      <c r="V41" s="2114"/>
      <c r="W41" s="2114"/>
      <c r="X41" s="2114"/>
      <c r="Y41" s="2114"/>
      <c r="Z41" s="2114"/>
      <c r="AA41" s="2114"/>
      <c r="AB41" s="2114"/>
      <c r="AC41" s="2114"/>
      <c r="AD41" s="2114"/>
      <c r="AE41" s="2114"/>
      <c r="AF41" s="2114"/>
      <c r="AG41" s="2114"/>
      <c r="AH41" s="2115"/>
      <c r="AI41" s="2046" t="s">
        <v>1408</v>
      </c>
      <c r="AJ41" s="2047"/>
      <c r="AK41" s="2048"/>
      <c r="AL41" s="1201"/>
    </row>
    <row r="42" spans="1:38" ht="21.95" customHeight="1">
      <c r="A42" s="2133"/>
      <c r="B42" s="2093"/>
      <c r="C42" s="2093"/>
      <c r="D42" s="2112" t="s">
        <v>1377</v>
      </c>
      <c r="E42" s="2110"/>
      <c r="F42" s="2110"/>
      <c r="G42" s="2110"/>
      <c r="H42" s="2110"/>
      <c r="I42" s="2110"/>
      <c r="J42" s="2111"/>
      <c r="K42" s="2116" t="s">
        <v>1388</v>
      </c>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8"/>
      <c r="AI42" s="2046" t="s">
        <v>1408</v>
      </c>
      <c r="AJ42" s="2047"/>
      <c r="AK42" s="2048"/>
      <c r="AL42" s="1201"/>
    </row>
    <row r="43" spans="1:38" ht="21.95" customHeight="1">
      <c r="A43" s="2133"/>
      <c r="B43" s="2093"/>
      <c r="C43" s="2094"/>
      <c r="D43" s="2105" t="s">
        <v>1381</v>
      </c>
      <c r="E43" s="2105"/>
      <c r="F43" s="2105"/>
      <c r="G43" s="2105"/>
      <c r="H43" s="2105"/>
      <c r="I43" s="2105"/>
      <c r="J43" s="2106"/>
      <c r="K43" s="2080" t="s">
        <v>1389</v>
      </c>
      <c r="L43" s="2080"/>
      <c r="M43" s="2080"/>
      <c r="N43" s="2080"/>
      <c r="O43" s="2080"/>
      <c r="P43" s="2080"/>
      <c r="Q43" s="2080"/>
      <c r="R43" s="2080"/>
      <c r="S43" s="2080"/>
      <c r="T43" s="2080"/>
      <c r="U43" s="2080"/>
      <c r="V43" s="2080"/>
      <c r="W43" s="2080"/>
      <c r="X43" s="2080"/>
      <c r="Y43" s="2080"/>
      <c r="Z43" s="2080"/>
      <c r="AA43" s="2080"/>
      <c r="AB43" s="2080"/>
      <c r="AC43" s="2080"/>
      <c r="AD43" s="2080"/>
      <c r="AE43" s="2080"/>
      <c r="AF43" s="2080"/>
      <c r="AG43" s="2080"/>
      <c r="AH43" s="2081"/>
      <c r="AI43" s="2057" t="s">
        <v>1408</v>
      </c>
      <c r="AJ43" s="2058"/>
      <c r="AK43" s="2059"/>
      <c r="AL43" s="1201"/>
    </row>
    <row r="44" spans="1:38" ht="21.95" customHeight="1">
      <c r="A44" s="2133"/>
      <c r="B44" s="2093"/>
      <c r="C44" s="2092" t="s">
        <v>539</v>
      </c>
      <c r="D44" s="2108" t="s">
        <v>1394</v>
      </c>
      <c r="E44" s="2108"/>
      <c r="F44" s="2108"/>
      <c r="G44" s="2108"/>
      <c r="H44" s="2108"/>
      <c r="I44" s="2108"/>
      <c r="J44" s="2109"/>
      <c r="K44" s="2098" t="s">
        <v>1393</v>
      </c>
      <c r="L44" s="2098"/>
      <c r="M44" s="2098"/>
      <c r="N44" s="2098"/>
      <c r="O44" s="2098"/>
      <c r="P44" s="2098"/>
      <c r="Q44" s="2098"/>
      <c r="R44" s="2098"/>
      <c r="S44" s="2098"/>
      <c r="T44" s="2098"/>
      <c r="U44" s="2098"/>
      <c r="V44" s="2098"/>
      <c r="W44" s="2098"/>
      <c r="X44" s="2098"/>
      <c r="Y44" s="2098"/>
      <c r="Z44" s="2098"/>
      <c r="AA44" s="2098"/>
      <c r="AB44" s="2098"/>
      <c r="AC44" s="2098"/>
      <c r="AD44" s="2098"/>
      <c r="AE44" s="2098"/>
      <c r="AF44" s="2098"/>
      <c r="AG44" s="2098"/>
      <c r="AH44" s="2099"/>
      <c r="AI44" s="2071" t="s">
        <v>1408</v>
      </c>
      <c r="AJ44" s="2072"/>
      <c r="AK44" s="2073"/>
      <c r="AL44" s="1201"/>
    </row>
    <row r="45" spans="1:38" ht="21.95" customHeight="1">
      <c r="A45" s="2133"/>
      <c r="B45" s="2093"/>
      <c r="C45" s="2093"/>
      <c r="D45" s="2110" t="s">
        <v>1378</v>
      </c>
      <c r="E45" s="2110"/>
      <c r="F45" s="2110"/>
      <c r="G45" s="2110"/>
      <c r="H45" s="2110"/>
      <c r="I45" s="2110"/>
      <c r="J45" s="2111"/>
      <c r="K45" s="2103" t="s">
        <v>1392</v>
      </c>
      <c r="L45" s="2103"/>
      <c r="M45" s="2103"/>
      <c r="N45" s="2103"/>
      <c r="O45" s="2103"/>
      <c r="P45" s="2103"/>
      <c r="Q45" s="2103"/>
      <c r="R45" s="2103"/>
      <c r="S45" s="2103"/>
      <c r="T45" s="2103"/>
      <c r="U45" s="2103"/>
      <c r="V45" s="2103"/>
      <c r="W45" s="2103"/>
      <c r="X45" s="2103"/>
      <c r="Y45" s="2103"/>
      <c r="Z45" s="2103"/>
      <c r="AA45" s="2103"/>
      <c r="AB45" s="2103"/>
      <c r="AC45" s="2103"/>
      <c r="AD45" s="2103"/>
      <c r="AE45" s="2103"/>
      <c r="AF45" s="2103"/>
      <c r="AG45" s="2103"/>
      <c r="AH45" s="2104"/>
      <c r="AI45" s="2046" t="s">
        <v>1408</v>
      </c>
      <c r="AJ45" s="2047"/>
      <c r="AK45" s="2048"/>
      <c r="AL45" s="1201"/>
    </row>
    <row r="46" spans="1:38" ht="21.95" customHeight="1">
      <c r="A46" s="2133"/>
      <c r="B46" s="2093"/>
      <c r="C46" s="2093"/>
      <c r="D46" s="2110" t="s">
        <v>1382</v>
      </c>
      <c r="E46" s="2110"/>
      <c r="F46" s="2110"/>
      <c r="G46" s="2110"/>
      <c r="H46" s="2110"/>
      <c r="I46" s="2110"/>
      <c r="J46" s="2111"/>
      <c r="K46" s="2103" t="s">
        <v>1391</v>
      </c>
      <c r="L46" s="2103"/>
      <c r="M46" s="2103"/>
      <c r="N46" s="2103"/>
      <c r="O46" s="2103"/>
      <c r="P46" s="2103"/>
      <c r="Q46" s="2103"/>
      <c r="R46" s="2103"/>
      <c r="S46" s="2103"/>
      <c r="T46" s="2103"/>
      <c r="U46" s="2103"/>
      <c r="V46" s="2103"/>
      <c r="W46" s="2103"/>
      <c r="X46" s="2103"/>
      <c r="Y46" s="2103"/>
      <c r="Z46" s="2103"/>
      <c r="AA46" s="2103"/>
      <c r="AB46" s="2103"/>
      <c r="AC46" s="2103"/>
      <c r="AD46" s="2103"/>
      <c r="AE46" s="2103"/>
      <c r="AF46" s="2103"/>
      <c r="AG46" s="2103"/>
      <c r="AH46" s="2104"/>
      <c r="AI46" s="2046" t="s">
        <v>1408</v>
      </c>
      <c r="AJ46" s="2047"/>
      <c r="AK46" s="2048"/>
      <c r="AL46" s="1201"/>
    </row>
    <row r="47" spans="1:38" ht="21.95" customHeight="1">
      <c r="A47" s="2133"/>
      <c r="B47" s="2094"/>
      <c r="C47" s="2094"/>
      <c r="D47" s="2105" t="s">
        <v>1379</v>
      </c>
      <c r="E47" s="2105"/>
      <c r="F47" s="2105"/>
      <c r="G47" s="2105"/>
      <c r="H47" s="2105"/>
      <c r="I47" s="2105"/>
      <c r="J47" s="2106"/>
      <c r="K47" s="2080" t="s">
        <v>1390</v>
      </c>
      <c r="L47" s="2080"/>
      <c r="M47" s="2080"/>
      <c r="N47" s="2080"/>
      <c r="O47" s="2080"/>
      <c r="P47" s="2080"/>
      <c r="Q47" s="2080"/>
      <c r="R47" s="2080"/>
      <c r="S47" s="2080"/>
      <c r="T47" s="2080"/>
      <c r="U47" s="2080"/>
      <c r="V47" s="2080"/>
      <c r="W47" s="2080"/>
      <c r="X47" s="2080"/>
      <c r="Y47" s="2080"/>
      <c r="Z47" s="2080"/>
      <c r="AA47" s="2080"/>
      <c r="AB47" s="2080"/>
      <c r="AC47" s="2080"/>
      <c r="AD47" s="2080"/>
      <c r="AE47" s="2080"/>
      <c r="AF47" s="2080"/>
      <c r="AG47" s="2080"/>
      <c r="AH47" s="2081"/>
      <c r="AI47" s="2057" t="s">
        <v>1408</v>
      </c>
      <c r="AJ47" s="2058"/>
      <c r="AK47" s="2059"/>
      <c r="AL47" s="1201"/>
    </row>
    <row r="48" spans="1:38" ht="20.100000000000001" customHeight="1">
      <c r="A48" s="2133"/>
      <c r="B48" s="2092" t="s">
        <v>540</v>
      </c>
      <c r="C48" s="2095" t="s">
        <v>1395</v>
      </c>
      <c r="D48" s="2107"/>
      <c r="E48" s="2096"/>
      <c r="F48" s="2096"/>
      <c r="G48" s="2096"/>
      <c r="H48" s="2096"/>
      <c r="I48" s="2096"/>
      <c r="J48" s="2097"/>
      <c r="K48" s="2098" t="s">
        <v>1396</v>
      </c>
      <c r="L48" s="2098"/>
      <c r="M48" s="2098"/>
      <c r="N48" s="2098"/>
      <c r="O48" s="2098"/>
      <c r="P48" s="2098"/>
      <c r="Q48" s="2098"/>
      <c r="R48" s="2098"/>
      <c r="S48" s="2098"/>
      <c r="T48" s="2098"/>
      <c r="U48" s="2098"/>
      <c r="V48" s="2098"/>
      <c r="W48" s="2098"/>
      <c r="X48" s="2098"/>
      <c r="Y48" s="2098"/>
      <c r="Z48" s="2098"/>
      <c r="AA48" s="2098"/>
      <c r="AB48" s="2098"/>
      <c r="AC48" s="2098"/>
      <c r="AD48" s="2098"/>
      <c r="AE48" s="2098"/>
      <c r="AF48" s="2098"/>
      <c r="AG48" s="2098"/>
      <c r="AH48" s="2099"/>
      <c r="AI48" s="2071" t="s">
        <v>1408</v>
      </c>
      <c r="AJ48" s="2072"/>
      <c r="AK48" s="2073"/>
      <c r="AL48" s="1201"/>
    </row>
    <row r="49" spans="1:38" ht="20.100000000000001" customHeight="1">
      <c r="A49" s="2133"/>
      <c r="B49" s="2093"/>
      <c r="C49" s="2100" t="s">
        <v>1409</v>
      </c>
      <c r="D49" s="2101"/>
      <c r="E49" s="2101"/>
      <c r="F49" s="2101"/>
      <c r="G49" s="2101"/>
      <c r="H49" s="2101"/>
      <c r="I49" s="2101"/>
      <c r="J49" s="2102"/>
      <c r="K49" s="2103" t="s">
        <v>1409</v>
      </c>
      <c r="L49" s="2103"/>
      <c r="M49" s="2103"/>
      <c r="N49" s="2103"/>
      <c r="O49" s="2103"/>
      <c r="P49" s="2103"/>
      <c r="Q49" s="2103"/>
      <c r="R49" s="2103"/>
      <c r="S49" s="2103"/>
      <c r="T49" s="2103"/>
      <c r="U49" s="2103"/>
      <c r="V49" s="2103"/>
      <c r="W49" s="2103"/>
      <c r="X49" s="2103"/>
      <c r="Y49" s="2103"/>
      <c r="Z49" s="2103"/>
      <c r="AA49" s="2103"/>
      <c r="AB49" s="2103"/>
      <c r="AC49" s="2103"/>
      <c r="AD49" s="2103"/>
      <c r="AE49" s="2103"/>
      <c r="AF49" s="2103"/>
      <c r="AG49" s="2103"/>
      <c r="AH49" s="2104"/>
      <c r="AI49" s="2046" t="s">
        <v>1408</v>
      </c>
      <c r="AJ49" s="2047"/>
      <c r="AK49" s="2048"/>
      <c r="AL49" s="1201"/>
    </row>
    <row r="50" spans="1:38" ht="20.100000000000001" customHeight="1">
      <c r="A50" s="2133"/>
      <c r="B50" s="2093"/>
      <c r="C50" s="2077" t="s">
        <v>1409</v>
      </c>
      <c r="D50" s="2078"/>
      <c r="E50" s="2078"/>
      <c r="F50" s="2078"/>
      <c r="G50" s="2078"/>
      <c r="H50" s="2078"/>
      <c r="I50" s="2078"/>
      <c r="J50" s="2079"/>
      <c r="K50" s="2080" t="s">
        <v>1409</v>
      </c>
      <c r="L50" s="2080"/>
      <c r="M50" s="2080"/>
      <c r="N50" s="2080"/>
      <c r="O50" s="2080"/>
      <c r="P50" s="2080"/>
      <c r="Q50" s="2080"/>
      <c r="R50" s="2080"/>
      <c r="S50" s="2080"/>
      <c r="T50" s="2080"/>
      <c r="U50" s="2080"/>
      <c r="V50" s="2080"/>
      <c r="W50" s="2080"/>
      <c r="X50" s="2080"/>
      <c r="Y50" s="2080"/>
      <c r="Z50" s="2080"/>
      <c r="AA50" s="2080"/>
      <c r="AB50" s="2080"/>
      <c r="AC50" s="2080"/>
      <c r="AD50" s="2080"/>
      <c r="AE50" s="2080"/>
      <c r="AF50" s="2080"/>
      <c r="AG50" s="2080"/>
      <c r="AH50" s="2081"/>
      <c r="AI50" s="2057" t="s">
        <v>1408</v>
      </c>
      <c r="AJ50" s="2058"/>
      <c r="AK50" s="2059"/>
      <c r="AL50" s="1201"/>
    </row>
    <row r="51" spans="1:38" ht="20.100000000000001" customHeight="1">
      <c r="A51" s="2133"/>
      <c r="B51" s="2092" t="s">
        <v>541</v>
      </c>
      <c r="C51" s="2095" t="s">
        <v>1409</v>
      </c>
      <c r="D51" s="2096"/>
      <c r="E51" s="2096"/>
      <c r="F51" s="2096"/>
      <c r="G51" s="2096"/>
      <c r="H51" s="2096"/>
      <c r="I51" s="2096"/>
      <c r="J51" s="2097"/>
      <c r="K51" s="2098" t="s">
        <v>1409</v>
      </c>
      <c r="L51" s="2098"/>
      <c r="M51" s="2098"/>
      <c r="N51" s="2098"/>
      <c r="O51" s="2098"/>
      <c r="P51" s="2098"/>
      <c r="Q51" s="2098"/>
      <c r="R51" s="2098"/>
      <c r="S51" s="2098"/>
      <c r="T51" s="2098"/>
      <c r="U51" s="2098"/>
      <c r="V51" s="2098"/>
      <c r="W51" s="2098"/>
      <c r="X51" s="2098"/>
      <c r="Y51" s="2098"/>
      <c r="Z51" s="2098"/>
      <c r="AA51" s="2098"/>
      <c r="AB51" s="2098"/>
      <c r="AC51" s="2098"/>
      <c r="AD51" s="2098"/>
      <c r="AE51" s="2098"/>
      <c r="AF51" s="2098"/>
      <c r="AG51" s="2098"/>
      <c r="AH51" s="2099"/>
      <c r="AI51" s="2071" t="s">
        <v>1408</v>
      </c>
      <c r="AJ51" s="2072"/>
      <c r="AK51" s="2073"/>
      <c r="AL51" s="1201"/>
    </row>
    <row r="52" spans="1:38" ht="20.100000000000001" customHeight="1">
      <c r="A52" s="2133"/>
      <c r="B52" s="2093"/>
      <c r="C52" s="2100" t="s">
        <v>1409</v>
      </c>
      <c r="D52" s="2101"/>
      <c r="E52" s="2101"/>
      <c r="F52" s="2101"/>
      <c r="G52" s="2101"/>
      <c r="H52" s="2101"/>
      <c r="I52" s="2101"/>
      <c r="J52" s="2102"/>
      <c r="K52" s="2103" t="s">
        <v>1409</v>
      </c>
      <c r="L52" s="2103"/>
      <c r="M52" s="2103"/>
      <c r="N52" s="2103"/>
      <c r="O52" s="2103"/>
      <c r="P52" s="2103"/>
      <c r="Q52" s="2103"/>
      <c r="R52" s="2103"/>
      <c r="S52" s="2103"/>
      <c r="T52" s="2103"/>
      <c r="U52" s="2103"/>
      <c r="V52" s="2103"/>
      <c r="W52" s="2103"/>
      <c r="X52" s="2103"/>
      <c r="Y52" s="2103"/>
      <c r="Z52" s="2103"/>
      <c r="AA52" s="2103"/>
      <c r="AB52" s="2103"/>
      <c r="AC52" s="2103"/>
      <c r="AD52" s="2103"/>
      <c r="AE52" s="2103"/>
      <c r="AF52" s="2103"/>
      <c r="AG52" s="2103"/>
      <c r="AH52" s="2104"/>
      <c r="AI52" s="2046" t="s">
        <v>1408</v>
      </c>
      <c r="AJ52" s="2047"/>
      <c r="AK52" s="2048"/>
      <c r="AL52" s="1201"/>
    </row>
    <row r="53" spans="1:38" ht="20.100000000000001" customHeight="1">
      <c r="A53" s="2133"/>
      <c r="B53" s="2094"/>
      <c r="C53" s="2077" t="s">
        <v>1409</v>
      </c>
      <c r="D53" s="2078"/>
      <c r="E53" s="2078"/>
      <c r="F53" s="2078"/>
      <c r="G53" s="2078"/>
      <c r="H53" s="2078"/>
      <c r="I53" s="2078"/>
      <c r="J53" s="2079"/>
      <c r="K53" s="2080" t="s">
        <v>1409</v>
      </c>
      <c r="L53" s="2080"/>
      <c r="M53" s="2080"/>
      <c r="N53" s="2080"/>
      <c r="O53" s="2080"/>
      <c r="P53" s="2080"/>
      <c r="Q53" s="2080"/>
      <c r="R53" s="2080"/>
      <c r="S53" s="2080"/>
      <c r="T53" s="2080"/>
      <c r="U53" s="2080"/>
      <c r="V53" s="2080"/>
      <c r="W53" s="2080"/>
      <c r="X53" s="2080"/>
      <c r="Y53" s="2080"/>
      <c r="Z53" s="2080"/>
      <c r="AA53" s="2080"/>
      <c r="AB53" s="2080"/>
      <c r="AC53" s="2080"/>
      <c r="AD53" s="2080"/>
      <c r="AE53" s="2080"/>
      <c r="AF53" s="2080"/>
      <c r="AG53" s="2080"/>
      <c r="AH53" s="2081"/>
      <c r="AI53" s="2057" t="s">
        <v>1408</v>
      </c>
      <c r="AJ53" s="2058"/>
      <c r="AK53" s="2059"/>
      <c r="AL53" s="1201"/>
    </row>
    <row r="54" spans="1:38" ht="18" customHeight="1">
      <c r="A54" s="2133"/>
      <c r="B54" s="2082" t="s">
        <v>273</v>
      </c>
      <c r="C54" s="2083"/>
      <c r="D54" s="2084"/>
      <c r="E54" s="2083"/>
      <c r="F54" s="2083"/>
      <c r="G54" s="2083"/>
      <c r="H54" s="2083"/>
      <c r="I54" s="2083"/>
      <c r="J54" s="2085"/>
      <c r="K54" s="1202" t="s">
        <v>772</v>
      </c>
      <c r="L54" s="2086" t="s">
        <v>610</v>
      </c>
      <c r="M54" s="2087"/>
      <c r="N54" s="2087"/>
      <c r="O54" s="2087"/>
      <c r="P54" s="1202"/>
      <c r="Q54" s="2082" t="s">
        <v>542</v>
      </c>
      <c r="R54" s="2083"/>
      <c r="S54" s="2083"/>
      <c r="T54" s="2083"/>
      <c r="U54" s="2088" t="s">
        <v>611</v>
      </c>
      <c r="V54" s="2088"/>
      <c r="W54" s="2088"/>
      <c r="X54" s="2088"/>
      <c r="Y54" s="2088"/>
      <c r="Z54" s="2088"/>
      <c r="AA54" s="2088"/>
      <c r="AB54" s="2088"/>
      <c r="AC54" s="2088"/>
      <c r="AD54" s="2088"/>
      <c r="AE54" s="2088"/>
      <c r="AF54" s="2088"/>
      <c r="AG54" s="2088"/>
      <c r="AH54" s="2088"/>
      <c r="AI54" s="2089"/>
      <c r="AJ54" s="2090"/>
      <c r="AK54" s="2091"/>
      <c r="AL54" s="1201"/>
    </row>
    <row r="55" spans="1:38" ht="18" customHeight="1">
      <c r="A55" s="2133"/>
      <c r="B55" s="2060" t="s">
        <v>543</v>
      </c>
      <c r="C55" s="1982"/>
      <c r="D55" s="1982"/>
      <c r="E55" s="1982"/>
      <c r="F55" s="1982"/>
      <c r="G55" s="1982"/>
      <c r="H55" s="1982"/>
      <c r="I55" s="1982"/>
      <c r="J55" s="1983"/>
      <c r="K55" s="2063" t="s">
        <v>1410</v>
      </c>
      <c r="L55" s="2064"/>
      <c r="M55" s="2065"/>
      <c r="N55" s="2066" t="s">
        <v>1409</v>
      </c>
      <c r="O55" s="2067"/>
      <c r="P55" s="2067"/>
      <c r="Q55" s="2067"/>
      <c r="R55" s="2067"/>
      <c r="S55" s="2067"/>
      <c r="T55" s="2067"/>
      <c r="U55" s="2067"/>
      <c r="V55" s="2067"/>
      <c r="W55" s="2067"/>
      <c r="X55" s="2067"/>
      <c r="Y55" s="2067"/>
      <c r="Z55" s="2067"/>
      <c r="AA55" s="2067"/>
      <c r="AB55" s="2067"/>
      <c r="AC55" s="2067"/>
      <c r="AD55" s="2067"/>
      <c r="AE55" s="2067"/>
      <c r="AF55" s="2068"/>
      <c r="AG55" s="2069"/>
      <c r="AH55" s="2070"/>
      <c r="AI55" s="2071" t="s">
        <v>1408</v>
      </c>
      <c r="AJ55" s="2072"/>
      <c r="AK55" s="2073"/>
      <c r="AL55" s="1201"/>
    </row>
    <row r="56" spans="1:38" ht="18" customHeight="1">
      <c r="A56" s="2133"/>
      <c r="B56" s="2061"/>
      <c r="C56" s="1984"/>
      <c r="D56" s="1984"/>
      <c r="E56" s="1984"/>
      <c r="F56" s="1984"/>
      <c r="G56" s="1984"/>
      <c r="H56" s="1984"/>
      <c r="I56" s="1984"/>
      <c r="J56" s="1985"/>
      <c r="K56" s="2074"/>
      <c r="L56" s="2075"/>
      <c r="M56" s="2076"/>
      <c r="N56" s="2041"/>
      <c r="O56" s="2042"/>
      <c r="P56" s="2042"/>
      <c r="Q56" s="2042"/>
      <c r="R56" s="2042"/>
      <c r="S56" s="2042"/>
      <c r="T56" s="2042"/>
      <c r="U56" s="2042"/>
      <c r="V56" s="2042"/>
      <c r="W56" s="2042"/>
      <c r="X56" s="2042"/>
      <c r="Y56" s="2042"/>
      <c r="Z56" s="2042"/>
      <c r="AA56" s="2042"/>
      <c r="AB56" s="2042"/>
      <c r="AC56" s="2042"/>
      <c r="AD56" s="2042"/>
      <c r="AE56" s="2042"/>
      <c r="AF56" s="2043"/>
      <c r="AG56" s="2044"/>
      <c r="AH56" s="2045"/>
      <c r="AI56" s="2046"/>
      <c r="AJ56" s="2047"/>
      <c r="AK56" s="2048"/>
      <c r="AL56" s="1201"/>
    </row>
    <row r="57" spans="1:38" ht="18" customHeight="1">
      <c r="A57" s="2133"/>
      <c r="B57" s="2061"/>
      <c r="C57" s="1984"/>
      <c r="D57" s="1984"/>
      <c r="E57" s="1984"/>
      <c r="F57" s="1984"/>
      <c r="G57" s="1984"/>
      <c r="H57" s="1984"/>
      <c r="I57" s="1984"/>
      <c r="J57" s="1985"/>
      <c r="K57" s="2074"/>
      <c r="L57" s="2075"/>
      <c r="M57" s="2076"/>
      <c r="N57" s="2041"/>
      <c r="O57" s="2042"/>
      <c r="P57" s="2042"/>
      <c r="Q57" s="2042"/>
      <c r="R57" s="2042"/>
      <c r="S57" s="2042"/>
      <c r="T57" s="2042"/>
      <c r="U57" s="2042"/>
      <c r="V57" s="2042"/>
      <c r="W57" s="2042"/>
      <c r="X57" s="2042"/>
      <c r="Y57" s="2042"/>
      <c r="Z57" s="2042"/>
      <c r="AA57" s="2042"/>
      <c r="AB57" s="2042"/>
      <c r="AC57" s="2042"/>
      <c r="AD57" s="2042"/>
      <c r="AE57" s="2042"/>
      <c r="AF57" s="2043"/>
      <c r="AG57" s="2044"/>
      <c r="AH57" s="2045"/>
      <c r="AI57" s="2046"/>
      <c r="AJ57" s="2047"/>
      <c r="AK57" s="2048"/>
      <c r="AL57" s="1201"/>
    </row>
    <row r="58" spans="1:38" ht="18" customHeight="1">
      <c r="A58" s="2133"/>
      <c r="B58" s="2062"/>
      <c r="C58" s="1986"/>
      <c r="D58" s="1986"/>
      <c r="E58" s="1986"/>
      <c r="F58" s="1986"/>
      <c r="G58" s="1986"/>
      <c r="H58" s="1986"/>
      <c r="I58" s="1986"/>
      <c r="J58" s="1987"/>
      <c r="K58" s="2049"/>
      <c r="L58" s="2050"/>
      <c r="M58" s="2051"/>
      <c r="N58" s="2052"/>
      <c r="O58" s="2053"/>
      <c r="P58" s="2053"/>
      <c r="Q58" s="2053"/>
      <c r="R58" s="2053"/>
      <c r="S58" s="2053"/>
      <c r="T58" s="2053"/>
      <c r="U58" s="2053"/>
      <c r="V58" s="2053"/>
      <c r="W58" s="2053"/>
      <c r="X58" s="2053"/>
      <c r="Y58" s="2053"/>
      <c r="Z58" s="2053"/>
      <c r="AA58" s="2053"/>
      <c r="AB58" s="2053"/>
      <c r="AC58" s="2053"/>
      <c r="AD58" s="2053"/>
      <c r="AE58" s="2053"/>
      <c r="AF58" s="2054"/>
      <c r="AG58" s="2055"/>
      <c r="AH58" s="2056"/>
      <c r="AI58" s="2057"/>
      <c r="AJ58" s="2058"/>
      <c r="AK58" s="2059"/>
      <c r="AL58" s="1201"/>
    </row>
    <row r="59" spans="1:38" ht="18" customHeight="1">
      <c r="A59" s="2133"/>
      <c r="B59" s="1982" t="s">
        <v>612</v>
      </c>
      <c r="C59" s="1982"/>
      <c r="D59" s="1982"/>
      <c r="E59" s="1982"/>
      <c r="F59" s="1982"/>
      <c r="G59" s="2026" t="s">
        <v>1403</v>
      </c>
      <c r="H59" s="2026"/>
      <c r="I59" s="2026"/>
      <c r="J59" s="2027"/>
      <c r="K59" s="2032" t="s">
        <v>537</v>
      </c>
      <c r="L59" s="2033"/>
      <c r="M59" s="2033"/>
      <c r="N59" s="2033"/>
      <c r="O59" s="2036" t="s">
        <v>1404</v>
      </c>
      <c r="P59" s="2036"/>
      <c r="Q59" s="2037"/>
      <c r="R59" s="2018" t="s">
        <v>554</v>
      </c>
      <c r="S59" s="2019"/>
      <c r="T59" s="2019"/>
      <c r="U59" s="2019"/>
      <c r="V59" s="2020">
        <f>SUM(AI31:AK34)</f>
        <v>18</v>
      </c>
      <c r="W59" s="2020"/>
      <c r="X59" s="2040"/>
      <c r="Y59" s="2018" t="s">
        <v>555</v>
      </c>
      <c r="Z59" s="2019"/>
      <c r="AA59" s="2019"/>
      <c r="AB59" s="2019"/>
      <c r="AC59" s="2020">
        <f>SUM(AI35:AK38)</f>
        <v>0</v>
      </c>
      <c r="AD59" s="2020"/>
      <c r="AE59" s="2020"/>
      <c r="AF59" s="1203"/>
      <c r="AG59" s="1204"/>
      <c r="AH59" s="1204"/>
      <c r="AI59" s="1204"/>
      <c r="AJ59" s="1204"/>
      <c r="AK59" s="1205"/>
      <c r="AL59" s="1160"/>
    </row>
    <row r="60" spans="1:38" ht="18" customHeight="1">
      <c r="A60" s="2133"/>
      <c r="B60" s="1984"/>
      <c r="C60" s="1984"/>
      <c r="D60" s="1984"/>
      <c r="E60" s="1984"/>
      <c r="F60" s="1984"/>
      <c r="G60" s="2028"/>
      <c r="H60" s="2028"/>
      <c r="I60" s="2028"/>
      <c r="J60" s="2029"/>
      <c r="K60" s="2034"/>
      <c r="L60" s="2035"/>
      <c r="M60" s="2035"/>
      <c r="N60" s="2035"/>
      <c r="O60" s="2038"/>
      <c r="P60" s="2038"/>
      <c r="Q60" s="2039"/>
      <c r="R60" s="2021" t="s">
        <v>538</v>
      </c>
      <c r="S60" s="2022"/>
      <c r="T60" s="2022"/>
      <c r="U60" s="2022"/>
      <c r="V60" s="2012">
        <f>SUM(AI39:AK43)</f>
        <v>0</v>
      </c>
      <c r="W60" s="2012"/>
      <c r="X60" s="2023"/>
      <c r="Y60" s="2024" t="s">
        <v>539</v>
      </c>
      <c r="Z60" s="2025"/>
      <c r="AA60" s="2025"/>
      <c r="AB60" s="2025"/>
      <c r="AC60" s="2012">
        <f>SUM(AI44:AK47)</f>
        <v>0</v>
      </c>
      <c r="AD60" s="2012"/>
      <c r="AE60" s="2012"/>
      <c r="AF60" s="2010" t="s">
        <v>724</v>
      </c>
      <c r="AG60" s="2011"/>
      <c r="AH60" s="2011"/>
      <c r="AI60" s="2012">
        <f>SUMIFS(AI55:AK58,AF55:AH58,"（能開講習）")</f>
        <v>0</v>
      </c>
      <c r="AJ60" s="2012"/>
      <c r="AK60" s="2013"/>
      <c r="AL60" s="1206"/>
    </row>
    <row r="61" spans="1:38" ht="18" customHeight="1">
      <c r="A61" s="2133"/>
      <c r="B61" s="1986"/>
      <c r="C61" s="1986"/>
      <c r="D61" s="1986"/>
      <c r="E61" s="1986"/>
      <c r="F61" s="1986"/>
      <c r="G61" s="2030"/>
      <c r="H61" s="2030"/>
      <c r="I61" s="2030"/>
      <c r="J61" s="2031"/>
      <c r="K61" s="2014" t="s">
        <v>540</v>
      </c>
      <c r="L61" s="2015"/>
      <c r="M61" s="2015"/>
      <c r="N61" s="2016" t="s">
        <v>1408</v>
      </c>
      <c r="O61" s="2016"/>
      <c r="P61" s="2017"/>
      <c r="Q61" s="2014" t="s">
        <v>541</v>
      </c>
      <c r="R61" s="2015"/>
      <c r="S61" s="2015"/>
      <c r="T61" s="2016" t="s">
        <v>1408</v>
      </c>
      <c r="U61" s="2016"/>
      <c r="V61" s="2017"/>
      <c r="W61" s="2014" t="s">
        <v>544</v>
      </c>
      <c r="X61" s="2015"/>
      <c r="Y61" s="2015"/>
      <c r="Z61" s="2016" t="s">
        <v>1408</v>
      </c>
      <c r="AA61" s="2016"/>
      <c r="AB61" s="2017"/>
      <c r="AC61" s="2015" t="s">
        <v>724</v>
      </c>
      <c r="AD61" s="2015"/>
      <c r="AE61" s="2015"/>
      <c r="AF61" s="2016" t="s">
        <v>1408</v>
      </c>
      <c r="AG61" s="2016"/>
      <c r="AH61" s="2016"/>
      <c r="AI61" s="1207"/>
      <c r="AJ61" s="1207"/>
      <c r="AK61" s="1208"/>
      <c r="AL61" s="1160"/>
    </row>
    <row r="62" spans="1:38" ht="18" customHeight="1">
      <c r="A62" s="2133"/>
      <c r="B62" s="1982" t="s">
        <v>545</v>
      </c>
      <c r="C62" s="1982"/>
      <c r="D62" s="1982"/>
      <c r="E62" s="1982"/>
      <c r="F62" s="1982"/>
      <c r="G62" s="1982"/>
      <c r="H62" s="1982"/>
      <c r="I62" s="1982"/>
      <c r="J62" s="1983"/>
      <c r="K62" s="1988" t="s">
        <v>613</v>
      </c>
      <c r="L62" s="1989"/>
      <c r="M62" s="1989"/>
      <c r="N62" s="1209"/>
      <c r="O62" s="1210"/>
      <c r="P62" s="1211"/>
      <c r="Q62" s="1211"/>
      <c r="R62" s="1211"/>
      <c r="S62" s="1211"/>
      <c r="T62" s="1211"/>
      <c r="U62" s="1211"/>
      <c r="V62" s="1212"/>
      <c r="W62" s="1212"/>
      <c r="X62" s="1212"/>
      <c r="Y62" s="1990">
        <v>5000</v>
      </c>
      <c r="Z62" s="1990"/>
      <c r="AA62" s="1990"/>
      <c r="AB62" s="1991"/>
      <c r="AC62" s="1992" t="s">
        <v>274</v>
      </c>
      <c r="AD62" s="1993"/>
      <c r="AE62" s="1993"/>
      <c r="AF62" s="1993"/>
      <c r="AG62" s="1998">
        <f>Y62+Y63</f>
        <v>5000</v>
      </c>
      <c r="AH62" s="1998"/>
      <c r="AI62" s="1998"/>
      <c r="AJ62" s="1998"/>
      <c r="AK62" s="1999"/>
      <c r="AL62" s="1213"/>
    </row>
    <row r="63" spans="1:38" ht="18" customHeight="1">
      <c r="A63" s="2133"/>
      <c r="B63" s="1984"/>
      <c r="C63" s="1984"/>
      <c r="D63" s="1984"/>
      <c r="E63" s="1984"/>
      <c r="F63" s="1984"/>
      <c r="G63" s="1984"/>
      <c r="H63" s="1984"/>
      <c r="I63" s="1984"/>
      <c r="J63" s="1985"/>
      <c r="K63" s="2004" t="s">
        <v>546</v>
      </c>
      <c r="L63" s="2005"/>
      <c r="M63" s="2005"/>
      <c r="N63" s="2006" t="s">
        <v>1411</v>
      </c>
      <c r="O63" s="2006"/>
      <c r="P63" s="2006"/>
      <c r="Q63" s="2006"/>
      <c r="R63" s="2006"/>
      <c r="S63" s="2006"/>
      <c r="T63" s="2006"/>
      <c r="U63" s="2006"/>
      <c r="V63" s="2006"/>
      <c r="W63" s="2006"/>
      <c r="X63" s="1214" t="s">
        <v>528</v>
      </c>
      <c r="Y63" s="2007"/>
      <c r="Z63" s="2007"/>
      <c r="AA63" s="2007"/>
      <c r="AB63" s="2008"/>
      <c r="AC63" s="1994"/>
      <c r="AD63" s="1995"/>
      <c r="AE63" s="1995"/>
      <c r="AF63" s="1995"/>
      <c r="AG63" s="2000"/>
      <c r="AH63" s="2000"/>
      <c r="AI63" s="2000"/>
      <c r="AJ63" s="2000"/>
      <c r="AK63" s="2001"/>
      <c r="AL63" s="1213"/>
    </row>
    <row r="64" spans="1:38" ht="18" customHeight="1">
      <c r="A64" s="2134"/>
      <c r="B64" s="1986"/>
      <c r="C64" s="1986"/>
      <c r="D64" s="1986"/>
      <c r="E64" s="1986"/>
      <c r="F64" s="1986"/>
      <c r="G64" s="1986"/>
      <c r="H64" s="1986"/>
      <c r="I64" s="1986"/>
      <c r="J64" s="1987"/>
      <c r="K64" s="1215" t="s">
        <v>547</v>
      </c>
      <c r="L64" s="1216"/>
      <c r="M64" s="1216"/>
      <c r="N64" s="2009" t="s">
        <v>1397</v>
      </c>
      <c r="O64" s="2009"/>
      <c r="P64" s="2009"/>
      <c r="Q64" s="2009"/>
      <c r="R64" s="2009"/>
      <c r="S64" s="2009"/>
      <c r="T64" s="2009"/>
      <c r="U64" s="2009"/>
      <c r="V64" s="2009"/>
      <c r="W64" s="2009"/>
      <c r="X64" s="2009"/>
      <c r="Y64" s="2009"/>
      <c r="Z64" s="2009"/>
      <c r="AA64" s="2009"/>
      <c r="AB64" s="1217" t="s">
        <v>528</v>
      </c>
      <c r="AC64" s="1996"/>
      <c r="AD64" s="1997"/>
      <c r="AE64" s="1997"/>
      <c r="AF64" s="1997"/>
      <c r="AG64" s="2002"/>
      <c r="AH64" s="2002"/>
      <c r="AI64" s="2002"/>
      <c r="AJ64" s="2002"/>
      <c r="AK64" s="2003"/>
      <c r="AL64" s="1213"/>
    </row>
    <row r="65" spans="1:38" ht="18" customHeight="1">
      <c r="A65" s="1965" t="s">
        <v>615</v>
      </c>
      <c r="B65" s="1967" t="s">
        <v>548</v>
      </c>
      <c r="C65" s="1968"/>
      <c r="D65" s="1968"/>
      <c r="E65" s="1968"/>
      <c r="F65" s="1968"/>
      <c r="G65" s="1968"/>
      <c r="H65" s="1968"/>
      <c r="I65" s="1968"/>
      <c r="J65" s="1969"/>
      <c r="K65" s="1218" t="s">
        <v>772</v>
      </c>
      <c r="L65" s="1970" t="s">
        <v>616</v>
      </c>
      <c r="M65" s="1971"/>
      <c r="N65" s="1971"/>
      <c r="O65" s="1971"/>
      <c r="P65" s="1971"/>
      <c r="Q65" s="1971"/>
      <c r="R65" s="1971"/>
      <c r="S65" s="1971"/>
      <c r="T65" s="1971"/>
      <c r="U65" s="1971"/>
      <c r="V65" s="1971"/>
      <c r="W65" s="1971"/>
      <c r="X65" s="1971"/>
      <c r="Y65" s="1971"/>
      <c r="Z65" s="1971"/>
      <c r="AA65" s="1971"/>
      <c r="AB65" s="1971"/>
      <c r="AC65" s="1971"/>
      <c r="AD65" s="1971"/>
      <c r="AE65" s="1971"/>
      <c r="AF65" s="1971"/>
      <c r="AG65" s="1971"/>
      <c r="AH65" s="1971"/>
      <c r="AI65" s="1971"/>
      <c r="AJ65" s="1971"/>
      <c r="AK65" s="1972"/>
      <c r="AL65" s="1219"/>
    </row>
    <row r="66" spans="1:38" ht="27.95" customHeight="1">
      <c r="A66" s="1965"/>
      <c r="B66" s="1967" t="s">
        <v>549</v>
      </c>
      <c r="C66" s="1968"/>
      <c r="D66" s="1968"/>
      <c r="E66" s="1968"/>
      <c r="F66" s="1968"/>
      <c r="G66" s="1968"/>
      <c r="H66" s="1968"/>
      <c r="I66" s="1968"/>
      <c r="J66" s="1969"/>
      <c r="K66" s="1973" t="s">
        <v>1409</v>
      </c>
      <c r="L66" s="1974"/>
      <c r="M66" s="1974"/>
      <c r="N66" s="1974"/>
      <c r="O66" s="1974"/>
      <c r="P66" s="1974"/>
      <c r="Q66" s="1974"/>
      <c r="R66" s="1974"/>
      <c r="S66" s="1974"/>
      <c r="T66" s="1974"/>
      <c r="U66" s="1974"/>
      <c r="V66" s="1974"/>
      <c r="W66" s="1974"/>
      <c r="X66" s="1974"/>
      <c r="Y66" s="1974"/>
      <c r="Z66" s="1974"/>
      <c r="AA66" s="1974"/>
      <c r="AB66" s="1974"/>
      <c r="AC66" s="1974"/>
      <c r="AD66" s="1974"/>
      <c r="AE66" s="1974"/>
      <c r="AF66" s="1974"/>
      <c r="AG66" s="1974"/>
      <c r="AH66" s="1974"/>
      <c r="AI66" s="1974"/>
      <c r="AJ66" s="1974"/>
      <c r="AK66" s="1975"/>
      <c r="AL66" s="1220"/>
    </row>
    <row r="67" spans="1:38" ht="27.95" customHeight="1" thickBot="1">
      <c r="A67" s="1966"/>
      <c r="B67" s="1976" t="s">
        <v>550</v>
      </c>
      <c r="C67" s="1977"/>
      <c r="D67" s="1977"/>
      <c r="E67" s="1977"/>
      <c r="F67" s="1977"/>
      <c r="G67" s="1977"/>
      <c r="H67" s="1977"/>
      <c r="I67" s="1977"/>
      <c r="J67" s="1978"/>
      <c r="K67" s="1979" t="s">
        <v>1409</v>
      </c>
      <c r="L67" s="1980"/>
      <c r="M67" s="1980"/>
      <c r="N67" s="1980"/>
      <c r="O67" s="1980"/>
      <c r="P67" s="1980"/>
      <c r="Q67" s="1980"/>
      <c r="R67" s="1980"/>
      <c r="S67" s="1980"/>
      <c r="T67" s="1980"/>
      <c r="U67" s="1980"/>
      <c r="V67" s="1980"/>
      <c r="W67" s="1980"/>
      <c r="X67" s="1980"/>
      <c r="Y67" s="1980"/>
      <c r="Z67" s="1980"/>
      <c r="AA67" s="1980"/>
      <c r="AB67" s="1980"/>
      <c r="AC67" s="1980"/>
      <c r="AD67" s="1980"/>
      <c r="AE67" s="1980"/>
      <c r="AF67" s="1980"/>
      <c r="AG67" s="1980"/>
      <c r="AH67" s="1980"/>
      <c r="AI67" s="1980"/>
      <c r="AJ67" s="1980"/>
      <c r="AK67" s="1981"/>
      <c r="AL67" s="1220"/>
    </row>
    <row r="68" spans="1:38" ht="12" customHeight="1">
      <c r="A68" s="1221" t="s">
        <v>894</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row>
    <row r="69" spans="1:38" ht="12" customHeight="1">
      <c r="A69" s="1221" t="s">
        <v>551</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38" ht="12" customHeight="1">
      <c r="A70" s="1221" t="s">
        <v>552</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row>
    <row r="71" spans="1:38" ht="12" customHeight="1">
      <c r="A71" s="1221" t="s">
        <v>275</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row>
    <row r="72" spans="1:38" ht="12" customHeight="1">
      <c r="A72" s="1221" t="s">
        <v>556</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row>
    <row r="73" spans="1:38" ht="12" customHeight="1">
      <c r="A73" s="1221" t="s">
        <v>517</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row>
    <row r="74" spans="1:38" ht="12" customHeight="1">
      <c r="A74" s="1221"/>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row>
  </sheetData>
  <mergeCells count="223">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C35:C38"/>
    <mergeCell ref="D35:J35"/>
    <mergeCell ref="K35:AH35"/>
    <mergeCell ref="AI35:AK35"/>
    <mergeCell ref="D36:J36"/>
    <mergeCell ref="K36:AH36"/>
    <mergeCell ref="AI36:AK36"/>
    <mergeCell ref="D37:J37"/>
    <mergeCell ref="K37:AH37"/>
    <mergeCell ref="AI37:AK37"/>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Y59:AB59"/>
    <mergeCell ref="AC59:AE59"/>
    <mergeCell ref="R60:U60"/>
    <mergeCell ref="V60:X60"/>
    <mergeCell ref="Y60:AB60"/>
    <mergeCell ref="AC60:AE60"/>
    <mergeCell ref="B59:F61"/>
    <mergeCell ref="G59:J61"/>
    <mergeCell ref="K59:N60"/>
    <mergeCell ref="O59:Q60"/>
    <mergeCell ref="R59:U59"/>
    <mergeCell ref="V59:X59"/>
    <mergeCell ref="AF60:AH60"/>
    <mergeCell ref="AI60:AK60"/>
    <mergeCell ref="K61:M61"/>
    <mergeCell ref="N61:P61"/>
    <mergeCell ref="Q61:S61"/>
    <mergeCell ref="T61:V61"/>
    <mergeCell ref="W61:Y61"/>
    <mergeCell ref="Z61:AB61"/>
    <mergeCell ref="AC61:AE61"/>
    <mergeCell ref="AF61:AH61"/>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s>
  <phoneticPr fontId="10"/>
  <conditionalFormatting sqref="K54 P54">
    <cfRule type="expression" dxfId="357" priority="15">
      <formula>COUNTA($K$54,$P$54)=0</formula>
    </cfRule>
  </conditionalFormatting>
  <conditionalFormatting sqref="AI54:AK54">
    <cfRule type="expression" dxfId="356" priority="14">
      <formula>AND($P$54="✔",$AI$54="")</formula>
    </cfRule>
  </conditionalFormatting>
  <conditionalFormatting sqref="F29:AK29">
    <cfRule type="expression" dxfId="355"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238" customWidth="1"/>
    <col min="25" max="16384" width="8" style="238"/>
  </cols>
  <sheetData>
    <row r="1" spans="1:35">
      <c r="U1" s="256" t="s">
        <v>1122</v>
      </c>
    </row>
    <row r="2" spans="1:35">
      <c r="X2" s="239" t="s">
        <v>1057</v>
      </c>
    </row>
    <row r="3" spans="1:35" ht="18.75">
      <c r="A3" s="2264" t="s">
        <v>1042</v>
      </c>
      <c r="B3" s="2264"/>
      <c r="C3" s="2264"/>
      <c r="D3" s="2264"/>
      <c r="E3" s="2264"/>
      <c r="F3" s="2264"/>
      <c r="G3" s="2264"/>
      <c r="H3" s="2264"/>
      <c r="I3" s="2264"/>
      <c r="J3" s="2264"/>
      <c r="K3" s="2264"/>
      <c r="L3" s="2264"/>
      <c r="M3" s="2264"/>
      <c r="N3" s="2264"/>
      <c r="O3" s="2264"/>
      <c r="P3" s="2264"/>
      <c r="Q3" s="2264"/>
      <c r="R3" s="2264"/>
      <c r="S3" s="2264"/>
      <c r="T3" s="2264"/>
      <c r="U3" s="2264"/>
      <c r="V3" s="2264"/>
      <c r="W3" s="2264"/>
      <c r="X3" s="2264"/>
    </row>
    <row r="4" spans="1:35" ht="21" customHeight="1">
      <c r="T4" s="2265" t="s">
        <v>1043</v>
      </c>
      <c r="U4" s="2265"/>
      <c r="V4" s="2266" t="str">
        <f>IF(様式1!O3="","",様式1!O3)</f>
        <v/>
      </c>
      <c r="W4" s="2266"/>
      <c r="X4" s="2266"/>
      <c r="Y4" s="257"/>
      <c r="Z4" s="257"/>
    </row>
    <row r="5" spans="1:35" ht="9" customHeight="1">
      <c r="Y5" s="248"/>
      <c r="Z5" s="248"/>
    </row>
    <row r="6" spans="1:35" ht="18" customHeight="1">
      <c r="A6" s="2258" t="s">
        <v>1044</v>
      </c>
      <c r="B6" s="2259"/>
      <c r="C6" s="2259"/>
      <c r="D6" s="2267" t="str">
        <f>IF(様式1!L11="","",様式1!L11)</f>
        <v/>
      </c>
      <c r="E6" s="2268"/>
      <c r="F6" s="2268"/>
      <c r="G6" s="2268"/>
      <c r="H6" s="2268"/>
      <c r="I6" s="2268"/>
      <c r="J6" s="2268"/>
      <c r="K6" s="2268"/>
      <c r="L6" s="2269"/>
      <c r="M6" s="2260" t="s">
        <v>1058</v>
      </c>
      <c r="N6" s="2270"/>
      <c r="O6" s="2270"/>
      <c r="P6" s="2271" t="str">
        <f>IF(様式1!F44="","",様式1!F44)</f>
        <v/>
      </c>
      <c r="Q6" s="2271"/>
      <c r="R6" s="2271"/>
      <c r="S6" s="2271"/>
      <c r="T6" s="2271"/>
      <c r="U6" s="2271"/>
      <c r="V6" s="2271"/>
      <c r="W6" s="2271"/>
      <c r="X6" s="2271"/>
      <c r="Y6" s="240"/>
      <c r="Z6" s="240"/>
      <c r="AA6" s="240"/>
      <c r="AB6" s="240"/>
      <c r="AC6" s="240"/>
      <c r="AD6" s="240"/>
      <c r="AE6" s="240"/>
      <c r="AF6" s="240"/>
      <c r="AG6" s="240"/>
      <c r="AH6" s="240"/>
      <c r="AI6" s="240"/>
    </row>
    <row r="7" spans="1:35" ht="18" customHeight="1">
      <c r="A7" s="2258" t="s">
        <v>1045</v>
      </c>
      <c r="B7" s="2259"/>
      <c r="C7" s="2260"/>
      <c r="D7" s="2261" t="str">
        <f>IF(様式1!G36="","",様式1!G36)</f>
        <v/>
      </c>
      <c r="E7" s="2262"/>
      <c r="F7" s="2262"/>
      <c r="G7" s="2262"/>
      <c r="H7" s="2262"/>
      <c r="I7" s="2262"/>
      <c r="J7" s="2262"/>
      <c r="K7" s="2262"/>
      <c r="L7" s="2263"/>
      <c r="M7" s="241"/>
      <c r="N7" s="241"/>
      <c r="O7" s="241"/>
      <c r="P7" s="241"/>
      <c r="Q7" s="241"/>
      <c r="R7" s="241"/>
      <c r="S7" s="241"/>
      <c r="T7" s="241"/>
      <c r="U7" s="241"/>
      <c r="V7" s="241"/>
      <c r="W7" s="241"/>
      <c r="X7" s="241"/>
      <c r="Y7" s="240"/>
      <c r="Z7" s="240"/>
      <c r="AA7" s="240"/>
      <c r="AB7" s="240"/>
      <c r="AC7" s="240"/>
      <c r="AD7" s="240"/>
      <c r="AE7" s="240"/>
      <c r="AF7" s="240"/>
      <c r="AG7" s="240"/>
      <c r="AH7" s="240"/>
      <c r="AI7" s="240"/>
    </row>
    <row r="9" spans="1:35" s="242" customFormat="1" ht="55.9" customHeight="1">
      <c r="A9" s="296" t="s">
        <v>1059</v>
      </c>
      <c r="B9" s="2257" t="s">
        <v>1060</v>
      </c>
      <c r="C9" s="2257"/>
      <c r="D9" s="2256" t="s">
        <v>1046</v>
      </c>
      <c r="E9" s="2256"/>
      <c r="F9" s="2256"/>
      <c r="G9" s="2256" t="s">
        <v>1047</v>
      </c>
      <c r="H9" s="2256"/>
      <c r="I9" s="2256"/>
      <c r="J9" s="2256"/>
      <c r="K9" s="2256"/>
      <c r="L9" s="2256" t="s">
        <v>1048</v>
      </c>
      <c r="M9" s="2256"/>
      <c r="N9" s="2256" t="s">
        <v>1049</v>
      </c>
      <c r="O9" s="2256"/>
      <c r="P9" s="2257" t="s">
        <v>1050</v>
      </c>
      <c r="Q9" s="2257"/>
      <c r="R9" s="2257"/>
      <c r="S9" s="2256" t="s">
        <v>1051</v>
      </c>
      <c r="T9" s="2256"/>
      <c r="U9" s="2256" t="s">
        <v>1052</v>
      </c>
      <c r="V9" s="2256"/>
      <c r="W9" s="2256"/>
      <c r="X9" s="2256"/>
    </row>
    <row r="10" spans="1:35" ht="58.15" customHeight="1">
      <c r="A10" s="297" t="s">
        <v>1061</v>
      </c>
      <c r="B10" s="2255"/>
      <c r="C10" s="2255"/>
      <c r="D10" s="2253"/>
      <c r="E10" s="2254"/>
      <c r="F10" s="1904"/>
      <c r="G10" s="2253"/>
      <c r="H10" s="2254"/>
      <c r="I10" s="2254"/>
      <c r="J10" s="2254"/>
      <c r="K10" s="1904"/>
      <c r="L10" s="2253"/>
      <c r="M10" s="2254"/>
      <c r="N10" s="2253"/>
      <c r="O10" s="2254"/>
      <c r="P10" s="2253"/>
      <c r="Q10" s="2254"/>
      <c r="R10" s="1904"/>
      <c r="S10" s="2253"/>
      <c r="T10" s="2254"/>
      <c r="U10" s="2253"/>
      <c r="V10" s="2254"/>
      <c r="W10" s="2254"/>
      <c r="X10" s="1904"/>
    </row>
    <row r="11" spans="1:35" ht="58.15" customHeight="1">
      <c r="A11" s="297" t="s">
        <v>1062</v>
      </c>
      <c r="B11" s="2255"/>
      <c r="C11" s="2255"/>
      <c r="D11" s="2253"/>
      <c r="E11" s="2254"/>
      <c r="F11" s="1904"/>
      <c r="G11" s="2253"/>
      <c r="H11" s="2254"/>
      <c r="I11" s="2254"/>
      <c r="J11" s="2254"/>
      <c r="K11" s="1904"/>
      <c r="L11" s="2253"/>
      <c r="M11" s="2254"/>
      <c r="N11" s="2253"/>
      <c r="O11" s="2254"/>
      <c r="P11" s="2253"/>
      <c r="Q11" s="2254"/>
      <c r="R11" s="1904"/>
      <c r="S11" s="2253"/>
      <c r="T11" s="2254"/>
      <c r="U11" s="2253"/>
      <c r="V11" s="2254"/>
      <c r="W11" s="2254"/>
      <c r="X11" s="1904"/>
    </row>
    <row r="12" spans="1:35" ht="58.15" customHeight="1">
      <c r="A12" s="297" t="s">
        <v>1063</v>
      </c>
      <c r="B12" s="2255"/>
      <c r="C12" s="2255"/>
      <c r="D12" s="2253"/>
      <c r="E12" s="2254"/>
      <c r="F12" s="1904"/>
      <c r="G12" s="2253"/>
      <c r="H12" s="2254"/>
      <c r="I12" s="2254"/>
      <c r="J12" s="2254"/>
      <c r="K12" s="1904"/>
      <c r="L12" s="2253"/>
      <c r="M12" s="2254"/>
      <c r="N12" s="2253"/>
      <c r="O12" s="2254"/>
      <c r="P12" s="2253"/>
      <c r="Q12" s="2254"/>
      <c r="R12" s="1904"/>
      <c r="S12" s="2253"/>
      <c r="T12" s="2254"/>
      <c r="U12" s="2253"/>
      <c r="V12" s="2254"/>
      <c r="W12" s="2254"/>
      <c r="X12" s="1904"/>
    </row>
    <row r="13" spans="1:35" ht="58.15" customHeight="1">
      <c r="A13" s="297" t="s">
        <v>1064</v>
      </c>
      <c r="B13" s="2255"/>
      <c r="C13" s="2255"/>
      <c r="D13" s="2253"/>
      <c r="E13" s="2254"/>
      <c r="F13" s="1904"/>
      <c r="G13" s="2253"/>
      <c r="H13" s="2254"/>
      <c r="I13" s="2254"/>
      <c r="J13" s="2254"/>
      <c r="K13" s="1904"/>
      <c r="L13" s="2253"/>
      <c r="M13" s="2254"/>
      <c r="N13" s="2253"/>
      <c r="O13" s="2254"/>
      <c r="P13" s="2253"/>
      <c r="Q13" s="2254"/>
      <c r="R13" s="1904"/>
      <c r="S13" s="2253"/>
      <c r="T13" s="2254"/>
      <c r="U13" s="2253"/>
      <c r="V13" s="2254"/>
      <c r="W13" s="2254"/>
      <c r="X13" s="1904"/>
    </row>
    <row r="14" spans="1:35" ht="58.15" customHeight="1">
      <c r="A14" s="297" t="s">
        <v>1065</v>
      </c>
      <c r="B14" s="2255"/>
      <c r="C14" s="2255"/>
      <c r="D14" s="2253"/>
      <c r="E14" s="2254"/>
      <c r="F14" s="1904"/>
      <c r="G14" s="2253"/>
      <c r="H14" s="2254"/>
      <c r="I14" s="2254"/>
      <c r="J14" s="2254"/>
      <c r="K14" s="1904"/>
      <c r="L14" s="2253"/>
      <c r="M14" s="2254"/>
      <c r="N14" s="2253"/>
      <c r="O14" s="2254"/>
      <c r="P14" s="2253"/>
      <c r="Q14" s="2254"/>
      <c r="R14" s="1904"/>
      <c r="S14" s="2253"/>
      <c r="T14" s="2254"/>
      <c r="U14" s="2253"/>
      <c r="V14" s="2254"/>
      <c r="W14" s="2254"/>
      <c r="X14" s="1904"/>
    </row>
    <row r="15" spans="1:35" ht="58.15" customHeight="1">
      <c r="A15" s="297" t="s">
        <v>1066</v>
      </c>
      <c r="B15" s="2255"/>
      <c r="C15" s="2255"/>
      <c r="D15" s="2253"/>
      <c r="E15" s="2254"/>
      <c r="F15" s="1904"/>
      <c r="G15" s="2253"/>
      <c r="H15" s="2254"/>
      <c r="I15" s="2254"/>
      <c r="J15" s="2254"/>
      <c r="K15" s="1904"/>
      <c r="L15" s="2253"/>
      <c r="M15" s="2254"/>
      <c r="N15" s="2253"/>
      <c r="O15" s="2254"/>
      <c r="P15" s="2253"/>
      <c r="Q15" s="2254"/>
      <c r="R15" s="1904"/>
      <c r="S15" s="2253"/>
      <c r="T15" s="2254"/>
      <c r="U15" s="2253"/>
      <c r="V15" s="2254"/>
      <c r="W15" s="2254"/>
      <c r="X15" s="1904"/>
    </row>
    <row r="17" spans="1:24">
      <c r="A17" s="2249" t="s">
        <v>1053</v>
      </c>
      <c r="B17" s="2250"/>
    </row>
    <row r="18" spans="1:24">
      <c r="A18" s="243" t="s">
        <v>1054</v>
      </c>
      <c r="B18" s="2247"/>
      <c r="C18" s="2247"/>
      <c r="D18" s="2247"/>
      <c r="E18" s="2247"/>
      <c r="F18" s="2247"/>
      <c r="G18" s="245"/>
      <c r="H18" s="244" t="s">
        <v>1067</v>
      </c>
      <c r="I18" s="244"/>
      <c r="J18" s="2247"/>
      <c r="K18" s="2247"/>
      <c r="L18" s="2247"/>
      <c r="M18" s="2247"/>
      <c r="N18" s="2247"/>
      <c r="O18" s="2247"/>
      <c r="P18" s="2247"/>
      <c r="Q18" s="2247"/>
      <c r="R18" s="245"/>
      <c r="S18" s="245"/>
      <c r="T18" s="245"/>
      <c r="U18" s="245"/>
      <c r="V18" s="245"/>
      <c r="W18" s="245"/>
      <c r="X18" s="246"/>
    </row>
    <row r="19" spans="1:24">
      <c r="A19" s="247"/>
      <c r="B19" s="248"/>
      <c r="C19" s="248"/>
      <c r="D19" s="248"/>
      <c r="E19" s="248"/>
      <c r="F19" s="248"/>
      <c r="G19" s="248"/>
      <c r="H19" s="248"/>
      <c r="I19" s="248"/>
      <c r="J19" s="248"/>
      <c r="K19" s="248"/>
      <c r="L19" s="248"/>
      <c r="M19" s="248"/>
      <c r="N19" s="248"/>
      <c r="O19" s="248"/>
      <c r="P19" s="248"/>
      <c r="Q19" s="248"/>
      <c r="R19" s="248"/>
      <c r="S19" s="248"/>
      <c r="T19" s="248"/>
      <c r="U19" s="248"/>
      <c r="V19" s="248"/>
      <c r="W19" s="248"/>
      <c r="X19" s="249"/>
    </row>
    <row r="20" spans="1:24">
      <c r="A20" s="250" t="s">
        <v>1055</v>
      </c>
      <c r="B20" s="2248"/>
      <c r="C20" s="2248"/>
      <c r="D20" s="2248"/>
      <c r="E20" s="2248"/>
      <c r="F20" s="2248"/>
      <c r="G20" s="248"/>
      <c r="H20" s="251" t="s">
        <v>1056</v>
      </c>
      <c r="I20" s="251"/>
      <c r="J20" s="248"/>
      <c r="K20" s="2248"/>
      <c r="L20" s="2248"/>
      <c r="M20" s="2248"/>
      <c r="N20" s="2248"/>
      <c r="O20" s="2248"/>
      <c r="P20" s="2248"/>
      <c r="Q20" s="2248"/>
      <c r="R20" s="248"/>
      <c r="S20" s="248"/>
      <c r="T20" s="248"/>
      <c r="U20" s="248"/>
      <c r="V20" s="248"/>
      <c r="W20" s="248"/>
      <c r="X20" s="249"/>
    </row>
    <row r="21" spans="1:24">
      <c r="A21" s="252"/>
      <c r="B21" s="253"/>
      <c r="C21" s="254"/>
      <c r="D21" s="254"/>
      <c r="E21" s="254"/>
      <c r="F21" s="254"/>
      <c r="G21" s="254"/>
      <c r="H21" s="254"/>
      <c r="I21" s="254"/>
      <c r="J21" s="254"/>
      <c r="K21" s="254"/>
      <c r="L21" s="254"/>
      <c r="M21" s="254"/>
      <c r="N21" s="254"/>
      <c r="O21" s="254"/>
      <c r="P21" s="254"/>
      <c r="Q21" s="254"/>
      <c r="R21" s="254"/>
      <c r="S21" s="254"/>
      <c r="T21" s="254"/>
      <c r="U21" s="254"/>
      <c r="V21" s="254"/>
      <c r="W21" s="254"/>
      <c r="X21" s="255"/>
    </row>
    <row r="23" spans="1:24" ht="81.75" customHeight="1">
      <c r="A23" s="2251" t="s">
        <v>1247</v>
      </c>
      <c r="B23" s="2252"/>
      <c r="C23" s="2252"/>
      <c r="D23" s="2252"/>
      <c r="E23" s="2252"/>
      <c r="F23" s="2252"/>
      <c r="G23" s="2252"/>
      <c r="H23" s="2252"/>
      <c r="I23" s="2252"/>
      <c r="J23" s="2252"/>
      <c r="K23" s="2252"/>
      <c r="L23" s="2252"/>
      <c r="M23" s="2252"/>
      <c r="N23" s="2252"/>
      <c r="O23" s="2252"/>
      <c r="P23" s="2252"/>
      <c r="Q23" s="2252"/>
      <c r="R23" s="2252"/>
      <c r="S23" s="2252"/>
      <c r="T23" s="2252"/>
      <c r="U23" s="2252"/>
      <c r="V23" s="2252"/>
      <c r="W23" s="2252"/>
      <c r="X23" s="2252"/>
    </row>
    <row r="24" spans="1:24">
      <c r="X24" s="341" t="s">
        <v>1240</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299" customWidth="1"/>
    <col min="14" max="15" width="12.625" style="299" customWidth="1"/>
    <col min="16" max="17" width="10.125" style="299" customWidth="1"/>
    <col min="18" max="23" width="6.75" style="299" customWidth="1"/>
    <col min="24" max="16384" width="8" style="299"/>
  </cols>
  <sheetData>
    <row r="1" spans="1:34">
      <c r="T1" s="318" t="s">
        <v>1123</v>
      </c>
    </row>
    <row r="2" spans="1:34">
      <c r="W2" s="300" t="s">
        <v>1115</v>
      </c>
    </row>
    <row r="3" spans="1:34" ht="18.75">
      <c r="A3" s="2272" t="s">
        <v>1116</v>
      </c>
      <c r="B3" s="2272"/>
      <c r="C3" s="2272"/>
      <c r="D3" s="2272"/>
      <c r="E3" s="2272"/>
      <c r="F3" s="2272"/>
      <c r="G3" s="2272"/>
      <c r="H3" s="2272"/>
      <c r="I3" s="2272"/>
      <c r="J3" s="2272"/>
      <c r="K3" s="2272"/>
      <c r="L3" s="2272"/>
      <c r="M3" s="2272"/>
      <c r="N3" s="2272"/>
      <c r="O3" s="2272"/>
      <c r="P3" s="2272"/>
      <c r="Q3" s="2272"/>
      <c r="R3" s="2272"/>
      <c r="S3" s="2272"/>
      <c r="T3" s="2272"/>
      <c r="U3" s="2272"/>
      <c r="V3" s="2272"/>
      <c r="W3" s="2272"/>
    </row>
    <row r="4" spans="1:34">
      <c r="S4" s="2273" t="s">
        <v>1043</v>
      </c>
      <c r="T4" s="2273"/>
      <c r="U4" s="2266" t="str">
        <f>IF(様式1!O3="","",様式1!O3)</f>
        <v/>
      </c>
      <c r="V4" s="2266"/>
      <c r="W4" s="2266"/>
    </row>
    <row r="5" spans="1:34" ht="9" customHeight="1"/>
    <row r="6" spans="1:34" ht="18" customHeight="1">
      <c r="A6" s="2258" t="s">
        <v>1044</v>
      </c>
      <c r="B6" s="2259"/>
      <c r="C6" s="2260"/>
      <c r="D6" s="2274" t="str">
        <f>IF(様式1!L11="","",様式1!L11)</f>
        <v/>
      </c>
      <c r="E6" s="2275"/>
      <c r="F6" s="2275"/>
      <c r="G6" s="2275"/>
      <c r="H6" s="2275"/>
      <c r="I6" s="2275"/>
      <c r="J6" s="2275"/>
      <c r="K6" s="2275"/>
      <c r="L6" s="2276"/>
      <c r="M6" s="2258" t="s">
        <v>1058</v>
      </c>
      <c r="N6" s="2277"/>
      <c r="O6" s="2278" t="str">
        <f>IF(様式1!F44="","",様式1!F44)</f>
        <v/>
      </c>
      <c r="P6" s="2279"/>
      <c r="Q6" s="2279"/>
      <c r="R6" s="2279"/>
      <c r="S6" s="2279"/>
      <c r="T6" s="2279"/>
      <c r="U6" s="2279"/>
      <c r="V6" s="2279"/>
      <c r="W6" s="2280"/>
      <c r="X6" s="301"/>
      <c r="Y6" s="301"/>
      <c r="Z6" s="301"/>
      <c r="AA6" s="301"/>
      <c r="AB6" s="301"/>
      <c r="AC6" s="301"/>
      <c r="AD6" s="301"/>
      <c r="AE6" s="301"/>
      <c r="AF6" s="301"/>
      <c r="AG6" s="301"/>
      <c r="AH6" s="301"/>
    </row>
    <row r="7" spans="1:34" ht="18" customHeight="1">
      <c r="A7" s="2258" t="s">
        <v>1045</v>
      </c>
      <c r="B7" s="2259"/>
      <c r="C7" s="2260"/>
      <c r="D7" s="2274" t="str">
        <f>IF(様式1!G36="","",様式1!G36)</f>
        <v/>
      </c>
      <c r="E7" s="2275"/>
      <c r="F7" s="2275"/>
      <c r="G7" s="2275"/>
      <c r="H7" s="2275"/>
      <c r="I7" s="2275"/>
      <c r="J7" s="2275"/>
      <c r="K7" s="2275"/>
      <c r="L7" s="2276"/>
      <c r="M7" s="2281"/>
      <c r="N7" s="2282"/>
      <c r="O7" s="2282"/>
      <c r="P7" s="2282"/>
      <c r="Q7" s="2282"/>
      <c r="R7" s="2282"/>
      <c r="S7" s="2282"/>
      <c r="T7" s="2282"/>
      <c r="U7" s="2282"/>
      <c r="V7" s="2282"/>
      <c r="W7" s="2282"/>
      <c r="X7" s="301"/>
      <c r="Y7" s="301"/>
      <c r="Z7" s="301"/>
      <c r="AA7" s="301"/>
      <c r="AB7" s="301"/>
      <c r="AC7" s="301"/>
      <c r="AD7" s="301"/>
      <c r="AE7" s="301"/>
      <c r="AF7" s="301"/>
      <c r="AG7" s="301"/>
      <c r="AH7" s="301"/>
    </row>
    <row r="9" spans="1:34" s="303" customFormat="1" ht="69.95" customHeight="1">
      <c r="A9" s="302" t="s">
        <v>1059</v>
      </c>
      <c r="B9" s="2283" t="s">
        <v>1117</v>
      </c>
      <c r="C9" s="2284"/>
      <c r="D9" s="2285"/>
      <c r="E9" s="2285"/>
      <c r="F9" s="2286"/>
      <c r="G9" s="2287" t="s">
        <v>1047</v>
      </c>
      <c r="H9" s="2287"/>
      <c r="I9" s="2287"/>
      <c r="J9" s="2287"/>
      <c r="K9" s="2287"/>
      <c r="L9" s="2287" t="s">
        <v>1048</v>
      </c>
      <c r="M9" s="2287"/>
      <c r="N9" s="2283" t="s">
        <v>1118</v>
      </c>
      <c r="O9" s="2288"/>
      <c r="P9" s="2289" t="s">
        <v>1119</v>
      </c>
      <c r="Q9" s="2287"/>
      <c r="R9" s="2287" t="s">
        <v>1051</v>
      </c>
      <c r="S9" s="2287"/>
      <c r="T9" s="2287" t="s">
        <v>1052</v>
      </c>
      <c r="U9" s="2287"/>
      <c r="V9" s="2287"/>
      <c r="W9" s="2287"/>
    </row>
    <row r="10" spans="1:34" ht="69.95" customHeight="1">
      <c r="A10" s="304" t="s">
        <v>1061</v>
      </c>
      <c r="B10" s="2283"/>
      <c r="C10" s="2284"/>
      <c r="D10" s="2291"/>
      <c r="E10" s="2291"/>
      <c r="F10" s="2292"/>
      <c r="G10" s="2296"/>
      <c r="H10" s="2296"/>
      <c r="I10" s="2296"/>
      <c r="J10" s="2296"/>
      <c r="K10" s="2296"/>
      <c r="L10" s="2287"/>
      <c r="M10" s="2287"/>
      <c r="N10" s="2283"/>
      <c r="O10" s="2288"/>
      <c r="P10" s="2289"/>
      <c r="Q10" s="2289"/>
      <c r="R10" s="2289"/>
      <c r="S10" s="2289"/>
      <c r="T10" s="2290"/>
      <c r="U10" s="2290"/>
      <c r="V10" s="2290"/>
      <c r="W10" s="2290"/>
    </row>
    <row r="11" spans="1:34" ht="69.95" customHeight="1">
      <c r="A11" s="304" t="s">
        <v>1062</v>
      </c>
      <c r="B11" s="2283"/>
      <c r="C11" s="2284"/>
      <c r="D11" s="2291"/>
      <c r="E11" s="2291"/>
      <c r="F11" s="2292"/>
      <c r="G11" s="2293"/>
      <c r="H11" s="2294"/>
      <c r="I11" s="2294"/>
      <c r="J11" s="2294"/>
      <c r="K11" s="2295"/>
      <c r="L11" s="2287"/>
      <c r="M11" s="2287"/>
      <c r="N11" s="2283"/>
      <c r="O11" s="2288"/>
      <c r="P11" s="2289"/>
      <c r="Q11" s="2289"/>
      <c r="R11" s="2289"/>
      <c r="S11" s="2289"/>
      <c r="T11" s="2290"/>
      <c r="U11" s="2290"/>
      <c r="V11" s="2290"/>
      <c r="W11" s="2290"/>
    </row>
    <row r="12" spans="1:34" ht="69.95" customHeight="1">
      <c r="A12" s="304" t="s">
        <v>1063</v>
      </c>
      <c r="B12" s="2283"/>
      <c r="C12" s="2284"/>
      <c r="D12" s="2291"/>
      <c r="E12" s="2291"/>
      <c r="F12" s="2292"/>
      <c r="G12" s="2293"/>
      <c r="H12" s="2294"/>
      <c r="I12" s="2294"/>
      <c r="J12" s="2294"/>
      <c r="K12" s="2295"/>
      <c r="L12" s="2287"/>
      <c r="M12" s="2287"/>
      <c r="N12" s="2283"/>
      <c r="O12" s="2288"/>
      <c r="P12" s="2289"/>
      <c r="Q12" s="2289"/>
      <c r="R12" s="2289"/>
      <c r="S12" s="2289"/>
      <c r="T12" s="2290"/>
      <c r="U12" s="2290"/>
      <c r="V12" s="2290"/>
      <c r="W12" s="2290"/>
    </row>
    <row r="13" spans="1:34" ht="69.95" customHeight="1">
      <c r="A13" s="304" t="s">
        <v>1064</v>
      </c>
      <c r="B13" s="2283"/>
      <c r="C13" s="2284"/>
      <c r="D13" s="2291"/>
      <c r="E13" s="2291"/>
      <c r="F13" s="2292"/>
      <c r="G13" s="2293"/>
      <c r="H13" s="2294"/>
      <c r="I13" s="2294"/>
      <c r="J13" s="2294"/>
      <c r="K13" s="2295"/>
      <c r="L13" s="2287"/>
      <c r="M13" s="2287"/>
      <c r="N13" s="2297"/>
      <c r="O13" s="2286"/>
      <c r="P13" s="2289"/>
      <c r="Q13" s="2289"/>
      <c r="R13" s="2289"/>
      <c r="S13" s="2289"/>
      <c r="T13" s="2290"/>
      <c r="U13" s="2290"/>
      <c r="V13" s="2290"/>
      <c r="W13" s="2290"/>
    </row>
    <row r="14" spans="1:34" ht="69.95" customHeight="1">
      <c r="A14" s="304" t="s">
        <v>1065</v>
      </c>
      <c r="B14" s="2283"/>
      <c r="C14" s="2284"/>
      <c r="D14" s="2291"/>
      <c r="E14" s="2291"/>
      <c r="F14" s="2292"/>
      <c r="G14" s="2293"/>
      <c r="H14" s="2294"/>
      <c r="I14" s="2294"/>
      <c r="J14" s="2294"/>
      <c r="K14" s="2295"/>
      <c r="L14" s="2287"/>
      <c r="M14" s="2287"/>
      <c r="N14" s="2297"/>
      <c r="O14" s="2286"/>
      <c r="P14" s="2289"/>
      <c r="Q14" s="2289"/>
      <c r="R14" s="2289"/>
      <c r="S14" s="2289"/>
      <c r="T14" s="2290"/>
      <c r="U14" s="2290"/>
      <c r="V14" s="2290"/>
      <c r="W14" s="2290"/>
    </row>
    <row r="15" spans="1:34" ht="69.95" customHeight="1">
      <c r="A15" s="304" t="s">
        <v>1066</v>
      </c>
      <c r="B15" s="2283"/>
      <c r="C15" s="2284"/>
      <c r="D15" s="2291"/>
      <c r="E15" s="2291"/>
      <c r="F15" s="2292"/>
      <c r="G15" s="2293"/>
      <c r="H15" s="2294"/>
      <c r="I15" s="2294"/>
      <c r="J15" s="2294"/>
      <c r="K15" s="2295"/>
      <c r="L15" s="2287"/>
      <c r="M15" s="2287"/>
      <c r="N15" s="2297"/>
      <c r="O15" s="2286"/>
      <c r="P15" s="2289"/>
      <c r="Q15" s="2289"/>
      <c r="R15" s="2289"/>
      <c r="S15" s="2289"/>
      <c r="T15" s="2290"/>
      <c r="U15" s="2290"/>
      <c r="V15" s="2290"/>
      <c r="W15" s="2290"/>
    </row>
    <row r="17" spans="1:23">
      <c r="A17" s="2297" t="s">
        <v>1053</v>
      </c>
      <c r="B17" s="2298"/>
    </row>
    <row r="18" spans="1:23">
      <c r="A18" s="305" t="s">
        <v>1054</v>
      </c>
      <c r="B18" s="306"/>
      <c r="C18" s="307"/>
      <c r="D18" s="307"/>
      <c r="E18" s="307"/>
      <c r="F18" s="307"/>
      <c r="G18" s="307"/>
      <c r="H18" s="306" t="s">
        <v>1067</v>
      </c>
      <c r="I18" s="306"/>
      <c r="J18" s="306"/>
      <c r="K18" s="307"/>
      <c r="L18" s="307"/>
      <c r="M18" s="307"/>
      <c r="N18" s="307"/>
      <c r="O18" s="307"/>
      <c r="P18" s="307"/>
      <c r="Q18" s="307"/>
      <c r="R18" s="307"/>
      <c r="S18" s="307"/>
      <c r="T18" s="307"/>
      <c r="U18" s="307"/>
      <c r="V18" s="307"/>
      <c r="W18" s="308"/>
    </row>
    <row r="19" spans="1:23">
      <c r="A19" s="309"/>
      <c r="B19" s="310"/>
      <c r="C19" s="310"/>
      <c r="D19" s="310"/>
      <c r="E19" s="310"/>
      <c r="F19" s="310"/>
      <c r="G19" s="310"/>
      <c r="H19" s="310"/>
      <c r="I19" s="310"/>
      <c r="J19" s="310"/>
      <c r="K19" s="310"/>
      <c r="L19" s="310"/>
      <c r="M19" s="310"/>
      <c r="N19" s="310"/>
      <c r="O19" s="310"/>
      <c r="P19" s="310"/>
      <c r="Q19" s="310"/>
      <c r="R19" s="310"/>
      <c r="S19" s="310"/>
      <c r="T19" s="310"/>
      <c r="U19" s="310"/>
      <c r="V19" s="310"/>
      <c r="W19" s="311"/>
    </row>
    <row r="20" spans="1:23">
      <c r="A20" s="312" t="s">
        <v>1055</v>
      </c>
      <c r="B20" s="313"/>
      <c r="C20" s="310"/>
      <c r="D20" s="310"/>
      <c r="E20" s="310"/>
      <c r="F20" s="310"/>
      <c r="G20" s="310"/>
      <c r="H20" s="313" t="s">
        <v>1056</v>
      </c>
      <c r="I20" s="313"/>
      <c r="J20" s="310"/>
      <c r="K20" s="310"/>
      <c r="L20" s="310"/>
      <c r="M20" s="310"/>
      <c r="N20" s="310"/>
      <c r="O20" s="310"/>
      <c r="P20" s="310"/>
      <c r="Q20" s="310"/>
      <c r="R20" s="310"/>
      <c r="S20" s="310"/>
      <c r="T20" s="310"/>
      <c r="U20" s="310"/>
      <c r="V20" s="310"/>
      <c r="W20" s="311"/>
    </row>
    <row r="21" spans="1:23">
      <c r="A21" s="314"/>
      <c r="B21" s="315"/>
      <c r="C21" s="316"/>
      <c r="D21" s="316"/>
      <c r="E21" s="316"/>
      <c r="F21" s="316"/>
      <c r="G21" s="316"/>
      <c r="H21" s="316"/>
      <c r="I21" s="316"/>
      <c r="J21" s="316"/>
      <c r="K21" s="316"/>
      <c r="L21" s="316"/>
      <c r="M21" s="316"/>
      <c r="N21" s="316"/>
      <c r="O21" s="316"/>
      <c r="P21" s="316"/>
      <c r="Q21" s="316"/>
      <c r="R21" s="316"/>
      <c r="S21" s="316"/>
      <c r="T21" s="316"/>
      <c r="U21" s="316"/>
      <c r="V21" s="316"/>
      <c r="W21" s="317"/>
    </row>
    <row r="23" spans="1:23" ht="60" customHeight="1">
      <c r="A23" s="2299" t="s">
        <v>1120</v>
      </c>
      <c r="B23" s="2300"/>
      <c r="C23" s="2300"/>
      <c r="D23" s="2300"/>
      <c r="E23" s="2300"/>
      <c r="F23" s="2300"/>
      <c r="G23" s="2300"/>
      <c r="H23" s="2300"/>
      <c r="I23" s="2300"/>
      <c r="J23" s="2300"/>
      <c r="K23" s="2300"/>
      <c r="L23" s="2300"/>
      <c r="M23" s="2300"/>
      <c r="N23" s="2300"/>
      <c r="O23" s="2300"/>
      <c r="P23" s="2300"/>
      <c r="Q23" s="2300"/>
      <c r="R23" s="2300"/>
      <c r="S23" s="2300"/>
      <c r="T23" s="2300"/>
      <c r="U23" s="2300"/>
      <c r="V23" s="2300"/>
      <c r="W23" s="2300"/>
    </row>
    <row r="24" spans="1:23">
      <c r="W24" s="237" t="s">
        <v>1121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B1" sqref="B1"/>
    </sheetView>
  </sheetViews>
  <sheetFormatPr defaultRowHeight="13.5"/>
  <cols>
    <col min="1" max="1" width="12.625" style="324" customWidth="1"/>
    <col min="2" max="2" width="16.625" style="324" customWidth="1"/>
    <col min="3" max="3" width="32.625" style="324" customWidth="1"/>
    <col min="4" max="4" width="247.875" style="323" customWidth="1"/>
    <col min="5" max="5" width="18.25" style="324" customWidth="1"/>
    <col min="6" max="16384" width="9" style="324"/>
  </cols>
  <sheetData>
    <row r="1" spans="1:6" ht="63" customHeight="1" thickBot="1">
      <c r="A1" s="321" t="s">
        <v>1241</v>
      </c>
      <c r="B1" s="322"/>
      <c r="C1" s="322"/>
      <c r="D1" s="2309" t="s">
        <v>1242</v>
      </c>
      <c r="E1" s="2309"/>
      <c r="F1" s="325" t="s">
        <v>1135</v>
      </c>
    </row>
    <row r="2" spans="1:6" ht="66.75" customHeight="1" thickBot="1">
      <c r="A2" s="342" t="s">
        <v>1136</v>
      </c>
      <c r="B2" s="343" t="s">
        <v>1137</v>
      </c>
      <c r="C2" s="344" t="s">
        <v>1138</v>
      </c>
      <c r="D2" s="345" t="s">
        <v>1139</v>
      </c>
      <c r="E2" s="346" t="s">
        <v>1140</v>
      </c>
    </row>
    <row r="3" spans="1:6" ht="23.25" customHeight="1">
      <c r="A3" s="2310" t="s">
        <v>1141</v>
      </c>
      <c r="B3" s="2304" t="s">
        <v>1142</v>
      </c>
      <c r="C3" s="326" t="s">
        <v>1143</v>
      </c>
      <c r="D3" s="327" t="s">
        <v>1144</v>
      </c>
      <c r="E3" s="328"/>
    </row>
    <row r="4" spans="1:6" ht="19.5">
      <c r="A4" s="2311"/>
      <c r="B4" s="2305"/>
      <c r="C4" s="329" t="s">
        <v>1145</v>
      </c>
      <c r="D4" s="330" t="s">
        <v>1146</v>
      </c>
      <c r="E4" s="331"/>
    </row>
    <row r="5" spans="1:6" ht="23.25" customHeight="1">
      <c r="A5" s="2311"/>
      <c r="B5" s="2305"/>
      <c r="C5" s="329" t="s">
        <v>1147</v>
      </c>
      <c r="D5" s="330" t="s">
        <v>1148</v>
      </c>
      <c r="E5" s="331"/>
    </row>
    <row r="6" spans="1:6" ht="23.25" customHeight="1">
      <c r="A6" s="2311"/>
      <c r="B6" s="2305"/>
      <c r="C6" s="329" t="s">
        <v>1149</v>
      </c>
      <c r="D6" s="330" t="s">
        <v>1150</v>
      </c>
      <c r="E6" s="331"/>
    </row>
    <row r="7" spans="1:6" ht="23.25" customHeight="1">
      <c r="A7" s="2311"/>
      <c r="B7" s="2305"/>
      <c r="C7" s="329" t="s">
        <v>1151</v>
      </c>
      <c r="D7" s="330" t="s">
        <v>1152</v>
      </c>
      <c r="E7" s="331"/>
    </row>
    <row r="8" spans="1:6" ht="23.25" customHeight="1">
      <c r="A8" s="2311"/>
      <c r="B8" s="2306"/>
      <c r="C8" s="329" t="s">
        <v>1153</v>
      </c>
      <c r="D8" s="330" t="s">
        <v>1154</v>
      </c>
      <c r="E8" s="331"/>
    </row>
    <row r="9" spans="1:6" ht="23.25" customHeight="1">
      <c r="A9" s="2311"/>
      <c r="B9" s="2307" t="s">
        <v>1155</v>
      </c>
      <c r="C9" s="332" t="s">
        <v>1156</v>
      </c>
      <c r="D9" s="333" t="s">
        <v>1157</v>
      </c>
      <c r="E9" s="334"/>
    </row>
    <row r="10" spans="1:6" ht="23.25" customHeight="1">
      <c r="A10" s="2311"/>
      <c r="B10" s="2305"/>
      <c r="C10" s="329" t="s">
        <v>1158</v>
      </c>
      <c r="D10" s="330" t="s">
        <v>1159</v>
      </c>
      <c r="E10" s="331"/>
    </row>
    <row r="11" spans="1:6" ht="53.25" customHeight="1">
      <c r="A11" s="2311"/>
      <c r="B11" s="2305"/>
      <c r="C11" s="329" t="s">
        <v>1160</v>
      </c>
      <c r="D11" s="330" t="s">
        <v>1161</v>
      </c>
      <c r="E11" s="331"/>
    </row>
    <row r="12" spans="1:6" ht="23.25" customHeight="1">
      <c r="A12" s="2311"/>
      <c r="B12" s="2305"/>
      <c r="C12" s="329" t="s">
        <v>1162</v>
      </c>
      <c r="D12" s="330" t="s">
        <v>1163</v>
      </c>
      <c r="E12" s="331"/>
    </row>
    <row r="13" spans="1:6" ht="23.25" customHeight="1">
      <c r="A13" s="2311"/>
      <c r="B13" s="2305"/>
      <c r="C13" s="329" t="s">
        <v>1164</v>
      </c>
      <c r="D13" s="330" t="s">
        <v>1165</v>
      </c>
      <c r="E13" s="331"/>
    </row>
    <row r="14" spans="1:6" ht="23.25" customHeight="1">
      <c r="A14" s="2311"/>
      <c r="B14" s="2306"/>
      <c r="C14" s="329" t="s">
        <v>1166</v>
      </c>
      <c r="D14" s="330" t="s">
        <v>1167</v>
      </c>
      <c r="E14" s="331"/>
    </row>
    <row r="15" spans="1:6" ht="24.75" customHeight="1">
      <c r="A15" s="2311"/>
      <c r="B15" s="2307" t="s">
        <v>1168</v>
      </c>
      <c r="C15" s="332" t="s">
        <v>1169</v>
      </c>
      <c r="D15" s="333" t="s">
        <v>1170</v>
      </c>
      <c r="E15" s="334"/>
    </row>
    <row r="16" spans="1:6" ht="45.75" customHeight="1">
      <c r="A16" s="2311"/>
      <c r="B16" s="2305"/>
      <c r="C16" s="329" t="s">
        <v>1171</v>
      </c>
      <c r="D16" s="330" t="s">
        <v>1172</v>
      </c>
      <c r="E16" s="331"/>
    </row>
    <row r="17" spans="1:5" ht="45.75" customHeight="1">
      <c r="A17" s="2311"/>
      <c r="B17" s="2305"/>
      <c r="C17" s="329" t="s">
        <v>1173</v>
      </c>
      <c r="D17" s="330" t="s">
        <v>1174</v>
      </c>
      <c r="E17" s="331"/>
    </row>
    <row r="18" spans="1:5" ht="24" customHeight="1">
      <c r="A18" s="2311"/>
      <c r="B18" s="2305"/>
      <c r="C18" s="329" t="s">
        <v>1175</v>
      </c>
      <c r="D18" s="330" t="s">
        <v>1176</v>
      </c>
      <c r="E18" s="331"/>
    </row>
    <row r="19" spans="1:5" ht="24" customHeight="1" thickBot="1">
      <c r="A19" s="2312"/>
      <c r="B19" s="2308"/>
      <c r="C19" s="329" t="s">
        <v>1177</v>
      </c>
      <c r="D19" s="330" t="s">
        <v>1178</v>
      </c>
      <c r="E19" s="331"/>
    </row>
    <row r="20" spans="1:5" ht="24" customHeight="1">
      <c r="A20" s="2301" t="s">
        <v>1179</v>
      </c>
      <c r="B20" s="2304" t="s">
        <v>1180</v>
      </c>
      <c r="C20" s="335" t="s">
        <v>1181</v>
      </c>
      <c r="D20" s="336" t="s">
        <v>1182</v>
      </c>
      <c r="E20" s="337"/>
    </row>
    <row r="21" spans="1:5" ht="24" customHeight="1">
      <c r="A21" s="2302"/>
      <c r="B21" s="2305"/>
      <c r="C21" s="329" t="s">
        <v>1183</v>
      </c>
      <c r="D21" s="330" t="s">
        <v>1184</v>
      </c>
      <c r="E21" s="331"/>
    </row>
    <row r="22" spans="1:5" ht="45.75" customHeight="1">
      <c r="A22" s="2302"/>
      <c r="B22" s="2306"/>
      <c r="C22" s="329" t="s">
        <v>1185</v>
      </c>
      <c r="D22" s="330" t="s">
        <v>1186</v>
      </c>
      <c r="E22" s="331"/>
    </row>
    <row r="23" spans="1:5" ht="71.25" customHeight="1">
      <c r="A23" s="2302"/>
      <c r="B23" s="2307" t="s">
        <v>1187</v>
      </c>
      <c r="C23" s="332" t="s">
        <v>1188</v>
      </c>
      <c r="D23" s="333" t="s">
        <v>1189</v>
      </c>
      <c r="E23" s="334"/>
    </row>
    <row r="24" spans="1:5" ht="23.25" customHeight="1">
      <c r="A24" s="2302"/>
      <c r="B24" s="2306"/>
      <c r="C24" s="329" t="s">
        <v>1190</v>
      </c>
      <c r="D24" s="330" t="s">
        <v>1191</v>
      </c>
      <c r="E24" s="331"/>
    </row>
    <row r="25" spans="1:5" ht="23.25" customHeight="1">
      <c r="A25" s="2302"/>
      <c r="B25" s="2307" t="s">
        <v>1192</v>
      </c>
      <c r="C25" s="332" t="s">
        <v>1193</v>
      </c>
      <c r="D25" s="333" t="s">
        <v>1194</v>
      </c>
      <c r="E25" s="334"/>
    </row>
    <row r="26" spans="1:5" ht="45" customHeight="1" thickBot="1">
      <c r="A26" s="2303"/>
      <c r="B26" s="2308"/>
      <c r="C26" s="329" t="s">
        <v>1195</v>
      </c>
      <c r="D26" s="330" t="s">
        <v>1243</v>
      </c>
      <c r="E26" s="331"/>
    </row>
    <row r="27" spans="1:5" ht="23.25" customHeight="1">
      <c r="A27" s="2301" t="s">
        <v>1196</v>
      </c>
      <c r="B27" s="2304" t="s">
        <v>1197</v>
      </c>
      <c r="C27" s="335" t="s">
        <v>1198</v>
      </c>
      <c r="D27" s="336" t="s">
        <v>1199</v>
      </c>
      <c r="E27" s="337"/>
    </row>
    <row r="28" spans="1:5" ht="23.25" customHeight="1">
      <c r="A28" s="2302"/>
      <c r="B28" s="2305"/>
      <c r="C28" s="329" t="s">
        <v>1200</v>
      </c>
      <c r="D28" s="330" t="s">
        <v>1246</v>
      </c>
      <c r="E28" s="331"/>
    </row>
    <row r="29" spans="1:5" ht="23.25" customHeight="1">
      <c r="A29" s="2302"/>
      <c r="B29" s="2305"/>
      <c r="C29" s="329" t="s">
        <v>1201</v>
      </c>
      <c r="D29" s="330" t="s">
        <v>1202</v>
      </c>
      <c r="E29" s="331"/>
    </row>
    <row r="30" spans="1:5" ht="23.25" customHeight="1">
      <c r="A30" s="2302"/>
      <c r="B30" s="2305"/>
      <c r="C30" s="329" t="s">
        <v>1203</v>
      </c>
      <c r="D30" s="330" t="s">
        <v>1204</v>
      </c>
      <c r="E30" s="331"/>
    </row>
    <row r="31" spans="1:5" ht="23.25" customHeight="1">
      <c r="A31" s="2302"/>
      <c r="B31" s="2305"/>
      <c r="C31" s="329" t="s">
        <v>1205</v>
      </c>
      <c r="D31" s="330" t="s">
        <v>1206</v>
      </c>
      <c r="E31" s="331"/>
    </row>
    <row r="32" spans="1:5" ht="23.25" customHeight="1">
      <c r="A32" s="2302"/>
      <c r="B32" s="2305"/>
      <c r="C32" s="329" t="s">
        <v>1207</v>
      </c>
      <c r="D32" s="330" t="s">
        <v>1208</v>
      </c>
      <c r="E32" s="331"/>
    </row>
    <row r="33" spans="1:5" ht="23.25" customHeight="1">
      <c r="A33" s="2302"/>
      <c r="B33" s="2305"/>
      <c r="C33" s="329" t="s">
        <v>1209</v>
      </c>
      <c r="D33" s="330" t="s">
        <v>1210</v>
      </c>
      <c r="E33" s="331"/>
    </row>
    <row r="34" spans="1:5" ht="23.25" customHeight="1">
      <c r="A34" s="2302"/>
      <c r="B34" s="2305"/>
      <c r="C34" s="329" t="s">
        <v>1211</v>
      </c>
      <c r="D34" s="330" t="s">
        <v>1212</v>
      </c>
      <c r="E34" s="331"/>
    </row>
    <row r="35" spans="1:5" ht="23.25" customHeight="1">
      <c r="A35" s="2302"/>
      <c r="B35" s="2305"/>
      <c r="C35" s="329" t="s">
        <v>1213</v>
      </c>
      <c r="D35" s="330" t="s">
        <v>1214</v>
      </c>
      <c r="E35" s="331"/>
    </row>
    <row r="36" spans="1:5" ht="23.25" customHeight="1">
      <c r="A36" s="2302"/>
      <c r="B36" s="2306"/>
      <c r="C36" s="329" t="s">
        <v>1215</v>
      </c>
      <c r="D36" s="330" t="s">
        <v>1216</v>
      </c>
      <c r="E36" s="331"/>
    </row>
    <row r="37" spans="1:5" ht="52.5" customHeight="1">
      <c r="A37" s="2302"/>
      <c r="B37" s="2307" t="s">
        <v>1217</v>
      </c>
      <c r="C37" s="332" t="s">
        <v>1218</v>
      </c>
      <c r="D37" s="333" t="s">
        <v>1219</v>
      </c>
      <c r="E37" s="334"/>
    </row>
    <row r="38" spans="1:5" ht="45.75" customHeight="1">
      <c r="A38" s="2302"/>
      <c r="B38" s="2305"/>
      <c r="C38" s="329" t="s">
        <v>1220</v>
      </c>
      <c r="D38" s="330" t="s">
        <v>1221</v>
      </c>
      <c r="E38" s="331"/>
    </row>
    <row r="39" spans="1:5" ht="45.75" customHeight="1" thickBot="1">
      <c r="A39" s="2303"/>
      <c r="B39" s="2308"/>
      <c r="C39" s="329" t="s">
        <v>1222</v>
      </c>
      <c r="D39" s="330" t="s">
        <v>1223</v>
      </c>
      <c r="E39" s="331"/>
    </row>
    <row r="40" spans="1:5" ht="24" customHeight="1">
      <c r="A40" s="2301" t="s">
        <v>1224</v>
      </c>
      <c r="B40" s="2304" t="s">
        <v>1225</v>
      </c>
      <c r="C40" s="335" t="s">
        <v>1226</v>
      </c>
      <c r="D40" s="336" t="s">
        <v>1227</v>
      </c>
      <c r="E40" s="337"/>
    </row>
    <row r="41" spans="1:5" ht="45.75" customHeight="1">
      <c r="A41" s="2302"/>
      <c r="B41" s="2305"/>
      <c r="C41" s="329" t="s">
        <v>1228</v>
      </c>
      <c r="D41" s="330" t="s">
        <v>1229</v>
      </c>
      <c r="E41" s="331"/>
    </row>
    <row r="42" spans="1:5" ht="24" customHeight="1">
      <c r="A42" s="2302"/>
      <c r="B42" s="2305"/>
      <c r="C42" s="329" t="s">
        <v>1230</v>
      </c>
      <c r="D42" s="330" t="s">
        <v>1231</v>
      </c>
      <c r="E42" s="331"/>
    </row>
    <row r="43" spans="1:5" ht="24" customHeight="1">
      <c r="A43" s="2302"/>
      <c r="B43" s="2306"/>
      <c r="C43" s="329" t="s">
        <v>1232</v>
      </c>
      <c r="D43" s="330" t="s">
        <v>1233</v>
      </c>
      <c r="E43" s="331"/>
    </row>
    <row r="44" spans="1:5" ht="45.75" customHeight="1">
      <c r="A44" s="2302"/>
      <c r="B44" s="2307" t="s">
        <v>1234</v>
      </c>
      <c r="C44" s="332" t="s">
        <v>1235</v>
      </c>
      <c r="D44" s="333" t="s">
        <v>1236</v>
      </c>
      <c r="E44" s="334"/>
    </row>
    <row r="45" spans="1:5" ht="53.25" customHeight="1" thickBot="1">
      <c r="A45" s="2303"/>
      <c r="B45" s="2308"/>
      <c r="C45" s="338" t="s">
        <v>1237</v>
      </c>
      <c r="D45" s="339" t="s">
        <v>1238</v>
      </c>
      <c r="E45" s="340"/>
    </row>
    <row r="46" spans="1:5" ht="19.5">
      <c r="A46" s="347"/>
      <c r="B46" s="348"/>
      <c r="C46" s="349"/>
      <c r="D46" s="348"/>
      <c r="E46" s="348"/>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23" customWidth="1"/>
    <col min="2" max="2" width="9" style="1123"/>
    <col min="3" max="3" width="18" style="1123" customWidth="1"/>
    <col min="4" max="16384" width="9" style="1123"/>
  </cols>
  <sheetData>
    <row r="1" spans="1:3">
      <c r="C1" s="1222" t="s">
        <v>1427</v>
      </c>
    </row>
    <row r="2" spans="1:3">
      <c r="C2" s="1222"/>
    </row>
    <row r="3" spans="1:3" ht="17.25">
      <c r="A3" s="2313" t="s">
        <v>1263</v>
      </c>
      <c r="B3" s="2313"/>
      <c r="C3" s="2313"/>
    </row>
    <row r="4" spans="1:3" ht="81.75" customHeight="1" thickBot="1">
      <c r="A4" s="2314" t="s">
        <v>1294</v>
      </c>
      <c r="B4" s="2314"/>
      <c r="C4" s="2314"/>
    </row>
    <row r="5" spans="1:3" ht="59.25" customHeight="1" thickBot="1">
      <c r="A5" s="1223" t="s">
        <v>1264</v>
      </c>
      <c r="B5" s="1224" t="s">
        <v>1265</v>
      </c>
      <c r="C5" s="1225" t="s">
        <v>1273</v>
      </c>
    </row>
    <row r="6" spans="1:3" ht="17.100000000000001" customHeight="1">
      <c r="A6" s="1226" t="s">
        <v>1274</v>
      </c>
      <c r="B6" s="2315" t="s">
        <v>1573</v>
      </c>
      <c r="C6" s="2317"/>
    </row>
    <row r="7" spans="1:3" ht="30" customHeight="1" thickBot="1">
      <c r="A7" s="1227" t="s">
        <v>1275</v>
      </c>
      <c r="B7" s="2316"/>
      <c r="C7" s="2318"/>
    </row>
    <row r="8" spans="1:3" ht="17.100000000000001" customHeight="1">
      <c r="A8" s="1226" t="s">
        <v>1277</v>
      </c>
      <c r="B8" s="2315" t="s">
        <v>1266</v>
      </c>
      <c r="C8" s="2317"/>
    </row>
    <row r="9" spans="1:3" ht="30" customHeight="1" thickBot="1">
      <c r="A9" s="1227" t="s">
        <v>1276</v>
      </c>
      <c r="B9" s="2316"/>
      <c r="C9" s="2318"/>
    </row>
    <row r="10" spans="1:3" ht="17.100000000000001" customHeight="1">
      <c r="A10" s="1226" t="s">
        <v>1280</v>
      </c>
      <c r="B10" s="2315" t="s">
        <v>1266</v>
      </c>
      <c r="C10" s="2317"/>
    </row>
    <row r="11" spans="1:3" ht="30" customHeight="1" thickBot="1">
      <c r="A11" s="1227" t="s">
        <v>1278</v>
      </c>
      <c r="B11" s="2316"/>
      <c r="C11" s="2318"/>
    </row>
    <row r="12" spans="1:3" ht="17.100000000000001" customHeight="1">
      <c r="A12" s="1226" t="s">
        <v>1279</v>
      </c>
      <c r="B12" s="2315" t="s">
        <v>1266</v>
      </c>
      <c r="C12" s="2317"/>
    </row>
    <row r="13" spans="1:3" ht="30" customHeight="1" thickBot="1">
      <c r="A13" s="1227" t="s">
        <v>1281</v>
      </c>
      <c r="B13" s="2316"/>
      <c r="C13" s="2318"/>
    </row>
    <row r="14" spans="1:3" ht="17.100000000000001" customHeight="1">
      <c r="A14" s="1228" t="s">
        <v>1424</v>
      </c>
      <c r="B14" s="2315" t="s">
        <v>1266</v>
      </c>
      <c r="C14" s="2317"/>
    </row>
    <row r="15" spans="1:3" ht="30" customHeight="1" thickBot="1">
      <c r="A15" s="1229" t="s">
        <v>1425</v>
      </c>
      <c r="B15" s="2316"/>
      <c r="C15" s="2318"/>
    </row>
    <row r="16" spans="1:3" ht="17.100000000000001" customHeight="1">
      <c r="A16" s="1226" t="s">
        <v>1282</v>
      </c>
      <c r="B16" s="2315" t="s">
        <v>1266</v>
      </c>
      <c r="C16" s="2317"/>
    </row>
    <row r="17" spans="1:3" ht="30" customHeight="1" thickBot="1">
      <c r="A17" s="1227" t="s">
        <v>1283</v>
      </c>
      <c r="B17" s="2316"/>
      <c r="C17" s="2318"/>
    </row>
    <row r="18" spans="1:3" ht="17.100000000000001" customHeight="1">
      <c r="A18" s="1226" t="s">
        <v>1284</v>
      </c>
      <c r="B18" s="2315" t="s">
        <v>1266</v>
      </c>
      <c r="C18" s="2317"/>
    </row>
    <row r="19" spans="1:3" ht="30" customHeight="1" thickBot="1">
      <c r="A19" s="1227" t="s">
        <v>1426</v>
      </c>
      <c r="B19" s="2316"/>
      <c r="C19" s="2318"/>
    </row>
    <row r="20" spans="1:3" ht="17.100000000000001" customHeight="1">
      <c r="A20" s="1226" t="s">
        <v>1285</v>
      </c>
      <c r="B20" s="2315" t="s">
        <v>1266</v>
      </c>
      <c r="C20" s="2317"/>
    </row>
    <row r="21" spans="1:3" ht="45" customHeight="1" thickBot="1">
      <c r="A21" s="1227" t="s">
        <v>1286</v>
      </c>
      <c r="B21" s="2316"/>
      <c r="C21" s="2318"/>
    </row>
    <row r="22" spans="1:3" ht="17.100000000000001" customHeight="1">
      <c r="A22" s="1226" t="s">
        <v>1287</v>
      </c>
      <c r="B22" s="2315" t="s">
        <v>1266</v>
      </c>
      <c r="C22" s="2317"/>
    </row>
    <row r="23" spans="1:3" ht="30" customHeight="1" thickBot="1">
      <c r="A23" s="1229" t="s">
        <v>1561</v>
      </c>
      <c r="B23" s="2316"/>
      <c r="C23" s="2318"/>
    </row>
    <row r="24" spans="1:3" ht="17.100000000000001" customHeight="1">
      <c r="A24" s="1226" t="s">
        <v>1288</v>
      </c>
      <c r="B24" s="2315" t="s">
        <v>1266</v>
      </c>
      <c r="C24" s="2317"/>
    </row>
    <row r="25" spans="1:3" ht="30" customHeight="1" thickBot="1">
      <c r="A25" s="1227" t="s">
        <v>1289</v>
      </c>
      <c r="B25" s="2316"/>
      <c r="C25" s="2318"/>
    </row>
    <row r="26" spans="1:3" ht="17.100000000000001" customHeight="1">
      <c r="A26" s="1226" t="s">
        <v>1290</v>
      </c>
      <c r="B26" s="2315" t="s">
        <v>1266</v>
      </c>
      <c r="C26" s="2317"/>
    </row>
    <row r="27" spans="1:3" ht="30" customHeight="1" thickBot="1">
      <c r="A27" s="1227" t="s">
        <v>1291</v>
      </c>
      <c r="B27" s="2316"/>
      <c r="C27" s="2318"/>
    </row>
    <row r="28" spans="1:3" ht="17.100000000000001" customHeight="1">
      <c r="A28" s="1226" t="s">
        <v>1292</v>
      </c>
      <c r="B28" s="2315" t="s">
        <v>1266</v>
      </c>
      <c r="C28" s="2317"/>
    </row>
    <row r="29" spans="1:3" ht="30" customHeight="1" thickBot="1">
      <c r="A29" s="1227" t="s">
        <v>1293</v>
      </c>
      <c r="B29" s="2316"/>
      <c r="C29" s="2318"/>
    </row>
    <row r="30" spans="1:3" ht="17.100000000000001" customHeight="1">
      <c r="A30" s="1230" t="s">
        <v>1267</v>
      </c>
      <c r="B30" s="2315" t="s">
        <v>1266</v>
      </c>
      <c r="C30" s="2317"/>
    </row>
    <row r="31" spans="1:3" ht="39.950000000000003" customHeight="1" thickBot="1">
      <c r="A31" s="1231"/>
      <c r="B31" s="2316"/>
      <c r="C31" s="2318"/>
    </row>
    <row r="32" spans="1:3" ht="40.5" customHeight="1">
      <c r="A32" s="2319" t="s">
        <v>1268</v>
      </c>
      <c r="B32" s="2319"/>
      <c r="C32" s="2319"/>
    </row>
    <row r="33" spans="1:1">
      <c r="A33" s="1124"/>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0"/>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B1" sqref="B1"/>
    </sheetView>
  </sheetViews>
  <sheetFormatPr defaultColWidth="9" defaultRowHeight="13.5"/>
  <cols>
    <col min="1" max="1" width="6.5" style="1235" customWidth="1"/>
    <col min="2" max="4" width="10.625" style="1235" customWidth="1"/>
    <col min="5" max="5" width="31.375" style="1235" customWidth="1"/>
    <col min="6" max="6" width="229.25" style="323" customWidth="1"/>
    <col min="7" max="7" width="0.75" style="1235" customWidth="1"/>
    <col min="8" max="16384" width="9" style="1235"/>
  </cols>
  <sheetData>
    <row r="1" spans="1:7" ht="33.75" customHeight="1" thickBot="1">
      <c r="A1" s="1232" t="s">
        <v>1428</v>
      </c>
      <c r="B1" s="1233"/>
      <c r="C1" s="1233"/>
      <c r="D1" s="1233"/>
      <c r="E1" s="1233"/>
      <c r="F1" s="1234" t="s">
        <v>1556</v>
      </c>
      <c r="G1" s="1125"/>
    </row>
    <row r="2" spans="1:7" ht="59.25" thickBot="1">
      <c r="A2" s="1236" t="s">
        <v>1136</v>
      </c>
      <c r="B2" s="1237" t="s">
        <v>1137</v>
      </c>
      <c r="C2" s="1237" t="s">
        <v>1429</v>
      </c>
      <c r="D2" s="1238" t="s">
        <v>1430</v>
      </c>
      <c r="E2" s="1239" t="s">
        <v>1431</v>
      </c>
      <c r="F2" s="1240" t="s">
        <v>1432</v>
      </c>
    </row>
    <row r="3" spans="1:7" ht="39">
      <c r="A3" s="2320" t="s">
        <v>1433</v>
      </c>
      <c r="B3" s="2339" t="s">
        <v>1434</v>
      </c>
      <c r="C3" s="2326" t="s">
        <v>1435</v>
      </c>
      <c r="D3" s="2328">
        <v>1</v>
      </c>
      <c r="E3" s="1241" t="s">
        <v>1436</v>
      </c>
      <c r="F3" s="1242" t="s">
        <v>1437</v>
      </c>
    </row>
    <row r="4" spans="1:7" ht="39">
      <c r="A4" s="2321"/>
      <c r="B4" s="2340"/>
      <c r="C4" s="2327"/>
      <c r="D4" s="2332"/>
      <c r="E4" s="1243" t="s">
        <v>1438</v>
      </c>
      <c r="F4" s="1244" t="s">
        <v>1439</v>
      </c>
    </row>
    <row r="5" spans="1:7" ht="39">
      <c r="A5" s="2321"/>
      <c r="B5" s="2341"/>
      <c r="C5" s="2336"/>
      <c r="D5" s="2329"/>
      <c r="E5" s="1243" t="s">
        <v>1440</v>
      </c>
      <c r="F5" s="1244" t="s">
        <v>1441</v>
      </c>
    </row>
    <row r="6" spans="1:7" ht="39">
      <c r="A6" s="2321"/>
      <c r="B6" s="2342" t="s">
        <v>1434</v>
      </c>
      <c r="C6" s="2335" t="s">
        <v>1442</v>
      </c>
      <c r="D6" s="2331">
        <v>2</v>
      </c>
      <c r="E6" s="1245" t="s">
        <v>1443</v>
      </c>
      <c r="F6" s="1246" t="s">
        <v>1444</v>
      </c>
    </row>
    <row r="7" spans="1:7" ht="39">
      <c r="A7" s="2321"/>
      <c r="B7" s="2341"/>
      <c r="C7" s="2336"/>
      <c r="D7" s="2329"/>
      <c r="E7" s="1243" t="s">
        <v>1445</v>
      </c>
      <c r="F7" s="1244" t="s">
        <v>1446</v>
      </c>
    </row>
    <row r="8" spans="1:7" ht="39.75" thickBot="1">
      <c r="A8" s="2321"/>
      <c r="B8" s="1247" t="s">
        <v>1434</v>
      </c>
      <c r="C8" s="1248" t="s">
        <v>1447</v>
      </c>
      <c r="D8" s="1249">
        <v>3</v>
      </c>
      <c r="E8" s="1245" t="s">
        <v>1448</v>
      </c>
      <c r="F8" s="1246" t="s">
        <v>1449</v>
      </c>
    </row>
    <row r="9" spans="1:7" ht="39" customHeight="1">
      <c r="A9" s="2320" t="s">
        <v>1450</v>
      </c>
      <c r="B9" s="2323" t="s">
        <v>1451</v>
      </c>
      <c r="C9" s="2326" t="s">
        <v>1452</v>
      </c>
      <c r="D9" s="2328">
        <v>4</v>
      </c>
      <c r="E9" s="1241" t="s">
        <v>1453</v>
      </c>
      <c r="F9" s="1242" t="s">
        <v>1454</v>
      </c>
    </row>
    <row r="10" spans="1:7" ht="19.5">
      <c r="A10" s="2321"/>
      <c r="B10" s="2324"/>
      <c r="C10" s="2327"/>
      <c r="D10" s="2329"/>
      <c r="E10" s="1243" t="s">
        <v>1455</v>
      </c>
      <c r="F10" s="1244" t="s">
        <v>1456</v>
      </c>
    </row>
    <row r="11" spans="1:7" ht="39" customHeight="1">
      <c r="A11" s="2321"/>
      <c r="B11" s="2324"/>
      <c r="C11" s="2335" t="s">
        <v>1457</v>
      </c>
      <c r="D11" s="2331">
        <v>5</v>
      </c>
      <c r="E11" s="1245" t="s">
        <v>1458</v>
      </c>
      <c r="F11" s="1246" t="s">
        <v>1459</v>
      </c>
    </row>
    <row r="12" spans="1:7" ht="19.5">
      <c r="A12" s="2321"/>
      <c r="B12" s="2324"/>
      <c r="C12" s="2327"/>
      <c r="D12" s="2332"/>
      <c r="E12" s="1243" t="s">
        <v>1460</v>
      </c>
      <c r="F12" s="1244" t="s">
        <v>1461</v>
      </c>
    </row>
    <row r="13" spans="1:7" ht="19.5">
      <c r="A13" s="2321"/>
      <c r="B13" s="2324"/>
      <c r="C13" s="2327"/>
      <c r="D13" s="2329"/>
      <c r="E13" s="1243" t="s">
        <v>1462</v>
      </c>
      <c r="F13" s="1244" t="s">
        <v>1463</v>
      </c>
    </row>
    <row r="14" spans="1:7" ht="19.5" customHeight="1">
      <c r="A14" s="2321"/>
      <c r="B14" s="2324"/>
      <c r="C14" s="2335" t="s">
        <v>1464</v>
      </c>
      <c r="D14" s="2331">
        <v>6</v>
      </c>
      <c r="E14" s="1250" t="s">
        <v>1465</v>
      </c>
      <c r="F14" s="1251" t="s">
        <v>1466</v>
      </c>
    </row>
    <row r="15" spans="1:7" ht="19.5" customHeight="1">
      <c r="A15" s="2321"/>
      <c r="B15" s="2324"/>
      <c r="C15" s="2327"/>
      <c r="D15" s="2332"/>
      <c r="E15" s="1252" t="s">
        <v>1467</v>
      </c>
      <c r="F15" s="1253" t="s">
        <v>1468</v>
      </c>
    </row>
    <row r="16" spans="1:7" ht="19.5" customHeight="1">
      <c r="A16" s="2321"/>
      <c r="B16" s="2324"/>
      <c r="C16" s="2327"/>
      <c r="D16" s="2332"/>
      <c r="E16" s="1252" t="s">
        <v>1469</v>
      </c>
      <c r="F16" s="1253" t="s">
        <v>1470</v>
      </c>
    </row>
    <row r="17" spans="1:6" ht="19.5" customHeight="1">
      <c r="A17" s="2321"/>
      <c r="B17" s="2324"/>
      <c r="C17" s="2327"/>
      <c r="D17" s="2329"/>
      <c r="E17" s="1243" t="s">
        <v>1471</v>
      </c>
      <c r="F17" s="1244" t="s">
        <v>1472</v>
      </c>
    </row>
    <row r="18" spans="1:6" ht="19.5" customHeight="1">
      <c r="A18" s="2321"/>
      <c r="B18" s="2324"/>
      <c r="C18" s="2335" t="s">
        <v>1473</v>
      </c>
      <c r="D18" s="2331">
        <v>7</v>
      </c>
      <c r="E18" s="1250" t="s">
        <v>1474</v>
      </c>
      <c r="F18" s="1251" t="s">
        <v>1475</v>
      </c>
    </row>
    <row r="19" spans="1:6" ht="19.5">
      <c r="A19" s="2321"/>
      <c r="B19" s="2324"/>
      <c r="C19" s="2327"/>
      <c r="D19" s="2332"/>
      <c r="E19" s="1252" t="s">
        <v>1476</v>
      </c>
      <c r="F19" s="1253" t="s">
        <v>1477</v>
      </c>
    </row>
    <row r="20" spans="1:6" ht="19.5">
      <c r="A20" s="2321"/>
      <c r="B20" s="2325"/>
      <c r="C20" s="2327"/>
      <c r="D20" s="2329"/>
      <c r="E20" s="1252" t="s">
        <v>1478</v>
      </c>
      <c r="F20" s="1253" t="s">
        <v>1479</v>
      </c>
    </row>
    <row r="21" spans="1:6" ht="19.5" customHeight="1">
      <c r="A21" s="2321"/>
      <c r="B21" s="2333" t="s">
        <v>1480</v>
      </c>
      <c r="C21" s="2335" t="s">
        <v>1481</v>
      </c>
      <c r="D21" s="2331">
        <v>8</v>
      </c>
      <c r="E21" s="1250" t="s">
        <v>1482</v>
      </c>
      <c r="F21" s="1251" t="s">
        <v>1483</v>
      </c>
    </row>
    <row r="22" spans="1:6" ht="19.5" customHeight="1">
      <c r="A22" s="2321"/>
      <c r="B22" s="2324"/>
      <c r="C22" s="2327"/>
      <c r="D22" s="2332"/>
      <c r="E22" s="1254" t="s">
        <v>1484</v>
      </c>
      <c r="F22" s="1255" t="s">
        <v>1485</v>
      </c>
    </row>
    <row r="23" spans="1:6" ht="19.5" customHeight="1">
      <c r="A23" s="2321"/>
      <c r="B23" s="2324"/>
      <c r="C23" s="2327"/>
      <c r="D23" s="2332"/>
      <c r="E23" s="1254" t="s">
        <v>1486</v>
      </c>
      <c r="F23" s="1255" t="s">
        <v>1487</v>
      </c>
    </row>
    <row r="24" spans="1:6" ht="19.5" customHeight="1">
      <c r="A24" s="2321"/>
      <c r="B24" s="2324"/>
      <c r="C24" s="2327"/>
      <c r="D24" s="2332"/>
      <c r="E24" s="1254" t="s">
        <v>1488</v>
      </c>
      <c r="F24" s="1255" t="s">
        <v>1489</v>
      </c>
    </row>
    <row r="25" spans="1:6" ht="19.5" customHeight="1">
      <c r="A25" s="2321"/>
      <c r="B25" s="2324"/>
      <c r="C25" s="2327"/>
      <c r="D25" s="2329"/>
      <c r="E25" s="1252" t="s">
        <v>1490</v>
      </c>
      <c r="F25" s="1253" t="s">
        <v>1491</v>
      </c>
    </row>
    <row r="26" spans="1:6" ht="19.5">
      <c r="A26" s="2321"/>
      <c r="B26" s="2324"/>
      <c r="C26" s="2335" t="s">
        <v>1492</v>
      </c>
      <c r="D26" s="2331">
        <v>9</v>
      </c>
      <c r="E26" s="1250" t="s">
        <v>1493</v>
      </c>
      <c r="F26" s="1251" t="s">
        <v>1494</v>
      </c>
    </row>
    <row r="27" spans="1:6" ht="19.5">
      <c r="A27" s="2321"/>
      <c r="B27" s="2324"/>
      <c r="C27" s="2327"/>
      <c r="D27" s="2332"/>
      <c r="E27" s="1254" t="s">
        <v>1495</v>
      </c>
      <c r="F27" s="1255" t="s">
        <v>1496</v>
      </c>
    </row>
    <row r="28" spans="1:6" ht="19.5">
      <c r="A28" s="2321"/>
      <c r="B28" s="2324"/>
      <c r="C28" s="2327"/>
      <c r="D28" s="2329"/>
      <c r="E28" s="1254" t="s">
        <v>1497</v>
      </c>
      <c r="F28" s="1255" t="s">
        <v>1498</v>
      </c>
    </row>
    <row r="29" spans="1:6" ht="39" customHeight="1">
      <c r="A29" s="2321"/>
      <c r="B29" s="2324"/>
      <c r="C29" s="2335" t="s">
        <v>1499</v>
      </c>
      <c r="D29" s="2331">
        <v>10</v>
      </c>
      <c r="E29" s="1250" t="s">
        <v>1500</v>
      </c>
      <c r="F29" s="1251" t="s">
        <v>1501</v>
      </c>
    </row>
    <row r="30" spans="1:6" ht="19.5">
      <c r="A30" s="2321"/>
      <c r="B30" s="2324"/>
      <c r="C30" s="2327"/>
      <c r="D30" s="2332"/>
      <c r="E30" s="1254" t="s">
        <v>1502</v>
      </c>
      <c r="F30" s="1255" t="s">
        <v>1503</v>
      </c>
    </row>
    <row r="31" spans="1:6" ht="19.5">
      <c r="A31" s="2321"/>
      <c r="B31" s="2324"/>
      <c r="C31" s="2327"/>
      <c r="D31" s="2332"/>
      <c r="E31" s="1254" t="s">
        <v>1504</v>
      </c>
      <c r="F31" s="1255" t="s">
        <v>1505</v>
      </c>
    </row>
    <row r="32" spans="1:6" ht="39">
      <c r="A32" s="2321"/>
      <c r="B32" s="2324"/>
      <c r="C32" s="2327"/>
      <c r="D32" s="2329"/>
      <c r="E32" s="1254" t="s">
        <v>1506</v>
      </c>
      <c r="F32" s="1255" t="s">
        <v>1507</v>
      </c>
    </row>
    <row r="33" spans="1:6" ht="39">
      <c r="A33" s="2321"/>
      <c r="B33" s="2324"/>
      <c r="C33" s="2335" t="s">
        <v>1508</v>
      </c>
      <c r="D33" s="2331">
        <v>11</v>
      </c>
      <c r="E33" s="1250" t="s">
        <v>1509</v>
      </c>
      <c r="F33" s="1251" t="s">
        <v>1510</v>
      </c>
    </row>
    <row r="34" spans="1:6" ht="19.5">
      <c r="A34" s="2321"/>
      <c r="B34" s="2324"/>
      <c r="C34" s="2327"/>
      <c r="D34" s="2332"/>
      <c r="E34" s="1254" t="s">
        <v>1511</v>
      </c>
      <c r="F34" s="1255" t="s">
        <v>1512</v>
      </c>
    </row>
    <row r="35" spans="1:6" ht="39.75" thickBot="1">
      <c r="A35" s="2322"/>
      <c r="B35" s="2334"/>
      <c r="C35" s="2337"/>
      <c r="D35" s="2338"/>
      <c r="E35" s="1256" t="s">
        <v>1513</v>
      </c>
      <c r="F35" s="1257" t="s">
        <v>1514</v>
      </c>
    </row>
    <row r="36" spans="1:6" ht="58.5">
      <c r="A36" s="2320" t="s">
        <v>1515</v>
      </c>
      <c r="B36" s="2323" t="s">
        <v>1516</v>
      </c>
      <c r="C36" s="2326" t="s">
        <v>1517</v>
      </c>
      <c r="D36" s="2328">
        <v>12</v>
      </c>
      <c r="E36" s="1241" t="s">
        <v>1518</v>
      </c>
      <c r="F36" s="1242" t="s">
        <v>1519</v>
      </c>
    </row>
    <row r="37" spans="1:6" ht="19.5">
      <c r="A37" s="2321"/>
      <c r="B37" s="2324"/>
      <c r="C37" s="2327"/>
      <c r="D37" s="2329"/>
      <c r="E37" s="1243" t="s">
        <v>1520</v>
      </c>
      <c r="F37" s="1244" t="s">
        <v>1521</v>
      </c>
    </row>
    <row r="38" spans="1:6" ht="39">
      <c r="A38" s="2321"/>
      <c r="B38" s="2324"/>
      <c r="C38" s="2330" t="s">
        <v>1522</v>
      </c>
      <c r="D38" s="2331">
        <v>13</v>
      </c>
      <c r="E38" s="1250" t="s">
        <v>1523</v>
      </c>
      <c r="F38" s="1251" t="s">
        <v>1524</v>
      </c>
    </row>
    <row r="39" spans="1:6" ht="19.5">
      <c r="A39" s="2321"/>
      <c r="B39" s="2324"/>
      <c r="C39" s="2327"/>
      <c r="D39" s="2332"/>
      <c r="E39" s="1258" t="s">
        <v>1525</v>
      </c>
      <c r="F39" s="1259" t="s">
        <v>1526</v>
      </c>
    </row>
    <row r="40" spans="1:6" ht="39">
      <c r="A40" s="2321"/>
      <c r="B40" s="2325"/>
      <c r="C40" s="2327"/>
      <c r="D40" s="2329"/>
      <c r="E40" s="1260" t="s">
        <v>1527</v>
      </c>
      <c r="F40" s="1261" t="s">
        <v>1528</v>
      </c>
    </row>
    <row r="41" spans="1:6" ht="19.5">
      <c r="A41" s="2321"/>
      <c r="B41" s="2333" t="s">
        <v>1529</v>
      </c>
      <c r="C41" s="2335" t="s">
        <v>1530</v>
      </c>
      <c r="D41" s="2331">
        <v>14</v>
      </c>
      <c r="E41" s="1250" t="s">
        <v>1531</v>
      </c>
      <c r="F41" s="1251" t="s">
        <v>1532</v>
      </c>
    </row>
    <row r="42" spans="1:6" ht="19.5">
      <c r="A42" s="2321"/>
      <c r="B42" s="2324"/>
      <c r="C42" s="2327"/>
      <c r="D42" s="2332"/>
      <c r="E42" s="1252" t="s">
        <v>1533</v>
      </c>
      <c r="F42" s="1253" t="s">
        <v>1534</v>
      </c>
    </row>
    <row r="43" spans="1:6" ht="39">
      <c r="A43" s="2321"/>
      <c r="B43" s="2324"/>
      <c r="C43" s="2327"/>
      <c r="D43" s="2332"/>
      <c r="E43" s="1252" t="s">
        <v>1535</v>
      </c>
      <c r="F43" s="1253" t="s">
        <v>1536</v>
      </c>
    </row>
    <row r="44" spans="1:6" ht="19.5">
      <c r="A44" s="2321"/>
      <c r="B44" s="2324"/>
      <c r="C44" s="2336"/>
      <c r="D44" s="2329"/>
      <c r="E44" s="1260" t="s">
        <v>1537</v>
      </c>
      <c r="F44" s="1261" t="s">
        <v>1538</v>
      </c>
    </row>
    <row r="45" spans="1:6" ht="39">
      <c r="A45" s="2321"/>
      <c r="B45" s="2324"/>
      <c r="C45" s="2335" t="s">
        <v>1539</v>
      </c>
      <c r="D45" s="2331">
        <v>15</v>
      </c>
      <c r="E45" s="1250" t="s">
        <v>1540</v>
      </c>
      <c r="F45" s="1251" t="s">
        <v>1541</v>
      </c>
    </row>
    <row r="46" spans="1:6" ht="39">
      <c r="A46" s="2321"/>
      <c r="B46" s="2324"/>
      <c r="C46" s="2327"/>
      <c r="D46" s="2329"/>
      <c r="E46" s="1252" t="s">
        <v>1542</v>
      </c>
      <c r="F46" s="1253" t="s">
        <v>1543</v>
      </c>
    </row>
    <row r="47" spans="1:6" ht="39">
      <c r="A47" s="2321"/>
      <c r="B47" s="2324"/>
      <c r="C47" s="2335" t="s">
        <v>1544</v>
      </c>
      <c r="D47" s="2331">
        <v>16</v>
      </c>
      <c r="E47" s="1250" t="s">
        <v>1545</v>
      </c>
      <c r="F47" s="1251" t="s">
        <v>1546</v>
      </c>
    </row>
    <row r="48" spans="1:6" ht="19.5">
      <c r="A48" s="2321"/>
      <c r="B48" s="2324"/>
      <c r="C48" s="2327"/>
      <c r="D48" s="2332"/>
      <c r="E48" s="1252" t="s">
        <v>1547</v>
      </c>
      <c r="F48" s="1253" t="s">
        <v>1548</v>
      </c>
    </row>
    <row r="49" spans="1:6" ht="19.5">
      <c r="A49" s="2321"/>
      <c r="B49" s="2324"/>
      <c r="C49" s="2327"/>
      <c r="D49" s="2332"/>
      <c r="E49" s="1252" t="s">
        <v>1549</v>
      </c>
      <c r="F49" s="1253" t="s">
        <v>1550</v>
      </c>
    </row>
    <row r="50" spans="1:6" ht="39.75" thickBot="1">
      <c r="A50" s="2322"/>
      <c r="B50" s="2334"/>
      <c r="C50" s="2337"/>
      <c r="D50" s="2338"/>
      <c r="E50" s="1262" t="s">
        <v>1551</v>
      </c>
      <c r="F50" s="1263" t="s">
        <v>1552</v>
      </c>
    </row>
    <row r="51" spans="1:6" ht="19.5">
      <c r="A51" s="1264" t="s">
        <v>1553</v>
      </c>
    </row>
    <row r="52" spans="1:6" ht="22.5">
      <c r="A52" s="1265" t="s">
        <v>1554</v>
      </c>
    </row>
    <row r="53" spans="1:6" ht="22.5">
      <c r="A53" s="1265" t="s">
        <v>1555</v>
      </c>
    </row>
    <row r="54" spans="1:6" ht="22.5">
      <c r="A54" s="1265"/>
      <c r="F54" s="1266"/>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0"/>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A4" sqref="A4:AH4"/>
    </sheetView>
  </sheetViews>
  <sheetFormatPr defaultRowHeight="13.5"/>
  <cols>
    <col min="1" max="1" width="2.625" style="366" customWidth="1"/>
    <col min="2" max="2" width="5.125" style="367" customWidth="1"/>
    <col min="3" max="3" width="7.625" style="367" customWidth="1"/>
    <col min="4" max="34" width="4.375" style="367" customWidth="1"/>
    <col min="35" max="35" width="4.375" style="391" customWidth="1"/>
    <col min="36" max="36" width="6.125" style="366" customWidth="1"/>
    <col min="37" max="38" width="9" style="366"/>
    <col min="39" max="42" width="20" style="366" bestFit="1" customWidth="1"/>
    <col min="43" max="44" width="20" style="366" hidden="1" customWidth="1"/>
    <col min="45" max="16384" width="9" style="366"/>
  </cols>
  <sheetData>
    <row r="1" spans="1:44" s="904" customFormat="1" ht="17.25" customHeight="1">
      <c r="A1" s="2345" t="s">
        <v>225</v>
      </c>
      <c r="B1" s="2345"/>
      <c r="C1" s="2345"/>
      <c r="D1" s="2346" t="str">
        <f>IF(様式1!F37="","",様式1!F37)</f>
        <v/>
      </c>
      <c r="E1" s="2346"/>
      <c r="F1" s="2346"/>
      <c r="G1" s="2346"/>
      <c r="H1" s="2346"/>
      <c r="I1" s="901" t="s">
        <v>52</v>
      </c>
      <c r="J1" s="2346" t="str">
        <f>IF(様式1!K37="","",様式1!K37)</f>
        <v/>
      </c>
      <c r="K1" s="2346"/>
      <c r="L1" s="2346"/>
      <c r="M1" s="2346"/>
      <c r="N1" s="2346"/>
      <c r="O1" s="902"/>
      <c r="P1" s="902"/>
      <c r="Q1" s="902"/>
      <c r="R1" s="902"/>
      <c r="S1" s="902"/>
      <c r="T1" s="902"/>
      <c r="U1" s="902"/>
      <c r="V1" s="902"/>
      <c r="W1" s="902"/>
      <c r="X1" s="902"/>
      <c r="Y1" s="902"/>
      <c r="Z1" s="902"/>
      <c r="AA1" s="902"/>
      <c r="AB1" s="902"/>
      <c r="AC1" s="902"/>
      <c r="AD1" s="902"/>
      <c r="AE1" s="902"/>
      <c r="AF1" s="902"/>
      <c r="AG1" s="902"/>
      <c r="AH1" s="902"/>
      <c r="AI1" s="903"/>
    </row>
    <row r="2" spans="1:44">
      <c r="A2" s="905"/>
      <c r="B2" s="905"/>
      <c r="C2" s="905"/>
      <c r="D2" s="2347"/>
      <c r="E2" s="2347"/>
      <c r="F2" s="906"/>
      <c r="G2" s="907"/>
      <c r="H2" s="906"/>
      <c r="I2" s="908"/>
      <c r="J2" s="906"/>
    </row>
    <row r="3" spans="1:44" ht="20.100000000000001" customHeight="1">
      <c r="AG3" s="909"/>
      <c r="AH3" s="721" t="s">
        <v>276</v>
      </c>
    </row>
    <row r="4" spans="1:44" ht="20.25" customHeight="1">
      <c r="A4" s="2348" t="s">
        <v>1089</v>
      </c>
      <c r="B4" s="2348"/>
      <c r="C4" s="2348"/>
      <c r="D4" s="2348"/>
      <c r="E4" s="2348"/>
      <c r="F4" s="2348"/>
      <c r="G4" s="2348"/>
      <c r="H4" s="2348"/>
      <c r="I4" s="2348"/>
      <c r="J4" s="2348"/>
      <c r="K4" s="2348"/>
      <c r="L4" s="2348"/>
      <c r="M4" s="2348"/>
      <c r="N4" s="2348"/>
      <c r="O4" s="2348"/>
      <c r="P4" s="2348"/>
      <c r="Q4" s="2348"/>
      <c r="R4" s="2348"/>
      <c r="S4" s="2348"/>
      <c r="T4" s="2348"/>
      <c r="U4" s="2348"/>
      <c r="V4" s="2348"/>
      <c r="W4" s="2348"/>
      <c r="X4" s="2348"/>
      <c r="Y4" s="2348"/>
      <c r="Z4" s="2348"/>
      <c r="AA4" s="2348"/>
      <c r="AB4" s="2348"/>
      <c r="AC4" s="2348"/>
      <c r="AD4" s="2348"/>
      <c r="AE4" s="2348"/>
      <c r="AF4" s="2348"/>
      <c r="AG4" s="2348"/>
      <c r="AH4" s="2348"/>
    </row>
    <row r="5" spans="1:44">
      <c r="B5" s="391"/>
      <c r="C5" s="391"/>
      <c r="D5" s="391"/>
    </row>
    <row r="6" spans="1:44">
      <c r="B6" s="2349" t="s">
        <v>0</v>
      </c>
      <c r="C6" s="2349"/>
      <c r="D6" s="2349"/>
      <c r="E6" s="2349" t="str">
        <f>IF(様式1!L11="","",様式1!L11)</f>
        <v/>
      </c>
      <c r="F6" s="2349"/>
      <c r="G6" s="2349"/>
      <c r="H6" s="2349"/>
      <c r="I6" s="2349"/>
      <c r="J6" s="2349"/>
      <c r="K6" s="2349"/>
      <c r="L6" s="2349"/>
      <c r="M6" s="2349"/>
      <c r="N6" s="2349"/>
      <c r="O6" s="2349"/>
      <c r="P6" s="2349"/>
      <c r="Q6" s="2349"/>
      <c r="R6" s="2349"/>
      <c r="S6" s="2349" t="s">
        <v>277</v>
      </c>
      <c r="T6" s="2349"/>
      <c r="U6" s="2349"/>
      <c r="V6" s="2349" t="str">
        <f>IF(様式1!G36="","",様式1!G36)</f>
        <v/>
      </c>
      <c r="W6" s="2349"/>
      <c r="X6" s="2349"/>
      <c r="Y6" s="2349"/>
      <c r="Z6" s="2349"/>
      <c r="AA6" s="2349"/>
      <c r="AB6" s="2349"/>
      <c r="AC6" s="2349"/>
      <c r="AD6" s="2349"/>
      <c r="AE6" s="2349"/>
      <c r="AF6" s="2349"/>
      <c r="AG6" s="2349"/>
      <c r="AH6" s="2349"/>
    </row>
    <row r="7" spans="1:44" ht="5.25" customHeight="1"/>
    <row r="8" spans="1:44" s="904" customFormat="1" ht="30" customHeight="1">
      <c r="B8" s="2357" t="s">
        <v>1071</v>
      </c>
      <c r="C8" s="862" t="s">
        <v>801</v>
      </c>
      <c r="D8" s="910" t="str">
        <f>AM12</f>
        <v/>
      </c>
      <c r="E8" s="911" t="str">
        <f>IF($D$8="","",IF($D$8+1&lt;=$AM$13,$D$8+1,""))</f>
        <v/>
      </c>
      <c r="F8" s="911" t="str">
        <f>IF($D$8="","",IF($D$8+2&lt;=$AM$13,$D$8+2,""))</f>
        <v/>
      </c>
      <c r="G8" s="911" t="str">
        <f>IF($D$8="","",IF($D$8+3&lt;=$AM$13,$D$8+3,""))</f>
        <v/>
      </c>
      <c r="H8" s="911" t="str">
        <f>IF($D$8="","",IF($D$8+4&lt;=$AM$13,$D$8+4,""))</f>
        <v/>
      </c>
      <c r="I8" s="911" t="str">
        <f>IF($D$8="","",IF($D$8+5&lt;=$AM$13,$D$8+5,""))</f>
        <v/>
      </c>
      <c r="J8" s="911" t="str">
        <f>IF($D$8="","",IF($D$8+6&lt;=$AM$13,$D$8+6,""))</f>
        <v/>
      </c>
      <c r="K8" s="911" t="str">
        <f>IF($D$8="","",IF($D$8+7&lt;=$AM$13,$D$8+7,""))</f>
        <v/>
      </c>
      <c r="L8" s="911" t="str">
        <f>IF($D$8="","",IF($D$8+8&lt;=$AM$13,$D$8+8,""))</f>
        <v/>
      </c>
      <c r="M8" s="911" t="str">
        <f>IF($D$8="","",IF($D$8+9&lt;=$AM$13,$D$8+9,""))</f>
        <v/>
      </c>
      <c r="N8" s="911" t="str">
        <f>IF($D$8="","",IF($D$8+10&lt;=$AM$13,$D$8+10,""))</f>
        <v/>
      </c>
      <c r="O8" s="911" t="str">
        <f>IF($D$8="","",IF($D$8+11&lt;=$AM$13,$D$8+11,""))</f>
        <v/>
      </c>
      <c r="P8" s="911" t="str">
        <f>IF($D$8="","",IF($D$8+12&lt;=$AM$13,$D$8+12,""))</f>
        <v/>
      </c>
      <c r="Q8" s="911" t="str">
        <f>IF($D$8="","",IF($D$8+13&lt;=$AM$13,$D$8+13,""))</f>
        <v/>
      </c>
      <c r="R8" s="911" t="str">
        <f>IF($D$8="","",IF($D$8+14&lt;=$AM$13,$D$8+14,""))</f>
        <v/>
      </c>
      <c r="S8" s="911" t="str">
        <f>IF($D$8="","",IF($D$8+15&lt;=$AM$13,$D$8+15,""))</f>
        <v/>
      </c>
      <c r="T8" s="911" t="str">
        <f>IF($D$8="","",IF($D$8+16&lt;=$AM$13,$D$8+16,""))</f>
        <v/>
      </c>
      <c r="U8" s="911" t="str">
        <f>IF($D$8="","",IF($D$8+17&lt;=$AM$13,$D$8+17,""))</f>
        <v/>
      </c>
      <c r="V8" s="911" t="str">
        <f>IF($D$8="","",IF($D$8+18&lt;=$AM$13,$D$8+18,""))</f>
        <v/>
      </c>
      <c r="W8" s="911" t="str">
        <f>IF($D$8="","",IF($D$8+19&lt;=$AM$13,$D$8+19,""))</f>
        <v/>
      </c>
      <c r="X8" s="911" t="str">
        <f>IF($D$8="","",IF($D$8+20&lt;=$AM$13,$D$8+20,""))</f>
        <v/>
      </c>
      <c r="Y8" s="911" t="str">
        <f>IF($D$8="","",IF($D$8+21&lt;=$AM$13,$D$8+21,""))</f>
        <v/>
      </c>
      <c r="Z8" s="911" t="str">
        <f>IF($D$8="","",IF($D$8+22&lt;=$AM$13,$D$8+22,""))</f>
        <v/>
      </c>
      <c r="AA8" s="911" t="str">
        <f>IF($D$8="","",IF($D$8+23&lt;=$AM$13,$D$8+23,""))</f>
        <v/>
      </c>
      <c r="AB8" s="911" t="str">
        <f>IF($D$8="","",IF($D$8+24&lt;=$AM$13,$D$8+24,""))</f>
        <v/>
      </c>
      <c r="AC8" s="911" t="str">
        <f>IF($D$8="","",IF($D$8+25&lt;=$AM$13,$D$8+25,""))</f>
        <v/>
      </c>
      <c r="AD8" s="911" t="str">
        <f>IF($D$8="","",IF($D$8+26&lt;=$AM$13,$D$8+26,""))</f>
        <v/>
      </c>
      <c r="AE8" s="911" t="str">
        <f>IF($D$8="","",IF($D$8+27&lt;=$AM$13,$D$8+27,""))</f>
        <v/>
      </c>
      <c r="AF8" s="911" t="str">
        <f>IF($D$8="","",IF($D$8+28&lt;=$AM$13,$D$8+28,""))</f>
        <v/>
      </c>
      <c r="AG8" s="911" t="str">
        <f>IF($D$8="","",IF($D$8+29&lt;=$AM$13,$D$8+29,""))</f>
        <v/>
      </c>
      <c r="AH8" s="912" t="str">
        <f>IF($D$8="","",IF($D$8+30&lt;=$AM$13,$D$8+30,""))</f>
        <v/>
      </c>
      <c r="AI8" s="903"/>
      <c r="AM8" s="367" t="s">
        <v>769</v>
      </c>
      <c r="AN8" s="367" t="s">
        <v>770</v>
      </c>
    </row>
    <row r="9" spans="1:44" s="904" customFormat="1" ht="18" customHeight="1">
      <c r="B9" s="2358"/>
      <c r="C9" s="913" t="s">
        <v>278</v>
      </c>
      <c r="D9" s="914" t="str">
        <f t="shared" ref="D9:AH9" si="0">TEXT(D8,"aaa")</f>
        <v/>
      </c>
      <c r="E9" s="915" t="str">
        <f t="shared" si="0"/>
        <v/>
      </c>
      <c r="F9" s="915" t="str">
        <f t="shared" si="0"/>
        <v/>
      </c>
      <c r="G9" s="915" t="str">
        <f t="shared" si="0"/>
        <v/>
      </c>
      <c r="H9" s="915" t="str">
        <f t="shared" si="0"/>
        <v/>
      </c>
      <c r="I9" s="915" t="str">
        <f t="shared" si="0"/>
        <v/>
      </c>
      <c r="J9" s="915" t="str">
        <f t="shared" si="0"/>
        <v/>
      </c>
      <c r="K9" s="915" t="str">
        <f t="shared" si="0"/>
        <v/>
      </c>
      <c r="L9" s="915" t="str">
        <f t="shared" si="0"/>
        <v/>
      </c>
      <c r="M9" s="915" t="str">
        <f t="shared" si="0"/>
        <v/>
      </c>
      <c r="N9" s="915" t="str">
        <f t="shared" si="0"/>
        <v/>
      </c>
      <c r="O9" s="915" t="str">
        <f t="shared" si="0"/>
        <v/>
      </c>
      <c r="P9" s="915" t="str">
        <f t="shared" si="0"/>
        <v/>
      </c>
      <c r="Q9" s="915" t="str">
        <f t="shared" si="0"/>
        <v/>
      </c>
      <c r="R9" s="915" t="str">
        <f t="shared" si="0"/>
        <v/>
      </c>
      <c r="S9" s="915" t="str">
        <f t="shared" si="0"/>
        <v/>
      </c>
      <c r="T9" s="915" t="str">
        <f t="shared" si="0"/>
        <v/>
      </c>
      <c r="U9" s="915" t="str">
        <f t="shared" si="0"/>
        <v/>
      </c>
      <c r="V9" s="915" t="str">
        <f t="shared" si="0"/>
        <v/>
      </c>
      <c r="W9" s="915" t="str">
        <f t="shared" si="0"/>
        <v/>
      </c>
      <c r="X9" s="915" t="str">
        <f t="shared" si="0"/>
        <v/>
      </c>
      <c r="Y9" s="915" t="str">
        <f t="shared" si="0"/>
        <v/>
      </c>
      <c r="Z9" s="915" t="str">
        <f t="shared" si="0"/>
        <v/>
      </c>
      <c r="AA9" s="915" t="str">
        <f t="shared" si="0"/>
        <v/>
      </c>
      <c r="AB9" s="915" t="str">
        <f t="shared" si="0"/>
        <v/>
      </c>
      <c r="AC9" s="915" t="str">
        <f t="shared" si="0"/>
        <v/>
      </c>
      <c r="AD9" s="915" t="str">
        <f t="shared" si="0"/>
        <v/>
      </c>
      <c r="AE9" s="915" t="str">
        <f t="shared" si="0"/>
        <v/>
      </c>
      <c r="AF9" s="915" t="str">
        <f t="shared" si="0"/>
        <v/>
      </c>
      <c r="AG9" s="915" t="str">
        <f t="shared" si="0"/>
        <v/>
      </c>
      <c r="AH9" s="916" t="str">
        <f t="shared" si="0"/>
        <v/>
      </c>
      <c r="AI9" s="903"/>
      <c r="AM9" s="917" t="str">
        <f>IF(様式1!F37="","",様式1!F37)</f>
        <v/>
      </c>
      <c r="AN9" s="917" t="str">
        <f>IF(様式1!K37="","",様式1!K37)</f>
        <v/>
      </c>
    </row>
    <row r="10" spans="1:44" ht="18.75" customHeight="1">
      <c r="B10" s="2358"/>
      <c r="C10" s="918"/>
      <c r="D10" s="2343"/>
      <c r="E10" s="2343"/>
      <c r="F10" s="2343"/>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50"/>
    </row>
    <row r="11" spans="1:44" ht="18.75" customHeight="1">
      <c r="B11" s="2358"/>
      <c r="C11" s="918"/>
      <c r="D11" s="2344"/>
      <c r="E11" s="2344"/>
      <c r="F11" s="2344"/>
      <c r="G11" s="2344"/>
      <c r="H11" s="2344"/>
      <c r="I11" s="2344"/>
      <c r="J11" s="2344"/>
      <c r="K11" s="2344"/>
      <c r="L11" s="2344"/>
      <c r="M11" s="2344"/>
      <c r="N11" s="2344"/>
      <c r="O11" s="2344"/>
      <c r="P11" s="2344"/>
      <c r="Q11" s="2344"/>
      <c r="R11" s="2344"/>
      <c r="S11" s="2344"/>
      <c r="T11" s="2344"/>
      <c r="U11" s="2344"/>
      <c r="V11" s="2344"/>
      <c r="W11" s="2344"/>
      <c r="X11" s="2344"/>
      <c r="Y11" s="2344"/>
      <c r="Z11" s="2344"/>
      <c r="AA11" s="2344"/>
      <c r="AB11" s="2344"/>
      <c r="AC11" s="2344"/>
      <c r="AD11" s="2344"/>
      <c r="AE11" s="2344"/>
      <c r="AF11" s="2344"/>
      <c r="AG11" s="2344"/>
      <c r="AH11" s="2351"/>
      <c r="AM11" s="367" t="s">
        <v>304</v>
      </c>
      <c r="AN11" s="367" t="s">
        <v>305</v>
      </c>
      <c r="AO11" s="367" t="s">
        <v>306</v>
      </c>
      <c r="AP11" s="367" t="s">
        <v>307</v>
      </c>
      <c r="AQ11" s="367" t="s">
        <v>308</v>
      </c>
      <c r="AR11" s="367" t="s">
        <v>309</v>
      </c>
    </row>
    <row r="12" spans="1:44" ht="18.75" customHeight="1">
      <c r="B12" s="2358"/>
      <c r="C12" s="918" t="s">
        <v>279</v>
      </c>
      <c r="D12" s="2344"/>
      <c r="E12" s="2344"/>
      <c r="F12" s="2344"/>
      <c r="G12" s="2344"/>
      <c r="H12" s="2344"/>
      <c r="I12" s="2344"/>
      <c r="J12" s="2344"/>
      <c r="K12" s="2344"/>
      <c r="L12" s="2344"/>
      <c r="M12" s="2344"/>
      <c r="N12" s="2344"/>
      <c r="O12" s="2344"/>
      <c r="P12" s="2344"/>
      <c r="Q12" s="2344"/>
      <c r="R12" s="2344"/>
      <c r="S12" s="2344"/>
      <c r="T12" s="2344"/>
      <c r="U12" s="2344"/>
      <c r="V12" s="2344"/>
      <c r="W12" s="2344"/>
      <c r="X12" s="2344"/>
      <c r="Y12" s="2344"/>
      <c r="Z12" s="2344"/>
      <c r="AA12" s="2344"/>
      <c r="AB12" s="2344"/>
      <c r="AC12" s="2344"/>
      <c r="AD12" s="2344"/>
      <c r="AE12" s="2344"/>
      <c r="AF12" s="2344"/>
      <c r="AG12" s="2344"/>
      <c r="AH12" s="2351"/>
      <c r="AM12" s="917" t="str">
        <f>AM9</f>
        <v/>
      </c>
      <c r="AN12" s="917" t="str">
        <f>IF(AM13=AN9,"",IF(AN9&gt;EDATE(AM12,1)-1,EDATE(AM12,1),""))</f>
        <v/>
      </c>
      <c r="AO12" s="917" t="str">
        <f>IF(AN12="","",IF(AN9&gt;EDATE(AM12,2)-1,EDATE(AM12,2),""))</f>
        <v/>
      </c>
      <c r="AP12" s="917" t="str">
        <f>IF(AO12="","",IF(AN9&gt;EDATE(AM12,3)-1,EDATE(AM12,3),""))</f>
        <v/>
      </c>
      <c r="AQ12" s="917" t="str">
        <f>IF(AP12="","",IF(AN9&gt;EDATE(AM12,4)-1,EDATE(AM12,4),""))</f>
        <v/>
      </c>
      <c r="AR12" s="917" t="str">
        <f>IF(AQ12="","",IF(AN9&gt;EDATE(AM12,5)-1,EDATE(AM12,5),""))</f>
        <v/>
      </c>
    </row>
    <row r="13" spans="1:44" ht="18.75" customHeight="1">
      <c r="B13" s="2358"/>
      <c r="C13" s="918"/>
      <c r="D13" s="2344"/>
      <c r="E13" s="2344"/>
      <c r="F13" s="2344"/>
      <c r="G13" s="2344"/>
      <c r="H13" s="2344"/>
      <c r="I13" s="2344"/>
      <c r="J13" s="2344"/>
      <c r="K13" s="2344"/>
      <c r="L13" s="2344"/>
      <c r="M13" s="2344"/>
      <c r="N13" s="2344"/>
      <c r="O13" s="2344"/>
      <c r="P13" s="2344"/>
      <c r="Q13" s="2344"/>
      <c r="R13" s="2344"/>
      <c r="S13" s="2344"/>
      <c r="T13" s="2344"/>
      <c r="U13" s="2344"/>
      <c r="V13" s="2344"/>
      <c r="W13" s="2344"/>
      <c r="X13" s="2344"/>
      <c r="Y13" s="2344"/>
      <c r="Z13" s="2344"/>
      <c r="AA13" s="2344"/>
      <c r="AB13" s="2344"/>
      <c r="AC13" s="2344"/>
      <c r="AD13" s="2344"/>
      <c r="AE13" s="2344"/>
      <c r="AF13" s="2344"/>
      <c r="AG13" s="2344"/>
      <c r="AH13" s="2351"/>
      <c r="AM13" s="917" t="str">
        <f>IF(AM12="","",IF(AN9&lt;(EDATE(AM12,1)-1),AN9,EDATE(AM12,1)-1))</f>
        <v/>
      </c>
      <c r="AN13" s="917" t="str">
        <f>IF(AN12="","",IF(AN9&lt;(EDATE(AM12,2)-1),AN9,EDATE(AM12,2)-1))</f>
        <v/>
      </c>
      <c r="AO13" s="917" t="str">
        <f>IF(AO12="","",IF(AN9&lt;(EDATE(AM12,3)-1),AN9,EDATE(AM12,3)-1))</f>
        <v/>
      </c>
      <c r="AP13" s="917" t="str">
        <f>IF(AP12="","",IF(AN9&lt;=(EDATE(AM12,4)-1),AN9,EDATE(AM12,4)-1))</f>
        <v/>
      </c>
      <c r="AQ13" s="917" t="str">
        <f>IF(AQ12="","",IF(AN9&lt;=(EDATE(AM12,5)-1),AN9,EDATE(AM12,5)-1))</f>
        <v/>
      </c>
      <c r="AR13" s="917" t="str">
        <f>IF(AR12="","",IF(AN9&lt;=(EDATE(AM12,6)-1),AN9,EDATE(AM12,6)-1))</f>
        <v/>
      </c>
    </row>
    <row r="14" spans="1:44" ht="18.75" customHeight="1">
      <c r="B14" s="2358"/>
      <c r="C14" s="918" t="s">
        <v>280</v>
      </c>
      <c r="D14" s="2344"/>
      <c r="E14" s="2344"/>
      <c r="F14" s="2344"/>
      <c r="G14" s="2344"/>
      <c r="H14" s="2344"/>
      <c r="I14" s="2344"/>
      <c r="J14" s="2344"/>
      <c r="K14" s="2344"/>
      <c r="L14" s="2344"/>
      <c r="M14" s="2344"/>
      <c r="N14" s="2344"/>
      <c r="O14" s="2344"/>
      <c r="P14" s="2344"/>
      <c r="Q14" s="2344"/>
      <c r="R14" s="2344"/>
      <c r="S14" s="2344"/>
      <c r="T14" s="2344"/>
      <c r="U14" s="2344"/>
      <c r="V14" s="2344"/>
      <c r="W14" s="2344"/>
      <c r="X14" s="2344"/>
      <c r="Y14" s="2344"/>
      <c r="Z14" s="2344"/>
      <c r="AA14" s="2344"/>
      <c r="AB14" s="2344"/>
      <c r="AC14" s="2344"/>
      <c r="AD14" s="2344"/>
      <c r="AE14" s="2344"/>
      <c r="AF14" s="2344"/>
      <c r="AG14" s="2344"/>
      <c r="AH14" s="2351"/>
    </row>
    <row r="15" spans="1:44" ht="18.75" customHeight="1">
      <c r="B15" s="2358"/>
      <c r="C15" s="918"/>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4"/>
      <c r="AG15" s="2344"/>
      <c r="AH15" s="2351"/>
    </row>
    <row r="16" spans="1:44" ht="18.75" customHeight="1">
      <c r="B16" s="2358"/>
      <c r="C16" s="918" t="s">
        <v>281</v>
      </c>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51"/>
    </row>
    <row r="17" spans="2:35" ht="18.75" customHeight="1">
      <c r="B17" s="2358"/>
      <c r="C17" s="918"/>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51"/>
    </row>
    <row r="18" spans="2:35" ht="18.75" customHeight="1">
      <c r="B18" s="2358"/>
      <c r="C18" s="918" t="s">
        <v>282</v>
      </c>
      <c r="D18" s="2344"/>
      <c r="E18" s="2344"/>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51"/>
    </row>
    <row r="19" spans="2:35" ht="18.75" customHeight="1">
      <c r="B19" s="2358"/>
      <c r="C19" s="918"/>
      <c r="D19" s="2344"/>
      <c r="E19" s="2344"/>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2344"/>
      <c r="AB19" s="2344"/>
      <c r="AC19" s="2344"/>
      <c r="AD19" s="2344"/>
      <c r="AE19" s="2344"/>
      <c r="AF19" s="2344"/>
      <c r="AG19" s="2344"/>
      <c r="AH19" s="2351"/>
    </row>
    <row r="20" spans="2:35" ht="18.75" customHeight="1">
      <c r="B20" s="2358"/>
      <c r="C20" s="918"/>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51"/>
    </row>
    <row r="21" spans="2:35" ht="20.100000000000001" customHeight="1">
      <c r="B21" s="2358"/>
      <c r="C21" s="319" t="s">
        <v>1107</v>
      </c>
      <c r="D21" s="919"/>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1"/>
      <c r="AI21" s="391">
        <f>COUNTIF(D21:AH21,"○")</f>
        <v>0</v>
      </c>
    </row>
    <row r="22" spans="2:35" ht="21.75" customHeight="1">
      <c r="B22" s="2358"/>
      <c r="C22" s="922" t="s">
        <v>283</v>
      </c>
      <c r="D22" s="923"/>
      <c r="E22" s="924"/>
      <c r="F22" s="924"/>
      <c r="G22" s="924"/>
      <c r="H22" s="924"/>
      <c r="I22" s="925"/>
      <c r="J22" s="925"/>
      <c r="K22" s="924"/>
      <c r="L22" s="924"/>
      <c r="M22" s="924"/>
      <c r="N22" s="924"/>
      <c r="O22" s="924"/>
      <c r="P22" s="925"/>
      <c r="Q22" s="925"/>
      <c r="R22" s="924"/>
      <c r="S22" s="924"/>
      <c r="T22" s="924"/>
      <c r="U22" s="925"/>
      <c r="V22" s="925"/>
      <c r="W22" s="925"/>
      <c r="X22" s="925"/>
      <c r="Y22" s="924"/>
      <c r="Z22" s="924"/>
      <c r="AA22" s="924"/>
      <c r="AB22" s="924"/>
      <c r="AC22" s="925"/>
      <c r="AD22" s="925"/>
      <c r="AE22" s="924"/>
      <c r="AF22" s="924"/>
      <c r="AG22" s="924"/>
      <c r="AH22" s="926"/>
      <c r="AI22" s="927">
        <f>COUNTA(D22:AH22)</f>
        <v>0</v>
      </c>
    </row>
    <row r="23" spans="2:35" ht="15" customHeight="1">
      <c r="B23" s="2358"/>
      <c r="C23" s="2352" t="s">
        <v>416</v>
      </c>
      <c r="D23" s="928"/>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30"/>
      <c r="AI23" s="2355" t="s">
        <v>768</v>
      </c>
    </row>
    <row r="24" spans="2:35" ht="15" customHeight="1" thickBot="1">
      <c r="B24" s="2358"/>
      <c r="C24" s="2353"/>
      <c r="D24" s="931"/>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3"/>
      <c r="AI24" s="2356"/>
    </row>
    <row r="25" spans="2:35" ht="15" customHeight="1" thickBot="1">
      <c r="B25" s="2359"/>
      <c r="C25" s="2354"/>
      <c r="D25" s="934"/>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6"/>
      <c r="AI25" s="937">
        <f>SUM(D23:AH25)</f>
        <v>0</v>
      </c>
    </row>
    <row r="26" spans="2:35" ht="15" customHeight="1"/>
    <row r="27" spans="2:35" ht="30" customHeight="1">
      <c r="B27" s="2357" t="s">
        <v>1072</v>
      </c>
      <c r="C27" s="862" t="s">
        <v>801</v>
      </c>
      <c r="D27" s="910" t="str">
        <f>AN12</f>
        <v/>
      </c>
      <c r="E27" s="911" t="str">
        <f>IF($D$27="","",IF($D$27+1&lt;=$AN$13,$D$27+1,""))</f>
        <v/>
      </c>
      <c r="F27" s="911" t="str">
        <f>IF($D$27="","",IF($D$27+2&lt;=$AN$13,$D$27+2,""))</f>
        <v/>
      </c>
      <c r="G27" s="911" t="str">
        <f>IF($D$27="","",IF($D$27+3&lt;=$AN$13,$D$27+3,""))</f>
        <v/>
      </c>
      <c r="H27" s="911" t="str">
        <f>IF($D$27="","",IF($D$27+4&lt;=$AN$13,$D$27+4,""))</f>
        <v/>
      </c>
      <c r="I27" s="911" t="str">
        <f>IF($D$27="","",IF($D$27+5&lt;=$AN$13,$D$27+5,""))</f>
        <v/>
      </c>
      <c r="J27" s="911" t="str">
        <f>IF($D$27="","",IF($D$27+6&lt;=$AN$13,$D$27+6,""))</f>
        <v/>
      </c>
      <c r="K27" s="911" t="str">
        <f>IF($D$27="","",IF($D$27+7&lt;=$AN$13,$D$27+7,""))</f>
        <v/>
      </c>
      <c r="L27" s="911" t="str">
        <f>IF($D$27="","",IF($D$27+8&lt;=$AN$13,$D$27+8,""))</f>
        <v/>
      </c>
      <c r="M27" s="911" t="str">
        <f>IF($D$27="","",IF($D$27+9&lt;=$AN$13,$D$27+9,""))</f>
        <v/>
      </c>
      <c r="N27" s="911" t="str">
        <f>IF($D$27="","",IF($D$27+10&lt;=$AN$13,$D$27+10,""))</f>
        <v/>
      </c>
      <c r="O27" s="911" t="str">
        <f>IF($D$27="","",IF($D$27+11&lt;=$AN$13,$D$27+11,""))</f>
        <v/>
      </c>
      <c r="P27" s="911" t="str">
        <f>IF($D$27="","",IF($D$27+12&lt;=$AN$13,$D$27+12,""))</f>
        <v/>
      </c>
      <c r="Q27" s="911" t="str">
        <f>IF($D$27="","",IF($D$27+13&lt;=$AN$13,$D$27+13,""))</f>
        <v/>
      </c>
      <c r="R27" s="911" t="str">
        <f>IF($D$27="","",IF($D$27+14&lt;=$AN$13,$D$27+14,""))</f>
        <v/>
      </c>
      <c r="S27" s="911" t="str">
        <f>IF($D$27="","",IF($D$27+15&lt;=$AN$13,$D$27+15,""))</f>
        <v/>
      </c>
      <c r="T27" s="911" t="str">
        <f>IF($D$27="","",IF($D$27+16&lt;=$AN$13,$D$27+16,""))</f>
        <v/>
      </c>
      <c r="U27" s="911" t="str">
        <f>IF($D$27="","",IF($D$27+17&lt;=$AN$13,$D$27+17,""))</f>
        <v/>
      </c>
      <c r="V27" s="911" t="str">
        <f>IF($D$27="","",IF($D$27+18&lt;=$AN$13,$D$27+18,""))</f>
        <v/>
      </c>
      <c r="W27" s="911" t="str">
        <f>IF($D$27="","",IF($D$27+19&lt;=$AN$13,$D$27+19,""))</f>
        <v/>
      </c>
      <c r="X27" s="911" t="str">
        <f>IF($D$27="","",IF($D$27+20&lt;=$AN$13,$D$27+20,""))</f>
        <v/>
      </c>
      <c r="Y27" s="911" t="str">
        <f>IF($D$27="","",IF($D$27+21&lt;=$AN$13,$D$27+21,""))</f>
        <v/>
      </c>
      <c r="Z27" s="911" t="str">
        <f>IF($D$27="","",IF($D$27+22&lt;=$AN$13,$D$27+22,""))</f>
        <v/>
      </c>
      <c r="AA27" s="911" t="str">
        <f>IF($D$27="","",IF($D$27+23&lt;=$AN$13,$D$27+23,""))</f>
        <v/>
      </c>
      <c r="AB27" s="911" t="str">
        <f>IF($D$27="","",IF($D$27+24&lt;=$AN$13,$D$27+24,""))</f>
        <v/>
      </c>
      <c r="AC27" s="911" t="str">
        <f>IF($D$27="","",IF($D$27+25&lt;=$AN$13,$D$27+25,""))</f>
        <v/>
      </c>
      <c r="AD27" s="911" t="str">
        <f>IF($D$27="","",IF($D$27+26&lt;=$AN$13,$D$27+26,""))</f>
        <v/>
      </c>
      <c r="AE27" s="911" t="str">
        <f>IF($D$27="","",IF($D$27+27&lt;=$AN$13,$D$27+27,""))</f>
        <v/>
      </c>
      <c r="AF27" s="911" t="str">
        <f>IF($D$27="","",IF($D$27+28&lt;=$AN$13,$D$27+28,""))</f>
        <v/>
      </c>
      <c r="AG27" s="911" t="str">
        <f>IF($D$27="","",IF($D$27+29&lt;=$AN$13,$D$27+29,""))</f>
        <v/>
      </c>
      <c r="AH27" s="912" t="str">
        <f>IF($D$27="","",IF($D$27+30&lt;=$AN$13,$D$27+30,""))</f>
        <v/>
      </c>
    </row>
    <row r="28" spans="2:35" ht="18" customHeight="1">
      <c r="B28" s="2358"/>
      <c r="C28" s="913" t="s">
        <v>278</v>
      </c>
      <c r="D28" s="914" t="str">
        <f t="shared" ref="D28:AH28" si="1">TEXT(D27,"aaa")</f>
        <v/>
      </c>
      <c r="E28" s="915" t="str">
        <f t="shared" si="1"/>
        <v/>
      </c>
      <c r="F28" s="915" t="str">
        <f t="shared" si="1"/>
        <v/>
      </c>
      <c r="G28" s="915" t="str">
        <f t="shared" si="1"/>
        <v/>
      </c>
      <c r="H28" s="915" t="str">
        <f t="shared" si="1"/>
        <v/>
      </c>
      <c r="I28" s="915" t="str">
        <f t="shared" si="1"/>
        <v/>
      </c>
      <c r="J28" s="915" t="str">
        <f t="shared" si="1"/>
        <v/>
      </c>
      <c r="K28" s="915" t="str">
        <f t="shared" si="1"/>
        <v/>
      </c>
      <c r="L28" s="915" t="str">
        <f t="shared" si="1"/>
        <v/>
      </c>
      <c r="M28" s="915" t="str">
        <f t="shared" si="1"/>
        <v/>
      </c>
      <c r="N28" s="915" t="str">
        <f t="shared" si="1"/>
        <v/>
      </c>
      <c r="O28" s="915" t="str">
        <f t="shared" si="1"/>
        <v/>
      </c>
      <c r="P28" s="915" t="str">
        <f t="shared" si="1"/>
        <v/>
      </c>
      <c r="Q28" s="915" t="str">
        <f t="shared" si="1"/>
        <v/>
      </c>
      <c r="R28" s="915" t="str">
        <f t="shared" si="1"/>
        <v/>
      </c>
      <c r="S28" s="915" t="str">
        <f t="shared" si="1"/>
        <v/>
      </c>
      <c r="T28" s="915" t="str">
        <f t="shared" si="1"/>
        <v/>
      </c>
      <c r="U28" s="915" t="str">
        <f t="shared" si="1"/>
        <v/>
      </c>
      <c r="V28" s="915" t="str">
        <f t="shared" si="1"/>
        <v/>
      </c>
      <c r="W28" s="915" t="str">
        <f t="shared" si="1"/>
        <v/>
      </c>
      <c r="X28" s="915" t="str">
        <f t="shared" si="1"/>
        <v/>
      </c>
      <c r="Y28" s="915" t="str">
        <f t="shared" si="1"/>
        <v/>
      </c>
      <c r="Z28" s="915" t="str">
        <f t="shared" si="1"/>
        <v/>
      </c>
      <c r="AA28" s="915" t="str">
        <f t="shared" si="1"/>
        <v/>
      </c>
      <c r="AB28" s="915" t="str">
        <f t="shared" si="1"/>
        <v/>
      </c>
      <c r="AC28" s="915" t="str">
        <f t="shared" si="1"/>
        <v/>
      </c>
      <c r="AD28" s="915" t="str">
        <f t="shared" si="1"/>
        <v/>
      </c>
      <c r="AE28" s="915" t="str">
        <f t="shared" si="1"/>
        <v/>
      </c>
      <c r="AF28" s="915" t="str">
        <f t="shared" si="1"/>
        <v/>
      </c>
      <c r="AG28" s="915" t="str">
        <f t="shared" si="1"/>
        <v/>
      </c>
      <c r="AH28" s="916" t="str">
        <f t="shared" si="1"/>
        <v/>
      </c>
    </row>
    <row r="29" spans="2:35" ht="18.75" customHeight="1">
      <c r="B29" s="2358"/>
      <c r="C29" s="918"/>
      <c r="D29" s="2360"/>
      <c r="E29" s="2343"/>
      <c r="F29" s="2343"/>
      <c r="G29" s="2343"/>
      <c r="H29" s="2343"/>
      <c r="I29" s="2343"/>
      <c r="J29" s="2343"/>
      <c r="K29" s="2343"/>
      <c r="L29" s="2343"/>
      <c r="M29" s="2343"/>
      <c r="N29" s="2343"/>
      <c r="O29" s="2343"/>
      <c r="P29" s="2343"/>
      <c r="Q29" s="2343"/>
      <c r="R29" s="2343"/>
      <c r="S29" s="2343"/>
      <c r="T29" s="2343"/>
      <c r="U29" s="2343"/>
      <c r="V29" s="2343"/>
      <c r="W29" s="2343"/>
      <c r="X29" s="2343"/>
      <c r="Y29" s="2343"/>
      <c r="Z29" s="2343"/>
      <c r="AA29" s="2343"/>
      <c r="AB29" s="2343"/>
      <c r="AC29" s="2343"/>
      <c r="AD29" s="2343"/>
      <c r="AE29" s="2343"/>
      <c r="AF29" s="2343"/>
      <c r="AG29" s="2343"/>
      <c r="AH29" s="2350"/>
    </row>
    <row r="30" spans="2:35" ht="18.75" customHeight="1">
      <c r="B30" s="2358"/>
      <c r="C30" s="918"/>
      <c r="D30" s="2361"/>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51"/>
    </row>
    <row r="31" spans="2:35" ht="18.75" customHeight="1">
      <c r="B31" s="2358"/>
      <c r="C31" s="918" t="s">
        <v>279</v>
      </c>
      <c r="D31" s="2361"/>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51"/>
    </row>
    <row r="32" spans="2:35" ht="18.75" customHeight="1">
      <c r="B32" s="2358"/>
      <c r="C32" s="918"/>
      <c r="D32" s="2361"/>
      <c r="E32" s="2344"/>
      <c r="F32" s="2344"/>
      <c r="G32" s="2344"/>
      <c r="H32" s="2344"/>
      <c r="I32" s="2344"/>
      <c r="J32" s="2344"/>
      <c r="K32" s="2344"/>
      <c r="L32" s="2344"/>
      <c r="M32" s="2344"/>
      <c r="N32" s="2344"/>
      <c r="O32" s="2344"/>
      <c r="P32" s="2344"/>
      <c r="Q32" s="2344"/>
      <c r="R32" s="2344"/>
      <c r="S32" s="2344"/>
      <c r="T32" s="2344"/>
      <c r="U32" s="2344"/>
      <c r="V32" s="2344"/>
      <c r="W32" s="2344"/>
      <c r="X32" s="2344"/>
      <c r="Y32" s="2344"/>
      <c r="Z32" s="2344"/>
      <c r="AA32" s="2344"/>
      <c r="AB32" s="2344"/>
      <c r="AC32" s="2344"/>
      <c r="AD32" s="2344"/>
      <c r="AE32" s="2344"/>
      <c r="AF32" s="2344"/>
      <c r="AG32" s="2344"/>
      <c r="AH32" s="2351"/>
    </row>
    <row r="33" spans="2:35" ht="18.75" customHeight="1">
      <c r="B33" s="2358"/>
      <c r="C33" s="918" t="s">
        <v>280</v>
      </c>
      <c r="D33" s="2361"/>
      <c r="E33" s="2344"/>
      <c r="F33" s="2344"/>
      <c r="G33" s="2344"/>
      <c r="H33" s="2344"/>
      <c r="I33" s="2344"/>
      <c r="J33" s="2344"/>
      <c r="K33" s="2344"/>
      <c r="L33" s="2344"/>
      <c r="M33" s="2344"/>
      <c r="N33" s="2344"/>
      <c r="O33" s="2344"/>
      <c r="P33" s="2344"/>
      <c r="Q33" s="2344"/>
      <c r="R33" s="2344"/>
      <c r="S33" s="2344"/>
      <c r="T33" s="2344"/>
      <c r="U33" s="2344"/>
      <c r="V33" s="2344"/>
      <c r="W33" s="2344"/>
      <c r="X33" s="2344"/>
      <c r="Y33" s="2344"/>
      <c r="Z33" s="2344"/>
      <c r="AA33" s="2344"/>
      <c r="AB33" s="2344"/>
      <c r="AC33" s="2344"/>
      <c r="AD33" s="2344"/>
      <c r="AE33" s="2344"/>
      <c r="AF33" s="2344"/>
      <c r="AG33" s="2344"/>
      <c r="AH33" s="2351"/>
    </row>
    <row r="34" spans="2:35" ht="18.75" customHeight="1">
      <c r="B34" s="2358"/>
      <c r="C34" s="918"/>
      <c r="D34" s="2361"/>
      <c r="E34" s="2344"/>
      <c r="F34" s="2344"/>
      <c r="G34" s="2344"/>
      <c r="H34" s="2344"/>
      <c r="I34" s="2344"/>
      <c r="J34" s="2344"/>
      <c r="K34" s="2344"/>
      <c r="L34" s="2344"/>
      <c r="M34" s="2344"/>
      <c r="N34" s="2344"/>
      <c r="O34" s="2344"/>
      <c r="P34" s="2344"/>
      <c r="Q34" s="2344"/>
      <c r="R34" s="2344"/>
      <c r="S34" s="2344"/>
      <c r="T34" s="2344"/>
      <c r="U34" s="2344"/>
      <c r="V34" s="2344"/>
      <c r="W34" s="2344"/>
      <c r="X34" s="2344"/>
      <c r="Y34" s="2344"/>
      <c r="Z34" s="2344"/>
      <c r="AA34" s="2344"/>
      <c r="AB34" s="2344"/>
      <c r="AC34" s="2344"/>
      <c r="AD34" s="2344"/>
      <c r="AE34" s="2344"/>
      <c r="AF34" s="2344"/>
      <c r="AG34" s="2344"/>
      <c r="AH34" s="2351"/>
    </row>
    <row r="35" spans="2:35" ht="18.75" customHeight="1">
      <c r="B35" s="2358"/>
      <c r="C35" s="918" t="s">
        <v>281</v>
      </c>
      <c r="D35" s="2361"/>
      <c r="E35" s="2344"/>
      <c r="F35" s="2344"/>
      <c r="G35" s="2344"/>
      <c r="H35" s="2344"/>
      <c r="I35" s="2344"/>
      <c r="J35" s="2344"/>
      <c r="K35" s="2344"/>
      <c r="L35" s="2344"/>
      <c r="M35" s="2344"/>
      <c r="N35" s="2344"/>
      <c r="O35" s="2344"/>
      <c r="P35" s="2344"/>
      <c r="Q35" s="2344"/>
      <c r="R35" s="2344"/>
      <c r="S35" s="2344"/>
      <c r="T35" s="2344"/>
      <c r="U35" s="2344"/>
      <c r="V35" s="2344"/>
      <c r="W35" s="2344"/>
      <c r="X35" s="2344"/>
      <c r="Y35" s="2344"/>
      <c r="Z35" s="2344"/>
      <c r="AA35" s="2344"/>
      <c r="AB35" s="2344"/>
      <c r="AC35" s="2344"/>
      <c r="AD35" s="2344"/>
      <c r="AE35" s="2344"/>
      <c r="AF35" s="2344"/>
      <c r="AG35" s="2344"/>
      <c r="AH35" s="2351"/>
    </row>
    <row r="36" spans="2:35" ht="18.75" customHeight="1">
      <c r="B36" s="2358"/>
      <c r="C36" s="918"/>
      <c r="D36" s="2361"/>
      <c r="E36" s="2344"/>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51"/>
    </row>
    <row r="37" spans="2:35" ht="18.75" customHeight="1">
      <c r="B37" s="2358"/>
      <c r="C37" s="918" t="s">
        <v>282</v>
      </c>
      <c r="D37" s="2361"/>
      <c r="E37" s="2344"/>
      <c r="F37" s="2344"/>
      <c r="G37" s="2344"/>
      <c r="H37" s="2344"/>
      <c r="I37" s="2344"/>
      <c r="J37" s="2344"/>
      <c r="K37" s="2344"/>
      <c r="L37" s="2344"/>
      <c r="M37" s="2344"/>
      <c r="N37" s="2344"/>
      <c r="O37" s="2344"/>
      <c r="P37" s="2344"/>
      <c r="Q37" s="2344"/>
      <c r="R37" s="2344"/>
      <c r="S37" s="2344"/>
      <c r="T37" s="2344"/>
      <c r="U37" s="2344"/>
      <c r="V37" s="2344"/>
      <c r="W37" s="2344"/>
      <c r="X37" s="2344"/>
      <c r="Y37" s="2344"/>
      <c r="Z37" s="2344"/>
      <c r="AA37" s="2344"/>
      <c r="AB37" s="2344"/>
      <c r="AC37" s="2344"/>
      <c r="AD37" s="2344"/>
      <c r="AE37" s="2344"/>
      <c r="AF37" s="2344"/>
      <c r="AG37" s="2344"/>
      <c r="AH37" s="2351"/>
    </row>
    <row r="38" spans="2:35" ht="18.75" customHeight="1">
      <c r="B38" s="2358"/>
      <c r="C38" s="918"/>
      <c r="D38" s="2361"/>
      <c r="E38" s="2344"/>
      <c r="F38" s="2344"/>
      <c r="G38" s="2344"/>
      <c r="H38" s="2344"/>
      <c r="I38" s="2344"/>
      <c r="J38" s="2344"/>
      <c r="K38" s="2344"/>
      <c r="L38" s="2344"/>
      <c r="M38" s="2344"/>
      <c r="N38" s="2344"/>
      <c r="O38" s="2344"/>
      <c r="P38" s="2344"/>
      <c r="Q38" s="2344"/>
      <c r="R38" s="2344"/>
      <c r="S38" s="2344"/>
      <c r="T38" s="2344"/>
      <c r="U38" s="2344"/>
      <c r="V38" s="2344"/>
      <c r="W38" s="2344"/>
      <c r="X38" s="2344"/>
      <c r="Y38" s="2344"/>
      <c r="Z38" s="2344"/>
      <c r="AA38" s="2344"/>
      <c r="AB38" s="2344"/>
      <c r="AC38" s="2344"/>
      <c r="AD38" s="2344"/>
      <c r="AE38" s="2344"/>
      <c r="AF38" s="2344"/>
      <c r="AG38" s="2344"/>
      <c r="AH38" s="2351"/>
    </row>
    <row r="39" spans="2:35" ht="18.75" customHeight="1">
      <c r="B39" s="2358"/>
      <c r="C39" s="918"/>
      <c r="D39" s="2362"/>
      <c r="E39" s="2344"/>
      <c r="F39" s="2344"/>
      <c r="G39" s="2344"/>
      <c r="H39" s="2344"/>
      <c r="I39" s="2344"/>
      <c r="J39" s="2344"/>
      <c r="K39" s="2344"/>
      <c r="L39" s="2344"/>
      <c r="M39" s="2344"/>
      <c r="N39" s="2344"/>
      <c r="O39" s="2344"/>
      <c r="P39" s="2344"/>
      <c r="Q39" s="2344"/>
      <c r="R39" s="2344"/>
      <c r="S39" s="2344"/>
      <c r="T39" s="2344"/>
      <c r="U39" s="2344"/>
      <c r="V39" s="2344"/>
      <c r="W39" s="2344"/>
      <c r="X39" s="2344"/>
      <c r="Y39" s="2344"/>
      <c r="Z39" s="2344"/>
      <c r="AA39" s="2344"/>
      <c r="AB39" s="2344"/>
      <c r="AC39" s="2344"/>
      <c r="AD39" s="2344"/>
      <c r="AE39" s="2344"/>
      <c r="AF39" s="2344"/>
      <c r="AG39" s="2344"/>
      <c r="AH39" s="2363"/>
    </row>
    <row r="40" spans="2:35" ht="20.100000000000001" customHeight="1">
      <c r="B40" s="2358"/>
      <c r="C40" s="319" t="s">
        <v>1107</v>
      </c>
      <c r="D40" s="919"/>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1"/>
      <c r="AI40" s="391">
        <f>COUNTIF(D40:AH40,"○")</f>
        <v>0</v>
      </c>
    </row>
    <row r="41" spans="2:35" ht="21.75" customHeight="1">
      <c r="B41" s="2358"/>
      <c r="C41" s="922" t="s">
        <v>283</v>
      </c>
      <c r="D41" s="923"/>
      <c r="E41" s="924"/>
      <c r="F41" s="924"/>
      <c r="G41" s="924"/>
      <c r="H41" s="924"/>
      <c r="I41" s="925"/>
      <c r="J41" s="925"/>
      <c r="K41" s="938"/>
      <c r="L41" s="924"/>
      <c r="M41" s="924"/>
      <c r="N41" s="924"/>
      <c r="O41" s="924"/>
      <c r="P41" s="925"/>
      <c r="Q41" s="925"/>
      <c r="R41" s="924"/>
      <c r="S41" s="924"/>
      <c r="T41" s="924"/>
      <c r="U41" s="925"/>
      <c r="V41" s="925"/>
      <c r="W41" s="925"/>
      <c r="X41" s="925"/>
      <c r="Y41" s="924"/>
      <c r="Z41" s="924"/>
      <c r="AA41" s="924"/>
      <c r="AB41" s="924"/>
      <c r="AC41" s="925"/>
      <c r="AD41" s="925"/>
      <c r="AE41" s="924"/>
      <c r="AF41" s="938"/>
      <c r="AG41" s="924"/>
      <c r="AH41" s="926"/>
      <c r="AI41" s="939">
        <f>COUNTA(D41:AH41)</f>
        <v>0</v>
      </c>
    </row>
    <row r="42" spans="2:35" ht="15" customHeight="1">
      <c r="B42" s="2358"/>
      <c r="C42" s="2352" t="s">
        <v>416</v>
      </c>
      <c r="D42" s="928"/>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40"/>
      <c r="AG42" s="941"/>
      <c r="AH42" s="930"/>
      <c r="AI42" s="2355" t="s">
        <v>768</v>
      </c>
    </row>
    <row r="43" spans="2:35" ht="15" customHeight="1" thickBot="1">
      <c r="B43" s="2358"/>
      <c r="C43" s="2353"/>
      <c r="D43" s="931"/>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42"/>
      <c r="AG43" s="943"/>
      <c r="AH43" s="933"/>
      <c r="AI43" s="2356"/>
    </row>
    <row r="44" spans="2:35" ht="15" customHeight="1" thickBot="1">
      <c r="B44" s="2359"/>
      <c r="C44" s="2354"/>
      <c r="D44" s="934"/>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44"/>
      <c r="AG44" s="945"/>
      <c r="AH44" s="946"/>
      <c r="AI44" s="947">
        <f>SUM(D42:AH44)</f>
        <v>0</v>
      </c>
    </row>
    <row r="45" spans="2:35" ht="12.75" customHeight="1"/>
    <row r="46" spans="2:35" ht="30" customHeight="1">
      <c r="B46" s="2357" t="s">
        <v>1073</v>
      </c>
      <c r="C46" s="862" t="s">
        <v>801</v>
      </c>
      <c r="D46" s="910" t="str">
        <f>AO12</f>
        <v/>
      </c>
      <c r="E46" s="911" t="str">
        <f>IF($D$46="","",IF($D$46+1&lt;=$AO$13,$D$46+1,""))</f>
        <v/>
      </c>
      <c r="F46" s="911" t="str">
        <f>IF($D$46="","",IF($D$46+2&lt;=$AO$13,$D$46+2,""))</f>
        <v/>
      </c>
      <c r="G46" s="911" t="str">
        <f>IF($D$46="","",IF($D$46+3&lt;=$AO$13,$D$46+3,""))</f>
        <v/>
      </c>
      <c r="H46" s="911" t="str">
        <f>IF($D$46="","",IF($D$46+4&lt;=$AO$13,$D$46+4,""))</f>
        <v/>
      </c>
      <c r="I46" s="911" t="str">
        <f>IF($D$46="","",IF($D$46+5&lt;=$AO$13,$D$46+5,""))</f>
        <v/>
      </c>
      <c r="J46" s="911" t="str">
        <f>IF($D$46="","",IF($D$46+6&lt;=$AO$13,$D$46+6,""))</f>
        <v/>
      </c>
      <c r="K46" s="911" t="str">
        <f>IF($D$46="","",IF($D$46+7&lt;=$AO$13,$D$46+7,""))</f>
        <v/>
      </c>
      <c r="L46" s="911" t="str">
        <f>IF($D$46="","",IF($D$46+8&lt;=$AO$13,$D$46+8,""))</f>
        <v/>
      </c>
      <c r="M46" s="911" t="str">
        <f>IF($D$46="","",IF($D$46+9&lt;=$AO$13,$D$46+9,""))</f>
        <v/>
      </c>
      <c r="N46" s="911" t="str">
        <f>IF($D$46="","",IF($D$46+10&lt;=$AO$13,$D$46+10,""))</f>
        <v/>
      </c>
      <c r="O46" s="911" t="str">
        <f>IF($D$46="","",IF($D$46+11&lt;=$AO$13,$D$46+11,""))</f>
        <v/>
      </c>
      <c r="P46" s="911" t="str">
        <f>IF($D$46="","",IF($D$46+12&lt;=$AO$13,$D$46+12,""))</f>
        <v/>
      </c>
      <c r="Q46" s="911" t="str">
        <f>IF($D$46="","",IF($D$46+13&lt;=$AO$13,$D$46+13,""))</f>
        <v/>
      </c>
      <c r="R46" s="911" t="str">
        <f>IF($D$46="","",IF($D$46+14&lt;=$AO$13,$D$46+14,""))</f>
        <v/>
      </c>
      <c r="S46" s="911" t="str">
        <f>IF($D$46="","",IF($D$46+15&lt;=$AO$13,$D$46+15,""))</f>
        <v/>
      </c>
      <c r="T46" s="911" t="str">
        <f>IF($D$46="","",IF($D$46+16&lt;=$AO$13,$D$46+16,""))</f>
        <v/>
      </c>
      <c r="U46" s="911" t="str">
        <f>IF($D$46="","",IF($D$46+17&lt;=$AO$13,$D$46+17,""))</f>
        <v/>
      </c>
      <c r="V46" s="911" t="str">
        <f>IF($D$46="","",IF($D$46+18&lt;=$AO$13,$D$46+18,""))</f>
        <v/>
      </c>
      <c r="W46" s="911" t="str">
        <f>IF($D$46="","",IF($D$46+19&lt;=$AO$13,$D$46+19,""))</f>
        <v/>
      </c>
      <c r="X46" s="911" t="str">
        <f>IF($D$46="","",IF($D$46+20&lt;=$AO$13,$D$46+20,""))</f>
        <v/>
      </c>
      <c r="Y46" s="911" t="str">
        <f>IF($D$46="","",IF($D$46+21&lt;=$AO$13,$D$46+21,""))</f>
        <v/>
      </c>
      <c r="Z46" s="911" t="str">
        <f>IF($D$46="","",IF($D$46+22&lt;=$AO$13,$D$46+22,""))</f>
        <v/>
      </c>
      <c r="AA46" s="911" t="str">
        <f>IF($D$46="","",IF($D$46+23&lt;=$AO$13,$D$46+23,""))</f>
        <v/>
      </c>
      <c r="AB46" s="911" t="str">
        <f>IF($D$46="","",IF($D$46+24&lt;=$AO$13,$D$46+24,""))</f>
        <v/>
      </c>
      <c r="AC46" s="911" t="str">
        <f>IF($D$46="","",IF($D$46+25&lt;=$AO$13,$D$46+25,""))</f>
        <v/>
      </c>
      <c r="AD46" s="911" t="str">
        <f>IF($D$46="","",IF($D$46+26&lt;=$AO$13,$D$46+26,""))</f>
        <v/>
      </c>
      <c r="AE46" s="911" t="str">
        <f>IF($D$46="","",IF($D$46+27&lt;=$AO$13,$D$46+27,""))</f>
        <v/>
      </c>
      <c r="AF46" s="911" t="str">
        <f>IF($D$46="","",IF($D$46+28&lt;=$AO$13,$D$46+28,""))</f>
        <v/>
      </c>
      <c r="AG46" s="911" t="str">
        <f>IF($D$46="","",IF($D$46+29&lt;=$AO$13,$D$46+29,""))</f>
        <v/>
      </c>
      <c r="AH46" s="912" t="str">
        <f>IF($D$46="","",IF($D$46+30&lt;=$AO$13,$D$46+30,""))</f>
        <v/>
      </c>
    </row>
    <row r="47" spans="2:35" ht="18" customHeight="1">
      <c r="B47" s="2358"/>
      <c r="C47" s="913" t="s">
        <v>278</v>
      </c>
      <c r="D47" s="914" t="str">
        <f t="shared" ref="D47:AH47" si="2">TEXT(D46,"aaa")</f>
        <v/>
      </c>
      <c r="E47" s="915" t="str">
        <f t="shared" si="2"/>
        <v/>
      </c>
      <c r="F47" s="915" t="str">
        <f t="shared" si="2"/>
        <v/>
      </c>
      <c r="G47" s="915" t="str">
        <f t="shared" si="2"/>
        <v/>
      </c>
      <c r="H47" s="915" t="str">
        <f t="shared" si="2"/>
        <v/>
      </c>
      <c r="I47" s="915" t="str">
        <f t="shared" si="2"/>
        <v/>
      </c>
      <c r="J47" s="915" t="str">
        <f t="shared" si="2"/>
        <v/>
      </c>
      <c r="K47" s="915" t="str">
        <f t="shared" si="2"/>
        <v/>
      </c>
      <c r="L47" s="915" t="str">
        <f t="shared" si="2"/>
        <v/>
      </c>
      <c r="M47" s="915" t="str">
        <f t="shared" si="2"/>
        <v/>
      </c>
      <c r="N47" s="915" t="str">
        <f t="shared" si="2"/>
        <v/>
      </c>
      <c r="O47" s="915" t="str">
        <f t="shared" si="2"/>
        <v/>
      </c>
      <c r="P47" s="915" t="str">
        <f t="shared" si="2"/>
        <v/>
      </c>
      <c r="Q47" s="915" t="str">
        <f t="shared" si="2"/>
        <v/>
      </c>
      <c r="R47" s="915" t="str">
        <f t="shared" si="2"/>
        <v/>
      </c>
      <c r="S47" s="915" t="str">
        <f t="shared" si="2"/>
        <v/>
      </c>
      <c r="T47" s="915" t="str">
        <f t="shared" si="2"/>
        <v/>
      </c>
      <c r="U47" s="915" t="str">
        <f t="shared" si="2"/>
        <v/>
      </c>
      <c r="V47" s="915" t="str">
        <f t="shared" si="2"/>
        <v/>
      </c>
      <c r="W47" s="915" t="str">
        <f t="shared" si="2"/>
        <v/>
      </c>
      <c r="X47" s="915" t="str">
        <f t="shared" si="2"/>
        <v/>
      </c>
      <c r="Y47" s="915" t="str">
        <f t="shared" si="2"/>
        <v/>
      </c>
      <c r="Z47" s="915" t="str">
        <f t="shared" si="2"/>
        <v/>
      </c>
      <c r="AA47" s="915" t="str">
        <f t="shared" si="2"/>
        <v/>
      </c>
      <c r="AB47" s="915" t="str">
        <f t="shared" si="2"/>
        <v/>
      </c>
      <c r="AC47" s="915" t="str">
        <f t="shared" si="2"/>
        <v/>
      </c>
      <c r="AD47" s="915" t="str">
        <f t="shared" si="2"/>
        <v/>
      </c>
      <c r="AE47" s="915" t="str">
        <f t="shared" si="2"/>
        <v/>
      </c>
      <c r="AF47" s="915" t="str">
        <f t="shared" si="2"/>
        <v/>
      </c>
      <c r="AG47" s="915" t="str">
        <f t="shared" si="2"/>
        <v/>
      </c>
      <c r="AH47" s="916" t="str">
        <f t="shared" si="2"/>
        <v/>
      </c>
    </row>
    <row r="48" spans="2:35" ht="18.75" customHeight="1">
      <c r="B48" s="2358"/>
      <c r="C48" s="918"/>
      <c r="D48" s="2360"/>
      <c r="E48" s="2343"/>
      <c r="F48" s="2343"/>
      <c r="G48" s="2343"/>
      <c r="H48" s="2343"/>
      <c r="I48" s="2343"/>
      <c r="J48" s="2343"/>
      <c r="K48" s="2343"/>
      <c r="L48" s="2343"/>
      <c r="M48" s="2343"/>
      <c r="N48" s="2343"/>
      <c r="O48" s="2343"/>
      <c r="P48" s="2343"/>
      <c r="Q48" s="2343"/>
      <c r="R48" s="2343"/>
      <c r="S48" s="2343"/>
      <c r="T48" s="2343"/>
      <c r="U48" s="2343"/>
      <c r="V48" s="2343"/>
      <c r="W48" s="2343"/>
      <c r="X48" s="2343"/>
      <c r="Y48" s="2343"/>
      <c r="Z48" s="2343"/>
      <c r="AA48" s="2343"/>
      <c r="AB48" s="2343"/>
      <c r="AC48" s="2343"/>
      <c r="AD48" s="2343"/>
      <c r="AE48" s="2343"/>
      <c r="AF48" s="2343"/>
      <c r="AG48" s="2343"/>
      <c r="AH48" s="2350"/>
    </row>
    <row r="49" spans="2:35" ht="18.75" customHeight="1">
      <c r="B49" s="2358"/>
      <c r="C49" s="918"/>
      <c r="D49" s="2361"/>
      <c r="E49" s="2344"/>
      <c r="F49" s="2344"/>
      <c r="G49" s="2344"/>
      <c r="H49" s="2344"/>
      <c r="I49" s="2344"/>
      <c r="J49" s="2344"/>
      <c r="K49" s="2344"/>
      <c r="L49" s="2344"/>
      <c r="M49" s="2344"/>
      <c r="N49" s="2344"/>
      <c r="O49" s="2344"/>
      <c r="P49" s="2344"/>
      <c r="Q49" s="2344"/>
      <c r="R49" s="2344"/>
      <c r="S49" s="2344"/>
      <c r="T49" s="2344"/>
      <c r="U49" s="2344"/>
      <c r="V49" s="2344"/>
      <c r="W49" s="2344"/>
      <c r="X49" s="2344"/>
      <c r="Y49" s="2344"/>
      <c r="Z49" s="2344"/>
      <c r="AA49" s="2344"/>
      <c r="AB49" s="2344"/>
      <c r="AC49" s="2344"/>
      <c r="AD49" s="2344"/>
      <c r="AE49" s="2344"/>
      <c r="AF49" s="2344"/>
      <c r="AG49" s="2344"/>
      <c r="AH49" s="2351"/>
    </row>
    <row r="50" spans="2:35" ht="18.75" customHeight="1">
      <c r="B50" s="2358"/>
      <c r="C50" s="918" t="s">
        <v>279</v>
      </c>
      <c r="D50" s="2361"/>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51"/>
    </row>
    <row r="51" spans="2:35" ht="18.75" customHeight="1">
      <c r="B51" s="2358"/>
      <c r="C51" s="918"/>
      <c r="D51" s="2361"/>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c r="AF51" s="2344"/>
      <c r="AG51" s="2344"/>
      <c r="AH51" s="2351"/>
    </row>
    <row r="52" spans="2:35" ht="18.75" customHeight="1">
      <c r="B52" s="2358"/>
      <c r="C52" s="918" t="s">
        <v>280</v>
      </c>
      <c r="D52" s="2361"/>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51"/>
    </row>
    <row r="53" spans="2:35" ht="18.75" customHeight="1">
      <c r="B53" s="2358"/>
      <c r="C53" s="918"/>
      <c r="D53" s="2361"/>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51"/>
    </row>
    <row r="54" spans="2:35" ht="18.75" customHeight="1">
      <c r="B54" s="2358"/>
      <c r="C54" s="918" t="s">
        <v>281</v>
      </c>
      <c r="D54" s="2361"/>
      <c r="E54" s="2344"/>
      <c r="F54" s="2344"/>
      <c r="G54" s="2344"/>
      <c r="H54" s="2344"/>
      <c r="I54" s="2344"/>
      <c r="J54" s="2344"/>
      <c r="K54" s="2344"/>
      <c r="L54" s="2344"/>
      <c r="M54" s="2344"/>
      <c r="N54" s="2344"/>
      <c r="O54" s="2344"/>
      <c r="P54" s="2344"/>
      <c r="Q54" s="2344"/>
      <c r="R54" s="2344"/>
      <c r="S54" s="2344"/>
      <c r="T54" s="2344"/>
      <c r="U54" s="2344"/>
      <c r="V54" s="2344"/>
      <c r="W54" s="2344"/>
      <c r="X54" s="2344"/>
      <c r="Y54" s="2344"/>
      <c r="Z54" s="2344"/>
      <c r="AA54" s="2344"/>
      <c r="AB54" s="2344"/>
      <c r="AC54" s="2344"/>
      <c r="AD54" s="2344"/>
      <c r="AE54" s="2344"/>
      <c r="AF54" s="2344"/>
      <c r="AG54" s="2344"/>
      <c r="AH54" s="2351"/>
    </row>
    <row r="55" spans="2:35" ht="18.75" customHeight="1">
      <c r="B55" s="2358"/>
      <c r="C55" s="918"/>
      <c r="D55" s="2361"/>
      <c r="E55" s="2344"/>
      <c r="F55" s="2344"/>
      <c r="G55" s="2344"/>
      <c r="H55" s="2344"/>
      <c r="I55" s="2344"/>
      <c r="J55" s="2344"/>
      <c r="K55" s="2344"/>
      <c r="L55" s="2344"/>
      <c r="M55" s="2344"/>
      <c r="N55" s="2344"/>
      <c r="O55" s="2344"/>
      <c r="P55" s="2344"/>
      <c r="Q55" s="2344"/>
      <c r="R55" s="2344"/>
      <c r="S55" s="2344"/>
      <c r="T55" s="2344"/>
      <c r="U55" s="2344"/>
      <c r="V55" s="2344"/>
      <c r="W55" s="2344"/>
      <c r="X55" s="2344"/>
      <c r="Y55" s="2344"/>
      <c r="Z55" s="2344"/>
      <c r="AA55" s="2344"/>
      <c r="AB55" s="2344"/>
      <c r="AC55" s="2344"/>
      <c r="AD55" s="2344"/>
      <c r="AE55" s="2344"/>
      <c r="AF55" s="2344"/>
      <c r="AG55" s="2344"/>
      <c r="AH55" s="2351"/>
    </row>
    <row r="56" spans="2:35" ht="18.75" customHeight="1">
      <c r="B56" s="2358"/>
      <c r="C56" s="918" t="s">
        <v>282</v>
      </c>
      <c r="D56" s="2361"/>
      <c r="E56" s="2344"/>
      <c r="F56" s="2344"/>
      <c r="G56" s="2344"/>
      <c r="H56" s="2344"/>
      <c r="I56" s="2344"/>
      <c r="J56" s="2344"/>
      <c r="K56" s="2344"/>
      <c r="L56" s="2344"/>
      <c r="M56" s="2344"/>
      <c r="N56" s="2344"/>
      <c r="O56" s="2344"/>
      <c r="P56" s="2344"/>
      <c r="Q56" s="2344"/>
      <c r="R56" s="2344"/>
      <c r="S56" s="2344"/>
      <c r="T56" s="2344"/>
      <c r="U56" s="2344"/>
      <c r="V56" s="2344"/>
      <c r="W56" s="2344"/>
      <c r="X56" s="2344"/>
      <c r="Y56" s="2344"/>
      <c r="Z56" s="2344"/>
      <c r="AA56" s="2344"/>
      <c r="AB56" s="2344"/>
      <c r="AC56" s="2344"/>
      <c r="AD56" s="2344"/>
      <c r="AE56" s="2344"/>
      <c r="AF56" s="2344"/>
      <c r="AG56" s="2344"/>
      <c r="AH56" s="2351"/>
    </row>
    <row r="57" spans="2:35" ht="18.75" customHeight="1">
      <c r="B57" s="2358"/>
      <c r="C57" s="918"/>
      <c r="D57" s="2361"/>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51"/>
    </row>
    <row r="58" spans="2:35" ht="18.75" customHeight="1">
      <c r="B58" s="2358"/>
      <c r="C58" s="918"/>
      <c r="D58" s="2362"/>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63"/>
    </row>
    <row r="59" spans="2:35" ht="20.100000000000001" customHeight="1">
      <c r="B59" s="2358"/>
      <c r="C59" s="319" t="s">
        <v>1107</v>
      </c>
      <c r="D59" s="919"/>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1"/>
      <c r="AI59" s="391">
        <f>COUNTIF(D59:AH59,"○")</f>
        <v>0</v>
      </c>
    </row>
    <row r="60" spans="2:35" ht="21.75" customHeight="1">
      <c r="B60" s="2358"/>
      <c r="C60" s="922" t="s">
        <v>283</v>
      </c>
      <c r="D60" s="923"/>
      <c r="E60" s="924"/>
      <c r="F60" s="924"/>
      <c r="G60" s="924"/>
      <c r="H60" s="924"/>
      <c r="I60" s="925"/>
      <c r="J60" s="925"/>
      <c r="K60" s="938"/>
      <c r="L60" s="924"/>
      <c r="M60" s="924"/>
      <c r="N60" s="924"/>
      <c r="O60" s="924"/>
      <c r="P60" s="925"/>
      <c r="Q60" s="925"/>
      <c r="R60" s="924"/>
      <c r="S60" s="924"/>
      <c r="T60" s="924"/>
      <c r="U60" s="925"/>
      <c r="V60" s="925"/>
      <c r="W60" s="925"/>
      <c r="X60" s="925"/>
      <c r="Y60" s="924"/>
      <c r="Z60" s="924"/>
      <c r="AA60" s="924"/>
      <c r="AB60" s="924"/>
      <c r="AC60" s="925"/>
      <c r="AD60" s="925"/>
      <c r="AE60" s="924"/>
      <c r="AF60" s="938"/>
      <c r="AG60" s="924"/>
      <c r="AH60" s="926"/>
      <c r="AI60" s="939">
        <f>COUNTA(D60:AH60)</f>
        <v>0</v>
      </c>
    </row>
    <row r="61" spans="2:35" ht="15" customHeight="1">
      <c r="B61" s="2358"/>
      <c r="C61" s="2352" t="s">
        <v>416</v>
      </c>
      <c r="D61" s="928"/>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30"/>
      <c r="AI61" s="2355" t="s">
        <v>768</v>
      </c>
    </row>
    <row r="62" spans="2:35" ht="15" customHeight="1" thickBot="1">
      <c r="B62" s="2358"/>
      <c r="C62" s="2353"/>
      <c r="D62" s="931"/>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3"/>
      <c r="AI62" s="2356"/>
    </row>
    <row r="63" spans="2:35" ht="15" customHeight="1" thickBot="1">
      <c r="B63" s="2359"/>
      <c r="C63" s="2354"/>
      <c r="D63" s="948"/>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6"/>
      <c r="AI63" s="937">
        <f>SUM(D61:AH63)</f>
        <v>0</v>
      </c>
    </row>
    <row r="64" spans="2:35" ht="13.5" customHeight="1"/>
    <row r="65" spans="2:37" ht="30" customHeight="1">
      <c r="B65" s="2357" t="s">
        <v>1074</v>
      </c>
      <c r="C65" s="862" t="s">
        <v>801</v>
      </c>
      <c r="D65" s="910" t="str">
        <f>AP12</f>
        <v/>
      </c>
      <c r="E65" s="911" t="str">
        <f>IF($D$65="","",IF($D$65+1&lt;=$AP$13,$D$65+1,""))</f>
        <v/>
      </c>
      <c r="F65" s="911" t="str">
        <f>IF($D$65="","",IF($D$65+2&lt;=$AP$13,$D$65+2,""))</f>
        <v/>
      </c>
      <c r="G65" s="911" t="str">
        <f>IF($D$65="","",IF($D$65+3&lt;=$AP$13,$D$65+3,""))</f>
        <v/>
      </c>
      <c r="H65" s="911" t="str">
        <f>IF($D$65="","",IF($D$65+4&lt;=$AP$13,$D$65+4,""))</f>
        <v/>
      </c>
      <c r="I65" s="911" t="str">
        <f>IF($D$65="","",IF($D$65+5&lt;=$AP$13,$D$65+5,""))</f>
        <v/>
      </c>
      <c r="J65" s="911" t="str">
        <f>IF($D$65="","",IF($D$65+6&lt;=$AP$13,$D$65+6,""))</f>
        <v/>
      </c>
      <c r="K65" s="911" t="str">
        <f>IF($D$65="","",IF($D$65+7&lt;=$AP$13,$D$65+7,""))</f>
        <v/>
      </c>
      <c r="L65" s="911" t="str">
        <f>IF($D$65="","",IF($D$65+8&lt;=$AP$13,$D$65+8,""))</f>
        <v/>
      </c>
      <c r="M65" s="911" t="str">
        <f>IF($D$65="","",IF($D$65+9&lt;=$AP$13,$D$65+9,""))</f>
        <v/>
      </c>
      <c r="N65" s="911" t="str">
        <f>IF($D$65="","",IF($D$65+10&lt;=$AP$13,$D$65+10,""))</f>
        <v/>
      </c>
      <c r="O65" s="911" t="str">
        <f>IF($D$65="","",IF($D$65+11&lt;=$AP$13,$D$65+11,""))</f>
        <v/>
      </c>
      <c r="P65" s="911" t="str">
        <f>IF($D$65="","",IF($D$65+12&lt;=$AP$13,$D$65+12,""))</f>
        <v/>
      </c>
      <c r="Q65" s="911" t="str">
        <f>IF($D$65="","",IF($D$65+13&lt;=$AP$13,$D$65+13,""))</f>
        <v/>
      </c>
      <c r="R65" s="911" t="str">
        <f>IF($D$65="","",IF($D$65+14&lt;=$AP$13,$D$65+14,""))</f>
        <v/>
      </c>
      <c r="S65" s="911" t="str">
        <f>IF($D$65="","",IF($D$65+15&lt;=$AP$13,$D$65+15,""))</f>
        <v/>
      </c>
      <c r="T65" s="911" t="str">
        <f>IF($D$65="","",IF($D$65+16&lt;=$AP$13,$D$65+16,""))</f>
        <v/>
      </c>
      <c r="U65" s="911" t="str">
        <f>IF($D$65="","",IF($D$65+17&lt;=$AP$13,$D$65+17,""))</f>
        <v/>
      </c>
      <c r="V65" s="911" t="str">
        <f>IF($D$65="","",IF($D$65+18&lt;=$AP$13,$D$65+18,""))</f>
        <v/>
      </c>
      <c r="W65" s="911" t="str">
        <f>IF($D$65="","",IF($D$65+19&lt;=$AP$13,$D$65+19,""))</f>
        <v/>
      </c>
      <c r="X65" s="911" t="str">
        <f>IF($D$65="","",IF($D$65+20&lt;=$AP$13,$D$65+20,""))</f>
        <v/>
      </c>
      <c r="Y65" s="911" t="str">
        <f>IF($D$65="","",IF($D$65+21&lt;=$AP$13,$D$65+21,""))</f>
        <v/>
      </c>
      <c r="Z65" s="911" t="str">
        <f>IF($D$65="","",IF($D$65+22&lt;=$AP$13,$D$65+22,""))</f>
        <v/>
      </c>
      <c r="AA65" s="911" t="str">
        <f>IF($D$65="","",IF($D$65+23&lt;=$AP$13,$D$65+23,""))</f>
        <v/>
      </c>
      <c r="AB65" s="911" t="str">
        <f>IF($D$65="","",IF($D$65+24&lt;=$AP$13,$D$65+24,""))</f>
        <v/>
      </c>
      <c r="AC65" s="911" t="str">
        <f>IF($D$65="","",IF($D$65+25&lt;=$AP$13,$D$65+25,""))</f>
        <v/>
      </c>
      <c r="AD65" s="911" t="str">
        <f>IF($D$65="","",IF($D$65+26&lt;=$AP$13,$D$65+26,""))</f>
        <v/>
      </c>
      <c r="AE65" s="911" t="str">
        <f>IF($D$65="","",IF($D$65+27&lt;=$AP$13,$D$65+27,""))</f>
        <v/>
      </c>
      <c r="AF65" s="911" t="str">
        <f>IF($D$65="","",IF($D$65+28&lt;=$AP$13,$D$65+28,""))</f>
        <v/>
      </c>
      <c r="AG65" s="911" t="str">
        <f>IF($D$65="","",IF($D$65+29&lt;=$AP$13,$D$65+29,""))</f>
        <v/>
      </c>
      <c r="AH65" s="912" t="str">
        <f>IF($D$65="","",IF($D$65+30&lt;=$AP$13,$D$65+30,""))</f>
        <v/>
      </c>
    </row>
    <row r="66" spans="2:37" ht="20.100000000000001" customHeight="1">
      <c r="B66" s="2358"/>
      <c r="C66" s="913" t="s">
        <v>278</v>
      </c>
      <c r="D66" s="914" t="str">
        <f t="shared" ref="D66:AH66" si="3">TEXT(D65,"aaa")</f>
        <v/>
      </c>
      <c r="E66" s="915" t="str">
        <f t="shared" si="3"/>
        <v/>
      </c>
      <c r="F66" s="915" t="str">
        <f t="shared" si="3"/>
        <v/>
      </c>
      <c r="G66" s="915" t="str">
        <f t="shared" si="3"/>
        <v/>
      </c>
      <c r="H66" s="915" t="str">
        <f t="shared" si="3"/>
        <v/>
      </c>
      <c r="I66" s="915" t="str">
        <f t="shared" si="3"/>
        <v/>
      </c>
      <c r="J66" s="915" t="str">
        <f t="shared" si="3"/>
        <v/>
      </c>
      <c r="K66" s="915" t="str">
        <f t="shared" si="3"/>
        <v/>
      </c>
      <c r="L66" s="915" t="str">
        <f t="shared" si="3"/>
        <v/>
      </c>
      <c r="M66" s="915" t="str">
        <f t="shared" si="3"/>
        <v/>
      </c>
      <c r="N66" s="915" t="str">
        <f t="shared" si="3"/>
        <v/>
      </c>
      <c r="O66" s="915" t="str">
        <f t="shared" si="3"/>
        <v/>
      </c>
      <c r="P66" s="915" t="str">
        <f t="shared" si="3"/>
        <v/>
      </c>
      <c r="Q66" s="915" t="str">
        <f t="shared" si="3"/>
        <v/>
      </c>
      <c r="R66" s="915" t="str">
        <f t="shared" si="3"/>
        <v/>
      </c>
      <c r="S66" s="915" t="str">
        <f t="shared" si="3"/>
        <v/>
      </c>
      <c r="T66" s="915" t="str">
        <f t="shared" si="3"/>
        <v/>
      </c>
      <c r="U66" s="915" t="str">
        <f t="shared" si="3"/>
        <v/>
      </c>
      <c r="V66" s="915" t="str">
        <f t="shared" si="3"/>
        <v/>
      </c>
      <c r="W66" s="915" t="str">
        <f t="shared" si="3"/>
        <v/>
      </c>
      <c r="X66" s="915" t="str">
        <f t="shared" si="3"/>
        <v/>
      </c>
      <c r="Y66" s="915" t="str">
        <f t="shared" si="3"/>
        <v/>
      </c>
      <c r="Z66" s="915" t="str">
        <f t="shared" si="3"/>
        <v/>
      </c>
      <c r="AA66" s="915" t="str">
        <f t="shared" si="3"/>
        <v/>
      </c>
      <c r="AB66" s="915" t="str">
        <f t="shared" si="3"/>
        <v/>
      </c>
      <c r="AC66" s="915" t="str">
        <f t="shared" si="3"/>
        <v/>
      </c>
      <c r="AD66" s="915" t="str">
        <f t="shared" si="3"/>
        <v/>
      </c>
      <c r="AE66" s="915" t="str">
        <f t="shared" si="3"/>
        <v/>
      </c>
      <c r="AF66" s="915" t="str">
        <f t="shared" si="3"/>
        <v/>
      </c>
      <c r="AG66" s="915" t="str">
        <f t="shared" si="3"/>
        <v/>
      </c>
      <c r="AH66" s="916" t="str">
        <f t="shared" si="3"/>
        <v/>
      </c>
    </row>
    <row r="67" spans="2:37" ht="18.75" customHeight="1">
      <c r="B67" s="2358"/>
      <c r="C67" s="918"/>
      <c r="D67" s="2360"/>
      <c r="E67" s="2343"/>
      <c r="F67" s="2343"/>
      <c r="G67" s="2343"/>
      <c r="H67" s="2343"/>
      <c r="I67" s="2343"/>
      <c r="J67" s="2343"/>
      <c r="K67" s="2343"/>
      <c r="L67" s="2343"/>
      <c r="M67" s="2343"/>
      <c r="N67" s="2343"/>
      <c r="O67" s="2343"/>
      <c r="P67" s="2343"/>
      <c r="Q67" s="2343"/>
      <c r="R67" s="2343"/>
      <c r="S67" s="2343"/>
      <c r="T67" s="2343"/>
      <c r="U67" s="2343"/>
      <c r="V67" s="2343"/>
      <c r="W67" s="2343"/>
      <c r="X67" s="2343"/>
      <c r="Y67" s="2343"/>
      <c r="Z67" s="2343"/>
      <c r="AA67" s="2343"/>
      <c r="AB67" s="2343"/>
      <c r="AC67" s="2343"/>
      <c r="AD67" s="2343"/>
      <c r="AE67" s="2343"/>
      <c r="AF67" s="2343"/>
      <c r="AG67" s="2343"/>
      <c r="AH67" s="2350"/>
    </row>
    <row r="68" spans="2:37" ht="18.75" customHeight="1">
      <c r="B68" s="2358"/>
      <c r="C68" s="918"/>
      <c r="D68" s="2361"/>
      <c r="E68" s="2344"/>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51"/>
    </row>
    <row r="69" spans="2:37" ht="18.75" customHeight="1">
      <c r="B69" s="2358"/>
      <c r="C69" s="918" t="s">
        <v>279</v>
      </c>
      <c r="D69" s="2361"/>
      <c r="E69" s="2344"/>
      <c r="F69" s="2344"/>
      <c r="G69" s="2344"/>
      <c r="H69" s="2344"/>
      <c r="I69" s="2344"/>
      <c r="J69" s="2344"/>
      <c r="K69" s="2344"/>
      <c r="L69" s="2344"/>
      <c r="M69" s="2344"/>
      <c r="N69" s="2344"/>
      <c r="O69" s="2344"/>
      <c r="P69" s="2344"/>
      <c r="Q69" s="2344"/>
      <c r="R69" s="2344"/>
      <c r="S69" s="2344"/>
      <c r="T69" s="2344"/>
      <c r="U69" s="2344"/>
      <c r="V69" s="2344"/>
      <c r="W69" s="2344"/>
      <c r="X69" s="2344"/>
      <c r="Y69" s="2344"/>
      <c r="Z69" s="2344"/>
      <c r="AA69" s="2344"/>
      <c r="AB69" s="2344"/>
      <c r="AC69" s="2344"/>
      <c r="AD69" s="2344"/>
      <c r="AE69" s="2344"/>
      <c r="AF69" s="2344"/>
      <c r="AG69" s="2344"/>
      <c r="AH69" s="2351"/>
      <c r="AK69" s="949"/>
    </row>
    <row r="70" spans="2:37" ht="18.75" customHeight="1">
      <c r="B70" s="2358"/>
      <c r="C70" s="918"/>
      <c r="D70" s="2361"/>
      <c r="E70" s="2344"/>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51"/>
    </row>
    <row r="71" spans="2:37" ht="18.75" customHeight="1">
      <c r="B71" s="2358"/>
      <c r="C71" s="918" t="s">
        <v>280</v>
      </c>
      <c r="D71" s="2361"/>
      <c r="E71" s="2344"/>
      <c r="F71" s="2344"/>
      <c r="G71" s="2344"/>
      <c r="H71" s="2344"/>
      <c r="I71" s="2344"/>
      <c r="J71" s="2344"/>
      <c r="K71" s="2344"/>
      <c r="L71" s="2344"/>
      <c r="M71" s="2344"/>
      <c r="N71" s="2344"/>
      <c r="O71" s="2344"/>
      <c r="P71" s="2344"/>
      <c r="Q71" s="2344"/>
      <c r="R71" s="2344"/>
      <c r="S71" s="2344"/>
      <c r="T71" s="2344"/>
      <c r="U71" s="2344"/>
      <c r="V71" s="2344"/>
      <c r="W71" s="2344"/>
      <c r="X71" s="2344"/>
      <c r="Y71" s="2344"/>
      <c r="Z71" s="2344"/>
      <c r="AA71" s="2344"/>
      <c r="AB71" s="2344"/>
      <c r="AC71" s="2344"/>
      <c r="AD71" s="2344"/>
      <c r="AE71" s="2344"/>
      <c r="AF71" s="2344"/>
      <c r="AG71" s="2344"/>
      <c r="AH71" s="2351"/>
    </row>
    <row r="72" spans="2:37" ht="18.75" customHeight="1">
      <c r="B72" s="2358"/>
      <c r="C72" s="918"/>
      <c r="D72" s="2361"/>
      <c r="E72" s="2344"/>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51"/>
    </row>
    <row r="73" spans="2:37" ht="18.75" customHeight="1">
      <c r="B73" s="2358"/>
      <c r="C73" s="918" t="s">
        <v>281</v>
      </c>
      <c r="D73" s="2361"/>
      <c r="E73" s="2344"/>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2344"/>
      <c r="AC73" s="2344"/>
      <c r="AD73" s="2344"/>
      <c r="AE73" s="2344"/>
      <c r="AF73" s="2344"/>
      <c r="AG73" s="2344"/>
      <c r="AH73" s="2351"/>
    </row>
    <row r="74" spans="2:37" ht="18.75" customHeight="1">
      <c r="B74" s="2358"/>
      <c r="C74" s="918"/>
      <c r="D74" s="2361"/>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2344"/>
      <c r="AC74" s="2344"/>
      <c r="AD74" s="2344"/>
      <c r="AE74" s="2344"/>
      <c r="AF74" s="2344"/>
      <c r="AG74" s="2344"/>
      <c r="AH74" s="2351"/>
    </row>
    <row r="75" spans="2:37" ht="18.75" customHeight="1">
      <c r="B75" s="2358"/>
      <c r="C75" s="918" t="s">
        <v>282</v>
      </c>
      <c r="D75" s="2361"/>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2344"/>
      <c r="AC75" s="2344"/>
      <c r="AD75" s="2344"/>
      <c r="AE75" s="2344"/>
      <c r="AF75" s="2344"/>
      <c r="AG75" s="2344"/>
      <c r="AH75" s="2351"/>
    </row>
    <row r="76" spans="2:37" ht="18.75" customHeight="1">
      <c r="B76" s="2358"/>
      <c r="C76" s="918"/>
      <c r="D76" s="2361"/>
      <c r="E76" s="2344"/>
      <c r="F76" s="2344"/>
      <c r="G76" s="2344"/>
      <c r="H76" s="2344"/>
      <c r="I76" s="2344"/>
      <c r="J76" s="2344"/>
      <c r="K76" s="2344"/>
      <c r="L76" s="2344"/>
      <c r="M76" s="2344"/>
      <c r="N76" s="2344"/>
      <c r="O76" s="2344"/>
      <c r="P76" s="2344"/>
      <c r="Q76" s="2344"/>
      <c r="R76" s="2344"/>
      <c r="S76" s="2344"/>
      <c r="T76" s="2344"/>
      <c r="U76" s="2344"/>
      <c r="V76" s="2344"/>
      <c r="W76" s="2344"/>
      <c r="X76" s="2344"/>
      <c r="Y76" s="2344"/>
      <c r="Z76" s="2344"/>
      <c r="AA76" s="2344"/>
      <c r="AB76" s="2344"/>
      <c r="AC76" s="2344"/>
      <c r="AD76" s="2344"/>
      <c r="AE76" s="2344"/>
      <c r="AF76" s="2344"/>
      <c r="AG76" s="2344"/>
      <c r="AH76" s="2351"/>
    </row>
    <row r="77" spans="2:37" ht="18.75" customHeight="1">
      <c r="B77" s="2358"/>
      <c r="C77" s="918"/>
      <c r="D77" s="2362"/>
      <c r="E77" s="2344"/>
      <c r="F77" s="2344"/>
      <c r="G77" s="2344"/>
      <c r="H77" s="2344"/>
      <c r="I77" s="2344"/>
      <c r="J77" s="2344"/>
      <c r="K77" s="2344"/>
      <c r="L77" s="2344"/>
      <c r="M77" s="2344"/>
      <c r="N77" s="2344"/>
      <c r="O77" s="2344"/>
      <c r="P77" s="2344"/>
      <c r="Q77" s="2344"/>
      <c r="R77" s="2344"/>
      <c r="S77" s="2344"/>
      <c r="T77" s="2344"/>
      <c r="U77" s="2344"/>
      <c r="V77" s="2344"/>
      <c r="W77" s="2344"/>
      <c r="X77" s="2344"/>
      <c r="Y77" s="2344"/>
      <c r="Z77" s="2344"/>
      <c r="AA77" s="2344"/>
      <c r="AB77" s="2344"/>
      <c r="AC77" s="2344"/>
      <c r="AD77" s="2344"/>
      <c r="AE77" s="2344"/>
      <c r="AF77" s="2344"/>
      <c r="AG77" s="2344"/>
      <c r="AH77" s="2363"/>
    </row>
    <row r="78" spans="2:37" ht="20.100000000000001" customHeight="1">
      <c r="B78" s="2358"/>
      <c r="C78" s="319" t="s">
        <v>1107</v>
      </c>
      <c r="D78" s="919"/>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1"/>
      <c r="AI78" s="391">
        <f>COUNTIF(D78:AH78,"○")</f>
        <v>0</v>
      </c>
    </row>
    <row r="79" spans="2:37" ht="21.75" customHeight="1">
      <c r="B79" s="2358"/>
      <c r="C79" s="922" t="s">
        <v>283</v>
      </c>
      <c r="D79" s="923"/>
      <c r="E79" s="924"/>
      <c r="F79" s="924"/>
      <c r="G79" s="924"/>
      <c r="H79" s="924"/>
      <c r="I79" s="925"/>
      <c r="J79" s="925"/>
      <c r="K79" s="938"/>
      <c r="L79" s="924"/>
      <c r="M79" s="924"/>
      <c r="N79" s="924"/>
      <c r="O79" s="924"/>
      <c r="P79" s="925"/>
      <c r="Q79" s="925"/>
      <c r="R79" s="924"/>
      <c r="S79" s="924"/>
      <c r="T79" s="924"/>
      <c r="U79" s="925"/>
      <c r="V79" s="925"/>
      <c r="W79" s="925"/>
      <c r="X79" s="925"/>
      <c r="Y79" s="924"/>
      <c r="Z79" s="924"/>
      <c r="AA79" s="924"/>
      <c r="AB79" s="924"/>
      <c r="AC79" s="925"/>
      <c r="AD79" s="925"/>
      <c r="AE79" s="924"/>
      <c r="AF79" s="938"/>
      <c r="AG79" s="924"/>
      <c r="AH79" s="926"/>
      <c r="AI79" s="939">
        <f>COUNTA(D79:AH79)</f>
        <v>0</v>
      </c>
    </row>
    <row r="80" spans="2:37" ht="15" customHeight="1">
      <c r="B80" s="2358"/>
      <c r="C80" s="2352" t="s">
        <v>416</v>
      </c>
      <c r="D80" s="928"/>
      <c r="E80" s="929"/>
      <c r="F80" s="929"/>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30"/>
      <c r="AI80" s="2355" t="s">
        <v>768</v>
      </c>
    </row>
    <row r="81" spans="1:35" ht="15" customHeight="1" thickBot="1">
      <c r="B81" s="2358"/>
      <c r="C81" s="2353"/>
      <c r="D81" s="931"/>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3"/>
      <c r="AI81" s="2356"/>
    </row>
    <row r="82" spans="1:35" ht="15" customHeight="1" thickBot="1">
      <c r="B82" s="2359"/>
      <c r="C82" s="2354"/>
      <c r="D82" s="934"/>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935"/>
      <c r="AE82" s="935"/>
      <c r="AF82" s="935"/>
      <c r="AG82" s="935"/>
      <c r="AH82" s="936"/>
      <c r="AI82" s="937">
        <f>SUM(D80:AH82)</f>
        <v>0</v>
      </c>
    </row>
    <row r="83" spans="1:35" ht="12.75" customHeight="1"/>
    <row r="84" spans="1:35" ht="16.5" customHeight="1">
      <c r="A84" s="389"/>
      <c r="B84" s="950"/>
      <c r="C84" s="951"/>
      <c r="D84" s="951"/>
      <c r="F84" s="951"/>
      <c r="H84" s="951"/>
      <c r="J84" s="951"/>
      <c r="L84" s="951"/>
      <c r="N84" s="951"/>
      <c r="P84" s="951"/>
      <c r="R84" s="951"/>
      <c r="T84" s="951"/>
      <c r="V84" s="951"/>
      <c r="X84" s="951"/>
      <c r="Z84" s="951"/>
      <c r="AB84" s="951"/>
      <c r="AD84" s="951"/>
      <c r="AF84" s="951"/>
      <c r="AH84" s="951"/>
    </row>
    <row r="85" spans="1:35" ht="20.100000000000001" customHeight="1" thickBot="1">
      <c r="B85" s="2364" t="s">
        <v>628</v>
      </c>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row>
    <row r="86" spans="1:35" ht="20.100000000000001" customHeight="1" thickBot="1">
      <c r="B86" s="2366" t="s">
        <v>286</v>
      </c>
      <c r="C86" s="2367"/>
      <c r="D86" s="2367"/>
      <c r="J86" s="2368" t="s">
        <v>518</v>
      </c>
      <c r="K86" s="2368"/>
      <c r="L86" s="2368"/>
      <c r="M86" s="2368"/>
      <c r="N86" s="2368"/>
      <c r="O86" s="2368"/>
      <c r="P86" s="2368"/>
      <c r="Q86" s="2368"/>
      <c r="R86" s="2368"/>
      <c r="S86" s="2368"/>
      <c r="T86" s="2368"/>
      <c r="U86" s="2368"/>
      <c r="V86" s="2368"/>
      <c r="W86" s="2368"/>
      <c r="X86" s="2368"/>
      <c r="Y86" s="2368"/>
      <c r="Z86" s="2368"/>
      <c r="AE86" s="951"/>
      <c r="AF86" s="2369" t="s">
        <v>898</v>
      </c>
      <c r="AG86" s="2370"/>
      <c r="AH86" s="2371">
        <f>AI25+AI44++AI63+AI82</f>
        <v>0</v>
      </c>
      <c r="AI86" s="2372"/>
    </row>
    <row r="87" spans="1:35" ht="20.100000000000001" customHeight="1" thickBot="1">
      <c r="B87" s="2389" t="s">
        <v>287</v>
      </c>
      <c r="C87" s="2389"/>
      <c r="D87" s="2381" t="s">
        <v>288</v>
      </c>
      <c r="E87" s="2390"/>
      <c r="F87" s="2390"/>
      <c r="G87" s="2390"/>
      <c r="H87" s="1490"/>
      <c r="J87" s="2389"/>
      <c r="K87" s="2389"/>
      <c r="L87" s="2381" t="s">
        <v>289</v>
      </c>
      <c r="M87" s="2390"/>
      <c r="N87" s="2390"/>
      <c r="O87" s="2390"/>
      <c r="P87" s="2390"/>
      <c r="Q87" s="2390"/>
      <c r="R87" s="2390"/>
      <c r="S87" s="2390"/>
      <c r="T87" s="2390"/>
      <c r="U87" s="2390"/>
      <c r="V87" s="2390"/>
      <c r="W87" s="2390"/>
      <c r="X87" s="2390"/>
      <c r="Y87" s="2390"/>
      <c r="Z87" s="1490"/>
      <c r="AA87" s="2389" t="s">
        <v>290</v>
      </c>
      <c r="AB87" s="2389"/>
      <c r="AC87" s="2389"/>
      <c r="AD87" s="2389"/>
    </row>
    <row r="88" spans="1:35" ht="20.100000000000001" customHeight="1">
      <c r="B88" s="2381" t="s">
        <v>291</v>
      </c>
      <c r="C88" s="1490"/>
      <c r="D88" s="2382"/>
      <c r="E88" s="2383"/>
      <c r="F88" s="952" t="s">
        <v>52</v>
      </c>
      <c r="G88" s="2384"/>
      <c r="H88" s="2385"/>
      <c r="J88" s="2381" t="s">
        <v>292</v>
      </c>
      <c r="K88" s="1490"/>
      <c r="L88" s="2386"/>
      <c r="M88" s="2387"/>
      <c r="N88" s="2387"/>
      <c r="O88" s="2387"/>
      <c r="P88" s="2387"/>
      <c r="Q88" s="2387"/>
      <c r="R88" s="2387"/>
      <c r="S88" s="952" t="s">
        <v>52</v>
      </c>
      <c r="T88" s="2387"/>
      <c r="U88" s="2387"/>
      <c r="V88" s="2387"/>
      <c r="W88" s="2387"/>
      <c r="X88" s="2387"/>
      <c r="Y88" s="2387"/>
      <c r="Z88" s="2388"/>
      <c r="AA88" s="2392"/>
      <c r="AB88" s="2393"/>
      <c r="AC88" s="2393"/>
      <c r="AD88" s="2394"/>
      <c r="AF88" s="2373" t="s">
        <v>1108</v>
      </c>
      <c r="AG88" s="2374"/>
      <c r="AH88" s="2377">
        <f>AI78+AI59+AI40+AI21</f>
        <v>0</v>
      </c>
      <c r="AI88" s="2378"/>
    </row>
    <row r="89" spans="1:35" ht="20.100000000000001" customHeight="1" thickBot="1">
      <c r="B89" s="2381" t="s">
        <v>293</v>
      </c>
      <c r="C89" s="1490"/>
      <c r="D89" s="2382"/>
      <c r="E89" s="2383"/>
      <c r="F89" s="952" t="s">
        <v>52</v>
      </c>
      <c r="G89" s="2384"/>
      <c r="H89" s="2385"/>
      <c r="J89" s="2381" t="s">
        <v>294</v>
      </c>
      <c r="K89" s="1490"/>
      <c r="L89" s="2386"/>
      <c r="M89" s="2387"/>
      <c r="N89" s="2387"/>
      <c r="O89" s="2387"/>
      <c r="P89" s="2387"/>
      <c r="Q89" s="2387"/>
      <c r="R89" s="2387"/>
      <c r="S89" s="952" t="s">
        <v>52</v>
      </c>
      <c r="T89" s="2387"/>
      <c r="U89" s="2387"/>
      <c r="V89" s="2387"/>
      <c r="W89" s="2387"/>
      <c r="X89" s="2387"/>
      <c r="Y89" s="2387"/>
      <c r="Z89" s="2388"/>
      <c r="AA89" s="2391"/>
      <c r="AB89" s="2391"/>
      <c r="AC89" s="2391"/>
      <c r="AD89" s="2391"/>
      <c r="AF89" s="2375"/>
      <c r="AG89" s="2376"/>
      <c r="AH89" s="2379"/>
      <c r="AI89" s="2380"/>
    </row>
    <row r="90" spans="1:35" ht="20.100000000000001" customHeight="1">
      <c r="B90" s="2381" t="s">
        <v>295</v>
      </c>
      <c r="C90" s="1490"/>
      <c r="D90" s="2382"/>
      <c r="E90" s="2383"/>
      <c r="F90" s="952" t="s">
        <v>52</v>
      </c>
      <c r="G90" s="2384"/>
      <c r="H90" s="2385"/>
      <c r="J90" s="2381" t="s">
        <v>296</v>
      </c>
      <c r="K90" s="1490"/>
      <c r="L90" s="2386"/>
      <c r="M90" s="2387"/>
      <c r="N90" s="2387"/>
      <c r="O90" s="2387"/>
      <c r="P90" s="2387"/>
      <c r="Q90" s="2387"/>
      <c r="R90" s="2387"/>
      <c r="S90" s="952" t="s">
        <v>52</v>
      </c>
      <c r="T90" s="2387"/>
      <c r="U90" s="2387"/>
      <c r="V90" s="2387"/>
      <c r="W90" s="2387"/>
      <c r="X90" s="2387"/>
      <c r="Y90" s="2387"/>
      <c r="Z90" s="2388"/>
      <c r="AA90" s="2391"/>
      <c r="AB90" s="2391"/>
      <c r="AC90" s="2391"/>
      <c r="AD90" s="2391"/>
      <c r="AF90" s="953"/>
      <c r="AG90" s="953"/>
      <c r="AH90" s="954"/>
      <c r="AI90" s="954"/>
    </row>
    <row r="91" spans="1:35" ht="20.100000000000001" customHeight="1">
      <c r="B91" s="2381" t="s">
        <v>297</v>
      </c>
      <c r="C91" s="1490"/>
      <c r="D91" s="2382"/>
      <c r="E91" s="2383"/>
      <c r="F91" s="952" t="s">
        <v>52</v>
      </c>
      <c r="G91" s="2384"/>
      <c r="H91" s="2385"/>
      <c r="J91" s="2381" t="s">
        <v>302</v>
      </c>
      <c r="K91" s="1490"/>
      <c r="L91" s="2386"/>
      <c r="M91" s="2387"/>
      <c r="N91" s="2387"/>
      <c r="O91" s="2387"/>
      <c r="P91" s="2387"/>
      <c r="Q91" s="2387"/>
      <c r="R91" s="2387"/>
      <c r="S91" s="952" t="s">
        <v>52</v>
      </c>
      <c r="T91" s="2387"/>
      <c r="U91" s="2387"/>
      <c r="V91" s="2387"/>
      <c r="W91" s="2387"/>
      <c r="X91" s="2387"/>
      <c r="Y91" s="2387"/>
      <c r="Z91" s="2388"/>
      <c r="AA91" s="2391"/>
      <c r="AB91" s="2391"/>
      <c r="AC91" s="2391"/>
      <c r="AD91" s="2391"/>
      <c r="AF91" s="953"/>
      <c r="AG91" s="953"/>
      <c r="AH91" s="954"/>
      <c r="AI91" s="954"/>
    </row>
    <row r="92" spans="1:35" ht="20.100000000000001" customHeight="1">
      <c r="B92" s="2381" t="s">
        <v>299</v>
      </c>
      <c r="C92" s="1490"/>
      <c r="D92" s="2382"/>
      <c r="E92" s="2383"/>
      <c r="F92" s="952" t="s">
        <v>52</v>
      </c>
      <c r="G92" s="2384"/>
      <c r="H92" s="2385"/>
      <c r="J92" s="2381" t="s">
        <v>303</v>
      </c>
      <c r="K92" s="1490"/>
      <c r="L92" s="2386"/>
      <c r="M92" s="2387"/>
      <c r="N92" s="2387"/>
      <c r="O92" s="2387"/>
      <c r="P92" s="2387"/>
      <c r="Q92" s="2387"/>
      <c r="R92" s="2387"/>
      <c r="S92" s="952" t="s">
        <v>52</v>
      </c>
      <c r="T92" s="2387"/>
      <c r="U92" s="2387"/>
      <c r="V92" s="2387"/>
      <c r="W92" s="2387"/>
      <c r="X92" s="2387"/>
      <c r="Y92" s="2387"/>
      <c r="Z92" s="2388"/>
      <c r="AA92" s="2391"/>
      <c r="AB92" s="2391"/>
      <c r="AC92" s="2391"/>
      <c r="AD92" s="2391"/>
    </row>
    <row r="93" spans="1:35" ht="20.100000000000001" customHeight="1">
      <c r="B93" s="2381" t="s">
        <v>300</v>
      </c>
      <c r="C93" s="1490"/>
      <c r="D93" s="2382"/>
      <c r="E93" s="2383"/>
      <c r="F93" s="952" t="s">
        <v>52</v>
      </c>
      <c r="G93" s="2384"/>
      <c r="H93" s="2385"/>
      <c r="J93" s="949" t="s">
        <v>298</v>
      </c>
    </row>
    <row r="94" spans="1:35" ht="20.100000000000001" customHeight="1">
      <c r="B94" s="2381" t="s">
        <v>301</v>
      </c>
      <c r="C94" s="1490"/>
      <c r="D94" s="2382"/>
      <c r="E94" s="2383"/>
      <c r="F94" s="952" t="s">
        <v>52</v>
      </c>
      <c r="G94" s="2384"/>
      <c r="H94" s="2385"/>
      <c r="J94" s="2368" t="s">
        <v>629</v>
      </c>
      <c r="K94" s="2368"/>
      <c r="L94" s="2368"/>
      <c r="M94" s="2368"/>
      <c r="N94" s="2368"/>
      <c r="O94" s="2368"/>
      <c r="P94" s="2368"/>
      <c r="Q94" s="2368"/>
      <c r="R94" s="2368"/>
      <c r="S94" s="2368"/>
      <c r="T94" s="2368"/>
      <c r="U94" s="2368"/>
      <c r="V94" s="2368"/>
      <c r="W94" s="2368"/>
      <c r="X94" s="2368"/>
      <c r="Y94" s="2368"/>
      <c r="Z94" s="2368"/>
    </row>
    <row r="95" spans="1:35" ht="20.100000000000001" customHeight="1">
      <c r="J95" s="2389"/>
      <c r="K95" s="2389"/>
      <c r="L95" s="2381" t="s">
        <v>712</v>
      </c>
      <c r="M95" s="2390"/>
      <c r="N95" s="2390"/>
      <c r="O95" s="2390"/>
      <c r="P95" s="2390"/>
      <c r="Q95" s="2390"/>
      <c r="R95" s="2390"/>
      <c r="S95" s="2390"/>
      <c r="T95" s="2390"/>
      <c r="U95" s="2390"/>
      <c r="V95" s="2390"/>
      <c r="W95" s="2390"/>
      <c r="X95" s="2390"/>
      <c r="Y95" s="2390"/>
      <c r="Z95" s="1490"/>
      <c r="AA95" s="2389" t="s">
        <v>290</v>
      </c>
      <c r="AB95" s="2389"/>
      <c r="AC95" s="2389"/>
      <c r="AD95" s="2389"/>
    </row>
    <row r="96" spans="1:35" ht="20.100000000000001" customHeight="1">
      <c r="J96" s="2381" t="s">
        <v>292</v>
      </c>
      <c r="K96" s="1490"/>
      <c r="L96" s="2386"/>
      <c r="M96" s="2387"/>
      <c r="N96" s="2387"/>
      <c r="O96" s="2387"/>
      <c r="P96" s="2387"/>
      <c r="Q96" s="2387"/>
      <c r="R96" s="2387"/>
      <c r="S96" s="2387"/>
      <c r="T96" s="2387"/>
      <c r="U96" s="2387"/>
      <c r="V96" s="2387"/>
      <c r="W96" s="2387"/>
      <c r="X96" s="2387"/>
      <c r="Y96" s="2387"/>
      <c r="Z96" s="2388"/>
      <c r="AA96" s="2392"/>
      <c r="AB96" s="2393"/>
      <c r="AC96" s="2393"/>
      <c r="AD96" s="2394"/>
    </row>
    <row r="97" spans="2:35" ht="20.100000000000001" customHeight="1">
      <c r="J97" s="2381" t="s">
        <v>294</v>
      </c>
      <c r="K97" s="1490"/>
      <c r="L97" s="2386"/>
      <c r="M97" s="2387"/>
      <c r="N97" s="2387"/>
      <c r="O97" s="2387"/>
      <c r="P97" s="2387"/>
      <c r="Q97" s="2387"/>
      <c r="R97" s="2387"/>
      <c r="S97" s="2387"/>
      <c r="T97" s="2387"/>
      <c r="U97" s="2387"/>
      <c r="V97" s="2387"/>
      <c r="W97" s="2387"/>
      <c r="X97" s="2387"/>
      <c r="Y97" s="2387"/>
      <c r="Z97" s="2388"/>
      <c r="AA97" s="2391"/>
      <c r="AB97" s="2391"/>
      <c r="AC97" s="2391"/>
      <c r="AD97" s="2391"/>
    </row>
    <row r="98" spans="2:35" ht="20.100000000000001" customHeight="1">
      <c r="J98" s="2381" t="s">
        <v>296</v>
      </c>
      <c r="K98" s="1490"/>
      <c r="L98" s="2386"/>
      <c r="M98" s="2387"/>
      <c r="N98" s="2387"/>
      <c r="O98" s="2387"/>
      <c r="P98" s="2387"/>
      <c r="Q98" s="2387"/>
      <c r="R98" s="2387"/>
      <c r="S98" s="2387"/>
      <c r="T98" s="2387"/>
      <c r="U98" s="2387"/>
      <c r="V98" s="2387"/>
      <c r="W98" s="2387"/>
      <c r="X98" s="2387"/>
      <c r="Y98" s="2387"/>
      <c r="Z98" s="2388"/>
      <c r="AA98" s="2391"/>
      <c r="AB98" s="2391"/>
      <c r="AC98" s="2391"/>
      <c r="AD98" s="2391"/>
    </row>
    <row r="99" spans="2:35" ht="20.100000000000001" customHeight="1">
      <c r="J99" s="2381" t="s">
        <v>302</v>
      </c>
      <c r="K99" s="1490"/>
      <c r="L99" s="2386"/>
      <c r="M99" s="2387"/>
      <c r="N99" s="2387"/>
      <c r="O99" s="2387"/>
      <c r="P99" s="2387"/>
      <c r="Q99" s="2387"/>
      <c r="R99" s="2387"/>
      <c r="S99" s="2387"/>
      <c r="T99" s="2387"/>
      <c r="U99" s="2387"/>
      <c r="V99" s="2387"/>
      <c r="W99" s="2387"/>
      <c r="X99" s="2387"/>
      <c r="Y99" s="2387"/>
      <c r="Z99" s="2388"/>
      <c r="AA99" s="2391"/>
      <c r="AB99" s="2391"/>
      <c r="AC99" s="2391"/>
      <c r="AD99" s="2391"/>
    </row>
    <row r="100" spans="2:35" ht="20.100000000000001" customHeight="1">
      <c r="J100" s="2381" t="s">
        <v>303</v>
      </c>
      <c r="K100" s="1490"/>
      <c r="L100" s="2386"/>
      <c r="M100" s="2387"/>
      <c r="N100" s="2387"/>
      <c r="O100" s="2387"/>
      <c r="P100" s="2387"/>
      <c r="Q100" s="2387"/>
      <c r="R100" s="2387"/>
      <c r="S100" s="2387"/>
      <c r="T100" s="2387"/>
      <c r="U100" s="2387"/>
      <c r="V100" s="2387"/>
      <c r="W100" s="2387"/>
      <c r="X100" s="2387"/>
      <c r="Y100" s="2387"/>
      <c r="Z100" s="2388"/>
      <c r="AA100" s="2391"/>
      <c r="AB100" s="2391"/>
      <c r="AC100" s="2391"/>
      <c r="AD100" s="2391"/>
    </row>
    <row r="101" spans="2:35" ht="20.100000000000001" customHeight="1">
      <c r="B101" s="366"/>
      <c r="C101" s="366"/>
      <c r="D101" s="366"/>
      <c r="E101" s="366"/>
      <c r="F101" s="366"/>
      <c r="G101" s="366"/>
      <c r="H101" s="366"/>
      <c r="J101" s="949" t="s">
        <v>631</v>
      </c>
    </row>
    <row r="102" spans="2:35">
      <c r="B102" s="366"/>
      <c r="C102" s="366"/>
      <c r="D102" s="366"/>
      <c r="E102" s="366"/>
      <c r="F102" s="366"/>
      <c r="G102" s="366"/>
      <c r="H102" s="366"/>
      <c r="J102" s="949"/>
    </row>
    <row r="103" spans="2:35" ht="20.100000000000001" customHeight="1">
      <c r="B103" s="955" t="s">
        <v>63</v>
      </c>
      <c r="C103" s="955"/>
      <c r="D103" s="955"/>
      <c r="E103" s="955"/>
      <c r="F103" s="955"/>
      <c r="G103" s="955"/>
      <c r="H103" s="955"/>
      <c r="I103" s="955"/>
      <c r="J103" s="955"/>
      <c r="K103" s="955"/>
      <c r="L103" s="955"/>
      <c r="M103" s="955"/>
      <c r="N103" s="955"/>
      <c r="O103" s="955"/>
      <c r="P103" s="955"/>
      <c r="Q103" s="955"/>
      <c r="R103" s="955"/>
      <c r="S103" s="392"/>
      <c r="T103" s="392"/>
      <c r="U103" s="392"/>
      <c r="V103" s="392"/>
    </row>
    <row r="104" spans="2:35" s="720" customFormat="1" ht="20.100000000000001" customHeight="1">
      <c r="B104" s="2381"/>
      <c r="C104" s="2390"/>
      <c r="D104" s="2390"/>
      <c r="E104" s="1490"/>
      <c r="F104" s="2381" t="s">
        <v>289</v>
      </c>
      <c r="G104" s="2390"/>
      <c r="H104" s="2390"/>
      <c r="I104" s="2390"/>
      <c r="J104" s="2390"/>
      <c r="K104" s="2390"/>
      <c r="L104" s="2390"/>
      <c r="M104" s="2390"/>
      <c r="N104" s="2390"/>
      <c r="O104" s="2390"/>
      <c r="P104" s="2390"/>
      <c r="Q104" s="2390"/>
      <c r="R104" s="2390"/>
      <c r="S104" s="2390"/>
      <c r="T104" s="2390"/>
      <c r="U104" s="2390"/>
      <c r="V104" s="2390"/>
      <c r="W104" s="2390"/>
      <c r="X104" s="2390"/>
      <c r="Y104" s="2390"/>
      <c r="Z104" s="2390"/>
      <c r="AA104" s="2390"/>
      <c r="AB104" s="1490"/>
      <c r="AC104" s="2389" t="s">
        <v>265</v>
      </c>
      <c r="AD104" s="2389"/>
      <c r="AE104" s="2389"/>
      <c r="AF104" s="2389"/>
      <c r="AG104" s="2389"/>
      <c r="AH104" s="2389"/>
      <c r="AI104" s="956" t="s">
        <v>771</v>
      </c>
    </row>
    <row r="105" spans="2:35" s="720" customFormat="1" ht="26.1" customHeight="1">
      <c r="B105" s="2381" t="s">
        <v>304</v>
      </c>
      <c r="C105" s="2390"/>
      <c r="D105" s="2390"/>
      <c r="E105" s="1490"/>
      <c r="F105" s="2395" t="str">
        <f>AM12</f>
        <v/>
      </c>
      <c r="G105" s="2396"/>
      <c r="H105" s="2396"/>
      <c r="I105" s="2396"/>
      <c r="J105" s="2396"/>
      <c r="K105" s="2396"/>
      <c r="L105" s="2396"/>
      <c r="M105" s="2396"/>
      <c r="N105" s="2396"/>
      <c r="O105" s="2396"/>
      <c r="P105" s="2396"/>
      <c r="Q105" s="515" t="s">
        <v>52</v>
      </c>
      <c r="R105" s="2397" t="str">
        <f>AM13</f>
        <v/>
      </c>
      <c r="S105" s="1471"/>
      <c r="T105" s="1471"/>
      <c r="U105" s="1471"/>
      <c r="V105" s="1471"/>
      <c r="W105" s="1471"/>
      <c r="X105" s="1471"/>
      <c r="Y105" s="1471"/>
      <c r="Z105" s="1471"/>
      <c r="AA105" s="1471"/>
      <c r="AB105" s="2398"/>
      <c r="AC105" s="2399">
        <f>AI25</f>
        <v>0</v>
      </c>
      <c r="AD105" s="2399"/>
      <c r="AE105" s="2399"/>
      <c r="AF105" s="2399"/>
      <c r="AG105" s="2399"/>
      <c r="AH105" s="2399"/>
      <c r="AI105" s="720" t="str">
        <f>IF(F105="","",DATEDIF(F105-1,R105,"D"))</f>
        <v/>
      </c>
    </row>
    <row r="106" spans="2:35" s="720" customFormat="1" ht="26.1" customHeight="1">
      <c r="B106" s="2381" t="s">
        <v>305</v>
      </c>
      <c r="C106" s="2390"/>
      <c r="D106" s="2390"/>
      <c r="E106" s="1490"/>
      <c r="F106" s="2395" t="str">
        <f>AN12</f>
        <v/>
      </c>
      <c r="G106" s="2396"/>
      <c r="H106" s="2396"/>
      <c r="I106" s="2396"/>
      <c r="J106" s="2396"/>
      <c r="K106" s="2396"/>
      <c r="L106" s="2396"/>
      <c r="M106" s="2396"/>
      <c r="N106" s="2396"/>
      <c r="O106" s="2396"/>
      <c r="P106" s="2396"/>
      <c r="Q106" s="515" t="s">
        <v>52</v>
      </c>
      <c r="R106" s="2397" t="str">
        <f>AN13</f>
        <v/>
      </c>
      <c r="S106" s="1471"/>
      <c r="T106" s="1471"/>
      <c r="U106" s="1471"/>
      <c r="V106" s="1471"/>
      <c r="W106" s="1471"/>
      <c r="X106" s="1471"/>
      <c r="Y106" s="1471"/>
      <c r="Z106" s="1471"/>
      <c r="AA106" s="1471"/>
      <c r="AB106" s="2398"/>
      <c r="AC106" s="2399">
        <f>AI44</f>
        <v>0</v>
      </c>
      <c r="AD106" s="2399"/>
      <c r="AE106" s="2399"/>
      <c r="AF106" s="2399"/>
      <c r="AG106" s="2399"/>
      <c r="AH106" s="2399"/>
      <c r="AI106" s="720" t="str">
        <f t="shared" ref="AI106:AI107" si="4">IF(F106="","",DATEDIF(F106-1,R106,"D"))</f>
        <v/>
      </c>
    </row>
    <row r="107" spans="2:35" s="720" customFormat="1" ht="26.1" customHeight="1">
      <c r="B107" s="2381" t="s">
        <v>306</v>
      </c>
      <c r="C107" s="2390"/>
      <c r="D107" s="2390"/>
      <c r="E107" s="1490"/>
      <c r="F107" s="2395" t="str">
        <f>AO12</f>
        <v/>
      </c>
      <c r="G107" s="2396"/>
      <c r="H107" s="2396"/>
      <c r="I107" s="2396"/>
      <c r="J107" s="2396"/>
      <c r="K107" s="2396"/>
      <c r="L107" s="2396"/>
      <c r="M107" s="2396"/>
      <c r="N107" s="2396"/>
      <c r="O107" s="2396"/>
      <c r="P107" s="2396"/>
      <c r="Q107" s="515" t="s">
        <v>52</v>
      </c>
      <c r="R107" s="2397" t="str">
        <f>AO13</f>
        <v/>
      </c>
      <c r="S107" s="1471"/>
      <c r="T107" s="1471"/>
      <c r="U107" s="1471"/>
      <c r="V107" s="1471"/>
      <c r="W107" s="1471"/>
      <c r="X107" s="1471"/>
      <c r="Y107" s="1471"/>
      <c r="Z107" s="1471"/>
      <c r="AA107" s="1471"/>
      <c r="AB107" s="2398"/>
      <c r="AC107" s="2399">
        <f>AI63</f>
        <v>0</v>
      </c>
      <c r="AD107" s="2399"/>
      <c r="AE107" s="2399"/>
      <c r="AF107" s="2399"/>
      <c r="AG107" s="2399"/>
      <c r="AH107" s="2399"/>
      <c r="AI107" s="720" t="str">
        <f t="shared" si="4"/>
        <v/>
      </c>
    </row>
    <row r="108" spans="2:35" s="720" customFormat="1" ht="26.1" customHeight="1">
      <c r="B108" s="2381" t="s">
        <v>307</v>
      </c>
      <c r="C108" s="2390"/>
      <c r="D108" s="2390"/>
      <c r="E108" s="1490"/>
      <c r="F108" s="2395" t="str">
        <f>AP12</f>
        <v/>
      </c>
      <c r="G108" s="2396"/>
      <c r="H108" s="2396"/>
      <c r="I108" s="2396"/>
      <c r="J108" s="2396"/>
      <c r="K108" s="2396"/>
      <c r="L108" s="2396"/>
      <c r="M108" s="2396"/>
      <c r="N108" s="2396"/>
      <c r="O108" s="2396"/>
      <c r="P108" s="2396"/>
      <c r="Q108" s="515" t="s">
        <v>52</v>
      </c>
      <c r="R108" s="2397" t="str">
        <f>AP13</f>
        <v/>
      </c>
      <c r="S108" s="2397"/>
      <c r="T108" s="2397"/>
      <c r="U108" s="2397"/>
      <c r="V108" s="2397"/>
      <c r="W108" s="2397"/>
      <c r="X108" s="2397"/>
      <c r="Y108" s="2397"/>
      <c r="Z108" s="2397"/>
      <c r="AA108" s="2397"/>
      <c r="AB108" s="2400"/>
      <c r="AC108" s="2399">
        <f>AI82</f>
        <v>0</v>
      </c>
      <c r="AD108" s="2399"/>
      <c r="AE108" s="2399"/>
      <c r="AF108" s="2399"/>
      <c r="AG108" s="2399"/>
      <c r="AH108" s="2399"/>
      <c r="AI108" s="720" t="str">
        <f>IF(F108="","",DATEDIF(F108-1,R108,"D"))</f>
        <v/>
      </c>
    </row>
    <row r="109" spans="2:35" s="720" customFormat="1" ht="26.1" customHeight="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row>
    <row r="110" spans="2:35" s="720" customFormat="1" ht="26.1" customHeight="1">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row>
  </sheetData>
  <mergeCells count="236">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B90:C90"/>
    <mergeCell ref="D90:E90"/>
    <mergeCell ref="G90:H90"/>
    <mergeCell ref="J90:K90"/>
    <mergeCell ref="L90:R90"/>
    <mergeCell ref="T90:Z90"/>
    <mergeCell ref="AA90:AD90"/>
    <mergeCell ref="T88:Z88"/>
    <mergeCell ref="AA88:AD88"/>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R67:R77"/>
    <mergeCell ref="S67:S77"/>
    <mergeCell ref="T67:T77"/>
    <mergeCell ref="I67:I77"/>
    <mergeCell ref="J67:J77"/>
    <mergeCell ref="K67:K77"/>
    <mergeCell ref="L67:L77"/>
    <mergeCell ref="M67:M77"/>
    <mergeCell ref="N67:N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29:Q39"/>
    <mergeCell ref="R29:R39"/>
    <mergeCell ref="S29:S39"/>
    <mergeCell ref="T29:T39"/>
    <mergeCell ref="I29:I39"/>
    <mergeCell ref="J29:J39"/>
    <mergeCell ref="K29:K39"/>
    <mergeCell ref="L29:L39"/>
    <mergeCell ref="M29:M39"/>
    <mergeCell ref="N29:N39"/>
    <mergeCell ref="P29:P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s>
  <phoneticPr fontId="10"/>
  <conditionalFormatting sqref="L96:Z100 D1 J1 D29:AH39 D48:AH58 D67:AH77 D10:AH25 D41:AH44 D60:AH63 D79:AH82 L88:R92 T88:Z92 D88:E91 G88:H91">
    <cfRule type="cellIs" dxfId="353" priority="10" stopIfTrue="1" operator="equal">
      <formula>""</formula>
    </cfRule>
  </conditionalFormatting>
  <conditionalFormatting sqref="AI104">
    <cfRule type="expression" dxfId="352" priority="9">
      <formula>$AI$105&lt;28</formula>
    </cfRule>
  </conditionalFormatting>
  <conditionalFormatting sqref="AI109">
    <cfRule type="expression" dxfId="351" priority="8">
      <formula>$AI$109&lt;28</formula>
    </cfRule>
  </conditionalFormatting>
  <conditionalFormatting sqref="AI110">
    <cfRule type="expression" dxfId="350" priority="7">
      <formula>$AI$110&lt;28</formula>
    </cfRule>
  </conditionalFormatting>
  <conditionalFormatting sqref="D94:E94 G94:H94">
    <cfRule type="cellIs" dxfId="349" priority="6" stopIfTrue="1" operator="equal">
      <formula>""</formula>
    </cfRule>
  </conditionalFormatting>
  <conditionalFormatting sqref="D92:E92 G92:H92">
    <cfRule type="cellIs" dxfId="348" priority="5" stopIfTrue="1" operator="equal">
      <formula>""</formula>
    </cfRule>
  </conditionalFormatting>
  <conditionalFormatting sqref="D93:E93 G93:H93">
    <cfRule type="cellIs" dxfId="347" priority="4" stopIfTrue="1" operator="equal">
      <formula>""</formula>
    </cfRule>
  </conditionalFormatting>
  <conditionalFormatting sqref="D40:AH40">
    <cfRule type="cellIs" dxfId="346" priority="3" stopIfTrue="1" operator="equal">
      <formula>""</formula>
    </cfRule>
  </conditionalFormatting>
  <conditionalFormatting sqref="D59:AH59">
    <cfRule type="cellIs" dxfId="345" priority="2" stopIfTrue="1" operator="equal">
      <formula>""</formula>
    </cfRule>
  </conditionalFormatting>
  <conditionalFormatting sqref="D78:AH78">
    <cfRule type="cellIs" dxfId="344"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4:AI87"/>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910</v>
      </c>
      <c r="AI4" s="720"/>
    </row>
    <row r="5" spans="2:35" ht="18.75">
      <c r="B5" s="2348" t="s">
        <v>1126</v>
      </c>
      <c r="C5" s="2348"/>
      <c r="D5" s="2348"/>
      <c r="E5" s="2348"/>
      <c r="F5" s="2348"/>
      <c r="G5" s="2348"/>
      <c r="H5" s="2348"/>
      <c r="I5" s="2348"/>
      <c r="J5" s="2348"/>
      <c r="K5" s="2348"/>
      <c r="L5" s="2348"/>
      <c r="M5" s="2348"/>
      <c r="N5" s="2348"/>
      <c r="O5" s="2348"/>
      <c r="P5" s="2348"/>
      <c r="Q5" s="2348"/>
      <c r="R5" s="2348"/>
      <c r="S5" s="2348"/>
      <c r="T5" s="2348"/>
      <c r="U5" s="2348"/>
      <c r="V5" s="2348"/>
      <c r="W5" s="2348"/>
      <c r="X5" s="2348"/>
      <c r="Y5" s="2348"/>
      <c r="Z5" s="2348"/>
      <c r="AA5" s="2348"/>
      <c r="AB5" s="2348"/>
      <c r="AC5" s="2348"/>
      <c r="AD5" s="2348"/>
      <c r="AE5" s="2348"/>
      <c r="AF5" s="2348"/>
      <c r="AG5" s="2348"/>
      <c r="AH5" s="2348"/>
      <c r="AI5" s="720"/>
    </row>
    <row r="6" spans="2:35" ht="18.75" customHeight="1">
      <c r="B6" s="2457" t="s">
        <v>1127</v>
      </c>
      <c r="C6" s="2457"/>
      <c r="D6" s="2457"/>
      <c r="E6" s="2457"/>
      <c r="F6" s="2457"/>
      <c r="G6" s="2457"/>
      <c r="H6" s="2457"/>
      <c r="I6" s="2457"/>
      <c r="J6" s="2457"/>
      <c r="K6" s="2457"/>
      <c r="L6" s="2457"/>
      <c r="M6" s="2457"/>
      <c r="N6" s="2457"/>
      <c r="O6" s="2457"/>
      <c r="P6" s="2457"/>
      <c r="Q6" s="2457"/>
      <c r="R6" s="2457"/>
      <c r="S6" s="2457"/>
      <c r="T6" s="2457"/>
      <c r="U6" s="2457"/>
      <c r="V6" s="2457"/>
      <c r="W6" s="2457"/>
      <c r="X6" s="2457"/>
      <c r="Y6" s="2457"/>
      <c r="Z6" s="2457"/>
      <c r="AA6" s="2457"/>
      <c r="AB6" s="2457"/>
      <c r="AC6" s="2457"/>
      <c r="AD6" s="2457"/>
      <c r="AE6" s="2457"/>
      <c r="AF6" s="2457"/>
      <c r="AG6" s="2457"/>
      <c r="AH6" s="2457"/>
      <c r="AI6" s="2457"/>
    </row>
    <row r="7" spans="2:3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09" t="s">
        <v>0</v>
      </c>
      <c r="C8" s="2409"/>
      <c r="D8" s="2409"/>
      <c r="E8" s="2409" t="s">
        <v>627</v>
      </c>
      <c r="F8" s="2409"/>
      <c r="G8" s="2409"/>
      <c r="H8" s="2409"/>
      <c r="I8" s="2409"/>
      <c r="J8" s="2409"/>
      <c r="K8" s="2409"/>
      <c r="L8" s="2409"/>
      <c r="M8" s="2409"/>
      <c r="N8" s="2409"/>
      <c r="O8" s="2409"/>
      <c r="P8" s="2409"/>
      <c r="Q8" s="2409"/>
      <c r="R8" s="2409"/>
      <c r="S8" s="2409" t="s">
        <v>277</v>
      </c>
      <c r="T8" s="2409"/>
      <c r="U8" s="2409"/>
      <c r="V8" s="2409" t="s">
        <v>713</v>
      </c>
      <c r="W8" s="2409"/>
      <c r="X8" s="2409"/>
      <c r="Y8" s="2409"/>
      <c r="Z8" s="2409"/>
      <c r="AA8" s="2409"/>
      <c r="AB8" s="2409"/>
      <c r="AC8" s="2409"/>
      <c r="AD8" s="2409"/>
      <c r="AE8" s="2409"/>
      <c r="AF8" s="2409"/>
      <c r="AG8" s="2409"/>
      <c r="AH8" s="2409"/>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10"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11"/>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11"/>
      <c r="C12" s="2413" t="s">
        <v>378</v>
      </c>
      <c r="D12" s="2416" t="s">
        <v>633</v>
      </c>
      <c r="E12" s="2418" t="s">
        <v>632</v>
      </c>
      <c r="F12" s="2418" t="s">
        <v>632</v>
      </c>
      <c r="G12" s="2418" t="s">
        <v>632</v>
      </c>
      <c r="H12" s="2418" t="s">
        <v>632</v>
      </c>
      <c r="I12" s="2420"/>
      <c r="J12" s="2420"/>
      <c r="K12" s="2418" t="s">
        <v>632</v>
      </c>
      <c r="L12" s="2418" t="s">
        <v>632</v>
      </c>
      <c r="M12" s="2418" t="s">
        <v>632</v>
      </c>
      <c r="N12" s="2420" t="s">
        <v>934</v>
      </c>
      <c r="O12" s="2418" t="s">
        <v>632</v>
      </c>
      <c r="P12" s="2420"/>
      <c r="Q12" s="2420"/>
      <c r="R12" s="2420"/>
      <c r="S12" s="2420"/>
      <c r="T12" s="2418" t="s">
        <v>632</v>
      </c>
      <c r="U12" s="2418" t="s">
        <v>632</v>
      </c>
      <c r="V12" s="2418" t="s">
        <v>632</v>
      </c>
      <c r="W12" s="2420"/>
      <c r="X12" s="2420"/>
      <c r="Y12" s="2418" t="s">
        <v>632</v>
      </c>
      <c r="Z12" s="2418" t="s">
        <v>632</v>
      </c>
      <c r="AA12" s="2418" t="s">
        <v>632</v>
      </c>
      <c r="AB12" s="2418" t="s">
        <v>632</v>
      </c>
      <c r="AC12" s="2418" t="s">
        <v>632</v>
      </c>
      <c r="AD12" s="2420"/>
      <c r="AE12" s="2420"/>
      <c r="AF12" s="2418" t="s">
        <v>632</v>
      </c>
      <c r="AG12" s="2418" t="s">
        <v>632</v>
      </c>
      <c r="AH12" s="2422"/>
      <c r="AI12" s="866"/>
    </row>
    <row r="13" spans="2:35">
      <c r="B13" s="2411"/>
      <c r="C13" s="2414"/>
      <c r="D13" s="2417"/>
      <c r="E13" s="2419"/>
      <c r="F13" s="2419"/>
      <c r="G13" s="2419"/>
      <c r="H13" s="2419"/>
      <c r="I13" s="2421"/>
      <c r="J13" s="2421"/>
      <c r="K13" s="2419"/>
      <c r="L13" s="2419"/>
      <c r="M13" s="2419"/>
      <c r="N13" s="2421"/>
      <c r="O13" s="2419"/>
      <c r="P13" s="2421"/>
      <c r="Q13" s="2421"/>
      <c r="R13" s="2421"/>
      <c r="S13" s="2421"/>
      <c r="T13" s="2419"/>
      <c r="U13" s="2419"/>
      <c r="V13" s="2419"/>
      <c r="W13" s="2421"/>
      <c r="X13" s="2421"/>
      <c r="Y13" s="2419"/>
      <c r="Z13" s="2419"/>
      <c r="AA13" s="2419"/>
      <c r="AB13" s="2419"/>
      <c r="AC13" s="2419"/>
      <c r="AD13" s="2421"/>
      <c r="AE13" s="2421"/>
      <c r="AF13" s="2419"/>
      <c r="AG13" s="2419"/>
      <c r="AH13" s="2423"/>
      <c r="AI13" s="866"/>
    </row>
    <row r="14" spans="2:35">
      <c r="B14" s="2411"/>
      <c r="C14" s="2414"/>
      <c r="D14" s="2417"/>
      <c r="E14" s="2419"/>
      <c r="F14" s="2419"/>
      <c r="G14" s="2419"/>
      <c r="H14" s="2419"/>
      <c r="I14" s="2421"/>
      <c r="J14" s="2421"/>
      <c r="K14" s="2419"/>
      <c r="L14" s="2419"/>
      <c r="M14" s="2419"/>
      <c r="N14" s="2421"/>
      <c r="O14" s="2419"/>
      <c r="P14" s="2421"/>
      <c r="Q14" s="2421"/>
      <c r="R14" s="2421"/>
      <c r="S14" s="2421"/>
      <c r="T14" s="2419"/>
      <c r="U14" s="2419"/>
      <c r="V14" s="2419"/>
      <c r="W14" s="2421"/>
      <c r="X14" s="2421"/>
      <c r="Y14" s="2419"/>
      <c r="Z14" s="2419"/>
      <c r="AA14" s="2419"/>
      <c r="AB14" s="2419"/>
      <c r="AC14" s="2419"/>
      <c r="AD14" s="2421"/>
      <c r="AE14" s="2421"/>
      <c r="AF14" s="2419"/>
      <c r="AG14" s="2419"/>
      <c r="AH14" s="2423"/>
      <c r="AI14" s="866"/>
    </row>
    <row r="15" spans="2:35">
      <c r="B15" s="2411"/>
      <c r="C15" s="2414"/>
      <c r="D15" s="2417"/>
      <c r="E15" s="2419"/>
      <c r="F15" s="2419"/>
      <c r="G15" s="2419"/>
      <c r="H15" s="2419"/>
      <c r="I15" s="2421"/>
      <c r="J15" s="2421"/>
      <c r="K15" s="2419"/>
      <c r="L15" s="2419"/>
      <c r="M15" s="2419"/>
      <c r="N15" s="2421"/>
      <c r="O15" s="2419"/>
      <c r="P15" s="2421"/>
      <c r="Q15" s="2421"/>
      <c r="R15" s="2421"/>
      <c r="S15" s="2421"/>
      <c r="T15" s="2419"/>
      <c r="U15" s="2419"/>
      <c r="V15" s="2419"/>
      <c r="W15" s="2421"/>
      <c r="X15" s="2421"/>
      <c r="Y15" s="2419"/>
      <c r="Z15" s="2419"/>
      <c r="AA15" s="2419"/>
      <c r="AB15" s="2419"/>
      <c r="AC15" s="2419"/>
      <c r="AD15" s="2421"/>
      <c r="AE15" s="2421"/>
      <c r="AF15" s="2419"/>
      <c r="AG15" s="2419"/>
      <c r="AH15" s="2423"/>
      <c r="AI15" s="866"/>
    </row>
    <row r="16" spans="2:35">
      <c r="B16" s="2411"/>
      <c r="C16" s="2414"/>
      <c r="D16" s="2417"/>
      <c r="E16" s="2419"/>
      <c r="F16" s="2419"/>
      <c r="G16" s="2419"/>
      <c r="H16" s="2419"/>
      <c r="I16" s="2421"/>
      <c r="J16" s="2421"/>
      <c r="K16" s="2419"/>
      <c r="L16" s="2419"/>
      <c r="M16" s="2419"/>
      <c r="N16" s="2421"/>
      <c r="O16" s="2419"/>
      <c r="P16" s="2421"/>
      <c r="Q16" s="2421"/>
      <c r="R16" s="2421"/>
      <c r="S16" s="2421"/>
      <c r="T16" s="2419"/>
      <c r="U16" s="2419"/>
      <c r="V16" s="2419"/>
      <c r="W16" s="2421"/>
      <c r="X16" s="2421"/>
      <c r="Y16" s="2419"/>
      <c r="Z16" s="2419"/>
      <c r="AA16" s="2419"/>
      <c r="AB16" s="2419"/>
      <c r="AC16" s="2419"/>
      <c r="AD16" s="2421"/>
      <c r="AE16" s="2421"/>
      <c r="AF16" s="2419"/>
      <c r="AG16" s="2419"/>
      <c r="AH16" s="2423"/>
      <c r="AI16" s="866"/>
    </row>
    <row r="17" spans="2:35">
      <c r="B17" s="2411"/>
      <c r="C17" s="2414"/>
      <c r="D17" s="2417"/>
      <c r="E17" s="2419"/>
      <c r="F17" s="2419"/>
      <c r="G17" s="2419"/>
      <c r="H17" s="2419"/>
      <c r="I17" s="2421"/>
      <c r="J17" s="2421"/>
      <c r="K17" s="2419"/>
      <c r="L17" s="2419"/>
      <c r="M17" s="2419"/>
      <c r="N17" s="2421"/>
      <c r="O17" s="2419"/>
      <c r="P17" s="2421"/>
      <c r="Q17" s="2421"/>
      <c r="R17" s="2421"/>
      <c r="S17" s="2421"/>
      <c r="T17" s="2419"/>
      <c r="U17" s="2419"/>
      <c r="V17" s="2419"/>
      <c r="W17" s="2421"/>
      <c r="X17" s="2421"/>
      <c r="Y17" s="2419"/>
      <c r="Z17" s="2419"/>
      <c r="AA17" s="2419"/>
      <c r="AB17" s="2419"/>
      <c r="AC17" s="2419"/>
      <c r="AD17" s="2421"/>
      <c r="AE17" s="2421"/>
      <c r="AF17" s="2419"/>
      <c r="AG17" s="2419"/>
      <c r="AH17" s="2423"/>
      <c r="AI17" s="866"/>
    </row>
    <row r="18" spans="2:35">
      <c r="B18" s="2411"/>
      <c r="C18" s="2414"/>
      <c r="D18" s="2417"/>
      <c r="E18" s="2419"/>
      <c r="F18" s="2419"/>
      <c r="G18" s="2419"/>
      <c r="H18" s="2419"/>
      <c r="I18" s="2421"/>
      <c r="J18" s="2421"/>
      <c r="K18" s="2419"/>
      <c r="L18" s="2419"/>
      <c r="M18" s="2419"/>
      <c r="N18" s="2421"/>
      <c r="O18" s="2419"/>
      <c r="P18" s="2421"/>
      <c r="Q18" s="2421"/>
      <c r="R18" s="2421"/>
      <c r="S18" s="2421"/>
      <c r="T18" s="2419"/>
      <c r="U18" s="2419"/>
      <c r="V18" s="2419"/>
      <c r="W18" s="2421"/>
      <c r="X18" s="2421"/>
      <c r="Y18" s="2419"/>
      <c r="Z18" s="2419"/>
      <c r="AA18" s="2419"/>
      <c r="AB18" s="2419"/>
      <c r="AC18" s="2419"/>
      <c r="AD18" s="2421"/>
      <c r="AE18" s="2421"/>
      <c r="AF18" s="2419"/>
      <c r="AG18" s="2419"/>
      <c r="AH18" s="2423"/>
      <c r="AI18" s="866"/>
    </row>
    <row r="19" spans="2:35">
      <c r="B19" s="2411"/>
      <c r="C19" s="2414"/>
      <c r="D19" s="2417"/>
      <c r="E19" s="2419"/>
      <c r="F19" s="2419"/>
      <c r="G19" s="2419"/>
      <c r="H19" s="2419"/>
      <c r="I19" s="2421"/>
      <c r="J19" s="2421"/>
      <c r="K19" s="2419"/>
      <c r="L19" s="2419"/>
      <c r="M19" s="2419"/>
      <c r="N19" s="2421"/>
      <c r="O19" s="2419"/>
      <c r="P19" s="2421"/>
      <c r="Q19" s="2421"/>
      <c r="R19" s="2421"/>
      <c r="S19" s="2421"/>
      <c r="T19" s="2419"/>
      <c r="U19" s="2419"/>
      <c r="V19" s="2419"/>
      <c r="W19" s="2421"/>
      <c r="X19" s="2421"/>
      <c r="Y19" s="2419"/>
      <c r="Z19" s="2419"/>
      <c r="AA19" s="2419"/>
      <c r="AB19" s="2419"/>
      <c r="AC19" s="2419"/>
      <c r="AD19" s="2421"/>
      <c r="AE19" s="2421"/>
      <c r="AF19" s="2419"/>
      <c r="AG19" s="2419"/>
      <c r="AH19" s="2423"/>
      <c r="AI19" s="866"/>
    </row>
    <row r="20" spans="2:35">
      <c r="B20" s="2411"/>
      <c r="C20" s="2414"/>
      <c r="D20" s="2417"/>
      <c r="E20" s="2419"/>
      <c r="F20" s="2419"/>
      <c r="G20" s="2419"/>
      <c r="H20" s="2419"/>
      <c r="I20" s="2421"/>
      <c r="J20" s="2421"/>
      <c r="K20" s="2419"/>
      <c r="L20" s="2419"/>
      <c r="M20" s="2419"/>
      <c r="N20" s="2421"/>
      <c r="O20" s="2419"/>
      <c r="P20" s="2421"/>
      <c r="Q20" s="2421"/>
      <c r="R20" s="2421"/>
      <c r="S20" s="2421"/>
      <c r="T20" s="2419"/>
      <c r="U20" s="2419"/>
      <c r="V20" s="2419"/>
      <c r="W20" s="2421"/>
      <c r="X20" s="2421"/>
      <c r="Y20" s="2419"/>
      <c r="Z20" s="2419"/>
      <c r="AA20" s="2419"/>
      <c r="AB20" s="2419"/>
      <c r="AC20" s="2419"/>
      <c r="AD20" s="2421"/>
      <c r="AE20" s="2421"/>
      <c r="AF20" s="2419"/>
      <c r="AG20" s="2419"/>
      <c r="AH20" s="2423"/>
      <c r="AI20" s="866"/>
    </row>
    <row r="21" spans="2:35">
      <c r="B21" s="2411"/>
      <c r="C21" s="2414"/>
      <c r="D21" s="2417"/>
      <c r="E21" s="2419"/>
      <c r="F21" s="2419"/>
      <c r="G21" s="2419"/>
      <c r="H21" s="2419"/>
      <c r="I21" s="2421"/>
      <c r="J21" s="2421"/>
      <c r="K21" s="2419"/>
      <c r="L21" s="2419"/>
      <c r="M21" s="2419"/>
      <c r="N21" s="2421"/>
      <c r="O21" s="2419"/>
      <c r="P21" s="2421"/>
      <c r="Q21" s="2421"/>
      <c r="R21" s="2421"/>
      <c r="S21" s="2421"/>
      <c r="T21" s="2419"/>
      <c r="U21" s="2419"/>
      <c r="V21" s="2419"/>
      <c r="W21" s="2421"/>
      <c r="X21" s="2421"/>
      <c r="Y21" s="2419"/>
      <c r="Z21" s="2419"/>
      <c r="AA21" s="2419"/>
      <c r="AB21" s="2419"/>
      <c r="AC21" s="2419"/>
      <c r="AD21" s="2421"/>
      <c r="AE21" s="2421"/>
      <c r="AF21" s="2419"/>
      <c r="AG21" s="2419"/>
      <c r="AH21" s="2423"/>
      <c r="AI21" s="866"/>
    </row>
    <row r="22" spans="2:35">
      <c r="B22" s="2411"/>
      <c r="C22" s="2415"/>
      <c r="D22" s="2417"/>
      <c r="E22" s="2419"/>
      <c r="F22" s="2419"/>
      <c r="G22" s="2419"/>
      <c r="H22" s="2419"/>
      <c r="I22" s="2421"/>
      <c r="J22" s="2421"/>
      <c r="K22" s="2419"/>
      <c r="L22" s="2419"/>
      <c r="M22" s="2419"/>
      <c r="N22" s="2421"/>
      <c r="O22" s="2419"/>
      <c r="P22" s="2421"/>
      <c r="Q22" s="2421"/>
      <c r="R22" s="2421"/>
      <c r="S22" s="2421"/>
      <c r="T22" s="2419"/>
      <c r="U22" s="2419"/>
      <c r="V22" s="2419"/>
      <c r="W22" s="2421"/>
      <c r="X22" s="2421"/>
      <c r="Y22" s="2419"/>
      <c r="Z22" s="2419"/>
      <c r="AA22" s="2419"/>
      <c r="AB22" s="2419"/>
      <c r="AC22" s="2419"/>
      <c r="AD22" s="2421"/>
      <c r="AE22" s="2421"/>
      <c r="AF22" s="2419"/>
      <c r="AG22" s="2419"/>
      <c r="AH22" s="2423"/>
      <c r="AI22" s="866"/>
    </row>
    <row r="23" spans="2:35" ht="14.25" customHeight="1">
      <c r="B23" s="2411"/>
      <c r="C23" s="320" t="s">
        <v>1107</v>
      </c>
      <c r="D23" s="870"/>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2"/>
      <c r="AI23" s="866">
        <v>0</v>
      </c>
    </row>
    <row r="24" spans="2:35">
      <c r="B24" s="2411"/>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11"/>
      <c r="C25" s="2352" t="s">
        <v>416</v>
      </c>
      <c r="D25" s="2424"/>
      <c r="E25" s="2426" t="s">
        <v>915</v>
      </c>
      <c r="F25" s="2426" t="s">
        <v>915</v>
      </c>
      <c r="G25" s="2426" t="s">
        <v>916</v>
      </c>
      <c r="H25" s="2426" t="s">
        <v>916</v>
      </c>
      <c r="I25" s="2426"/>
      <c r="J25" s="2426"/>
      <c r="K25" s="2426" t="s">
        <v>916</v>
      </c>
      <c r="L25" s="2426" t="s">
        <v>916</v>
      </c>
      <c r="M25" s="2426" t="s">
        <v>916</v>
      </c>
      <c r="N25" s="2426"/>
      <c r="O25" s="2426" t="s">
        <v>916</v>
      </c>
      <c r="P25" s="2426"/>
      <c r="Q25" s="2426"/>
      <c r="R25" s="2426"/>
      <c r="S25" s="2426"/>
      <c r="T25" s="2426" t="s">
        <v>916</v>
      </c>
      <c r="U25" s="2426" t="s">
        <v>916</v>
      </c>
      <c r="V25" s="2426" t="s">
        <v>916</v>
      </c>
      <c r="W25" s="2426"/>
      <c r="X25" s="2426"/>
      <c r="Y25" s="2426" t="s">
        <v>916</v>
      </c>
      <c r="Z25" s="2426" t="s">
        <v>916</v>
      </c>
      <c r="AA25" s="2426" t="s">
        <v>916</v>
      </c>
      <c r="AB25" s="2426" t="s">
        <v>916</v>
      </c>
      <c r="AC25" s="2426" t="s">
        <v>916</v>
      </c>
      <c r="AD25" s="2426"/>
      <c r="AE25" s="2426"/>
      <c r="AF25" s="2426" t="s">
        <v>916</v>
      </c>
      <c r="AG25" s="2426" t="s">
        <v>916</v>
      </c>
      <c r="AH25" s="2428"/>
      <c r="AI25" s="878" t="s">
        <v>768</v>
      </c>
    </row>
    <row r="26" spans="2:35" ht="14.25" thickBot="1">
      <c r="B26" s="2412"/>
      <c r="C26" s="2354"/>
      <c r="D26" s="2425"/>
      <c r="E26" s="2427"/>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9"/>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10"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11"/>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11"/>
      <c r="C30" s="2413" t="s">
        <v>378</v>
      </c>
      <c r="D30" s="2430" t="s">
        <v>921</v>
      </c>
      <c r="E30" s="2430" t="s">
        <v>921</v>
      </c>
      <c r="F30" s="2430" t="s">
        <v>935</v>
      </c>
      <c r="G30" s="2432"/>
      <c r="H30" s="2432"/>
      <c r="I30" s="2433" t="s">
        <v>1354</v>
      </c>
      <c r="J30" s="2433" t="s">
        <v>1354</v>
      </c>
      <c r="K30" s="2433" t="s">
        <v>1354</v>
      </c>
      <c r="L30" s="2433" t="s">
        <v>1354</v>
      </c>
      <c r="M30" s="2433" t="s">
        <v>1354</v>
      </c>
      <c r="N30" s="2420"/>
      <c r="O30" s="2420"/>
      <c r="P30" s="2420" t="s">
        <v>312</v>
      </c>
      <c r="Q30" s="2420" t="s">
        <v>312</v>
      </c>
      <c r="R30" s="2420" t="s">
        <v>634</v>
      </c>
      <c r="S30" s="2420" t="s">
        <v>634</v>
      </c>
      <c r="T30" s="2420" t="s">
        <v>634</v>
      </c>
      <c r="U30" s="2420"/>
      <c r="V30" s="2420"/>
      <c r="W30" s="2420" t="s">
        <v>634</v>
      </c>
      <c r="X30" s="2420" t="s">
        <v>635</v>
      </c>
      <c r="Y30" s="2420" t="s">
        <v>635</v>
      </c>
      <c r="Z30" s="2420" t="s">
        <v>635</v>
      </c>
      <c r="AA30" s="2420" t="s">
        <v>635</v>
      </c>
      <c r="AB30" s="2420"/>
      <c r="AC30" s="2420"/>
      <c r="AD30" s="2420" t="s">
        <v>636</v>
      </c>
      <c r="AE30" s="2420" t="s">
        <v>636</v>
      </c>
      <c r="AF30" s="2420" t="s">
        <v>636</v>
      </c>
      <c r="AG30" s="2435" t="s">
        <v>636</v>
      </c>
      <c r="AH30" s="2435" t="s">
        <v>636</v>
      </c>
      <c r="AI30" s="866"/>
    </row>
    <row r="31" spans="2:35">
      <c r="B31" s="2411"/>
      <c r="C31" s="2414"/>
      <c r="D31" s="2431"/>
      <c r="E31" s="2431"/>
      <c r="F31" s="2431"/>
      <c r="G31" s="2421"/>
      <c r="H31" s="2421"/>
      <c r="I31" s="2434"/>
      <c r="J31" s="2434"/>
      <c r="K31" s="2434"/>
      <c r="L31" s="2434"/>
      <c r="M31" s="2434"/>
      <c r="N31" s="2421"/>
      <c r="O31" s="2421"/>
      <c r="P31" s="2421"/>
      <c r="Q31" s="2421"/>
      <c r="R31" s="2421"/>
      <c r="S31" s="2421"/>
      <c r="T31" s="2421"/>
      <c r="U31" s="2421"/>
      <c r="V31" s="2421"/>
      <c r="W31" s="2421"/>
      <c r="X31" s="2421"/>
      <c r="Y31" s="2421"/>
      <c r="Z31" s="2421"/>
      <c r="AA31" s="2421"/>
      <c r="AB31" s="2421"/>
      <c r="AC31" s="2421"/>
      <c r="AD31" s="2421"/>
      <c r="AE31" s="2421"/>
      <c r="AF31" s="2421"/>
      <c r="AG31" s="2436"/>
      <c r="AH31" s="2436"/>
      <c r="AI31" s="866"/>
    </row>
    <row r="32" spans="2:35">
      <c r="B32" s="2411"/>
      <c r="C32" s="2414"/>
      <c r="D32" s="2431"/>
      <c r="E32" s="2431"/>
      <c r="F32" s="2431"/>
      <c r="G32" s="2421"/>
      <c r="H32" s="2421"/>
      <c r="I32" s="2434"/>
      <c r="J32" s="2434"/>
      <c r="K32" s="2434"/>
      <c r="L32" s="2434"/>
      <c r="M32" s="2434"/>
      <c r="N32" s="2421"/>
      <c r="O32" s="2421"/>
      <c r="P32" s="2421"/>
      <c r="Q32" s="2421"/>
      <c r="R32" s="2421"/>
      <c r="S32" s="2421"/>
      <c r="T32" s="2421"/>
      <c r="U32" s="2421"/>
      <c r="V32" s="2421"/>
      <c r="W32" s="2421"/>
      <c r="X32" s="2421"/>
      <c r="Y32" s="2421"/>
      <c r="Z32" s="2421"/>
      <c r="AA32" s="2421"/>
      <c r="AB32" s="2421"/>
      <c r="AC32" s="2421"/>
      <c r="AD32" s="2421"/>
      <c r="AE32" s="2421"/>
      <c r="AF32" s="2421"/>
      <c r="AG32" s="2436"/>
      <c r="AH32" s="2436"/>
      <c r="AI32" s="866"/>
    </row>
    <row r="33" spans="2:35">
      <c r="B33" s="2411"/>
      <c r="C33" s="2414"/>
      <c r="D33" s="2431"/>
      <c r="E33" s="2431"/>
      <c r="F33" s="2431"/>
      <c r="G33" s="2421"/>
      <c r="H33" s="2421"/>
      <c r="I33" s="2434"/>
      <c r="J33" s="2434"/>
      <c r="K33" s="2434"/>
      <c r="L33" s="2434"/>
      <c r="M33" s="2434"/>
      <c r="N33" s="2421"/>
      <c r="O33" s="2421"/>
      <c r="P33" s="2421"/>
      <c r="Q33" s="2421"/>
      <c r="R33" s="2421"/>
      <c r="S33" s="2421"/>
      <c r="T33" s="2421"/>
      <c r="U33" s="2421"/>
      <c r="V33" s="2421"/>
      <c r="W33" s="2421"/>
      <c r="X33" s="2421"/>
      <c r="Y33" s="2421"/>
      <c r="Z33" s="2421"/>
      <c r="AA33" s="2421"/>
      <c r="AB33" s="2421"/>
      <c r="AC33" s="2421"/>
      <c r="AD33" s="2421"/>
      <c r="AE33" s="2421"/>
      <c r="AF33" s="2421"/>
      <c r="AG33" s="2436"/>
      <c r="AH33" s="2436"/>
      <c r="AI33" s="866"/>
    </row>
    <row r="34" spans="2:35">
      <c r="B34" s="2411"/>
      <c r="C34" s="2414"/>
      <c r="D34" s="2431"/>
      <c r="E34" s="2431"/>
      <c r="F34" s="2431"/>
      <c r="G34" s="2421"/>
      <c r="H34" s="2421"/>
      <c r="I34" s="2434"/>
      <c r="J34" s="2434"/>
      <c r="K34" s="2434"/>
      <c r="L34" s="2434"/>
      <c r="M34" s="2434"/>
      <c r="N34" s="2421"/>
      <c r="O34" s="2421"/>
      <c r="P34" s="2421"/>
      <c r="Q34" s="2421"/>
      <c r="R34" s="2421"/>
      <c r="S34" s="2421"/>
      <c r="T34" s="2421"/>
      <c r="U34" s="2421"/>
      <c r="V34" s="2421"/>
      <c r="W34" s="2421"/>
      <c r="X34" s="2421"/>
      <c r="Y34" s="2421"/>
      <c r="Z34" s="2421"/>
      <c r="AA34" s="2421"/>
      <c r="AB34" s="2421"/>
      <c r="AC34" s="2421"/>
      <c r="AD34" s="2421"/>
      <c r="AE34" s="2421"/>
      <c r="AF34" s="2421"/>
      <c r="AG34" s="2436"/>
      <c r="AH34" s="2436"/>
      <c r="AI34" s="866"/>
    </row>
    <row r="35" spans="2:35">
      <c r="B35" s="2411"/>
      <c r="C35" s="2414"/>
      <c r="D35" s="2431"/>
      <c r="E35" s="2431"/>
      <c r="F35" s="2431"/>
      <c r="G35" s="2421"/>
      <c r="H35" s="2421"/>
      <c r="I35" s="2434"/>
      <c r="J35" s="2434"/>
      <c r="K35" s="2434"/>
      <c r="L35" s="2434"/>
      <c r="M35" s="2434"/>
      <c r="N35" s="2421"/>
      <c r="O35" s="2421"/>
      <c r="P35" s="2421"/>
      <c r="Q35" s="2421"/>
      <c r="R35" s="2421"/>
      <c r="S35" s="2421"/>
      <c r="T35" s="2421"/>
      <c r="U35" s="2421"/>
      <c r="V35" s="2421"/>
      <c r="W35" s="2421"/>
      <c r="X35" s="2421"/>
      <c r="Y35" s="2421"/>
      <c r="Z35" s="2421"/>
      <c r="AA35" s="2421"/>
      <c r="AB35" s="2421"/>
      <c r="AC35" s="2421"/>
      <c r="AD35" s="2421"/>
      <c r="AE35" s="2421"/>
      <c r="AF35" s="2421"/>
      <c r="AG35" s="2436"/>
      <c r="AH35" s="2436"/>
      <c r="AI35" s="866"/>
    </row>
    <row r="36" spans="2:35">
      <c r="B36" s="2411"/>
      <c r="C36" s="2414"/>
      <c r="D36" s="2431"/>
      <c r="E36" s="2431"/>
      <c r="F36" s="2431"/>
      <c r="G36" s="2421"/>
      <c r="H36" s="2421"/>
      <c r="I36" s="2434"/>
      <c r="J36" s="2434"/>
      <c r="K36" s="2434"/>
      <c r="L36" s="2434"/>
      <c r="M36" s="2434"/>
      <c r="N36" s="2421"/>
      <c r="O36" s="2421"/>
      <c r="P36" s="2421"/>
      <c r="Q36" s="2421"/>
      <c r="R36" s="2421"/>
      <c r="S36" s="2421"/>
      <c r="T36" s="2421"/>
      <c r="U36" s="2421"/>
      <c r="V36" s="2421"/>
      <c r="W36" s="2421"/>
      <c r="X36" s="2421"/>
      <c r="Y36" s="2421"/>
      <c r="Z36" s="2421"/>
      <c r="AA36" s="2421"/>
      <c r="AB36" s="2421"/>
      <c r="AC36" s="2421"/>
      <c r="AD36" s="2421"/>
      <c r="AE36" s="2421"/>
      <c r="AF36" s="2421"/>
      <c r="AG36" s="2436"/>
      <c r="AH36" s="2436"/>
      <c r="AI36" s="866"/>
    </row>
    <row r="37" spans="2:35">
      <c r="B37" s="2411"/>
      <c r="C37" s="2414"/>
      <c r="D37" s="2431"/>
      <c r="E37" s="2431"/>
      <c r="F37" s="2431"/>
      <c r="G37" s="2421"/>
      <c r="H37" s="2421"/>
      <c r="I37" s="2434"/>
      <c r="J37" s="2434"/>
      <c r="K37" s="2434"/>
      <c r="L37" s="2434"/>
      <c r="M37" s="2434"/>
      <c r="N37" s="2421"/>
      <c r="O37" s="2421"/>
      <c r="P37" s="2421"/>
      <c r="Q37" s="2421"/>
      <c r="R37" s="2421"/>
      <c r="S37" s="2421"/>
      <c r="T37" s="2421"/>
      <c r="U37" s="2421"/>
      <c r="V37" s="2421"/>
      <c r="W37" s="2421"/>
      <c r="X37" s="2421"/>
      <c r="Y37" s="2421"/>
      <c r="Z37" s="2421"/>
      <c r="AA37" s="2421"/>
      <c r="AB37" s="2421"/>
      <c r="AC37" s="2421"/>
      <c r="AD37" s="2421"/>
      <c r="AE37" s="2421"/>
      <c r="AF37" s="2421"/>
      <c r="AG37" s="2436"/>
      <c r="AH37" s="2436"/>
      <c r="AI37" s="866"/>
    </row>
    <row r="38" spans="2:35">
      <c r="B38" s="2411"/>
      <c r="C38" s="2414"/>
      <c r="D38" s="2431"/>
      <c r="E38" s="2431"/>
      <c r="F38" s="2431"/>
      <c r="G38" s="2421"/>
      <c r="H38" s="2421"/>
      <c r="I38" s="2434"/>
      <c r="J38" s="2434"/>
      <c r="K38" s="2434"/>
      <c r="L38" s="2434"/>
      <c r="M38" s="2434"/>
      <c r="N38" s="2421"/>
      <c r="O38" s="2421"/>
      <c r="P38" s="2421"/>
      <c r="Q38" s="2421"/>
      <c r="R38" s="2421"/>
      <c r="S38" s="2421"/>
      <c r="T38" s="2421"/>
      <c r="U38" s="2421"/>
      <c r="V38" s="2421"/>
      <c r="W38" s="2421"/>
      <c r="X38" s="2421"/>
      <c r="Y38" s="2421"/>
      <c r="Z38" s="2421"/>
      <c r="AA38" s="2421"/>
      <c r="AB38" s="2421"/>
      <c r="AC38" s="2421"/>
      <c r="AD38" s="2421"/>
      <c r="AE38" s="2421"/>
      <c r="AF38" s="2421"/>
      <c r="AG38" s="2436"/>
      <c r="AH38" s="2436"/>
      <c r="AI38" s="866"/>
    </row>
    <row r="39" spans="2:35">
      <c r="B39" s="2411"/>
      <c r="C39" s="2414"/>
      <c r="D39" s="2431"/>
      <c r="E39" s="2431"/>
      <c r="F39" s="2431"/>
      <c r="G39" s="2421"/>
      <c r="H39" s="2421"/>
      <c r="I39" s="2434"/>
      <c r="J39" s="2434"/>
      <c r="K39" s="2434"/>
      <c r="L39" s="2434"/>
      <c r="M39" s="2434"/>
      <c r="N39" s="2421"/>
      <c r="O39" s="2421"/>
      <c r="P39" s="2421"/>
      <c r="Q39" s="2421"/>
      <c r="R39" s="2421"/>
      <c r="S39" s="2421"/>
      <c r="T39" s="2421"/>
      <c r="U39" s="2421"/>
      <c r="V39" s="2421"/>
      <c r="W39" s="2421"/>
      <c r="X39" s="2421"/>
      <c r="Y39" s="2421"/>
      <c r="Z39" s="2421"/>
      <c r="AA39" s="2421"/>
      <c r="AB39" s="2421"/>
      <c r="AC39" s="2421"/>
      <c r="AD39" s="2421"/>
      <c r="AE39" s="2421"/>
      <c r="AF39" s="2421"/>
      <c r="AG39" s="2436"/>
      <c r="AH39" s="2436"/>
      <c r="AI39" s="866"/>
    </row>
    <row r="40" spans="2:35">
      <c r="B40" s="2411"/>
      <c r="C40" s="2415"/>
      <c r="D40" s="2431"/>
      <c r="E40" s="2431"/>
      <c r="F40" s="2431"/>
      <c r="G40" s="2421"/>
      <c r="H40" s="2421"/>
      <c r="I40" s="2434"/>
      <c r="J40" s="2434"/>
      <c r="K40" s="2434"/>
      <c r="L40" s="2434"/>
      <c r="M40" s="2434"/>
      <c r="N40" s="2421"/>
      <c r="O40" s="2421"/>
      <c r="P40" s="2421"/>
      <c r="Q40" s="2421"/>
      <c r="R40" s="2421"/>
      <c r="S40" s="2421"/>
      <c r="T40" s="2421"/>
      <c r="U40" s="2421"/>
      <c r="V40" s="2421"/>
      <c r="W40" s="2421"/>
      <c r="X40" s="2421"/>
      <c r="Y40" s="2421"/>
      <c r="Z40" s="2421"/>
      <c r="AA40" s="2421"/>
      <c r="AB40" s="2421"/>
      <c r="AC40" s="2421"/>
      <c r="AD40" s="2421"/>
      <c r="AE40" s="2421"/>
      <c r="AF40" s="2421"/>
      <c r="AG40" s="2436"/>
      <c r="AH40" s="2436"/>
      <c r="AI40" s="866"/>
    </row>
    <row r="41" spans="2:35">
      <c r="B41" s="2411"/>
      <c r="C41" s="320" t="s">
        <v>1107</v>
      </c>
      <c r="D41" s="884"/>
      <c r="E41" s="885"/>
      <c r="F41" s="885"/>
      <c r="G41" s="871"/>
      <c r="H41" s="871"/>
      <c r="I41" s="886"/>
      <c r="J41" s="886"/>
      <c r="K41" s="886"/>
      <c r="L41" s="886"/>
      <c r="M41" s="871"/>
      <c r="N41" s="871"/>
      <c r="O41" s="871"/>
      <c r="P41" s="871"/>
      <c r="Q41" s="871"/>
      <c r="R41" s="871"/>
      <c r="S41" s="871"/>
      <c r="T41" s="871"/>
      <c r="U41" s="871"/>
      <c r="V41" s="871"/>
      <c r="W41" s="871"/>
      <c r="X41" s="871"/>
      <c r="Y41" s="871"/>
      <c r="Z41" s="871"/>
      <c r="AA41" s="871"/>
      <c r="AB41" s="871"/>
      <c r="AC41" s="871"/>
      <c r="AD41" s="871"/>
      <c r="AE41" s="871"/>
      <c r="AF41" s="871"/>
      <c r="AG41" s="887"/>
      <c r="AH41" s="887"/>
      <c r="AI41" s="866">
        <v>0</v>
      </c>
    </row>
    <row r="42" spans="2:35">
      <c r="B42" s="2411"/>
      <c r="C42" s="873" t="s">
        <v>283</v>
      </c>
      <c r="D42" s="874"/>
      <c r="E42" s="875" t="s">
        <v>922</v>
      </c>
      <c r="F42" s="875"/>
      <c r="G42" s="875"/>
      <c r="H42" s="875"/>
      <c r="I42" s="868"/>
      <c r="J42" s="868"/>
      <c r="K42" s="875"/>
      <c r="L42" s="875"/>
      <c r="M42" s="875"/>
      <c r="N42" s="875"/>
      <c r="O42" s="875"/>
      <c r="P42" s="868"/>
      <c r="Q42" s="875"/>
      <c r="R42" s="875"/>
      <c r="S42" s="1129"/>
      <c r="T42" s="1129"/>
      <c r="U42" s="1129"/>
      <c r="V42" s="868"/>
      <c r="W42" s="868"/>
      <c r="X42" s="875"/>
      <c r="Y42" s="875"/>
      <c r="Z42" s="875"/>
      <c r="AA42" s="875"/>
      <c r="AB42" s="875"/>
      <c r="AC42" s="875"/>
      <c r="AD42" s="875"/>
      <c r="AE42" s="875" t="s">
        <v>922</v>
      </c>
      <c r="AF42" s="875"/>
      <c r="AG42" s="876"/>
      <c r="AH42" s="876"/>
      <c r="AI42" s="877"/>
    </row>
    <row r="43" spans="2:35" ht="18.75" thickBot="1">
      <c r="B43" s="2411"/>
      <c r="C43" s="2352" t="s">
        <v>416</v>
      </c>
      <c r="D43" s="2437" t="s">
        <v>916</v>
      </c>
      <c r="E43" s="2426" t="s">
        <v>916</v>
      </c>
      <c r="F43" s="2426"/>
      <c r="G43" s="2426"/>
      <c r="H43" s="2439"/>
      <c r="I43" s="2426" t="s">
        <v>1355</v>
      </c>
      <c r="J43" s="2426" t="s">
        <v>1355</v>
      </c>
      <c r="K43" s="2426" t="s">
        <v>1355</v>
      </c>
      <c r="L43" s="2426" t="s">
        <v>1355</v>
      </c>
      <c r="M43" s="2426" t="s">
        <v>1355</v>
      </c>
      <c r="N43" s="2426"/>
      <c r="O43" s="2426"/>
      <c r="P43" s="2426" t="s">
        <v>916</v>
      </c>
      <c r="Q43" s="2426" t="s">
        <v>916</v>
      </c>
      <c r="R43" s="2426" t="s">
        <v>916</v>
      </c>
      <c r="S43" s="2426" t="s">
        <v>916</v>
      </c>
      <c r="T43" s="2426" t="s">
        <v>916</v>
      </c>
      <c r="U43" s="2426"/>
      <c r="V43" s="2426"/>
      <c r="W43" s="2426" t="s">
        <v>916</v>
      </c>
      <c r="X43" s="2426" t="s">
        <v>916</v>
      </c>
      <c r="Y43" s="2426" t="s">
        <v>916</v>
      </c>
      <c r="Z43" s="2426" t="s">
        <v>916</v>
      </c>
      <c r="AA43" s="2426" t="s">
        <v>916</v>
      </c>
      <c r="AB43" s="2426"/>
      <c r="AC43" s="2426"/>
      <c r="AD43" s="2426" t="s">
        <v>916</v>
      </c>
      <c r="AE43" s="2426" t="s">
        <v>916</v>
      </c>
      <c r="AF43" s="2426" t="s">
        <v>916</v>
      </c>
      <c r="AG43" s="2428" t="s">
        <v>916</v>
      </c>
      <c r="AH43" s="2428" t="s">
        <v>916</v>
      </c>
      <c r="AI43" s="878" t="s">
        <v>768</v>
      </c>
    </row>
    <row r="44" spans="2:35" ht="14.25" thickBot="1">
      <c r="B44" s="2412"/>
      <c r="C44" s="2354"/>
      <c r="D44" s="2438"/>
      <c r="E44" s="2427"/>
      <c r="F44" s="2427"/>
      <c r="G44" s="2427"/>
      <c r="H44" s="2440"/>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41"/>
      <c r="AH44" s="2441"/>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10"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11"/>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11"/>
      <c r="C48" s="2413" t="s">
        <v>378</v>
      </c>
      <c r="D48" s="2442"/>
      <c r="E48" s="2420"/>
      <c r="F48" s="2420" t="s">
        <v>636</v>
      </c>
      <c r="G48" s="2420" t="s">
        <v>637</v>
      </c>
      <c r="H48" s="2420" t="s">
        <v>311</v>
      </c>
      <c r="I48" s="2420" t="s">
        <v>936</v>
      </c>
      <c r="J48" s="2420" t="s">
        <v>641</v>
      </c>
      <c r="K48" s="2420"/>
      <c r="L48" s="2420"/>
      <c r="M48" s="2420" t="s">
        <v>311</v>
      </c>
      <c r="N48" s="2420" t="s">
        <v>311</v>
      </c>
      <c r="O48" s="2420" t="s">
        <v>311</v>
      </c>
      <c r="P48" s="2420" t="s">
        <v>638</v>
      </c>
      <c r="Q48" s="2420" t="s">
        <v>638</v>
      </c>
      <c r="R48" s="2420"/>
      <c r="S48" s="2420"/>
      <c r="T48" s="2420" t="s">
        <v>638</v>
      </c>
      <c r="U48" s="2420" t="s">
        <v>638</v>
      </c>
      <c r="V48" s="2420" t="s">
        <v>638</v>
      </c>
      <c r="W48" s="2420" t="s">
        <v>638</v>
      </c>
      <c r="X48" s="2420" t="s">
        <v>639</v>
      </c>
      <c r="Y48" s="2420"/>
      <c r="Z48" s="2420"/>
      <c r="AA48" s="2420" t="s">
        <v>640</v>
      </c>
      <c r="AB48" s="2420" t="s">
        <v>640</v>
      </c>
      <c r="AC48" s="2420" t="s">
        <v>640</v>
      </c>
      <c r="AD48" s="2420" t="s">
        <v>640</v>
      </c>
      <c r="AE48" s="2420" t="s">
        <v>764</v>
      </c>
      <c r="AF48" s="2420"/>
      <c r="AG48" s="2422"/>
      <c r="AH48" s="2422"/>
      <c r="AI48" s="866"/>
    </row>
    <row r="49" spans="2:35">
      <c r="B49" s="2411"/>
      <c r="C49" s="2414"/>
      <c r="D49" s="2443"/>
      <c r="E49" s="2421"/>
      <c r="F49" s="2421"/>
      <c r="G49" s="2421"/>
      <c r="H49" s="2444"/>
      <c r="I49" s="2444"/>
      <c r="J49" s="2421"/>
      <c r="K49" s="2444"/>
      <c r="L49" s="2444"/>
      <c r="M49" s="2444"/>
      <c r="N49" s="2444"/>
      <c r="O49" s="2444"/>
      <c r="P49" s="2421"/>
      <c r="Q49" s="2421"/>
      <c r="R49" s="2421"/>
      <c r="S49" s="2421"/>
      <c r="T49" s="2421"/>
      <c r="U49" s="2421"/>
      <c r="V49" s="2421"/>
      <c r="W49" s="2421"/>
      <c r="X49" s="2421"/>
      <c r="Y49" s="2421"/>
      <c r="Z49" s="2421"/>
      <c r="AA49" s="2421"/>
      <c r="AB49" s="2421"/>
      <c r="AC49" s="2421"/>
      <c r="AD49" s="2421"/>
      <c r="AE49" s="2421"/>
      <c r="AF49" s="2421"/>
      <c r="AG49" s="2423"/>
      <c r="AH49" s="2423"/>
      <c r="AI49" s="866"/>
    </row>
    <row r="50" spans="2:35">
      <c r="B50" s="2411"/>
      <c r="C50" s="2414"/>
      <c r="D50" s="2443"/>
      <c r="E50" s="2421"/>
      <c r="F50" s="2421"/>
      <c r="G50" s="2421"/>
      <c r="H50" s="2444"/>
      <c r="I50" s="2444"/>
      <c r="J50" s="2421"/>
      <c r="K50" s="2444"/>
      <c r="L50" s="2444"/>
      <c r="M50" s="2444"/>
      <c r="N50" s="2444"/>
      <c r="O50" s="2444"/>
      <c r="P50" s="2421"/>
      <c r="Q50" s="2421"/>
      <c r="R50" s="2421"/>
      <c r="S50" s="2421"/>
      <c r="T50" s="2421"/>
      <c r="U50" s="2421"/>
      <c r="V50" s="2421"/>
      <c r="W50" s="2421"/>
      <c r="X50" s="2421"/>
      <c r="Y50" s="2421"/>
      <c r="Z50" s="2421"/>
      <c r="AA50" s="2421"/>
      <c r="AB50" s="2421"/>
      <c r="AC50" s="2421"/>
      <c r="AD50" s="2421"/>
      <c r="AE50" s="2421"/>
      <c r="AF50" s="2421"/>
      <c r="AG50" s="2423"/>
      <c r="AH50" s="2423"/>
      <c r="AI50" s="866"/>
    </row>
    <row r="51" spans="2:35">
      <c r="B51" s="2411"/>
      <c r="C51" s="2414"/>
      <c r="D51" s="2443"/>
      <c r="E51" s="2421"/>
      <c r="F51" s="2421"/>
      <c r="G51" s="2421"/>
      <c r="H51" s="2444"/>
      <c r="I51" s="2444"/>
      <c r="J51" s="2421"/>
      <c r="K51" s="2444"/>
      <c r="L51" s="2444"/>
      <c r="M51" s="2444"/>
      <c r="N51" s="2444"/>
      <c r="O51" s="2444"/>
      <c r="P51" s="2421"/>
      <c r="Q51" s="2421"/>
      <c r="R51" s="2421"/>
      <c r="S51" s="2421"/>
      <c r="T51" s="2421"/>
      <c r="U51" s="2421"/>
      <c r="V51" s="2421"/>
      <c r="W51" s="2421"/>
      <c r="X51" s="2421"/>
      <c r="Y51" s="2421"/>
      <c r="Z51" s="2421"/>
      <c r="AA51" s="2421"/>
      <c r="AB51" s="2421"/>
      <c r="AC51" s="2421"/>
      <c r="AD51" s="2421"/>
      <c r="AE51" s="2421"/>
      <c r="AF51" s="2421"/>
      <c r="AG51" s="2423"/>
      <c r="AH51" s="2423"/>
      <c r="AI51" s="866"/>
    </row>
    <row r="52" spans="2:35">
      <c r="B52" s="2411"/>
      <c r="C52" s="2414"/>
      <c r="D52" s="2443"/>
      <c r="E52" s="2421"/>
      <c r="F52" s="2421"/>
      <c r="G52" s="2421"/>
      <c r="H52" s="2444"/>
      <c r="I52" s="2444"/>
      <c r="J52" s="2421"/>
      <c r="K52" s="2444"/>
      <c r="L52" s="2444"/>
      <c r="M52" s="2444"/>
      <c r="N52" s="2444"/>
      <c r="O52" s="2444"/>
      <c r="P52" s="2421"/>
      <c r="Q52" s="2421"/>
      <c r="R52" s="2421"/>
      <c r="S52" s="2421"/>
      <c r="T52" s="2421"/>
      <c r="U52" s="2421"/>
      <c r="V52" s="2421"/>
      <c r="W52" s="2421"/>
      <c r="X52" s="2421"/>
      <c r="Y52" s="2421"/>
      <c r="Z52" s="2421"/>
      <c r="AA52" s="2421"/>
      <c r="AB52" s="2421"/>
      <c r="AC52" s="2421"/>
      <c r="AD52" s="2421"/>
      <c r="AE52" s="2421"/>
      <c r="AF52" s="2421"/>
      <c r="AG52" s="2423"/>
      <c r="AH52" s="2423"/>
      <c r="AI52" s="866"/>
    </row>
    <row r="53" spans="2:35">
      <c r="B53" s="2411"/>
      <c r="C53" s="2414"/>
      <c r="D53" s="2443"/>
      <c r="E53" s="2421"/>
      <c r="F53" s="2421"/>
      <c r="G53" s="2421"/>
      <c r="H53" s="2444"/>
      <c r="I53" s="2444"/>
      <c r="J53" s="2421"/>
      <c r="K53" s="2444"/>
      <c r="L53" s="2444"/>
      <c r="M53" s="2444"/>
      <c r="N53" s="2444"/>
      <c r="O53" s="2444"/>
      <c r="P53" s="2421"/>
      <c r="Q53" s="2421"/>
      <c r="R53" s="2421"/>
      <c r="S53" s="2421"/>
      <c r="T53" s="2421"/>
      <c r="U53" s="2421"/>
      <c r="V53" s="2421"/>
      <c r="W53" s="2421"/>
      <c r="X53" s="2421"/>
      <c r="Y53" s="2421"/>
      <c r="Z53" s="2421"/>
      <c r="AA53" s="2421"/>
      <c r="AB53" s="2421"/>
      <c r="AC53" s="2421"/>
      <c r="AD53" s="2421"/>
      <c r="AE53" s="2421"/>
      <c r="AF53" s="2421"/>
      <c r="AG53" s="2423"/>
      <c r="AH53" s="2423"/>
      <c r="AI53" s="866"/>
    </row>
    <row r="54" spans="2:35">
      <c r="B54" s="2411"/>
      <c r="C54" s="2414"/>
      <c r="D54" s="2443"/>
      <c r="E54" s="2421"/>
      <c r="F54" s="2421"/>
      <c r="G54" s="2421"/>
      <c r="H54" s="2444"/>
      <c r="I54" s="2444"/>
      <c r="J54" s="2421"/>
      <c r="K54" s="2444"/>
      <c r="L54" s="2444"/>
      <c r="M54" s="2444"/>
      <c r="N54" s="2444"/>
      <c r="O54" s="2444"/>
      <c r="P54" s="2421"/>
      <c r="Q54" s="2421"/>
      <c r="R54" s="2421"/>
      <c r="S54" s="2421"/>
      <c r="T54" s="2421"/>
      <c r="U54" s="2421"/>
      <c r="V54" s="2421"/>
      <c r="W54" s="2421"/>
      <c r="X54" s="2421"/>
      <c r="Y54" s="2421"/>
      <c r="Z54" s="2421"/>
      <c r="AA54" s="2421"/>
      <c r="AB54" s="2421"/>
      <c r="AC54" s="2421"/>
      <c r="AD54" s="2421"/>
      <c r="AE54" s="2421"/>
      <c r="AF54" s="2421"/>
      <c r="AG54" s="2423"/>
      <c r="AH54" s="2423"/>
      <c r="AI54" s="866"/>
    </row>
    <row r="55" spans="2:35">
      <c r="B55" s="2411"/>
      <c r="C55" s="2414"/>
      <c r="D55" s="2443"/>
      <c r="E55" s="2421"/>
      <c r="F55" s="2421"/>
      <c r="G55" s="2421"/>
      <c r="H55" s="2444"/>
      <c r="I55" s="2444"/>
      <c r="J55" s="2421"/>
      <c r="K55" s="2444"/>
      <c r="L55" s="2444"/>
      <c r="M55" s="2444"/>
      <c r="N55" s="2444"/>
      <c r="O55" s="2444"/>
      <c r="P55" s="2421"/>
      <c r="Q55" s="2421"/>
      <c r="R55" s="2421"/>
      <c r="S55" s="2421"/>
      <c r="T55" s="2421"/>
      <c r="U55" s="2421"/>
      <c r="V55" s="2421"/>
      <c r="W55" s="2421"/>
      <c r="X55" s="2421"/>
      <c r="Y55" s="2421"/>
      <c r="Z55" s="2421"/>
      <c r="AA55" s="2421"/>
      <c r="AB55" s="2421"/>
      <c r="AC55" s="2421"/>
      <c r="AD55" s="2421"/>
      <c r="AE55" s="2421"/>
      <c r="AF55" s="2421"/>
      <c r="AG55" s="2423"/>
      <c r="AH55" s="2423"/>
      <c r="AI55" s="866"/>
    </row>
    <row r="56" spans="2:35">
      <c r="B56" s="2411"/>
      <c r="C56" s="2414"/>
      <c r="D56" s="2443"/>
      <c r="E56" s="2421"/>
      <c r="F56" s="2421"/>
      <c r="G56" s="2421"/>
      <c r="H56" s="2444"/>
      <c r="I56" s="2444"/>
      <c r="J56" s="2421"/>
      <c r="K56" s="2444"/>
      <c r="L56" s="2444"/>
      <c r="M56" s="2444"/>
      <c r="N56" s="2444"/>
      <c r="O56" s="2444"/>
      <c r="P56" s="2421"/>
      <c r="Q56" s="2421"/>
      <c r="R56" s="2421"/>
      <c r="S56" s="2421"/>
      <c r="T56" s="2421"/>
      <c r="U56" s="2421"/>
      <c r="V56" s="2421"/>
      <c r="W56" s="2421"/>
      <c r="X56" s="2421"/>
      <c r="Y56" s="2421"/>
      <c r="Z56" s="2421"/>
      <c r="AA56" s="2421"/>
      <c r="AB56" s="2421"/>
      <c r="AC56" s="2421"/>
      <c r="AD56" s="2421"/>
      <c r="AE56" s="2421"/>
      <c r="AF56" s="2421"/>
      <c r="AG56" s="2423"/>
      <c r="AH56" s="2423"/>
      <c r="AI56" s="866"/>
    </row>
    <row r="57" spans="2:35">
      <c r="B57" s="2411"/>
      <c r="C57" s="2414"/>
      <c r="D57" s="2443"/>
      <c r="E57" s="2421"/>
      <c r="F57" s="2421"/>
      <c r="G57" s="2421"/>
      <c r="H57" s="2444"/>
      <c r="I57" s="2444"/>
      <c r="J57" s="2421"/>
      <c r="K57" s="2444"/>
      <c r="L57" s="2444"/>
      <c r="M57" s="2444"/>
      <c r="N57" s="2444"/>
      <c r="O57" s="2444"/>
      <c r="P57" s="2421"/>
      <c r="Q57" s="2421"/>
      <c r="R57" s="2421"/>
      <c r="S57" s="2421"/>
      <c r="T57" s="2421"/>
      <c r="U57" s="2421"/>
      <c r="V57" s="2421"/>
      <c r="W57" s="2421"/>
      <c r="X57" s="2421"/>
      <c r="Y57" s="2421"/>
      <c r="Z57" s="2421"/>
      <c r="AA57" s="2421"/>
      <c r="AB57" s="2421"/>
      <c r="AC57" s="2421"/>
      <c r="AD57" s="2421"/>
      <c r="AE57" s="2421"/>
      <c r="AF57" s="2421"/>
      <c r="AG57" s="2423"/>
      <c r="AH57" s="2423"/>
      <c r="AI57" s="866"/>
    </row>
    <row r="58" spans="2:35">
      <c r="B58" s="2411"/>
      <c r="C58" s="2415"/>
      <c r="D58" s="2443"/>
      <c r="E58" s="2421"/>
      <c r="F58" s="2421"/>
      <c r="G58" s="2421"/>
      <c r="H58" s="2444"/>
      <c r="I58" s="2444"/>
      <c r="J58" s="2421"/>
      <c r="K58" s="2444"/>
      <c r="L58" s="2444"/>
      <c r="M58" s="2444"/>
      <c r="N58" s="2444"/>
      <c r="O58" s="2444"/>
      <c r="P58" s="2421"/>
      <c r="Q58" s="2421"/>
      <c r="R58" s="2421"/>
      <c r="S58" s="2421"/>
      <c r="T58" s="2421"/>
      <c r="U58" s="2421"/>
      <c r="V58" s="2421"/>
      <c r="W58" s="2421"/>
      <c r="X58" s="2421"/>
      <c r="Y58" s="2421"/>
      <c r="Z58" s="2421"/>
      <c r="AA58" s="2421"/>
      <c r="AB58" s="2421"/>
      <c r="AC58" s="2447"/>
      <c r="AD58" s="2447"/>
      <c r="AE58" s="2421"/>
      <c r="AF58" s="2421"/>
      <c r="AG58" s="2423"/>
      <c r="AH58" s="2423"/>
      <c r="AI58" s="866"/>
    </row>
    <row r="59" spans="2:35">
      <c r="B59" s="2411"/>
      <c r="C59" s="320" t="s">
        <v>1107</v>
      </c>
      <c r="D59" s="891"/>
      <c r="E59" s="871"/>
      <c r="F59" s="871"/>
      <c r="G59" s="871"/>
      <c r="H59" s="892"/>
      <c r="I59" s="892"/>
      <c r="J59" s="871"/>
      <c r="K59" s="892"/>
      <c r="L59" s="892"/>
      <c r="M59" s="892"/>
      <c r="N59" s="892"/>
      <c r="O59" s="892"/>
      <c r="P59" s="871"/>
      <c r="Q59" s="871"/>
      <c r="R59" s="871"/>
      <c r="S59" s="871"/>
      <c r="T59" s="871"/>
      <c r="U59" s="871"/>
      <c r="V59" s="871"/>
      <c r="W59" s="871"/>
      <c r="X59" s="871"/>
      <c r="Y59" s="871"/>
      <c r="Z59" s="871"/>
      <c r="AA59" s="871"/>
      <c r="AB59" s="871"/>
      <c r="AC59" s="871"/>
      <c r="AD59" s="871"/>
      <c r="AE59" s="871"/>
      <c r="AF59" s="871"/>
      <c r="AG59" s="893"/>
      <c r="AH59" s="872"/>
      <c r="AI59" s="866">
        <v>0</v>
      </c>
    </row>
    <row r="60" spans="2:35">
      <c r="B60" s="2411"/>
      <c r="C60" s="873" t="s">
        <v>283</v>
      </c>
      <c r="D60" s="894"/>
      <c r="E60" s="875"/>
      <c r="F60" s="875" t="s">
        <v>926</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11"/>
      <c r="C61" s="2352" t="s">
        <v>416</v>
      </c>
      <c r="D61" s="2445"/>
      <c r="E61" s="2426"/>
      <c r="F61" s="2426" t="s">
        <v>916</v>
      </c>
      <c r="G61" s="2426" t="s">
        <v>916</v>
      </c>
      <c r="H61" s="2426" t="s">
        <v>916</v>
      </c>
      <c r="I61" s="2426"/>
      <c r="J61" s="2426" t="s">
        <v>916</v>
      </c>
      <c r="K61" s="2426"/>
      <c r="L61" s="2426"/>
      <c r="M61" s="2426" t="s">
        <v>916</v>
      </c>
      <c r="N61" s="2426" t="s">
        <v>916</v>
      </c>
      <c r="O61" s="2426" t="s">
        <v>916</v>
      </c>
      <c r="P61" s="2426" t="s">
        <v>916</v>
      </c>
      <c r="Q61" s="2426" t="s">
        <v>916</v>
      </c>
      <c r="R61" s="2426"/>
      <c r="S61" s="2426"/>
      <c r="T61" s="2426" t="s">
        <v>916</v>
      </c>
      <c r="U61" s="2426" t="s">
        <v>916</v>
      </c>
      <c r="V61" s="2426" t="s">
        <v>916</v>
      </c>
      <c r="W61" s="2426" t="s">
        <v>916</v>
      </c>
      <c r="X61" s="2426" t="s">
        <v>916</v>
      </c>
      <c r="Y61" s="2426"/>
      <c r="Z61" s="2439"/>
      <c r="AA61" s="2426" t="s">
        <v>916</v>
      </c>
      <c r="AB61" s="2426" t="s">
        <v>916</v>
      </c>
      <c r="AC61" s="2426" t="s">
        <v>916</v>
      </c>
      <c r="AD61" s="2426" t="s">
        <v>916</v>
      </c>
      <c r="AE61" s="2426"/>
      <c r="AF61" s="2426"/>
      <c r="AG61" s="2426"/>
      <c r="AH61" s="2428"/>
      <c r="AI61" s="878" t="s">
        <v>768</v>
      </c>
    </row>
    <row r="62" spans="2:35" ht="14.25" thickBot="1">
      <c r="B62" s="2412"/>
      <c r="C62" s="2354"/>
      <c r="D62" s="2446"/>
      <c r="E62" s="2427"/>
      <c r="F62" s="2427"/>
      <c r="G62" s="2427"/>
      <c r="H62" s="2427"/>
      <c r="I62" s="2427"/>
      <c r="J62" s="2427"/>
      <c r="K62" s="2427"/>
      <c r="L62" s="2427"/>
      <c r="M62" s="2427"/>
      <c r="N62" s="2427"/>
      <c r="O62" s="2427"/>
      <c r="P62" s="2427"/>
      <c r="Q62" s="2427"/>
      <c r="R62" s="2427"/>
      <c r="S62" s="2427"/>
      <c r="T62" s="2427"/>
      <c r="U62" s="2427"/>
      <c r="V62" s="2427"/>
      <c r="W62" s="2427"/>
      <c r="X62" s="2427"/>
      <c r="Y62" s="2427"/>
      <c r="Z62" s="2440"/>
      <c r="AA62" s="2427"/>
      <c r="AB62" s="2427"/>
      <c r="AC62" s="2427"/>
      <c r="AD62" s="2427"/>
      <c r="AE62" s="2427"/>
      <c r="AF62" s="2427"/>
      <c r="AG62" s="2427"/>
      <c r="AH62" s="2441"/>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c r="B65" s="2448" t="s">
        <v>628</v>
      </c>
      <c r="C65" s="2449"/>
      <c r="D65" s="2449"/>
      <c r="E65" s="2449"/>
      <c r="F65" s="2449"/>
      <c r="G65" s="2449"/>
      <c r="H65" s="2449"/>
      <c r="I65" s="2449"/>
      <c r="J65" s="2449"/>
      <c r="K65" s="2449"/>
      <c r="L65" s="2449"/>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866"/>
    </row>
    <row r="66" spans="2:35" ht="14.25" thickBot="1">
      <c r="B66" s="2450" t="s">
        <v>286</v>
      </c>
      <c r="C66" s="2451"/>
      <c r="D66" s="2451"/>
      <c r="E66" s="877"/>
      <c r="F66" s="877"/>
      <c r="G66" s="877"/>
      <c r="H66" s="877"/>
      <c r="I66" s="877"/>
      <c r="J66" s="877"/>
      <c r="K66" s="2452" t="s">
        <v>518</v>
      </c>
      <c r="L66" s="2452"/>
      <c r="M66" s="2452"/>
      <c r="N66" s="2452"/>
      <c r="O66" s="2452"/>
      <c r="P66" s="2452"/>
      <c r="Q66" s="2452"/>
      <c r="R66" s="2452"/>
      <c r="S66" s="2452"/>
      <c r="T66" s="2452"/>
      <c r="U66" s="2452"/>
      <c r="V66" s="2452"/>
      <c r="W66" s="2452"/>
      <c r="X66" s="2452"/>
      <c r="Y66" s="2452"/>
      <c r="Z66" s="2452"/>
      <c r="AA66" s="2452"/>
      <c r="AB66" s="881"/>
      <c r="AC66" s="881"/>
      <c r="AD66" s="881"/>
      <c r="AE66" s="881"/>
      <c r="AF66" s="881"/>
      <c r="AG66" s="881"/>
      <c r="AH66" s="881"/>
      <c r="AI66" s="866"/>
    </row>
    <row r="67" spans="2:35" ht="16.5" customHeight="1" thickBot="1">
      <c r="B67" s="2402" t="s">
        <v>287</v>
      </c>
      <c r="C67" s="2402"/>
      <c r="D67" s="2406" t="s">
        <v>288</v>
      </c>
      <c r="E67" s="2408"/>
      <c r="F67" s="2408"/>
      <c r="G67" s="2408"/>
      <c r="H67" s="2408"/>
      <c r="I67" s="2407"/>
      <c r="J67" s="877"/>
      <c r="K67" s="2453"/>
      <c r="L67" s="2453"/>
      <c r="M67" s="2406" t="s">
        <v>289</v>
      </c>
      <c r="N67" s="2408"/>
      <c r="O67" s="2408"/>
      <c r="P67" s="2408"/>
      <c r="Q67" s="2408"/>
      <c r="R67" s="2408"/>
      <c r="S67" s="2408"/>
      <c r="T67" s="2408"/>
      <c r="U67" s="2408"/>
      <c r="V67" s="2408"/>
      <c r="W67" s="2408"/>
      <c r="X67" s="2408"/>
      <c r="Y67" s="2408"/>
      <c r="Z67" s="2408"/>
      <c r="AA67" s="2407"/>
      <c r="AB67" s="2402" t="s">
        <v>290</v>
      </c>
      <c r="AC67" s="2402"/>
      <c r="AD67" s="2402"/>
      <c r="AE67" s="897"/>
      <c r="AF67" s="2403" t="s">
        <v>811</v>
      </c>
      <c r="AG67" s="2404"/>
      <c r="AH67" s="2404"/>
      <c r="AI67" s="2405"/>
    </row>
    <row r="68" spans="2:35" ht="16.5" customHeight="1" thickBot="1">
      <c r="B68" s="2406" t="s">
        <v>291</v>
      </c>
      <c r="C68" s="2407"/>
      <c r="D68" s="2406" t="s">
        <v>928</v>
      </c>
      <c r="E68" s="2408"/>
      <c r="F68" s="2408"/>
      <c r="G68" s="2408"/>
      <c r="H68" s="2408"/>
      <c r="I68" s="2407"/>
      <c r="J68" s="877"/>
      <c r="K68" s="2406" t="s">
        <v>292</v>
      </c>
      <c r="L68" s="2407"/>
      <c r="M68" s="2454" t="s">
        <v>985</v>
      </c>
      <c r="N68" s="2455"/>
      <c r="O68" s="2455"/>
      <c r="P68" s="2455"/>
      <c r="Q68" s="2455"/>
      <c r="R68" s="2455"/>
      <c r="S68" s="2455"/>
      <c r="T68" s="2455"/>
      <c r="U68" s="2455"/>
      <c r="V68" s="2455"/>
      <c r="W68" s="2455"/>
      <c r="X68" s="2455"/>
      <c r="Y68" s="2455"/>
      <c r="Z68" s="2455"/>
      <c r="AA68" s="2456"/>
      <c r="AB68" s="2401"/>
      <c r="AC68" s="2401"/>
      <c r="AD68" s="2401"/>
      <c r="AE68" s="898"/>
      <c r="AF68" s="881"/>
      <c r="AG68" s="881"/>
      <c r="AH68" s="881"/>
      <c r="AI68" s="866"/>
    </row>
    <row r="69" spans="2:35" ht="16.5" customHeight="1">
      <c r="B69" s="2406" t="s">
        <v>293</v>
      </c>
      <c r="C69" s="2407"/>
      <c r="D69" s="2406" t="s">
        <v>929</v>
      </c>
      <c r="E69" s="2408"/>
      <c r="F69" s="2408"/>
      <c r="G69" s="2408"/>
      <c r="H69" s="2408"/>
      <c r="I69" s="2407"/>
      <c r="J69" s="877"/>
      <c r="K69" s="2406" t="s">
        <v>294</v>
      </c>
      <c r="L69" s="2407"/>
      <c r="M69" s="2454" t="s">
        <v>1353</v>
      </c>
      <c r="N69" s="2455"/>
      <c r="O69" s="2455"/>
      <c r="P69" s="2455"/>
      <c r="Q69" s="2455"/>
      <c r="R69" s="2455"/>
      <c r="S69" s="2455"/>
      <c r="T69" s="2455"/>
      <c r="U69" s="2455"/>
      <c r="V69" s="2455"/>
      <c r="W69" s="2455"/>
      <c r="X69" s="2455"/>
      <c r="Y69" s="2455"/>
      <c r="Z69" s="2455"/>
      <c r="AA69" s="2456"/>
      <c r="AB69" s="2402"/>
      <c r="AC69" s="2402"/>
      <c r="AD69" s="2402"/>
      <c r="AE69" s="897"/>
      <c r="AF69" s="2373" t="s">
        <v>1108</v>
      </c>
      <c r="AG69" s="2374"/>
      <c r="AH69" s="2377" t="s">
        <v>1112</v>
      </c>
      <c r="AI69" s="2378"/>
    </row>
    <row r="70" spans="2:35" ht="16.5" customHeight="1" thickBot="1">
      <c r="B70" s="2406" t="s">
        <v>295</v>
      </c>
      <c r="C70" s="2407"/>
      <c r="D70" s="2406" t="s">
        <v>930</v>
      </c>
      <c r="E70" s="2408"/>
      <c r="F70" s="2408"/>
      <c r="G70" s="2408"/>
      <c r="H70" s="2408"/>
      <c r="I70" s="2407"/>
      <c r="J70" s="877"/>
      <c r="K70" s="2406" t="s">
        <v>296</v>
      </c>
      <c r="L70" s="2407"/>
      <c r="M70" s="2454" t="s">
        <v>1358</v>
      </c>
      <c r="N70" s="2455"/>
      <c r="O70" s="2455"/>
      <c r="P70" s="2455"/>
      <c r="Q70" s="2455"/>
      <c r="R70" s="2455"/>
      <c r="S70" s="2455"/>
      <c r="T70" s="2455"/>
      <c r="U70" s="2455"/>
      <c r="V70" s="2455"/>
      <c r="W70" s="2455"/>
      <c r="X70" s="2455"/>
      <c r="Y70" s="2455"/>
      <c r="Z70" s="2455"/>
      <c r="AA70" s="2456"/>
      <c r="AB70" s="2402"/>
      <c r="AC70" s="2402"/>
      <c r="AD70" s="2402"/>
      <c r="AE70" s="897"/>
      <c r="AF70" s="2375"/>
      <c r="AG70" s="2376"/>
      <c r="AH70" s="2379"/>
      <c r="AI70" s="2380"/>
    </row>
    <row r="71" spans="2:35" ht="16.5" customHeight="1">
      <c r="B71" s="2406" t="s">
        <v>297</v>
      </c>
      <c r="C71" s="2407"/>
      <c r="D71" s="2406" t="s">
        <v>931</v>
      </c>
      <c r="E71" s="2408"/>
      <c r="F71" s="2408"/>
      <c r="G71" s="2408"/>
      <c r="H71" s="2408"/>
      <c r="I71" s="2407"/>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6.5" customHeight="1">
      <c r="B72" s="2406" t="s">
        <v>299</v>
      </c>
      <c r="C72" s="2407"/>
      <c r="D72" s="2406" t="s">
        <v>932</v>
      </c>
      <c r="E72" s="2408"/>
      <c r="F72" s="2408"/>
      <c r="G72" s="2408"/>
      <c r="H72" s="2408"/>
      <c r="I72" s="2407"/>
      <c r="J72" s="877"/>
      <c r="K72" s="2452" t="s">
        <v>629</v>
      </c>
      <c r="L72" s="2452"/>
      <c r="M72" s="2452"/>
      <c r="N72" s="2452"/>
      <c r="O72" s="2452"/>
      <c r="P72" s="2452"/>
      <c r="Q72" s="2452"/>
      <c r="R72" s="2452"/>
      <c r="S72" s="2452"/>
      <c r="T72" s="2452"/>
      <c r="U72" s="2452"/>
      <c r="V72" s="2452"/>
      <c r="W72" s="2452"/>
      <c r="X72" s="2452"/>
      <c r="Y72" s="2452"/>
      <c r="Z72" s="2452"/>
      <c r="AA72" s="2452"/>
      <c r="AB72" s="877"/>
      <c r="AC72" s="877"/>
      <c r="AD72" s="877"/>
      <c r="AE72" s="881"/>
      <c r="AF72" s="881"/>
      <c r="AG72" s="881"/>
      <c r="AH72" s="881"/>
      <c r="AI72" s="866"/>
    </row>
    <row r="73" spans="2:35" ht="16.5" customHeight="1">
      <c r="B73" s="2406" t="s">
        <v>300</v>
      </c>
      <c r="C73" s="2407"/>
      <c r="D73" s="2406" t="s">
        <v>933</v>
      </c>
      <c r="E73" s="2408"/>
      <c r="F73" s="2408"/>
      <c r="G73" s="2408"/>
      <c r="H73" s="2408"/>
      <c r="I73" s="2407"/>
      <c r="J73" s="877"/>
      <c r="K73" s="2402"/>
      <c r="L73" s="2402"/>
      <c r="M73" s="2406" t="s">
        <v>630</v>
      </c>
      <c r="N73" s="2408"/>
      <c r="O73" s="2408"/>
      <c r="P73" s="2408"/>
      <c r="Q73" s="2408"/>
      <c r="R73" s="2408"/>
      <c r="S73" s="2408"/>
      <c r="T73" s="2408"/>
      <c r="U73" s="2408"/>
      <c r="V73" s="2408"/>
      <c r="W73" s="2408"/>
      <c r="X73" s="2408"/>
      <c r="Y73" s="2408"/>
      <c r="Z73" s="2408"/>
      <c r="AA73" s="2407"/>
      <c r="AB73" s="2402" t="s">
        <v>290</v>
      </c>
      <c r="AC73" s="2402"/>
      <c r="AD73" s="2402"/>
      <c r="AE73" s="897"/>
      <c r="AF73" s="881"/>
      <c r="AG73" s="881"/>
      <c r="AH73" s="881"/>
      <c r="AI73" s="866"/>
    </row>
    <row r="74" spans="2:35" ht="16.5" customHeight="1">
      <c r="B74" s="2406" t="s">
        <v>301</v>
      </c>
      <c r="C74" s="2407"/>
      <c r="D74" s="2406" t="s">
        <v>953</v>
      </c>
      <c r="E74" s="2408"/>
      <c r="F74" s="2408"/>
      <c r="G74" s="2408"/>
      <c r="H74" s="2408"/>
      <c r="I74" s="2407"/>
      <c r="J74" s="877"/>
      <c r="K74" s="2406" t="s">
        <v>292</v>
      </c>
      <c r="L74" s="2407"/>
      <c r="M74" s="2454" t="s">
        <v>986</v>
      </c>
      <c r="N74" s="2455"/>
      <c r="O74" s="2455"/>
      <c r="P74" s="2455"/>
      <c r="Q74" s="2455"/>
      <c r="R74" s="2455"/>
      <c r="S74" s="2455"/>
      <c r="T74" s="2455"/>
      <c r="U74" s="2455"/>
      <c r="V74" s="2455"/>
      <c r="W74" s="2455"/>
      <c r="X74" s="2455"/>
      <c r="Y74" s="2455"/>
      <c r="Z74" s="2455"/>
      <c r="AA74" s="2456"/>
      <c r="AB74" s="2402"/>
      <c r="AC74" s="2402"/>
      <c r="AD74" s="2402"/>
      <c r="AE74" s="897"/>
      <c r="AF74" s="881"/>
      <c r="AG74" s="881"/>
      <c r="AH74" s="881"/>
      <c r="AI74" s="866"/>
    </row>
    <row r="75" spans="2:35" ht="16.5" customHeight="1">
      <c r="B75" s="881"/>
      <c r="C75" s="881"/>
      <c r="D75" s="881"/>
      <c r="E75" s="881"/>
      <c r="F75" s="881"/>
      <c r="G75" s="881"/>
      <c r="H75" s="881"/>
      <c r="I75" s="881"/>
      <c r="J75" s="877"/>
      <c r="K75" s="2406" t="s">
        <v>294</v>
      </c>
      <c r="L75" s="2407"/>
      <c r="M75" s="2454" t="s">
        <v>987</v>
      </c>
      <c r="N75" s="2455"/>
      <c r="O75" s="2455"/>
      <c r="P75" s="2455"/>
      <c r="Q75" s="2455"/>
      <c r="R75" s="2455"/>
      <c r="S75" s="2455"/>
      <c r="T75" s="2455"/>
      <c r="U75" s="2455"/>
      <c r="V75" s="2455"/>
      <c r="W75" s="2455"/>
      <c r="X75" s="2455"/>
      <c r="Y75" s="2455"/>
      <c r="Z75" s="2455"/>
      <c r="AA75" s="2456"/>
      <c r="AB75" s="2402"/>
      <c r="AC75" s="2402"/>
      <c r="AD75" s="2402"/>
      <c r="AE75" s="897"/>
      <c r="AF75" s="881"/>
      <c r="AG75" s="881"/>
      <c r="AH75" s="881"/>
      <c r="AI75" s="866"/>
    </row>
    <row r="76" spans="2:35" ht="16.5" customHeight="1">
      <c r="B76" s="881"/>
      <c r="C76" s="881"/>
      <c r="D76" s="881"/>
      <c r="E76" s="881"/>
      <c r="F76" s="881"/>
      <c r="G76" s="881"/>
      <c r="H76" s="881"/>
      <c r="I76" s="881"/>
      <c r="J76" s="877"/>
      <c r="K76" s="2406" t="s">
        <v>296</v>
      </c>
      <c r="L76" s="2407"/>
      <c r="M76" s="2454"/>
      <c r="N76" s="2455"/>
      <c r="O76" s="2455"/>
      <c r="P76" s="2455"/>
      <c r="Q76" s="2455"/>
      <c r="R76" s="2455"/>
      <c r="S76" s="2455"/>
      <c r="T76" s="2455"/>
      <c r="U76" s="2455"/>
      <c r="V76" s="2455"/>
      <c r="W76" s="2455"/>
      <c r="X76" s="2455"/>
      <c r="Y76" s="2455"/>
      <c r="Z76" s="2455"/>
      <c r="AA76" s="2456"/>
      <c r="AB76" s="2402"/>
      <c r="AC76" s="2402"/>
      <c r="AD76" s="2402"/>
      <c r="AE76" s="897"/>
      <c r="AF76" s="881"/>
      <c r="AG76" s="881"/>
      <c r="AH76" s="881"/>
      <c r="AI76" s="866"/>
    </row>
    <row r="77" spans="2:35" ht="16.5" customHeight="1">
      <c r="B77" s="881"/>
      <c r="C77" s="881"/>
      <c r="D77" s="881"/>
      <c r="E77" s="881"/>
      <c r="F77" s="881"/>
      <c r="G77" s="881"/>
      <c r="H77" s="881"/>
      <c r="I77" s="881"/>
      <c r="J77" s="877"/>
      <c r="K77" s="2406" t="s">
        <v>302</v>
      </c>
      <c r="L77" s="2407"/>
      <c r="M77" s="2454"/>
      <c r="N77" s="2455"/>
      <c r="O77" s="2455"/>
      <c r="P77" s="2455"/>
      <c r="Q77" s="2455"/>
      <c r="R77" s="2455"/>
      <c r="S77" s="2455"/>
      <c r="T77" s="2455"/>
      <c r="U77" s="2455"/>
      <c r="V77" s="2455"/>
      <c r="W77" s="2455"/>
      <c r="X77" s="2455"/>
      <c r="Y77" s="2455"/>
      <c r="Z77" s="2455"/>
      <c r="AA77" s="2456"/>
      <c r="AB77" s="2402"/>
      <c r="AC77" s="2402"/>
      <c r="AD77" s="2402"/>
      <c r="AE77" s="897"/>
      <c r="AF77" s="881"/>
      <c r="AG77" s="881"/>
      <c r="AH77" s="881"/>
      <c r="AI77" s="866"/>
    </row>
    <row r="78" spans="2:35" ht="16.5" customHeight="1">
      <c r="B78" s="881"/>
      <c r="C78" s="881"/>
      <c r="D78" s="881"/>
      <c r="E78" s="881"/>
      <c r="F78" s="881"/>
      <c r="G78" s="881"/>
      <c r="H78" s="881"/>
      <c r="I78" s="881"/>
      <c r="J78" s="877"/>
      <c r="K78" s="2406" t="s">
        <v>303</v>
      </c>
      <c r="L78" s="2407"/>
      <c r="M78" s="2454"/>
      <c r="N78" s="2455"/>
      <c r="O78" s="2455"/>
      <c r="P78" s="2455"/>
      <c r="Q78" s="2455"/>
      <c r="R78" s="2455"/>
      <c r="S78" s="2455"/>
      <c r="T78" s="2455"/>
      <c r="U78" s="2455"/>
      <c r="V78" s="2455"/>
      <c r="W78" s="2455"/>
      <c r="X78" s="2455"/>
      <c r="Y78" s="2455"/>
      <c r="Z78" s="2455"/>
      <c r="AA78" s="2456"/>
      <c r="AB78" s="2402"/>
      <c r="AC78" s="2402"/>
      <c r="AD78" s="2402"/>
      <c r="AE78" s="897"/>
      <c r="AF78" s="881"/>
      <c r="AG78" s="881"/>
      <c r="AH78" s="881"/>
      <c r="AI78" s="866"/>
    </row>
    <row r="79" spans="2:35" ht="16.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81"/>
      <c r="AF79" s="881"/>
      <c r="AG79" s="881"/>
      <c r="AH79" s="881"/>
      <c r="AI79" s="866"/>
    </row>
    <row r="80" spans="2:35" ht="16.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6.5" customHeight="1">
      <c r="B81" s="2406"/>
      <c r="C81" s="2407"/>
      <c r="D81" s="2406" t="s">
        <v>289</v>
      </c>
      <c r="E81" s="2408"/>
      <c r="F81" s="2408"/>
      <c r="G81" s="2408"/>
      <c r="H81" s="2408"/>
      <c r="I81" s="2408"/>
      <c r="J81" s="2408"/>
      <c r="K81" s="2408"/>
      <c r="L81" s="2408"/>
      <c r="M81" s="2408"/>
      <c r="N81" s="2408"/>
      <c r="O81" s="2408"/>
      <c r="P81" s="2408"/>
      <c r="Q81" s="2408"/>
      <c r="R81" s="2407"/>
      <c r="S81" s="2406" t="s">
        <v>265</v>
      </c>
      <c r="T81" s="2408"/>
      <c r="U81" s="2408"/>
      <c r="V81" s="2407"/>
    </row>
    <row r="82" spans="2:22" ht="16.5" customHeight="1">
      <c r="B82" s="2406" t="s">
        <v>304</v>
      </c>
      <c r="C82" s="2407"/>
      <c r="D82" s="2406" t="s">
        <v>984</v>
      </c>
      <c r="E82" s="2408"/>
      <c r="F82" s="2408"/>
      <c r="G82" s="2408"/>
      <c r="H82" s="2408"/>
      <c r="I82" s="2408"/>
      <c r="J82" s="2408"/>
      <c r="K82" s="2408"/>
      <c r="L82" s="2408"/>
      <c r="M82" s="2408"/>
      <c r="N82" s="2408"/>
      <c r="O82" s="2408"/>
      <c r="P82" s="2408"/>
      <c r="Q82" s="2408"/>
      <c r="R82" s="2407"/>
      <c r="S82" s="2406" t="s">
        <v>940</v>
      </c>
      <c r="T82" s="2408"/>
      <c r="U82" s="2408"/>
      <c r="V82" s="2407"/>
    </row>
    <row r="83" spans="2:22" ht="16.5" customHeight="1">
      <c r="B83" s="2406" t="s">
        <v>305</v>
      </c>
      <c r="C83" s="2407"/>
      <c r="D83" s="2406" t="s">
        <v>983</v>
      </c>
      <c r="E83" s="2408"/>
      <c r="F83" s="2408"/>
      <c r="G83" s="2408"/>
      <c r="H83" s="2408"/>
      <c r="I83" s="2408"/>
      <c r="J83" s="2408"/>
      <c r="K83" s="2408"/>
      <c r="L83" s="2408"/>
      <c r="M83" s="2408"/>
      <c r="N83" s="2408"/>
      <c r="O83" s="2408"/>
      <c r="P83" s="2408"/>
      <c r="Q83" s="2408"/>
      <c r="R83" s="2407"/>
      <c r="S83" s="2406" t="s">
        <v>940</v>
      </c>
      <c r="T83" s="2408"/>
      <c r="U83" s="2408"/>
      <c r="V83" s="2407"/>
    </row>
    <row r="84" spans="2:22" ht="16.5" customHeight="1">
      <c r="B84" s="2406" t="s">
        <v>306</v>
      </c>
      <c r="C84" s="2407"/>
      <c r="D84" s="2406" t="s">
        <v>988</v>
      </c>
      <c r="E84" s="2408"/>
      <c r="F84" s="2408"/>
      <c r="G84" s="2408"/>
      <c r="H84" s="2408"/>
      <c r="I84" s="2408"/>
      <c r="J84" s="2408"/>
      <c r="K84" s="2408"/>
      <c r="L84" s="2408"/>
      <c r="M84" s="2408"/>
      <c r="N84" s="2408"/>
      <c r="O84" s="2408"/>
      <c r="P84" s="2408"/>
      <c r="Q84" s="2408"/>
      <c r="R84" s="2407"/>
      <c r="S84" s="2406" t="s">
        <v>940</v>
      </c>
      <c r="T84" s="2408"/>
      <c r="U84" s="2408"/>
      <c r="V84" s="2407"/>
    </row>
    <row r="85" spans="2:22" ht="16.5" customHeight="1">
      <c r="B85" s="2406" t="s">
        <v>307</v>
      </c>
      <c r="C85" s="2407"/>
      <c r="D85" s="2406"/>
      <c r="E85" s="2408"/>
      <c r="F85" s="2408"/>
      <c r="G85" s="2408"/>
      <c r="H85" s="2408"/>
      <c r="I85" s="2408"/>
      <c r="J85" s="2408"/>
      <c r="K85" s="2408"/>
      <c r="L85" s="2408"/>
      <c r="M85" s="2408"/>
      <c r="N85" s="2408"/>
      <c r="O85" s="2408"/>
      <c r="P85" s="2408"/>
      <c r="Q85" s="2408"/>
      <c r="R85" s="2407"/>
      <c r="S85" s="2406"/>
      <c r="T85" s="2408"/>
      <c r="U85" s="2408"/>
      <c r="V85" s="2407"/>
    </row>
    <row r="86" spans="2:22" ht="16.5" customHeight="1">
      <c r="B86" s="2406" t="s">
        <v>308</v>
      </c>
      <c r="C86" s="2407"/>
      <c r="D86" s="2406"/>
      <c r="E86" s="2408"/>
      <c r="F86" s="2408"/>
      <c r="G86" s="2408"/>
      <c r="H86" s="2408"/>
      <c r="I86" s="2408"/>
      <c r="J86" s="2408"/>
      <c r="K86" s="2408"/>
      <c r="L86" s="2408"/>
      <c r="M86" s="2408"/>
      <c r="N86" s="2408"/>
      <c r="O86" s="2408"/>
      <c r="P86" s="2408"/>
      <c r="Q86" s="2408"/>
      <c r="R86" s="2407"/>
      <c r="S86" s="2406"/>
      <c r="T86" s="2408"/>
      <c r="U86" s="2408"/>
      <c r="V86" s="2407"/>
    </row>
    <row r="87" spans="2:22" ht="16.5" customHeight="1">
      <c r="B87" s="2406" t="s">
        <v>309</v>
      </c>
      <c r="C87" s="2407"/>
      <c r="D87" s="2406"/>
      <c r="E87" s="2408"/>
      <c r="F87" s="2408"/>
      <c r="G87" s="2408"/>
      <c r="H87" s="2408"/>
      <c r="I87" s="2408"/>
      <c r="J87" s="2408"/>
      <c r="K87" s="2408"/>
      <c r="L87" s="2408"/>
      <c r="M87" s="2408"/>
      <c r="N87" s="2408"/>
      <c r="O87" s="2408"/>
      <c r="P87" s="2408"/>
      <c r="Q87" s="2408"/>
      <c r="R87" s="2407"/>
      <c r="S87" s="2406"/>
      <c r="T87" s="2408"/>
      <c r="U87" s="2408"/>
      <c r="V87" s="2407"/>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0"/>
  <pageMargins left="0.7" right="0.7" top="0.75" bottom="0.75" header="0.3" footer="0.3"/>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4:AI88"/>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276</v>
      </c>
      <c r="AI4" s="720"/>
    </row>
    <row r="5" spans="2:35" ht="18.75">
      <c r="B5" s="2348" t="s">
        <v>1126</v>
      </c>
      <c r="C5" s="2348"/>
      <c r="D5" s="2348"/>
      <c r="E5" s="2348"/>
      <c r="F5" s="2348"/>
      <c r="G5" s="2348"/>
      <c r="H5" s="2348"/>
      <c r="I5" s="2348"/>
      <c r="J5" s="2348"/>
      <c r="K5" s="2348"/>
      <c r="L5" s="2348"/>
      <c r="M5" s="2348"/>
      <c r="N5" s="2348"/>
      <c r="O5" s="2348"/>
      <c r="P5" s="2348"/>
      <c r="Q5" s="2348"/>
      <c r="R5" s="2348"/>
      <c r="S5" s="2348"/>
      <c r="T5" s="2348"/>
      <c r="U5" s="2348"/>
      <c r="V5" s="2348"/>
      <c r="W5" s="2348"/>
      <c r="X5" s="2348"/>
      <c r="Y5" s="2348"/>
      <c r="Z5" s="2348"/>
      <c r="AA5" s="2348"/>
      <c r="AB5" s="2348"/>
      <c r="AC5" s="2348"/>
      <c r="AD5" s="2348"/>
      <c r="AE5" s="2348"/>
      <c r="AF5" s="2348"/>
      <c r="AG5" s="2348"/>
      <c r="AH5" s="2348"/>
      <c r="AI5" s="720"/>
    </row>
    <row r="6" spans="2:35" ht="18.75" customHeight="1">
      <c r="B6" s="2457" t="s">
        <v>1128</v>
      </c>
      <c r="C6" s="2457"/>
      <c r="D6" s="2457"/>
      <c r="E6" s="2457"/>
      <c r="F6" s="2457"/>
      <c r="G6" s="2457"/>
      <c r="H6" s="2457"/>
      <c r="I6" s="2457"/>
      <c r="J6" s="2457"/>
      <c r="K6" s="2457"/>
      <c r="L6" s="2457"/>
      <c r="M6" s="2457"/>
      <c r="N6" s="2457"/>
      <c r="O6" s="2457"/>
      <c r="P6" s="2457"/>
      <c r="Q6" s="2457"/>
      <c r="R6" s="2457"/>
      <c r="S6" s="2457"/>
      <c r="T6" s="2457"/>
      <c r="U6" s="2457"/>
      <c r="V6" s="2457"/>
      <c r="W6" s="2457"/>
      <c r="X6" s="2457"/>
      <c r="Y6" s="2457"/>
      <c r="Z6" s="2457"/>
      <c r="AA6" s="2457"/>
      <c r="AB6" s="2457"/>
      <c r="AC6" s="2457"/>
      <c r="AD6" s="2457"/>
      <c r="AE6" s="2457"/>
      <c r="AF6" s="2457"/>
      <c r="AG6" s="2457"/>
      <c r="AH6" s="2457"/>
      <c r="AI6" s="2457"/>
    </row>
    <row r="7" spans="2:35" ht="18.75" customHeight="1">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09" t="s">
        <v>0</v>
      </c>
      <c r="C8" s="2409"/>
      <c r="D8" s="2409"/>
      <c r="E8" s="2409" t="s">
        <v>627</v>
      </c>
      <c r="F8" s="2409"/>
      <c r="G8" s="2409"/>
      <c r="H8" s="2409"/>
      <c r="I8" s="2409"/>
      <c r="J8" s="2409"/>
      <c r="K8" s="2409"/>
      <c r="L8" s="2409"/>
      <c r="M8" s="2409"/>
      <c r="N8" s="2409"/>
      <c r="O8" s="2409"/>
      <c r="P8" s="2409"/>
      <c r="Q8" s="2409"/>
      <c r="R8" s="2409"/>
      <c r="S8" s="2409" t="s">
        <v>277</v>
      </c>
      <c r="T8" s="2409"/>
      <c r="U8" s="2409"/>
      <c r="V8" s="2409" t="s">
        <v>713</v>
      </c>
      <c r="W8" s="2409"/>
      <c r="X8" s="2409"/>
      <c r="Y8" s="2409"/>
      <c r="Z8" s="2409"/>
      <c r="AA8" s="2409"/>
      <c r="AB8" s="2409"/>
      <c r="AC8" s="2409"/>
      <c r="AD8" s="2409"/>
      <c r="AE8" s="2409"/>
      <c r="AF8" s="2409"/>
      <c r="AG8" s="2409"/>
      <c r="AH8" s="2409"/>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10"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11"/>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11"/>
      <c r="C12" s="2413" t="s">
        <v>378</v>
      </c>
      <c r="D12" s="2416" t="s">
        <v>633</v>
      </c>
      <c r="E12" s="2418" t="s">
        <v>632</v>
      </c>
      <c r="F12" s="2418" t="s">
        <v>632</v>
      </c>
      <c r="G12" s="2418" t="s">
        <v>632</v>
      </c>
      <c r="H12" s="2418" t="s">
        <v>632</v>
      </c>
      <c r="I12" s="2420"/>
      <c r="J12" s="2420"/>
      <c r="K12" s="2418" t="s">
        <v>632</v>
      </c>
      <c r="L12" s="2418" t="s">
        <v>632</v>
      </c>
      <c r="M12" s="2418" t="s">
        <v>632</v>
      </c>
      <c r="N12" s="2420" t="s">
        <v>934</v>
      </c>
      <c r="O12" s="2418" t="s">
        <v>632</v>
      </c>
      <c r="P12" s="2420"/>
      <c r="Q12" s="2420"/>
      <c r="R12" s="2420"/>
      <c r="S12" s="2420"/>
      <c r="T12" s="2418" t="s">
        <v>632</v>
      </c>
      <c r="U12" s="2418" t="s">
        <v>632</v>
      </c>
      <c r="V12" s="2418" t="s">
        <v>632</v>
      </c>
      <c r="W12" s="2420"/>
      <c r="X12" s="2420"/>
      <c r="Y12" s="2420" t="s">
        <v>311</v>
      </c>
      <c r="Z12" s="2420" t="s">
        <v>311</v>
      </c>
      <c r="AA12" s="2420" t="s">
        <v>311</v>
      </c>
      <c r="AB12" s="2420" t="s">
        <v>311</v>
      </c>
      <c r="AC12" s="2420" t="s">
        <v>311</v>
      </c>
      <c r="AD12" s="2420"/>
      <c r="AE12" s="2420"/>
      <c r="AF12" s="2420" t="s">
        <v>311</v>
      </c>
      <c r="AG12" s="2420" t="s">
        <v>311</v>
      </c>
      <c r="AH12" s="2422"/>
      <c r="AI12" s="866"/>
    </row>
    <row r="13" spans="2:35">
      <c r="B13" s="2411"/>
      <c r="C13" s="2414"/>
      <c r="D13" s="2417"/>
      <c r="E13" s="2419"/>
      <c r="F13" s="2419"/>
      <c r="G13" s="2419"/>
      <c r="H13" s="2419"/>
      <c r="I13" s="2421"/>
      <c r="J13" s="2421"/>
      <c r="K13" s="2419"/>
      <c r="L13" s="2419"/>
      <c r="M13" s="2419"/>
      <c r="N13" s="2421"/>
      <c r="O13" s="2419"/>
      <c r="P13" s="2421"/>
      <c r="Q13" s="2421"/>
      <c r="R13" s="2421"/>
      <c r="S13" s="2421"/>
      <c r="T13" s="2419"/>
      <c r="U13" s="2419"/>
      <c r="V13" s="2419"/>
      <c r="W13" s="2421"/>
      <c r="X13" s="2421"/>
      <c r="Y13" s="2421"/>
      <c r="Z13" s="2421"/>
      <c r="AA13" s="2421"/>
      <c r="AB13" s="2421"/>
      <c r="AC13" s="2421"/>
      <c r="AD13" s="2421"/>
      <c r="AE13" s="2421"/>
      <c r="AF13" s="2421"/>
      <c r="AG13" s="2421"/>
      <c r="AH13" s="2423"/>
      <c r="AI13" s="866"/>
    </row>
    <row r="14" spans="2:35">
      <c r="B14" s="2411"/>
      <c r="C14" s="2414"/>
      <c r="D14" s="2417"/>
      <c r="E14" s="2419"/>
      <c r="F14" s="2419"/>
      <c r="G14" s="2419"/>
      <c r="H14" s="2419"/>
      <c r="I14" s="2421"/>
      <c r="J14" s="2421"/>
      <c r="K14" s="2419"/>
      <c r="L14" s="2419"/>
      <c r="M14" s="2419"/>
      <c r="N14" s="2421"/>
      <c r="O14" s="2419"/>
      <c r="P14" s="2421"/>
      <c r="Q14" s="2421"/>
      <c r="R14" s="2421"/>
      <c r="S14" s="2421"/>
      <c r="T14" s="2419"/>
      <c r="U14" s="2419"/>
      <c r="V14" s="2419"/>
      <c r="W14" s="2421"/>
      <c r="X14" s="2421"/>
      <c r="Y14" s="2421"/>
      <c r="Z14" s="2421"/>
      <c r="AA14" s="2421"/>
      <c r="AB14" s="2421"/>
      <c r="AC14" s="2421"/>
      <c r="AD14" s="2421"/>
      <c r="AE14" s="2421"/>
      <c r="AF14" s="2421"/>
      <c r="AG14" s="2421"/>
      <c r="AH14" s="2423"/>
      <c r="AI14" s="866"/>
    </row>
    <row r="15" spans="2:35">
      <c r="B15" s="2411"/>
      <c r="C15" s="2414"/>
      <c r="D15" s="2417"/>
      <c r="E15" s="2419"/>
      <c r="F15" s="2419"/>
      <c r="G15" s="2419"/>
      <c r="H15" s="2419"/>
      <c r="I15" s="2421"/>
      <c r="J15" s="2421"/>
      <c r="K15" s="2419"/>
      <c r="L15" s="2419"/>
      <c r="M15" s="2419"/>
      <c r="N15" s="2421"/>
      <c r="O15" s="2419"/>
      <c r="P15" s="2421"/>
      <c r="Q15" s="2421"/>
      <c r="R15" s="2421"/>
      <c r="S15" s="2421"/>
      <c r="T15" s="2419"/>
      <c r="U15" s="2419"/>
      <c r="V15" s="2419"/>
      <c r="W15" s="2421"/>
      <c r="X15" s="2421"/>
      <c r="Y15" s="2421"/>
      <c r="Z15" s="2421"/>
      <c r="AA15" s="2421"/>
      <c r="AB15" s="2421"/>
      <c r="AC15" s="2421"/>
      <c r="AD15" s="2421"/>
      <c r="AE15" s="2421"/>
      <c r="AF15" s="2421"/>
      <c r="AG15" s="2421"/>
      <c r="AH15" s="2423"/>
      <c r="AI15" s="866"/>
    </row>
    <row r="16" spans="2:35">
      <c r="B16" s="2411"/>
      <c r="C16" s="2414"/>
      <c r="D16" s="2417"/>
      <c r="E16" s="2419"/>
      <c r="F16" s="2419"/>
      <c r="G16" s="2419"/>
      <c r="H16" s="2419"/>
      <c r="I16" s="2421"/>
      <c r="J16" s="2421"/>
      <c r="K16" s="2419"/>
      <c r="L16" s="2419"/>
      <c r="M16" s="2419"/>
      <c r="N16" s="2421"/>
      <c r="O16" s="2419"/>
      <c r="P16" s="2421"/>
      <c r="Q16" s="2421"/>
      <c r="R16" s="2421"/>
      <c r="S16" s="2421"/>
      <c r="T16" s="2419"/>
      <c r="U16" s="2419"/>
      <c r="V16" s="2419"/>
      <c r="W16" s="2421"/>
      <c r="X16" s="2421"/>
      <c r="Y16" s="2421"/>
      <c r="Z16" s="2421"/>
      <c r="AA16" s="2421"/>
      <c r="AB16" s="2421"/>
      <c r="AC16" s="2421"/>
      <c r="AD16" s="2421"/>
      <c r="AE16" s="2421"/>
      <c r="AF16" s="2421"/>
      <c r="AG16" s="2421"/>
      <c r="AH16" s="2423"/>
      <c r="AI16" s="866"/>
    </row>
    <row r="17" spans="2:35">
      <c r="B17" s="2411"/>
      <c r="C17" s="2414"/>
      <c r="D17" s="2417"/>
      <c r="E17" s="2419"/>
      <c r="F17" s="2419"/>
      <c r="G17" s="2419"/>
      <c r="H17" s="2419"/>
      <c r="I17" s="2421"/>
      <c r="J17" s="2421"/>
      <c r="K17" s="2419"/>
      <c r="L17" s="2419"/>
      <c r="M17" s="2419"/>
      <c r="N17" s="2421"/>
      <c r="O17" s="2419"/>
      <c r="P17" s="2421"/>
      <c r="Q17" s="2421"/>
      <c r="R17" s="2421"/>
      <c r="S17" s="2421"/>
      <c r="T17" s="2419"/>
      <c r="U17" s="2419"/>
      <c r="V17" s="2419"/>
      <c r="W17" s="2421"/>
      <c r="X17" s="2421"/>
      <c r="Y17" s="2421"/>
      <c r="Z17" s="2421"/>
      <c r="AA17" s="2421"/>
      <c r="AB17" s="2421"/>
      <c r="AC17" s="2421"/>
      <c r="AD17" s="2421"/>
      <c r="AE17" s="2421"/>
      <c r="AF17" s="2421"/>
      <c r="AG17" s="2421"/>
      <c r="AH17" s="2423"/>
      <c r="AI17" s="866"/>
    </row>
    <row r="18" spans="2:35">
      <c r="B18" s="2411"/>
      <c r="C18" s="2414"/>
      <c r="D18" s="2417"/>
      <c r="E18" s="2419"/>
      <c r="F18" s="2419"/>
      <c r="G18" s="2419"/>
      <c r="H18" s="2419"/>
      <c r="I18" s="2421"/>
      <c r="J18" s="2421"/>
      <c r="K18" s="2419"/>
      <c r="L18" s="2419"/>
      <c r="M18" s="2419"/>
      <c r="N18" s="2421"/>
      <c r="O18" s="2419"/>
      <c r="P18" s="2421"/>
      <c r="Q18" s="2421"/>
      <c r="R18" s="2421"/>
      <c r="S18" s="2421"/>
      <c r="T18" s="2419"/>
      <c r="U18" s="2419"/>
      <c r="V18" s="2419"/>
      <c r="W18" s="2421"/>
      <c r="X18" s="2421"/>
      <c r="Y18" s="2421"/>
      <c r="Z18" s="2421"/>
      <c r="AA18" s="2421"/>
      <c r="AB18" s="2421"/>
      <c r="AC18" s="2421"/>
      <c r="AD18" s="2421"/>
      <c r="AE18" s="2421"/>
      <c r="AF18" s="2421"/>
      <c r="AG18" s="2421"/>
      <c r="AH18" s="2423"/>
      <c r="AI18" s="866"/>
    </row>
    <row r="19" spans="2:35">
      <c r="B19" s="2411"/>
      <c r="C19" s="2414"/>
      <c r="D19" s="2417"/>
      <c r="E19" s="2419"/>
      <c r="F19" s="2419"/>
      <c r="G19" s="2419"/>
      <c r="H19" s="2419"/>
      <c r="I19" s="2421"/>
      <c r="J19" s="2421"/>
      <c r="K19" s="2419"/>
      <c r="L19" s="2419"/>
      <c r="M19" s="2419"/>
      <c r="N19" s="2421"/>
      <c r="O19" s="2419"/>
      <c r="P19" s="2421"/>
      <c r="Q19" s="2421"/>
      <c r="R19" s="2421"/>
      <c r="S19" s="2421"/>
      <c r="T19" s="2419"/>
      <c r="U19" s="2419"/>
      <c r="V19" s="2419"/>
      <c r="W19" s="2421"/>
      <c r="X19" s="2421"/>
      <c r="Y19" s="2421"/>
      <c r="Z19" s="2421"/>
      <c r="AA19" s="2421"/>
      <c r="AB19" s="2421"/>
      <c r="AC19" s="2421"/>
      <c r="AD19" s="2421"/>
      <c r="AE19" s="2421"/>
      <c r="AF19" s="2421"/>
      <c r="AG19" s="2421"/>
      <c r="AH19" s="2423"/>
      <c r="AI19" s="866"/>
    </row>
    <row r="20" spans="2:35">
      <c r="B20" s="2411"/>
      <c r="C20" s="2414"/>
      <c r="D20" s="2417"/>
      <c r="E20" s="2419"/>
      <c r="F20" s="2419"/>
      <c r="G20" s="2419"/>
      <c r="H20" s="2419"/>
      <c r="I20" s="2421"/>
      <c r="J20" s="2421"/>
      <c r="K20" s="2419"/>
      <c r="L20" s="2419"/>
      <c r="M20" s="2419"/>
      <c r="N20" s="2421"/>
      <c r="O20" s="2419"/>
      <c r="P20" s="2421"/>
      <c r="Q20" s="2421"/>
      <c r="R20" s="2421"/>
      <c r="S20" s="2421"/>
      <c r="T20" s="2419"/>
      <c r="U20" s="2419"/>
      <c r="V20" s="2419"/>
      <c r="W20" s="2421"/>
      <c r="X20" s="2421"/>
      <c r="Y20" s="2421"/>
      <c r="Z20" s="2421"/>
      <c r="AA20" s="2421"/>
      <c r="AB20" s="2421"/>
      <c r="AC20" s="2421"/>
      <c r="AD20" s="2421"/>
      <c r="AE20" s="2421"/>
      <c r="AF20" s="2421"/>
      <c r="AG20" s="2421"/>
      <c r="AH20" s="2423"/>
      <c r="AI20" s="866"/>
    </row>
    <row r="21" spans="2:35">
      <c r="B21" s="2411"/>
      <c r="C21" s="2414"/>
      <c r="D21" s="2417"/>
      <c r="E21" s="2419"/>
      <c r="F21" s="2419"/>
      <c r="G21" s="2419"/>
      <c r="H21" s="2419"/>
      <c r="I21" s="2421"/>
      <c r="J21" s="2421"/>
      <c r="K21" s="2419"/>
      <c r="L21" s="2419"/>
      <c r="M21" s="2419"/>
      <c r="N21" s="2421"/>
      <c r="O21" s="2419"/>
      <c r="P21" s="2421"/>
      <c r="Q21" s="2421"/>
      <c r="R21" s="2421"/>
      <c r="S21" s="2421"/>
      <c r="T21" s="2419"/>
      <c r="U21" s="2419"/>
      <c r="V21" s="2419"/>
      <c r="W21" s="2421"/>
      <c r="X21" s="2421"/>
      <c r="Y21" s="2421"/>
      <c r="Z21" s="2421"/>
      <c r="AA21" s="2421"/>
      <c r="AB21" s="2421"/>
      <c r="AC21" s="2421"/>
      <c r="AD21" s="2421"/>
      <c r="AE21" s="2421"/>
      <c r="AF21" s="2421"/>
      <c r="AG21" s="2421"/>
      <c r="AH21" s="2423"/>
      <c r="AI21" s="866"/>
    </row>
    <row r="22" spans="2:35">
      <c r="B22" s="2411"/>
      <c r="C22" s="2415"/>
      <c r="D22" s="2417"/>
      <c r="E22" s="2419"/>
      <c r="F22" s="2419"/>
      <c r="G22" s="2419"/>
      <c r="H22" s="2419"/>
      <c r="I22" s="2421"/>
      <c r="J22" s="2421"/>
      <c r="K22" s="2419"/>
      <c r="L22" s="2419"/>
      <c r="M22" s="2419"/>
      <c r="N22" s="2421"/>
      <c r="O22" s="2419"/>
      <c r="P22" s="2421"/>
      <c r="Q22" s="2421"/>
      <c r="R22" s="2421"/>
      <c r="S22" s="2421"/>
      <c r="T22" s="2419"/>
      <c r="U22" s="2419"/>
      <c r="V22" s="2419"/>
      <c r="W22" s="2421"/>
      <c r="X22" s="2421"/>
      <c r="Y22" s="2421"/>
      <c r="Z22" s="2421"/>
      <c r="AA22" s="2421"/>
      <c r="AB22" s="2421"/>
      <c r="AC22" s="2421"/>
      <c r="AD22" s="2421"/>
      <c r="AE22" s="2421"/>
      <c r="AF22" s="2421"/>
      <c r="AG22" s="2421"/>
      <c r="AH22" s="2423"/>
      <c r="AI22" s="866"/>
    </row>
    <row r="23" spans="2:35" ht="14.25" customHeight="1">
      <c r="B23" s="2411"/>
      <c r="C23" s="320" t="s">
        <v>1107</v>
      </c>
      <c r="D23" s="870"/>
      <c r="E23" s="1267" t="s">
        <v>1111</v>
      </c>
      <c r="F23" s="1267" t="s">
        <v>1111</v>
      </c>
      <c r="G23" s="1267" t="s">
        <v>1111</v>
      </c>
      <c r="H23" s="1267" t="s">
        <v>1111</v>
      </c>
      <c r="I23" s="871"/>
      <c r="J23" s="871"/>
      <c r="K23" s="1267" t="s">
        <v>1111</v>
      </c>
      <c r="L23" s="1267" t="s">
        <v>1111</v>
      </c>
      <c r="M23" s="1267" t="s">
        <v>1111</v>
      </c>
      <c r="N23" s="871"/>
      <c r="O23" s="1267" t="s">
        <v>1113</v>
      </c>
      <c r="P23" s="871"/>
      <c r="Q23" s="871"/>
      <c r="R23" s="871"/>
      <c r="S23" s="871"/>
      <c r="T23" s="1267" t="s">
        <v>1111</v>
      </c>
      <c r="U23" s="1267" t="s">
        <v>1111</v>
      </c>
      <c r="V23" s="1267" t="s">
        <v>1111</v>
      </c>
      <c r="W23" s="871"/>
      <c r="X23" s="871"/>
      <c r="Y23" s="871"/>
      <c r="Z23" s="871"/>
      <c r="AA23" s="871"/>
      <c r="AB23" s="871"/>
      <c r="AC23" s="871"/>
      <c r="AD23" s="871"/>
      <c r="AE23" s="871"/>
      <c r="AF23" s="871"/>
      <c r="AG23" s="871"/>
      <c r="AH23" s="872"/>
      <c r="AI23" s="866">
        <v>11</v>
      </c>
    </row>
    <row r="24" spans="2:35">
      <c r="B24" s="2411"/>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11"/>
      <c r="C25" s="2352" t="s">
        <v>416</v>
      </c>
      <c r="D25" s="2424"/>
      <c r="E25" s="2426" t="s">
        <v>915</v>
      </c>
      <c r="F25" s="2426" t="s">
        <v>915</v>
      </c>
      <c r="G25" s="2426" t="s">
        <v>916</v>
      </c>
      <c r="H25" s="2426" t="s">
        <v>916</v>
      </c>
      <c r="I25" s="2426"/>
      <c r="J25" s="2426"/>
      <c r="K25" s="2426" t="s">
        <v>916</v>
      </c>
      <c r="L25" s="2426" t="s">
        <v>916</v>
      </c>
      <c r="M25" s="2426" t="s">
        <v>916</v>
      </c>
      <c r="N25" s="2426"/>
      <c r="O25" s="2426" t="s">
        <v>916</v>
      </c>
      <c r="P25" s="2426"/>
      <c r="Q25" s="2426"/>
      <c r="R25" s="2426"/>
      <c r="S25" s="2426"/>
      <c r="T25" s="2426" t="s">
        <v>916</v>
      </c>
      <c r="U25" s="2426" t="s">
        <v>916</v>
      </c>
      <c r="V25" s="2426" t="s">
        <v>916</v>
      </c>
      <c r="W25" s="2426"/>
      <c r="X25" s="2426"/>
      <c r="Y25" s="2426" t="s">
        <v>916</v>
      </c>
      <c r="Z25" s="2426" t="s">
        <v>916</v>
      </c>
      <c r="AA25" s="2426" t="s">
        <v>916</v>
      </c>
      <c r="AB25" s="2426" t="s">
        <v>916</v>
      </c>
      <c r="AC25" s="2426" t="s">
        <v>916</v>
      </c>
      <c r="AD25" s="2426"/>
      <c r="AE25" s="2426"/>
      <c r="AF25" s="2426" t="s">
        <v>916</v>
      </c>
      <c r="AG25" s="2426" t="s">
        <v>916</v>
      </c>
      <c r="AH25" s="2428"/>
      <c r="AI25" s="878" t="s">
        <v>768</v>
      </c>
    </row>
    <row r="26" spans="2:35" ht="14.25" thickBot="1">
      <c r="B26" s="2412"/>
      <c r="C26" s="2354"/>
      <c r="D26" s="2425"/>
      <c r="E26" s="2427"/>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9"/>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10"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11"/>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11"/>
      <c r="C30" s="2413" t="s">
        <v>378</v>
      </c>
      <c r="D30" s="2430" t="s">
        <v>921</v>
      </c>
      <c r="E30" s="2430" t="s">
        <v>921</v>
      </c>
      <c r="F30" s="2430" t="s">
        <v>935</v>
      </c>
      <c r="G30" s="2432"/>
      <c r="H30" s="2432"/>
      <c r="I30" s="2462" t="s">
        <v>632</v>
      </c>
      <c r="J30" s="2462" t="s">
        <v>632</v>
      </c>
      <c r="K30" s="2462" t="s">
        <v>632</v>
      </c>
      <c r="L30" s="2462" t="s">
        <v>632</v>
      </c>
      <c r="M30" s="2420" t="s">
        <v>1357</v>
      </c>
      <c r="N30" s="2420"/>
      <c r="O30" s="2420"/>
      <c r="P30" s="2433" t="s">
        <v>1354</v>
      </c>
      <c r="Q30" s="2433" t="s">
        <v>1354</v>
      </c>
      <c r="R30" s="2433" t="s">
        <v>1354</v>
      </c>
      <c r="S30" s="2433" t="s">
        <v>1354</v>
      </c>
      <c r="T30" s="2433" t="s">
        <v>1354</v>
      </c>
      <c r="U30" s="2420"/>
      <c r="V30" s="2420"/>
      <c r="W30" s="2420" t="s">
        <v>634</v>
      </c>
      <c r="X30" s="2420" t="s">
        <v>635</v>
      </c>
      <c r="Y30" s="2420" t="s">
        <v>635</v>
      </c>
      <c r="Z30" s="2420" t="s">
        <v>635</v>
      </c>
      <c r="AA30" s="2420" t="s">
        <v>635</v>
      </c>
      <c r="AB30" s="2420"/>
      <c r="AC30" s="2420"/>
      <c r="AD30" s="2420" t="s">
        <v>636</v>
      </c>
      <c r="AE30" s="2420" t="s">
        <v>636</v>
      </c>
      <c r="AF30" s="2420" t="s">
        <v>636</v>
      </c>
      <c r="AG30" s="2435" t="s">
        <v>636</v>
      </c>
      <c r="AH30" s="2435" t="s">
        <v>636</v>
      </c>
      <c r="AI30" s="866"/>
    </row>
    <row r="31" spans="2:35">
      <c r="B31" s="2411"/>
      <c r="C31" s="2414"/>
      <c r="D31" s="2431"/>
      <c r="E31" s="2431"/>
      <c r="F31" s="2431"/>
      <c r="G31" s="2421"/>
      <c r="H31" s="2421"/>
      <c r="I31" s="2463"/>
      <c r="J31" s="2463"/>
      <c r="K31" s="2463"/>
      <c r="L31" s="2463"/>
      <c r="M31" s="2421"/>
      <c r="N31" s="2421"/>
      <c r="O31" s="2421"/>
      <c r="P31" s="2434"/>
      <c r="Q31" s="2434"/>
      <c r="R31" s="2434"/>
      <c r="S31" s="2434"/>
      <c r="T31" s="2434"/>
      <c r="U31" s="2421"/>
      <c r="V31" s="2421"/>
      <c r="W31" s="2421"/>
      <c r="X31" s="2421"/>
      <c r="Y31" s="2421"/>
      <c r="Z31" s="2421"/>
      <c r="AA31" s="2421"/>
      <c r="AB31" s="2421"/>
      <c r="AC31" s="2421"/>
      <c r="AD31" s="2421"/>
      <c r="AE31" s="2421"/>
      <c r="AF31" s="2421"/>
      <c r="AG31" s="2436"/>
      <c r="AH31" s="2436"/>
      <c r="AI31" s="866"/>
    </row>
    <row r="32" spans="2:35">
      <c r="B32" s="2411"/>
      <c r="C32" s="2414"/>
      <c r="D32" s="2431"/>
      <c r="E32" s="2431"/>
      <c r="F32" s="2431"/>
      <c r="G32" s="2421"/>
      <c r="H32" s="2421"/>
      <c r="I32" s="2463"/>
      <c r="J32" s="2463"/>
      <c r="K32" s="2463"/>
      <c r="L32" s="2463"/>
      <c r="M32" s="2421"/>
      <c r="N32" s="2421"/>
      <c r="O32" s="2421"/>
      <c r="P32" s="2434"/>
      <c r="Q32" s="2434"/>
      <c r="R32" s="2434"/>
      <c r="S32" s="2434"/>
      <c r="T32" s="2434"/>
      <c r="U32" s="2421"/>
      <c r="V32" s="2421"/>
      <c r="W32" s="2421"/>
      <c r="X32" s="2421"/>
      <c r="Y32" s="2421"/>
      <c r="Z32" s="2421"/>
      <c r="AA32" s="2421"/>
      <c r="AB32" s="2421"/>
      <c r="AC32" s="2421"/>
      <c r="AD32" s="2421"/>
      <c r="AE32" s="2421"/>
      <c r="AF32" s="2421"/>
      <c r="AG32" s="2436"/>
      <c r="AH32" s="2436"/>
      <c r="AI32" s="866"/>
    </row>
    <row r="33" spans="2:35">
      <c r="B33" s="2411"/>
      <c r="C33" s="2414"/>
      <c r="D33" s="2431"/>
      <c r="E33" s="2431"/>
      <c r="F33" s="2431"/>
      <c r="G33" s="2421"/>
      <c r="H33" s="2421"/>
      <c r="I33" s="2463"/>
      <c r="J33" s="2463"/>
      <c r="K33" s="2463"/>
      <c r="L33" s="2463"/>
      <c r="M33" s="2421"/>
      <c r="N33" s="2421"/>
      <c r="O33" s="2421"/>
      <c r="P33" s="2434"/>
      <c r="Q33" s="2434"/>
      <c r="R33" s="2434"/>
      <c r="S33" s="2434"/>
      <c r="T33" s="2434"/>
      <c r="U33" s="2421"/>
      <c r="V33" s="2421"/>
      <c r="W33" s="2421"/>
      <c r="X33" s="2421"/>
      <c r="Y33" s="2421"/>
      <c r="Z33" s="2421"/>
      <c r="AA33" s="2421"/>
      <c r="AB33" s="2421"/>
      <c r="AC33" s="2421"/>
      <c r="AD33" s="2421"/>
      <c r="AE33" s="2421"/>
      <c r="AF33" s="2421"/>
      <c r="AG33" s="2436"/>
      <c r="AH33" s="2436"/>
      <c r="AI33" s="866"/>
    </row>
    <row r="34" spans="2:35">
      <c r="B34" s="2411"/>
      <c r="C34" s="2414"/>
      <c r="D34" s="2431"/>
      <c r="E34" s="2431"/>
      <c r="F34" s="2431"/>
      <c r="G34" s="2421"/>
      <c r="H34" s="2421"/>
      <c r="I34" s="2463"/>
      <c r="J34" s="2463"/>
      <c r="K34" s="2463"/>
      <c r="L34" s="2463"/>
      <c r="M34" s="2421"/>
      <c r="N34" s="2421"/>
      <c r="O34" s="2421"/>
      <c r="P34" s="2434"/>
      <c r="Q34" s="2434"/>
      <c r="R34" s="2434"/>
      <c r="S34" s="2434"/>
      <c r="T34" s="2434"/>
      <c r="U34" s="2421"/>
      <c r="V34" s="2421"/>
      <c r="W34" s="2421"/>
      <c r="X34" s="2421"/>
      <c r="Y34" s="2421"/>
      <c r="Z34" s="2421"/>
      <c r="AA34" s="2421"/>
      <c r="AB34" s="2421"/>
      <c r="AC34" s="2421"/>
      <c r="AD34" s="2421"/>
      <c r="AE34" s="2421"/>
      <c r="AF34" s="2421"/>
      <c r="AG34" s="2436"/>
      <c r="AH34" s="2436"/>
      <c r="AI34" s="866"/>
    </row>
    <row r="35" spans="2:35">
      <c r="B35" s="2411"/>
      <c r="C35" s="2414"/>
      <c r="D35" s="2431"/>
      <c r="E35" s="2431"/>
      <c r="F35" s="2431"/>
      <c r="G35" s="2421"/>
      <c r="H35" s="2421"/>
      <c r="I35" s="2463"/>
      <c r="J35" s="2463"/>
      <c r="K35" s="2463"/>
      <c r="L35" s="2463"/>
      <c r="M35" s="2421"/>
      <c r="N35" s="2421"/>
      <c r="O35" s="2421"/>
      <c r="P35" s="2434"/>
      <c r="Q35" s="2434"/>
      <c r="R35" s="2434"/>
      <c r="S35" s="2434"/>
      <c r="T35" s="2434"/>
      <c r="U35" s="2421"/>
      <c r="V35" s="2421"/>
      <c r="W35" s="2421"/>
      <c r="X35" s="2421"/>
      <c r="Y35" s="2421"/>
      <c r="Z35" s="2421"/>
      <c r="AA35" s="2421"/>
      <c r="AB35" s="2421"/>
      <c r="AC35" s="2421"/>
      <c r="AD35" s="2421"/>
      <c r="AE35" s="2421"/>
      <c r="AF35" s="2421"/>
      <c r="AG35" s="2436"/>
      <c r="AH35" s="2436"/>
      <c r="AI35" s="866"/>
    </row>
    <row r="36" spans="2:35">
      <c r="B36" s="2411"/>
      <c r="C36" s="2414"/>
      <c r="D36" s="2431"/>
      <c r="E36" s="2431"/>
      <c r="F36" s="2431"/>
      <c r="G36" s="2421"/>
      <c r="H36" s="2421"/>
      <c r="I36" s="2463"/>
      <c r="J36" s="2463"/>
      <c r="K36" s="2463"/>
      <c r="L36" s="2463"/>
      <c r="M36" s="2421"/>
      <c r="N36" s="2421"/>
      <c r="O36" s="2421"/>
      <c r="P36" s="2434"/>
      <c r="Q36" s="2434"/>
      <c r="R36" s="2434"/>
      <c r="S36" s="2434"/>
      <c r="T36" s="2434"/>
      <c r="U36" s="2421"/>
      <c r="V36" s="2421"/>
      <c r="W36" s="2421"/>
      <c r="X36" s="2421"/>
      <c r="Y36" s="2421"/>
      <c r="Z36" s="2421"/>
      <c r="AA36" s="2421"/>
      <c r="AB36" s="2421"/>
      <c r="AC36" s="2421"/>
      <c r="AD36" s="2421"/>
      <c r="AE36" s="2421"/>
      <c r="AF36" s="2421"/>
      <c r="AG36" s="2436"/>
      <c r="AH36" s="2436"/>
      <c r="AI36" s="866"/>
    </row>
    <row r="37" spans="2:35">
      <c r="B37" s="2411"/>
      <c r="C37" s="2414"/>
      <c r="D37" s="2431"/>
      <c r="E37" s="2431"/>
      <c r="F37" s="2431"/>
      <c r="G37" s="2421"/>
      <c r="H37" s="2421"/>
      <c r="I37" s="2463"/>
      <c r="J37" s="2463"/>
      <c r="K37" s="2463"/>
      <c r="L37" s="2463"/>
      <c r="M37" s="2421"/>
      <c r="N37" s="2421"/>
      <c r="O37" s="2421"/>
      <c r="P37" s="2434"/>
      <c r="Q37" s="2434"/>
      <c r="R37" s="2434"/>
      <c r="S37" s="2434"/>
      <c r="T37" s="2434"/>
      <c r="U37" s="2421"/>
      <c r="V37" s="2421"/>
      <c r="W37" s="2421"/>
      <c r="X37" s="2421"/>
      <c r="Y37" s="2421"/>
      <c r="Z37" s="2421"/>
      <c r="AA37" s="2421"/>
      <c r="AB37" s="2421"/>
      <c r="AC37" s="2421"/>
      <c r="AD37" s="2421"/>
      <c r="AE37" s="2421"/>
      <c r="AF37" s="2421"/>
      <c r="AG37" s="2436"/>
      <c r="AH37" s="2436"/>
      <c r="AI37" s="866"/>
    </row>
    <row r="38" spans="2:35">
      <c r="B38" s="2411"/>
      <c r="C38" s="2414"/>
      <c r="D38" s="2431"/>
      <c r="E38" s="2431"/>
      <c r="F38" s="2431"/>
      <c r="G38" s="2421"/>
      <c r="H38" s="2421"/>
      <c r="I38" s="2463"/>
      <c r="J38" s="2463"/>
      <c r="K38" s="2463"/>
      <c r="L38" s="2463"/>
      <c r="M38" s="2421"/>
      <c r="N38" s="2421"/>
      <c r="O38" s="2421"/>
      <c r="P38" s="2434"/>
      <c r="Q38" s="2434"/>
      <c r="R38" s="2434"/>
      <c r="S38" s="2434"/>
      <c r="T38" s="2434"/>
      <c r="U38" s="2421"/>
      <c r="V38" s="2421"/>
      <c r="W38" s="2421"/>
      <c r="X38" s="2421"/>
      <c r="Y38" s="2421"/>
      <c r="Z38" s="2421"/>
      <c r="AA38" s="2421"/>
      <c r="AB38" s="2421"/>
      <c r="AC38" s="2421"/>
      <c r="AD38" s="2421"/>
      <c r="AE38" s="2421"/>
      <c r="AF38" s="2421"/>
      <c r="AG38" s="2436"/>
      <c r="AH38" s="2436"/>
      <c r="AI38" s="866"/>
    </row>
    <row r="39" spans="2:35">
      <c r="B39" s="2411"/>
      <c r="C39" s="2414"/>
      <c r="D39" s="2431"/>
      <c r="E39" s="2431"/>
      <c r="F39" s="2431"/>
      <c r="G39" s="2421"/>
      <c r="H39" s="2421"/>
      <c r="I39" s="2463"/>
      <c r="J39" s="2463"/>
      <c r="K39" s="2463"/>
      <c r="L39" s="2463"/>
      <c r="M39" s="2421"/>
      <c r="N39" s="2421"/>
      <c r="O39" s="2421"/>
      <c r="P39" s="2434"/>
      <c r="Q39" s="2434"/>
      <c r="R39" s="2434"/>
      <c r="S39" s="2434"/>
      <c r="T39" s="2434"/>
      <c r="U39" s="2421"/>
      <c r="V39" s="2421"/>
      <c r="W39" s="2421"/>
      <c r="X39" s="2421"/>
      <c r="Y39" s="2421"/>
      <c r="Z39" s="2421"/>
      <c r="AA39" s="2421"/>
      <c r="AB39" s="2421"/>
      <c r="AC39" s="2421"/>
      <c r="AD39" s="2421"/>
      <c r="AE39" s="2421"/>
      <c r="AF39" s="2421"/>
      <c r="AG39" s="2436"/>
      <c r="AH39" s="2436"/>
      <c r="AI39" s="866"/>
    </row>
    <row r="40" spans="2:35">
      <c r="B40" s="2411"/>
      <c r="C40" s="2415"/>
      <c r="D40" s="2431"/>
      <c r="E40" s="2431"/>
      <c r="F40" s="2431"/>
      <c r="G40" s="2421"/>
      <c r="H40" s="2421"/>
      <c r="I40" s="2463"/>
      <c r="J40" s="2463"/>
      <c r="K40" s="2463"/>
      <c r="L40" s="2463"/>
      <c r="M40" s="2421"/>
      <c r="N40" s="2421"/>
      <c r="O40" s="2421"/>
      <c r="P40" s="2434"/>
      <c r="Q40" s="2434"/>
      <c r="R40" s="2434"/>
      <c r="S40" s="2434"/>
      <c r="T40" s="2434"/>
      <c r="U40" s="2421"/>
      <c r="V40" s="2421"/>
      <c r="W40" s="2447"/>
      <c r="X40" s="2421"/>
      <c r="Y40" s="2421"/>
      <c r="Z40" s="2421"/>
      <c r="AA40" s="2421"/>
      <c r="AB40" s="2421"/>
      <c r="AC40" s="2421"/>
      <c r="AD40" s="2421"/>
      <c r="AE40" s="2421"/>
      <c r="AF40" s="2421"/>
      <c r="AG40" s="2436"/>
      <c r="AH40" s="2436"/>
      <c r="AI40" s="866"/>
    </row>
    <row r="41" spans="2:35">
      <c r="B41" s="2411"/>
      <c r="C41" s="320" t="s">
        <v>1107</v>
      </c>
      <c r="D41" s="884"/>
      <c r="E41" s="885"/>
      <c r="F41" s="885"/>
      <c r="G41" s="871"/>
      <c r="H41" s="871"/>
      <c r="I41" s="1268" t="s">
        <v>914</v>
      </c>
      <c r="J41" s="1268" t="s">
        <v>914</v>
      </c>
      <c r="K41" s="1268" t="s">
        <v>914</v>
      </c>
      <c r="L41" s="1268" t="s">
        <v>914</v>
      </c>
      <c r="M41" s="871"/>
      <c r="N41" s="871"/>
      <c r="O41" s="871"/>
      <c r="P41" s="886"/>
      <c r="Q41" s="886"/>
      <c r="R41" s="886"/>
      <c r="S41" s="886"/>
      <c r="T41" s="871"/>
      <c r="U41" s="871"/>
      <c r="V41" s="871"/>
      <c r="W41" s="871"/>
      <c r="X41" s="871"/>
      <c r="Y41" s="871"/>
      <c r="Z41" s="871"/>
      <c r="AA41" s="871"/>
      <c r="AB41" s="871"/>
      <c r="AC41" s="871"/>
      <c r="AD41" s="871"/>
      <c r="AE41" s="871"/>
      <c r="AF41" s="871"/>
      <c r="AG41" s="887"/>
      <c r="AH41" s="887"/>
      <c r="AI41" s="866">
        <v>4</v>
      </c>
    </row>
    <row r="42" spans="2:35">
      <c r="B42" s="2411"/>
      <c r="C42" s="873" t="s">
        <v>283</v>
      </c>
      <c r="D42" s="874"/>
      <c r="E42" s="875" t="s">
        <v>914</v>
      </c>
      <c r="F42" s="875"/>
      <c r="G42" s="875"/>
      <c r="H42" s="875"/>
      <c r="I42" s="868"/>
      <c r="J42" s="868"/>
      <c r="K42" s="875"/>
      <c r="L42" s="875"/>
      <c r="M42" s="868"/>
      <c r="N42" s="875"/>
      <c r="O42" s="875"/>
      <c r="P42" s="868"/>
      <c r="Q42" s="868"/>
      <c r="R42" s="875"/>
      <c r="S42" s="875"/>
      <c r="T42" s="875"/>
      <c r="U42" s="1129"/>
      <c r="V42" s="868"/>
      <c r="W42" s="875" t="s">
        <v>914</v>
      </c>
      <c r="X42" s="875"/>
      <c r="Y42" s="875"/>
      <c r="Z42" s="875"/>
      <c r="AA42" s="875"/>
      <c r="AB42" s="875"/>
      <c r="AC42" s="875"/>
      <c r="AD42" s="875"/>
      <c r="AE42" s="875"/>
      <c r="AF42" s="875"/>
      <c r="AG42" s="875"/>
      <c r="AH42" s="876"/>
      <c r="AI42" s="877"/>
    </row>
    <row r="43" spans="2:35" ht="18.75" thickBot="1">
      <c r="B43" s="2411"/>
      <c r="C43" s="2352" t="s">
        <v>416</v>
      </c>
      <c r="D43" s="2437" t="s">
        <v>916</v>
      </c>
      <c r="E43" s="2426" t="s">
        <v>916</v>
      </c>
      <c r="F43" s="2426"/>
      <c r="G43" s="2426"/>
      <c r="H43" s="2439"/>
      <c r="I43" s="2426" t="s">
        <v>916</v>
      </c>
      <c r="J43" s="2426" t="s">
        <v>916</v>
      </c>
      <c r="K43" s="2426" t="s">
        <v>916</v>
      </c>
      <c r="L43" s="2426" t="s">
        <v>916</v>
      </c>
      <c r="M43" s="2426" t="s">
        <v>916</v>
      </c>
      <c r="N43" s="2426"/>
      <c r="O43" s="2426"/>
      <c r="P43" s="2426" t="s">
        <v>1355</v>
      </c>
      <c r="Q43" s="2426" t="s">
        <v>1355</v>
      </c>
      <c r="R43" s="2426" t="s">
        <v>1355</v>
      </c>
      <c r="S43" s="2426" t="s">
        <v>1355</v>
      </c>
      <c r="T43" s="2426" t="s">
        <v>1355</v>
      </c>
      <c r="U43" s="2426"/>
      <c r="V43" s="2426"/>
      <c r="W43" s="2426" t="s">
        <v>916</v>
      </c>
      <c r="X43" s="2426" t="s">
        <v>916</v>
      </c>
      <c r="Y43" s="2426" t="s">
        <v>916</v>
      </c>
      <c r="Z43" s="2426" t="s">
        <v>916</v>
      </c>
      <c r="AA43" s="2426" t="s">
        <v>916</v>
      </c>
      <c r="AB43" s="2426"/>
      <c r="AC43" s="2426"/>
      <c r="AD43" s="2426" t="s">
        <v>916</v>
      </c>
      <c r="AE43" s="2426" t="s">
        <v>916</v>
      </c>
      <c r="AF43" s="2426" t="s">
        <v>916</v>
      </c>
      <c r="AG43" s="2428" t="s">
        <v>916</v>
      </c>
      <c r="AH43" s="2428" t="s">
        <v>916</v>
      </c>
      <c r="AI43" s="878" t="s">
        <v>768</v>
      </c>
    </row>
    <row r="44" spans="2:35" ht="14.25" thickBot="1">
      <c r="B44" s="2412"/>
      <c r="C44" s="2354"/>
      <c r="D44" s="2438"/>
      <c r="E44" s="2427"/>
      <c r="F44" s="2427"/>
      <c r="G44" s="2427"/>
      <c r="H44" s="2440"/>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41"/>
      <c r="AH44" s="2441"/>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10"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11"/>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11"/>
      <c r="C48" s="2413" t="s">
        <v>378</v>
      </c>
      <c r="D48" s="2442"/>
      <c r="E48" s="2420"/>
      <c r="F48" s="2420" t="s">
        <v>636</v>
      </c>
      <c r="G48" s="2420" t="s">
        <v>637</v>
      </c>
      <c r="H48" s="2420" t="s">
        <v>311</v>
      </c>
      <c r="I48" s="2420" t="s">
        <v>936</v>
      </c>
      <c r="J48" s="2420" t="s">
        <v>641</v>
      </c>
      <c r="K48" s="2420"/>
      <c r="L48" s="2420"/>
      <c r="M48" s="2418" t="s">
        <v>632</v>
      </c>
      <c r="N48" s="2418" t="s">
        <v>632</v>
      </c>
      <c r="O48" s="2418" t="s">
        <v>632</v>
      </c>
      <c r="P48" s="2418" t="s">
        <v>632</v>
      </c>
      <c r="Q48" s="2418" t="s">
        <v>632</v>
      </c>
      <c r="R48" s="2420"/>
      <c r="S48" s="2420"/>
      <c r="T48" s="2420" t="s">
        <v>638</v>
      </c>
      <c r="U48" s="2420" t="s">
        <v>638</v>
      </c>
      <c r="V48" s="2420" t="s">
        <v>638</v>
      </c>
      <c r="W48" s="2420" t="s">
        <v>638</v>
      </c>
      <c r="X48" s="2420" t="s">
        <v>639</v>
      </c>
      <c r="Y48" s="2420"/>
      <c r="Z48" s="2420"/>
      <c r="AA48" s="2420" t="s">
        <v>640</v>
      </c>
      <c r="AB48" s="2420" t="s">
        <v>640</v>
      </c>
      <c r="AC48" s="2420" t="s">
        <v>640</v>
      </c>
      <c r="AD48" s="2420" t="s">
        <v>640</v>
      </c>
      <c r="AE48" s="2420" t="s">
        <v>764</v>
      </c>
      <c r="AF48" s="2420"/>
      <c r="AG48" s="2422"/>
      <c r="AH48" s="2422"/>
      <c r="AI48" s="866"/>
    </row>
    <row r="49" spans="2:35">
      <c r="B49" s="2411"/>
      <c r="C49" s="2414"/>
      <c r="D49" s="2443"/>
      <c r="E49" s="2421"/>
      <c r="F49" s="2421"/>
      <c r="G49" s="2421"/>
      <c r="H49" s="2444"/>
      <c r="I49" s="2444"/>
      <c r="J49" s="2421"/>
      <c r="K49" s="2444"/>
      <c r="L49" s="2444"/>
      <c r="M49" s="2464"/>
      <c r="N49" s="2464"/>
      <c r="O49" s="2464"/>
      <c r="P49" s="2464"/>
      <c r="Q49" s="2464"/>
      <c r="R49" s="2421"/>
      <c r="S49" s="2421"/>
      <c r="T49" s="2421"/>
      <c r="U49" s="2421"/>
      <c r="V49" s="2421"/>
      <c r="W49" s="2421"/>
      <c r="X49" s="2421"/>
      <c r="Y49" s="2421"/>
      <c r="Z49" s="2421"/>
      <c r="AA49" s="2421"/>
      <c r="AB49" s="2421"/>
      <c r="AC49" s="2421"/>
      <c r="AD49" s="2421"/>
      <c r="AE49" s="2421"/>
      <c r="AF49" s="2421"/>
      <c r="AG49" s="2423"/>
      <c r="AH49" s="2423"/>
      <c r="AI49" s="866"/>
    </row>
    <row r="50" spans="2:35">
      <c r="B50" s="2411"/>
      <c r="C50" s="2414"/>
      <c r="D50" s="2443"/>
      <c r="E50" s="2421"/>
      <c r="F50" s="2421"/>
      <c r="G50" s="2421"/>
      <c r="H50" s="2444"/>
      <c r="I50" s="2444"/>
      <c r="J50" s="2421"/>
      <c r="K50" s="2444"/>
      <c r="L50" s="2444"/>
      <c r="M50" s="2464"/>
      <c r="N50" s="2464"/>
      <c r="O50" s="2464"/>
      <c r="P50" s="2464"/>
      <c r="Q50" s="2464"/>
      <c r="R50" s="2421"/>
      <c r="S50" s="2421"/>
      <c r="T50" s="2421"/>
      <c r="U50" s="2421"/>
      <c r="V50" s="2421"/>
      <c r="W50" s="2421"/>
      <c r="X50" s="2421"/>
      <c r="Y50" s="2421"/>
      <c r="Z50" s="2421"/>
      <c r="AA50" s="2421"/>
      <c r="AB50" s="2421"/>
      <c r="AC50" s="2421"/>
      <c r="AD50" s="2421"/>
      <c r="AE50" s="2421"/>
      <c r="AF50" s="2421"/>
      <c r="AG50" s="2423"/>
      <c r="AH50" s="2423"/>
      <c r="AI50" s="866"/>
    </row>
    <row r="51" spans="2:35">
      <c r="B51" s="2411"/>
      <c r="C51" s="2414"/>
      <c r="D51" s="2443"/>
      <c r="E51" s="2421"/>
      <c r="F51" s="2421"/>
      <c r="G51" s="2421"/>
      <c r="H51" s="2444"/>
      <c r="I51" s="2444"/>
      <c r="J51" s="2421"/>
      <c r="K51" s="2444"/>
      <c r="L51" s="2444"/>
      <c r="M51" s="2464"/>
      <c r="N51" s="2464"/>
      <c r="O51" s="2464"/>
      <c r="P51" s="2464"/>
      <c r="Q51" s="2464"/>
      <c r="R51" s="2421"/>
      <c r="S51" s="2421"/>
      <c r="T51" s="2421"/>
      <c r="U51" s="2421"/>
      <c r="V51" s="2421"/>
      <c r="W51" s="2421"/>
      <c r="X51" s="2421"/>
      <c r="Y51" s="2421"/>
      <c r="Z51" s="2421"/>
      <c r="AA51" s="2421"/>
      <c r="AB51" s="2421"/>
      <c r="AC51" s="2421"/>
      <c r="AD51" s="2421"/>
      <c r="AE51" s="2421"/>
      <c r="AF51" s="2421"/>
      <c r="AG51" s="2423"/>
      <c r="AH51" s="2423"/>
      <c r="AI51" s="866"/>
    </row>
    <row r="52" spans="2:35">
      <c r="B52" s="2411"/>
      <c r="C52" s="2414"/>
      <c r="D52" s="2443"/>
      <c r="E52" s="2421"/>
      <c r="F52" s="2421"/>
      <c r="G52" s="2421"/>
      <c r="H52" s="2444"/>
      <c r="I52" s="2444"/>
      <c r="J52" s="2421"/>
      <c r="K52" s="2444"/>
      <c r="L52" s="2444"/>
      <c r="M52" s="2464"/>
      <c r="N52" s="2464"/>
      <c r="O52" s="2464"/>
      <c r="P52" s="2464"/>
      <c r="Q52" s="2464"/>
      <c r="R52" s="2421"/>
      <c r="S52" s="2421"/>
      <c r="T52" s="2421"/>
      <c r="U52" s="2421"/>
      <c r="V52" s="2421"/>
      <c r="W52" s="2421"/>
      <c r="X52" s="2421"/>
      <c r="Y52" s="2421"/>
      <c r="Z52" s="2421"/>
      <c r="AA52" s="2421"/>
      <c r="AB52" s="2421"/>
      <c r="AC52" s="2421"/>
      <c r="AD52" s="2421"/>
      <c r="AE52" s="2421"/>
      <c r="AF52" s="2421"/>
      <c r="AG52" s="2423"/>
      <c r="AH52" s="2423"/>
      <c r="AI52" s="866"/>
    </row>
    <row r="53" spans="2:35">
      <c r="B53" s="2411"/>
      <c r="C53" s="2414"/>
      <c r="D53" s="2443"/>
      <c r="E53" s="2421"/>
      <c r="F53" s="2421"/>
      <c r="G53" s="2421"/>
      <c r="H53" s="2444"/>
      <c r="I53" s="2444"/>
      <c r="J53" s="2421"/>
      <c r="K53" s="2444"/>
      <c r="L53" s="2444"/>
      <c r="M53" s="2464"/>
      <c r="N53" s="2464"/>
      <c r="O53" s="2464"/>
      <c r="P53" s="2464"/>
      <c r="Q53" s="2464"/>
      <c r="R53" s="2421"/>
      <c r="S53" s="2421"/>
      <c r="T53" s="2421"/>
      <c r="U53" s="2421"/>
      <c r="V53" s="2421"/>
      <c r="W53" s="2421"/>
      <c r="X53" s="2421"/>
      <c r="Y53" s="2421"/>
      <c r="Z53" s="2421"/>
      <c r="AA53" s="2421"/>
      <c r="AB53" s="2421"/>
      <c r="AC53" s="2421"/>
      <c r="AD53" s="2421"/>
      <c r="AE53" s="2421"/>
      <c r="AF53" s="2421"/>
      <c r="AG53" s="2423"/>
      <c r="AH53" s="2423"/>
      <c r="AI53" s="866"/>
    </row>
    <row r="54" spans="2:35">
      <c r="B54" s="2411"/>
      <c r="C54" s="2414"/>
      <c r="D54" s="2443"/>
      <c r="E54" s="2421"/>
      <c r="F54" s="2421"/>
      <c r="G54" s="2421"/>
      <c r="H54" s="2444"/>
      <c r="I54" s="2444"/>
      <c r="J54" s="2421"/>
      <c r="K54" s="2444"/>
      <c r="L54" s="2444"/>
      <c r="M54" s="2464"/>
      <c r="N54" s="2464"/>
      <c r="O54" s="2464"/>
      <c r="P54" s="2464"/>
      <c r="Q54" s="2464"/>
      <c r="R54" s="2421"/>
      <c r="S54" s="2421"/>
      <c r="T54" s="2421"/>
      <c r="U54" s="2421"/>
      <c r="V54" s="2421"/>
      <c r="W54" s="2421"/>
      <c r="X54" s="2421"/>
      <c r="Y54" s="2421"/>
      <c r="Z54" s="2421"/>
      <c r="AA54" s="2421"/>
      <c r="AB54" s="2421"/>
      <c r="AC54" s="2421"/>
      <c r="AD54" s="2421"/>
      <c r="AE54" s="2421"/>
      <c r="AF54" s="2421"/>
      <c r="AG54" s="2423"/>
      <c r="AH54" s="2423"/>
      <c r="AI54" s="866"/>
    </row>
    <row r="55" spans="2:35">
      <c r="B55" s="2411"/>
      <c r="C55" s="2414"/>
      <c r="D55" s="2443"/>
      <c r="E55" s="2421"/>
      <c r="F55" s="2421"/>
      <c r="G55" s="2421"/>
      <c r="H55" s="2444"/>
      <c r="I55" s="2444"/>
      <c r="J55" s="2421"/>
      <c r="K55" s="2444"/>
      <c r="L55" s="2444"/>
      <c r="M55" s="2464"/>
      <c r="N55" s="2464"/>
      <c r="O55" s="2464"/>
      <c r="P55" s="2464"/>
      <c r="Q55" s="2464"/>
      <c r="R55" s="2421"/>
      <c r="S55" s="2421"/>
      <c r="T55" s="2421"/>
      <c r="U55" s="2421"/>
      <c r="V55" s="2421"/>
      <c r="W55" s="2421"/>
      <c r="X55" s="2421"/>
      <c r="Y55" s="2421"/>
      <c r="Z55" s="2421"/>
      <c r="AA55" s="2421"/>
      <c r="AB55" s="2421"/>
      <c r="AC55" s="2421"/>
      <c r="AD55" s="2421"/>
      <c r="AE55" s="2421"/>
      <c r="AF55" s="2421"/>
      <c r="AG55" s="2423"/>
      <c r="AH55" s="2423"/>
      <c r="AI55" s="866"/>
    </row>
    <row r="56" spans="2:35">
      <c r="B56" s="2411"/>
      <c r="C56" s="2414"/>
      <c r="D56" s="2443"/>
      <c r="E56" s="2421"/>
      <c r="F56" s="2421"/>
      <c r="G56" s="2421"/>
      <c r="H56" s="2444"/>
      <c r="I56" s="2444"/>
      <c r="J56" s="2421"/>
      <c r="K56" s="2444"/>
      <c r="L56" s="2444"/>
      <c r="M56" s="2464"/>
      <c r="N56" s="2464"/>
      <c r="O56" s="2464"/>
      <c r="P56" s="2464"/>
      <c r="Q56" s="2464"/>
      <c r="R56" s="2421"/>
      <c r="S56" s="2421"/>
      <c r="T56" s="2421"/>
      <c r="U56" s="2421"/>
      <c r="V56" s="2421"/>
      <c r="W56" s="2421"/>
      <c r="X56" s="2421"/>
      <c r="Y56" s="2421"/>
      <c r="Z56" s="2421"/>
      <c r="AA56" s="2421"/>
      <c r="AB56" s="2421"/>
      <c r="AC56" s="2421"/>
      <c r="AD56" s="2421"/>
      <c r="AE56" s="2421"/>
      <c r="AF56" s="2421"/>
      <c r="AG56" s="2423"/>
      <c r="AH56" s="2423"/>
      <c r="AI56" s="866"/>
    </row>
    <row r="57" spans="2:35">
      <c r="B57" s="2411"/>
      <c r="C57" s="2414"/>
      <c r="D57" s="2443"/>
      <c r="E57" s="2421"/>
      <c r="F57" s="2421"/>
      <c r="G57" s="2421"/>
      <c r="H57" s="2444"/>
      <c r="I57" s="2444"/>
      <c r="J57" s="2421"/>
      <c r="K57" s="2444"/>
      <c r="L57" s="2444"/>
      <c r="M57" s="2464"/>
      <c r="N57" s="2464"/>
      <c r="O57" s="2464"/>
      <c r="P57" s="2464"/>
      <c r="Q57" s="2464"/>
      <c r="R57" s="2421"/>
      <c r="S57" s="2421"/>
      <c r="T57" s="2421"/>
      <c r="U57" s="2421"/>
      <c r="V57" s="2421"/>
      <c r="W57" s="2421"/>
      <c r="X57" s="2421"/>
      <c r="Y57" s="2421"/>
      <c r="Z57" s="2421"/>
      <c r="AA57" s="2421"/>
      <c r="AB57" s="2421"/>
      <c r="AC57" s="2421"/>
      <c r="AD57" s="2421"/>
      <c r="AE57" s="2421"/>
      <c r="AF57" s="2421"/>
      <c r="AG57" s="2423"/>
      <c r="AH57" s="2423"/>
      <c r="AI57" s="866"/>
    </row>
    <row r="58" spans="2:35">
      <c r="B58" s="2411"/>
      <c r="C58" s="2415"/>
      <c r="D58" s="2443"/>
      <c r="E58" s="2421"/>
      <c r="F58" s="2421"/>
      <c r="G58" s="2421"/>
      <c r="H58" s="2444"/>
      <c r="I58" s="2444"/>
      <c r="J58" s="2421"/>
      <c r="K58" s="2444"/>
      <c r="L58" s="2444"/>
      <c r="M58" s="2464"/>
      <c r="N58" s="2464"/>
      <c r="O58" s="2464"/>
      <c r="P58" s="2464"/>
      <c r="Q58" s="2464"/>
      <c r="R58" s="2421"/>
      <c r="S58" s="2421"/>
      <c r="T58" s="2421"/>
      <c r="U58" s="2421"/>
      <c r="V58" s="2421"/>
      <c r="W58" s="2421"/>
      <c r="X58" s="2421"/>
      <c r="Y58" s="2421"/>
      <c r="Z58" s="2421"/>
      <c r="AA58" s="2421"/>
      <c r="AB58" s="2421"/>
      <c r="AC58" s="2447"/>
      <c r="AD58" s="2447"/>
      <c r="AE58" s="2421"/>
      <c r="AF58" s="2421"/>
      <c r="AG58" s="2423"/>
      <c r="AH58" s="2423"/>
      <c r="AI58" s="866"/>
    </row>
    <row r="59" spans="2:35">
      <c r="B59" s="2411"/>
      <c r="C59" s="320" t="s">
        <v>1107</v>
      </c>
      <c r="D59" s="891"/>
      <c r="E59" s="871"/>
      <c r="F59" s="871"/>
      <c r="G59" s="871"/>
      <c r="H59" s="892"/>
      <c r="I59" s="892"/>
      <c r="J59" s="871"/>
      <c r="K59" s="892"/>
      <c r="L59" s="892"/>
      <c r="M59" s="1269" t="s">
        <v>914</v>
      </c>
      <c r="N59" s="1269" t="s">
        <v>914</v>
      </c>
      <c r="O59" s="1269" t="s">
        <v>914</v>
      </c>
      <c r="P59" s="1269" t="s">
        <v>914</v>
      </c>
      <c r="Q59" s="1269" t="s">
        <v>914</v>
      </c>
      <c r="R59" s="871"/>
      <c r="S59" s="871"/>
      <c r="T59" s="1270"/>
      <c r="U59" s="871"/>
      <c r="V59" s="871"/>
      <c r="W59" s="871"/>
      <c r="X59" s="871"/>
      <c r="Y59" s="871"/>
      <c r="Z59" s="871"/>
      <c r="AA59" s="871"/>
      <c r="AB59" s="871"/>
      <c r="AC59" s="871"/>
      <c r="AD59" s="871"/>
      <c r="AE59" s="871"/>
      <c r="AF59" s="871"/>
      <c r="AG59" s="893"/>
      <c r="AH59" s="872"/>
      <c r="AI59" s="866">
        <v>5</v>
      </c>
    </row>
    <row r="60" spans="2:35">
      <c r="B60" s="2411"/>
      <c r="C60" s="873" t="s">
        <v>283</v>
      </c>
      <c r="D60" s="894"/>
      <c r="E60" s="875"/>
      <c r="F60" s="875" t="s">
        <v>914</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11"/>
      <c r="C61" s="2352" t="s">
        <v>416</v>
      </c>
      <c r="D61" s="2445"/>
      <c r="E61" s="2426"/>
      <c r="F61" s="2426" t="s">
        <v>916</v>
      </c>
      <c r="G61" s="2426" t="s">
        <v>916</v>
      </c>
      <c r="H61" s="2426" t="s">
        <v>916</v>
      </c>
      <c r="I61" s="2426"/>
      <c r="J61" s="2426" t="s">
        <v>916</v>
      </c>
      <c r="K61" s="2426"/>
      <c r="L61" s="2426"/>
      <c r="M61" s="2426" t="s">
        <v>916</v>
      </c>
      <c r="N61" s="2426" t="s">
        <v>916</v>
      </c>
      <c r="O61" s="2426" t="s">
        <v>916</v>
      </c>
      <c r="P61" s="2426" t="s">
        <v>916</v>
      </c>
      <c r="Q61" s="2426" t="s">
        <v>916</v>
      </c>
      <c r="R61" s="2426"/>
      <c r="S61" s="2426"/>
      <c r="T61" s="2426" t="s">
        <v>916</v>
      </c>
      <c r="U61" s="2426" t="s">
        <v>916</v>
      </c>
      <c r="V61" s="2426" t="s">
        <v>916</v>
      </c>
      <c r="W61" s="2426" t="s">
        <v>916</v>
      </c>
      <c r="X61" s="2426" t="s">
        <v>916</v>
      </c>
      <c r="Y61" s="2426"/>
      <c r="Z61" s="2439"/>
      <c r="AA61" s="2426" t="s">
        <v>916</v>
      </c>
      <c r="AB61" s="2426" t="s">
        <v>916</v>
      </c>
      <c r="AC61" s="2426" t="s">
        <v>916</v>
      </c>
      <c r="AD61" s="2426" t="s">
        <v>916</v>
      </c>
      <c r="AE61" s="2426"/>
      <c r="AF61" s="2426"/>
      <c r="AG61" s="2426"/>
      <c r="AH61" s="2428"/>
      <c r="AI61" s="878" t="s">
        <v>768</v>
      </c>
    </row>
    <row r="62" spans="2:35" ht="14.25" thickBot="1">
      <c r="B62" s="2412"/>
      <c r="C62" s="2354"/>
      <c r="D62" s="2446"/>
      <c r="E62" s="2427"/>
      <c r="F62" s="2427"/>
      <c r="G62" s="2427"/>
      <c r="H62" s="2427"/>
      <c r="I62" s="2427"/>
      <c r="J62" s="2427"/>
      <c r="K62" s="2427"/>
      <c r="L62" s="2427"/>
      <c r="M62" s="2427"/>
      <c r="N62" s="2427"/>
      <c r="O62" s="2427"/>
      <c r="P62" s="2427"/>
      <c r="Q62" s="2427"/>
      <c r="R62" s="2427"/>
      <c r="S62" s="2427"/>
      <c r="T62" s="2427"/>
      <c r="U62" s="2427"/>
      <c r="V62" s="2427"/>
      <c r="W62" s="2427"/>
      <c r="X62" s="2427"/>
      <c r="Y62" s="2427"/>
      <c r="Z62" s="2440"/>
      <c r="AA62" s="2427"/>
      <c r="AB62" s="2427"/>
      <c r="AC62" s="2427"/>
      <c r="AD62" s="2427"/>
      <c r="AE62" s="2427"/>
      <c r="AF62" s="2427"/>
      <c r="AG62" s="2427"/>
      <c r="AH62" s="2441"/>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ht="15" customHeight="1">
      <c r="B65" s="2448" t="s">
        <v>628</v>
      </c>
      <c r="C65" s="2449"/>
      <c r="D65" s="2449"/>
      <c r="E65" s="2449"/>
      <c r="F65" s="2449"/>
      <c r="G65" s="2449"/>
      <c r="H65" s="2449"/>
      <c r="I65" s="2449"/>
      <c r="J65" s="2449"/>
      <c r="K65" s="2449"/>
      <c r="L65" s="2449"/>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866"/>
    </row>
    <row r="66" spans="2:35" ht="15" customHeight="1" thickBot="1">
      <c r="B66" s="2450" t="s">
        <v>286</v>
      </c>
      <c r="C66" s="2451"/>
      <c r="D66" s="2451"/>
      <c r="E66" s="877"/>
      <c r="F66" s="877"/>
      <c r="G66" s="877"/>
      <c r="H66" s="877"/>
      <c r="I66" s="877"/>
      <c r="J66" s="877"/>
      <c r="K66" s="2452" t="s">
        <v>518</v>
      </c>
      <c r="L66" s="2452"/>
      <c r="M66" s="2452"/>
      <c r="N66" s="2452"/>
      <c r="O66" s="2452"/>
      <c r="P66" s="2452"/>
      <c r="Q66" s="2452"/>
      <c r="R66" s="2452"/>
      <c r="S66" s="2452"/>
      <c r="T66" s="2452"/>
      <c r="U66" s="2452"/>
      <c r="V66" s="2452"/>
      <c r="W66" s="2452"/>
      <c r="X66" s="2452"/>
      <c r="Y66" s="2452"/>
      <c r="Z66" s="2452"/>
      <c r="AA66" s="2452"/>
      <c r="AB66" s="881"/>
      <c r="AC66" s="881"/>
      <c r="AD66" s="881"/>
      <c r="AE66" s="881"/>
      <c r="AF66" s="881"/>
      <c r="AG66" s="881"/>
      <c r="AH66" s="881"/>
      <c r="AI66" s="866"/>
    </row>
    <row r="67" spans="2:35" ht="15" customHeight="1" thickBot="1">
      <c r="B67" s="2402" t="s">
        <v>287</v>
      </c>
      <c r="C67" s="2402"/>
      <c r="D67" s="2406" t="s">
        <v>288</v>
      </c>
      <c r="E67" s="2408"/>
      <c r="F67" s="2408"/>
      <c r="G67" s="2408"/>
      <c r="H67" s="2408"/>
      <c r="I67" s="2407"/>
      <c r="J67" s="877"/>
      <c r="K67" s="2453"/>
      <c r="L67" s="2453"/>
      <c r="M67" s="2406" t="s">
        <v>289</v>
      </c>
      <c r="N67" s="2408"/>
      <c r="O67" s="2408"/>
      <c r="P67" s="2408"/>
      <c r="Q67" s="2408"/>
      <c r="R67" s="2408"/>
      <c r="S67" s="2408"/>
      <c r="T67" s="2408"/>
      <c r="U67" s="2408"/>
      <c r="V67" s="2408"/>
      <c r="W67" s="2408"/>
      <c r="X67" s="2408"/>
      <c r="Y67" s="2408"/>
      <c r="Z67" s="2408"/>
      <c r="AA67" s="2407"/>
      <c r="AB67" s="2402" t="s">
        <v>290</v>
      </c>
      <c r="AC67" s="2402"/>
      <c r="AD67" s="2402"/>
      <c r="AE67" s="897"/>
      <c r="AF67" s="2403" t="s">
        <v>811</v>
      </c>
      <c r="AG67" s="2404"/>
      <c r="AH67" s="2404"/>
      <c r="AI67" s="2405"/>
    </row>
    <row r="68" spans="2:35" ht="15" customHeight="1" thickBot="1">
      <c r="B68" s="2406" t="s">
        <v>291</v>
      </c>
      <c r="C68" s="2407"/>
      <c r="D68" s="2406" t="s">
        <v>928</v>
      </c>
      <c r="E68" s="2408"/>
      <c r="F68" s="2408"/>
      <c r="G68" s="2408"/>
      <c r="H68" s="2408"/>
      <c r="I68" s="2407"/>
      <c r="J68" s="877"/>
      <c r="K68" s="2406" t="s">
        <v>292</v>
      </c>
      <c r="L68" s="2407"/>
      <c r="M68" s="2454" t="s">
        <v>985</v>
      </c>
      <c r="N68" s="2455"/>
      <c r="O68" s="2455"/>
      <c r="P68" s="2455"/>
      <c r="Q68" s="2455"/>
      <c r="R68" s="2455"/>
      <c r="S68" s="2455"/>
      <c r="T68" s="2455"/>
      <c r="U68" s="2455"/>
      <c r="V68" s="2455"/>
      <c r="W68" s="2455"/>
      <c r="X68" s="2455"/>
      <c r="Y68" s="2455"/>
      <c r="Z68" s="2455"/>
      <c r="AA68" s="2456"/>
      <c r="AB68" s="2401"/>
      <c r="AC68" s="2401"/>
      <c r="AD68" s="2401"/>
      <c r="AE68" s="898"/>
      <c r="AF68" s="881"/>
      <c r="AG68" s="881"/>
      <c r="AH68" s="881"/>
      <c r="AI68" s="866"/>
    </row>
    <row r="69" spans="2:35" ht="15" customHeight="1">
      <c r="B69" s="2406" t="s">
        <v>293</v>
      </c>
      <c r="C69" s="2407"/>
      <c r="D69" s="2406" t="s">
        <v>929</v>
      </c>
      <c r="E69" s="2408"/>
      <c r="F69" s="2408"/>
      <c r="G69" s="2408"/>
      <c r="H69" s="2408"/>
      <c r="I69" s="2407"/>
      <c r="J69" s="877"/>
      <c r="K69" s="2406" t="s">
        <v>294</v>
      </c>
      <c r="L69" s="2407"/>
      <c r="M69" s="2454" t="s">
        <v>1356</v>
      </c>
      <c r="N69" s="2455"/>
      <c r="O69" s="2455"/>
      <c r="P69" s="2455"/>
      <c r="Q69" s="2455"/>
      <c r="R69" s="2455"/>
      <c r="S69" s="2455"/>
      <c r="T69" s="2455"/>
      <c r="U69" s="2455"/>
      <c r="V69" s="2455"/>
      <c r="W69" s="2455"/>
      <c r="X69" s="2455"/>
      <c r="Y69" s="2455"/>
      <c r="Z69" s="2455"/>
      <c r="AA69" s="2456"/>
      <c r="AB69" s="2402"/>
      <c r="AC69" s="2402"/>
      <c r="AD69" s="2402"/>
      <c r="AE69" s="897"/>
      <c r="AF69" s="2373" t="s">
        <v>1108</v>
      </c>
      <c r="AG69" s="2374"/>
      <c r="AH69" s="2458" t="s">
        <v>1124</v>
      </c>
      <c r="AI69" s="2459"/>
    </row>
    <row r="70" spans="2:35" ht="15" customHeight="1" thickBot="1">
      <c r="B70" s="2406" t="s">
        <v>295</v>
      </c>
      <c r="C70" s="2407"/>
      <c r="D70" s="2406" t="s">
        <v>930</v>
      </c>
      <c r="E70" s="2408"/>
      <c r="F70" s="2408"/>
      <c r="G70" s="2408"/>
      <c r="H70" s="2408"/>
      <c r="I70" s="2407"/>
      <c r="J70" s="877"/>
      <c r="K70" s="2406" t="s">
        <v>296</v>
      </c>
      <c r="L70" s="2407"/>
      <c r="M70" s="2454" t="s">
        <v>1358</v>
      </c>
      <c r="N70" s="2455"/>
      <c r="O70" s="2455"/>
      <c r="P70" s="2455"/>
      <c r="Q70" s="2455"/>
      <c r="R70" s="2455"/>
      <c r="S70" s="2455"/>
      <c r="T70" s="2455"/>
      <c r="U70" s="2455"/>
      <c r="V70" s="2455"/>
      <c r="W70" s="2455"/>
      <c r="X70" s="2455"/>
      <c r="Y70" s="2455"/>
      <c r="Z70" s="2455"/>
      <c r="AA70" s="2456"/>
      <c r="AB70" s="2402"/>
      <c r="AC70" s="2402"/>
      <c r="AD70" s="2402"/>
      <c r="AE70" s="897"/>
      <c r="AF70" s="2375"/>
      <c r="AG70" s="2376"/>
      <c r="AH70" s="2460"/>
      <c r="AI70" s="2461"/>
    </row>
    <row r="71" spans="2:35" ht="15" customHeight="1">
      <c r="B71" s="2406" t="s">
        <v>297</v>
      </c>
      <c r="C71" s="2407"/>
      <c r="D71" s="2406" t="s">
        <v>931</v>
      </c>
      <c r="E71" s="2408"/>
      <c r="F71" s="2408"/>
      <c r="G71" s="2408"/>
      <c r="H71" s="2408"/>
      <c r="I71" s="2407"/>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5" customHeight="1">
      <c r="B72" s="2406" t="s">
        <v>299</v>
      </c>
      <c r="C72" s="2407"/>
      <c r="D72" s="2406" t="s">
        <v>932</v>
      </c>
      <c r="E72" s="2408"/>
      <c r="F72" s="2408"/>
      <c r="G72" s="2408"/>
      <c r="H72" s="2408"/>
      <c r="I72" s="2407"/>
      <c r="J72" s="877"/>
      <c r="K72" s="2452" t="s">
        <v>629</v>
      </c>
      <c r="L72" s="2452"/>
      <c r="M72" s="2452"/>
      <c r="N72" s="2452"/>
      <c r="O72" s="2452"/>
      <c r="P72" s="2452"/>
      <c r="Q72" s="2452"/>
      <c r="R72" s="2452"/>
      <c r="S72" s="2452"/>
      <c r="T72" s="2452"/>
      <c r="U72" s="2452"/>
      <c r="V72" s="2452"/>
      <c r="W72" s="2452"/>
      <c r="X72" s="2452"/>
      <c r="Y72" s="2452"/>
      <c r="Z72" s="2452"/>
      <c r="AA72" s="2452"/>
      <c r="AB72" s="877"/>
      <c r="AC72" s="877"/>
      <c r="AD72" s="877"/>
      <c r="AE72" s="881"/>
      <c r="AF72" s="881"/>
      <c r="AG72" s="881"/>
      <c r="AH72" s="881"/>
      <c r="AI72" s="866"/>
    </row>
    <row r="73" spans="2:35" ht="15" customHeight="1">
      <c r="B73" s="2406" t="s">
        <v>300</v>
      </c>
      <c r="C73" s="2407"/>
      <c r="D73" s="2406" t="s">
        <v>933</v>
      </c>
      <c r="E73" s="2408"/>
      <c r="F73" s="2408"/>
      <c r="G73" s="2408"/>
      <c r="H73" s="2408"/>
      <c r="I73" s="2407"/>
      <c r="J73" s="877"/>
      <c r="K73" s="2402"/>
      <c r="L73" s="2402"/>
      <c r="M73" s="2406" t="s">
        <v>630</v>
      </c>
      <c r="N73" s="2408"/>
      <c r="O73" s="2408"/>
      <c r="P73" s="2408"/>
      <c r="Q73" s="2408"/>
      <c r="R73" s="2408"/>
      <c r="S73" s="2408"/>
      <c r="T73" s="2408"/>
      <c r="U73" s="2408"/>
      <c r="V73" s="2408"/>
      <c r="W73" s="2408"/>
      <c r="X73" s="2408"/>
      <c r="Y73" s="2408"/>
      <c r="Z73" s="2408"/>
      <c r="AA73" s="2407"/>
      <c r="AB73" s="2402" t="s">
        <v>290</v>
      </c>
      <c r="AC73" s="2402"/>
      <c r="AD73" s="2402"/>
      <c r="AE73" s="897"/>
      <c r="AF73" s="881"/>
      <c r="AG73" s="881"/>
      <c r="AH73" s="881"/>
      <c r="AI73" s="866"/>
    </row>
    <row r="74" spans="2:35" ht="15" customHeight="1">
      <c r="B74" s="2406" t="s">
        <v>301</v>
      </c>
      <c r="C74" s="2407"/>
      <c r="D74" s="2406" t="s">
        <v>953</v>
      </c>
      <c r="E74" s="2408"/>
      <c r="F74" s="2408"/>
      <c r="G74" s="2408"/>
      <c r="H74" s="2408"/>
      <c r="I74" s="2407"/>
      <c r="J74" s="877"/>
      <c r="K74" s="2406" t="s">
        <v>292</v>
      </c>
      <c r="L74" s="2407"/>
      <c r="M74" s="2454" t="s">
        <v>986</v>
      </c>
      <c r="N74" s="2455"/>
      <c r="O74" s="2455"/>
      <c r="P74" s="2455"/>
      <c r="Q74" s="2455"/>
      <c r="R74" s="2455"/>
      <c r="S74" s="2455"/>
      <c r="T74" s="2455"/>
      <c r="U74" s="2455"/>
      <c r="V74" s="2455"/>
      <c r="W74" s="2455"/>
      <c r="X74" s="2455"/>
      <c r="Y74" s="2455"/>
      <c r="Z74" s="2455"/>
      <c r="AA74" s="2456"/>
      <c r="AB74" s="2402"/>
      <c r="AC74" s="2402"/>
      <c r="AD74" s="2402"/>
      <c r="AE74" s="897"/>
      <c r="AF74" s="881"/>
      <c r="AG74" s="881"/>
      <c r="AH74" s="881"/>
      <c r="AI74" s="866"/>
    </row>
    <row r="75" spans="2:35" ht="15" customHeight="1">
      <c r="B75" s="881"/>
      <c r="C75" s="881"/>
      <c r="D75" s="881"/>
      <c r="E75" s="881"/>
      <c r="F75" s="881"/>
      <c r="G75" s="881"/>
      <c r="H75" s="881"/>
      <c r="I75" s="881"/>
      <c r="J75" s="877"/>
      <c r="K75" s="2406" t="s">
        <v>294</v>
      </c>
      <c r="L75" s="2407"/>
      <c r="M75" s="2454" t="s">
        <v>987</v>
      </c>
      <c r="N75" s="2455"/>
      <c r="O75" s="2455"/>
      <c r="P75" s="2455"/>
      <c r="Q75" s="2455"/>
      <c r="R75" s="2455"/>
      <c r="S75" s="2455"/>
      <c r="T75" s="2455"/>
      <c r="U75" s="2455"/>
      <c r="V75" s="2455"/>
      <c r="W75" s="2455"/>
      <c r="X75" s="2455"/>
      <c r="Y75" s="2455"/>
      <c r="Z75" s="2455"/>
      <c r="AA75" s="2456"/>
      <c r="AB75" s="2402"/>
      <c r="AC75" s="2402"/>
      <c r="AD75" s="2402"/>
      <c r="AE75" s="897"/>
      <c r="AF75" s="881"/>
      <c r="AG75" s="881"/>
      <c r="AH75" s="881"/>
      <c r="AI75" s="866"/>
    </row>
    <row r="76" spans="2:35" ht="15" customHeight="1">
      <c r="B76" s="881"/>
      <c r="C76" s="881"/>
      <c r="D76" s="881"/>
      <c r="E76" s="881"/>
      <c r="F76" s="881"/>
      <c r="G76" s="881"/>
      <c r="H76" s="881"/>
      <c r="I76" s="881"/>
      <c r="J76" s="877"/>
      <c r="K76" s="2406" t="s">
        <v>296</v>
      </c>
      <c r="L76" s="2407"/>
      <c r="M76" s="2454"/>
      <c r="N76" s="2455"/>
      <c r="O76" s="2455"/>
      <c r="P76" s="2455"/>
      <c r="Q76" s="2455"/>
      <c r="R76" s="2455"/>
      <c r="S76" s="2455"/>
      <c r="T76" s="2455"/>
      <c r="U76" s="2455"/>
      <c r="V76" s="2455"/>
      <c r="W76" s="2455"/>
      <c r="X76" s="2455"/>
      <c r="Y76" s="2455"/>
      <c r="Z76" s="2455"/>
      <c r="AA76" s="2456"/>
      <c r="AB76" s="2402"/>
      <c r="AC76" s="2402"/>
      <c r="AD76" s="2402"/>
      <c r="AE76" s="897"/>
      <c r="AF76" s="881"/>
      <c r="AG76" s="881"/>
      <c r="AH76" s="881"/>
      <c r="AI76" s="866"/>
    </row>
    <row r="77" spans="2:35" ht="15" customHeight="1">
      <c r="B77" s="881"/>
      <c r="C77" s="881"/>
      <c r="D77" s="881"/>
      <c r="E77" s="881"/>
      <c r="F77" s="881"/>
      <c r="G77" s="881"/>
      <c r="H77" s="881"/>
      <c r="I77" s="881"/>
      <c r="J77" s="877"/>
      <c r="K77" s="2406" t="s">
        <v>302</v>
      </c>
      <c r="L77" s="2407"/>
      <c r="M77" s="2454"/>
      <c r="N77" s="2455"/>
      <c r="O77" s="2455"/>
      <c r="P77" s="2455"/>
      <c r="Q77" s="2455"/>
      <c r="R77" s="2455"/>
      <c r="S77" s="2455"/>
      <c r="T77" s="2455"/>
      <c r="U77" s="2455"/>
      <c r="V77" s="2455"/>
      <c r="W77" s="2455"/>
      <c r="X77" s="2455"/>
      <c r="Y77" s="2455"/>
      <c r="Z77" s="2455"/>
      <c r="AA77" s="2456"/>
      <c r="AB77" s="2402"/>
      <c r="AC77" s="2402"/>
      <c r="AD77" s="2402"/>
      <c r="AE77" s="897"/>
      <c r="AF77" s="881"/>
      <c r="AG77" s="881"/>
      <c r="AH77" s="881"/>
      <c r="AI77" s="866"/>
    </row>
    <row r="78" spans="2:35" ht="15" customHeight="1">
      <c r="B78" s="881"/>
      <c r="C78" s="881"/>
      <c r="D78" s="881"/>
      <c r="E78" s="881"/>
      <c r="F78" s="881"/>
      <c r="G78" s="881"/>
      <c r="H78" s="881"/>
      <c r="I78" s="881"/>
      <c r="J78" s="877"/>
      <c r="K78" s="2406" t="s">
        <v>303</v>
      </c>
      <c r="L78" s="2407"/>
      <c r="M78" s="2454"/>
      <c r="N78" s="2455"/>
      <c r="O78" s="2455"/>
      <c r="P78" s="2455"/>
      <c r="Q78" s="2455"/>
      <c r="R78" s="2455"/>
      <c r="S78" s="2455"/>
      <c r="T78" s="2455"/>
      <c r="U78" s="2455"/>
      <c r="V78" s="2455"/>
      <c r="W78" s="2455"/>
      <c r="X78" s="2455"/>
      <c r="Y78" s="2455"/>
      <c r="Z78" s="2455"/>
      <c r="AA78" s="2456"/>
      <c r="AB78" s="2402"/>
      <c r="AC78" s="2402"/>
      <c r="AD78" s="2402"/>
      <c r="AE78" s="897"/>
      <c r="AF78" s="881"/>
      <c r="AG78" s="881"/>
      <c r="AH78" s="881"/>
      <c r="AI78" s="866"/>
    </row>
    <row r="79" spans="2:35" ht="1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77"/>
      <c r="AF79" s="881"/>
      <c r="AG79" s="881"/>
      <c r="AH79" s="881"/>
      <c r="AI79" s="866"/>
    </row>
    <row r="80" spans="2:35" ht="1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5" customHeight="1">
      <c r="B81" s="2406"/>
      <c r="C81" s="2407"/>
      <c r="D81" s="2406" t="s">
        <v>289</v>
      </c>
      <c r="E81" s="2408"/>
      <c r="F81" s="2408"/>
      <c r="G81" s="2408"/>
      <c r="H81" s="2408"/>
      <c r="I81" s="2408"/>
      <c r="J81" s="2408"/>
      <c r="K81" s="2408"/>
      <c r="L81" s="2408"/>
      <c r="M81" s="2408"/>
      <c r="N81" s="2408"/>
      <c r="O81" s="2408"/>
      <c r="P81" s="2408"/>
      <c r="Q81" s="2408"/>
      <c r="R81" s="2407"/>
      <c r="S81" s="2406" t="s">
        <v>265</v>
      </c>
      <c r="T81" s="2408"/>
      <c r="U81" s="2408"/>
      <c r="V81" s="2407"/>
    </row>
    <row r="82" spans="2:22" ht="15" customHeight="1">
      <c r="B82" s="2406" t="s">
        <v>304</v>
      </c>
      <c r="C82" s="2407"/>
      <c r="D82" s="2406" t="s">
        <v>984</v>
      </c>
      <c r="E82" s="2408"/>
      <c r="F82" s="2408"/>
      <c r="G82" s="2408"/>
      <c r="H82" s="2408"/>
      <c r="I82" s="2408"/>
      <c r="J82" s="2408"/>
      <c r="K82" s="2408"/>
      <c r="L82" s="2408"/>
      <c r="M82" s="2408"/>
      <c r="N82" s="2408"/>
      <c r="O82" s="2408"/>
      <c r="P82" s="2408"/>
      <c r="Q82" s="2408"/>
      <c r="R82" s="2407"/>
      <c r="S82" s="2406" t="s">
        <v>940</v>
      </c>
      <c r="T82" s="2408"/>
      <c r="U82" s="2408"/>
      <c r="V82" s="2407"/>
    </row>
    <row r="83" spans="2:22" ht="15" customHeight="1">
      <c r="B83" s="2406" t="s">
        <v>305</v>
      </c>
      <c r="C83" s="2407"/>
      <c r="D83" s="2406" t="s">
        <v>983</v>
      </c>
      <c r="E83" s="2408"/>
      <c r="F83" s="2408"/>
      <c r="G83" s="2408"/>
      <c r="H83" s="2408"/>
      <c r="I83" s="2408"/>
      <c r="J83" s="2408"/>
      <c r="K83" s="2408"/>
      <c r="L83" s="2408"/>
      <c r="M83" s="2408"/>
      <c r="N83" s="2408"/>
      <c r="O83" s="2408"/>
      <c r="P83" s="2408"/>
      <c r="Q83" s="2408"/>
      <c r="R83" s="2407"/>
      <c r="S83" s="2406" t="s">
        <v>940</v>
      </c>
      <c r="T83" s="2408"/>
      <c r="U83" s="2408"/>
      <c r="V83" s="2407"/>
    </row>
    <row r="84" spans="2:22" ht="15" customHeight="1">
      <c r="B84" s="2406" t="s">
        <v>306</v>
      </c>
      <c r="C84" s="2407"/>
      <c r="D84" s="2406" t="s">
        <v>988</v>
      </c>
      <c r="E84" s="2408"/>
      <c r="F84" s="2408"/>
      <c r="G84" s="2408"/>
      <c r="H84" s="2408"/>
      <c r="I84" s="2408"/>
      <c r="J84" s="2408"/>
      <c r="K84" s="2408"/>
      <c r="L84" s="2408"/>
      <c r="M84" s="2408"/>
      <c r="N84" s="2408"/>
      <c r="O84" s="2408"/>
      <c r="P84" s="2408"/>
      <c r="Q84" s="2408"/>
      <c r="R84" s="2407"/>
      <c r="S84" s="2406" t="s">
        <v>940</v>
      </c>
      <c r="T84" s="2408"/>
      <c r="U84" s="2408"/>
      <c r="V84" s="2407"/>
    </row>
    <row r="85" spans="2:22" ht="15" customHeight="1">
      <c r="B85" s="2406" t="s">
        <v>307</v>
      </c>
      <c r="C85" s="2407"/>
      <c r="D85" s="2406"/>
      <c r="E85" s="2408"/>
      <c r="F85" s="2408"/>
      <c r="G85" s="2408"/>
      <c r="H85" s="2408"/>
      <c r="I85" s="2408"/>
      <c r="J85" s="2408"/>
      <c r="K85" s="2408"/>
      <c r="L85" s="2408"/>
      <c r="M85" s="2408"/>
      <c r="N85" s="2408"/>
      <c r="O85" s="2408"/>
      <c r="P85" s="2408"/>
      <c r="Q85" s="2408"/>
      <c r="R85" s="2407"/>
      <c r="S85" s="2406"/>
      <c r="T85" s="2408"/>
      <c r="U85" s="2408"/>
      <c r="V85" s="2407"/>
    </row>
    <row r="86" spans="2:22" ht="15" customHeight="1">
      <c r="B86" s="2406" t="s">
        <v>308</v>
      </c>
      <c r="C86" s="2407"/>
      <c r="D86" s="2406"/>
      <c r="E86" s="2408"/>
      <c r="F86" s="2408"/>
      <c r="G86" s="2408"/>
      <c r="H86" s="2408"/>
      <c r="I86" s="2408"/>
      <c r="J86" s="2408"/>
      <c r="K86" s="2408"/>
      <c r="L86" s="2408"/>
      <c r="M86" s="2408"/>
      <c r="N86" s="2408"/>
      <c r="O86" s="2408"/>
      <c r="P86" s="2408"/>
      <c r="Q86" s="2408"/>
      <c r="R86" s="2407"/>
      <c r="S86" s="2406"/>
      <c r="T86" s="2408"/>
      <c r="U86" s="2408"/>
      <c r="V86" s="2407"/>
    </row>
    <row r="87" spans="2:22" ht="15" customHeight="1">
      <c r="B87" s="2406" t="s">
        <v>309</v>
      </c>
      <c r="C87" s="2407"/>
      <c r="D87" s="2406"/>
      <c r="E87" s="2408"/>
      <c r="F87" s="2408"/>
      <c r="G87" s="2408"/>
      <c r="H87" s="2408"/>
      <c r="I87" s="2408"/>
      <c r="J87" s="2408"/>
      <c r="K87" s="2408"/>
      <c r="L87" s="2408"/>
      <c r="M87" s="2408"/>
      <c r="N87" s="2408"/>
      <c r="O87" s="2408"/>
      <c r="P87" s="2408"/>
      <c r="Q87" s="2408"/>
      <c r="R87" s="2407"/>
      <c r="S87" s="2406"/>
      <c r="T87" s="2408"/>
      <c r="U87" s="2408"/>
      <c r="V87" s="2407"/>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0"/>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M170"/>
  <sheetViews>
    <sheetView view="pageBreakPreview" zoomScale="70" zoomScaleNormal="100" zoomScaleSheetLayoutView="70" workbookViewId="0">
      <selection activeCell="E8" sqref="E8:G10"/>
    </sheetView>
  </sheetViews>
  <sheetFormatPr defaultRowHeight="13.5"/>
  <cols>
    <col min="1" max="1" width="5.5" style="548" customWidth="1"/>
    <col min="2" max="3" width="12.625" style="548" customWidth="1"/>
    <col min="4" max="4" width="7.875" style="548" customWidth="1"/>
    <col min="5" max="7" width="19.625" style="548" customWidth="1"/>
    <col min="8" max="8" width="6" style="548" customWidth="1"/>
    <col min="9" max="9" width="5.625" style="548" customWidth="1"/>
    <col min="10" max="10" width="20.75" style="548" customWidth="1"/>
    <col min="11" max="11" width="5.75" style="548" customWidth="1"/>
    <col min="12" max="12" width="24.125" style="548" customWidth="1"/>
    <col min="13" max="13" width="13" style="548" customWidth="1"/>
    <col min="14" max="16384" width="9" style="548"/>
  </cols>
  <sheetData>
    <row r="1" spans="1:12" ht="20.100000000000001" customHeight="1">
      <c r="A1" s="366"/>
      <c r="B1" s="840"/>
      <c r="C1" s="840"/>
      <c r="D1" s="840"/>
      <c r="E1" s="840"/>
      <c r="F1" s="840"/>
      <c r="G1" s="840"/>
      <c r="H1" s="840"/>
      <c r="I1" s="840"/>
      <c r="J1" s="840"/>
      <c r="K1" s="721"/>
      <c r="L1" s="721" t="s">
        <v>909</v>
      </c>
    </row>
    <row r="2" spans="1:12" ht="20.100000000000001" customHeight="1">
      <c r="A2" s="2487" t="s">
        <v>313</v>
      </c>
      <c r="B2" s="2487"/>
      <c r="C2" s="2487"/>
      <c r="D2" s="2487"/>
      <c r="E2" s="2487"/>
      <c r="F2" s="2487"/>
      <c r="G2" s="2487"/>
      <c r="H2" s="2487"/>
      <c r="I2" s="2487"/>
      <c r="J2" s="2487"/>
      <c r="K2" s="2487"/>
      <c r="L2" s="2487"/>
    </row>
    <row r="3" spans="1:12" ht="20.100000000000001" customHeight="1">
      <c r="A3" s="366"/>
      <c r="B3" s="366"/>
      <c r="C3" s="366"/>
      <c r="D3" s="366"/>
      <c r="E3" s="366"/>
      <c r="F3" s="366"/>
      <c r="G3" s="366"/>
      <c r="H3" s="841"/>
      <c r="I3" s="841"/>
      <c r="J3" s="841"/>
      <c r="K3" s="2488"/>
      <c r="L3" s="2488"/>
    </row>
    <row r="4" spans="1:12" ht="21" customHeight="1">
      <c r="A4" s="724"/>
      <c r="B4" s="842" t="s">
        <v>258</v>
      </c>
      <c r="C4" s="1558" t="str">
        <f>IF(様式1!L11="","",様式1!L11)</f>
        <v/>
      </c>
      <c r="D4" s="1558"/>
      <c r="E4" s="1558"/>
      <c r="F4" s="842" t="s">
        <v>314</v>
      </c>
      <c r="G4" s="2489" t="str">
        <f>IF(様式1!G36="","",様式1!G36)</f>
        <v/>
      </c>
      <c r="H4" s="2489"/>
      <c r="I4" s="2489"/>
      <c r="J4" s="2489"/>
      <c r="K4" s="2489"/>
      <c r="L4" s="2489"/>
    </row>
    <row r="5" spans="1:12" ht="13.5" customHeight="1" thickBot="1">
      <c r="A5" s="366"/>
      <c r="B5" s="843"/>
      <c r="C5" s="843"/>
      <c r="D5" s="843"/>
      <c r="E5" s="843"/>
      <c r="F5" s="843"/>
      <c r="G5" s="843"/>
      <c r="H5" s="843"/>
      <c r="I5" s="843"/>
      <c r="J5" s="843"/>
      <c r="K5" s="843"/>
      <c r="L5" s="843"/>
    </row>
    <row r="6" spans="1:12" ht="32.25" customHeight="1">
      <c r="A6" s="2490" t="s">
        <v>315</v>
      </c>
      <c r="B6" s="2491" t="s">
        <v>316</v>
      </c>
      <c r="C6" s="2492"/>
      <c r="D6" s="2495" t="s">
        <v>949</v>
      </c>
      <c r="E6" s="2497" t="s">
        <v>317</v>
      </c>
      <c r="F6" s="2498"/>
      <c r="G6" s="2499"/>
      <c r="H6" s="2503" t="s">
        <v>318</v>
      </c>
      <c r="I6" s="2497" t="s">
        <v>905</v>
      </c>
      <c r="J6" s="2499"/>
      <c r="K6" s="2505" t="s">
        <v>319</v>
      </c>
      <c r="L6" s="844" t="s">
        <v>748</v>
      </c>
    </row>
    <row r="7" spans="1:12" ht="32.25" customHeight="1">
      <c r="A7" s="2465"/>
      <c r="B7" s="2493"/>
      <c r="C7" s="2494"/>
      <c r="D7" s="2496"/>
      <c r="E7" s="2500"/>
      <c r="F7" s="2501"/>
      <c r="G7" s="2502"/>
      <c r="H7" s="2504"/>
      <c r="I7" s="2500"/>
      <c r="J7" s="2502"/>
      <c r="K7" s="2506"/>
      <c r="L7" s="845" t="s">
        <v>749</v>
      </c>
    </row>
    <row r="8" spans="1:12" ht="31.7" customHeight="1">
      <c r="A8" s="2465">
        <v>1</v>
      </c>
      <c r="B8" s="2481"/>
      <c r="C8" s="2482"/>
      <c r="D8" s="2466"/>
      <c r="E8" s="2469"/>
      <c r="F8" s="1441"/>
      <c r="G8" s="2470"/>
      <c r="H8" s="2475"/>
      <c r="I8" s="846"/>
      <c r="J8" s="847" t="s">
        <v>937</v>
      </c>
      <c r="K8" s="2478"/>
      <c r="L8" s="848"/>
    </row>
    <row r="9" spans="1:12" ht="31.7" customHeight="1">
      <c r="A9" s="2465"/>
      <c r="B9" s="2483"/>
      <c r="C9" s="2484"/>
      <c r="D9" s="2467"/>
      <c r="E9" s="2471"/>
      <c r="F9" s="1458"/>
      <c r="G9" s="2472"/>
      <c r="H9" s="2476"/>
      <c r="I9" s="849"/>
      <c r="J9" s="850" t="s">
        <v>938</v>
      </c>
      <c r="K9" s="2479"/>
      <c r="L9" s="2507"/>
    </row>
    <row r="10" spans="1:12" ht="31.7" customHeight="1">
      <c r="A10" s="2465"/>
      <c r="B10" s="2485"/>
      <c r="C10" s="2486"/>
      <c r="D10" s="2468"/>
      <c r="E10" s="2473"/>
      <c r="F10" s="1461"/>
      <c r="G10" s="2474"/>
      <c r="H10" s="2477"/>
      <c r="I10" s="851"/>
      <c r="J10" s="852" t="s">
        <v>939</v>
      </c>
      <c r="K10" s="2480"/>
      <c r="L10" s="2508"/>
    </row>
    <row r="11" spans="1:12" ht="31.7" customHeight="1">
      <c r="A11" s="2465">
        <v>2</v>
      </c>
      <c r="B11" s="2481"/>
      <c r="C11" s="2482"/>
      <c r="D11" s="2466"/>
      <c r="E11" s="2469"/>
      <c r="F11" s="1441"/>
      <c r="G11" s="2470"/>
      <c r="H11" s="2475"/>
      <c r="I11" s="846"/>
      <c r="J11" s="847" t="s">
        <v>937</v>
      </c>
      <c r="K11" s="2478"/>
      <c r="L11" s="848"/>
    </row>
    <row r="12" spans="1:12" ht="31.7" customHeight="1">
      <c r="A12" s="2465"/>
      <c r="B12" s="2483"/>
      <c r="C12" s="2484"/>
      <c r="D12" s="2467"/>
      <c r="E12" s="2471"/>
      <c r="F12" s="1458"/>
      <c r="G12" s="2472"/>
      <c r="H12" s="2476"/>
      <c r="I12" s="849"/>
      <c r="J12" s="850" t="s">
        <v>938</v>
      </c>
      <c r="K12" s="2479"/>
      <c r="L12" s="2507"/>
    </row>
    <row r="13" spans="1:12" ht="31.7" customHeight="1">
      <c r="A13" s="2465"/>
      <c r="B13" s="2485"/>
      <c r="C13" s="2486"/>
      <c r="D13" s="2468"/>
      <c r="E13" s="2473"/>
      <c r="F13" s="1461"/>
      <c r="G13" s="2474"/>
      <c r="H13" s="2477"/>
      <c r="I13" s="851"/>
      <c r="J13" s="852" t="s">
        <v>939</v>
      </c>
      <c r="K13" s="2480"/>
      <c r="L13" s="2508"/>
    </row>
    <row r="14" spans="1:12" ht="31.7" customHeight="1">
      <c r="A14" s="2465">
        <v>3</v>
      </c>
      <c r="B14" s="2481"/>
      <c r="C14" s="2482"/>
      <c r="D14" s="2466"/>
      <c r="E14" s="2469"/>
      <c r="F14" s="1441"/>
      <c r="G14" s="2470"/>
      <c r="H14" s="2475"/>
      <c r="I14" s="846"/>
      <c r="J14" s="847" t="s">
        <v>937</v>
      </c>
      <c r="K14" s="2478"/>
      <c r="L14" s="848"/>
    </row>
    <row r="15" spans="1:12" ht="31.7" customHeight="1">
      <c r="A15" s="2465"/>
      <c r="B15" s="2483"/>
      <c r="C15" s="2484"/>
      <c r="D15" s="2467"/>
      <c r="E15" s="2471"/>
      <c r="F15" s="1458"/>
      <c r="G15" s="2472"/>
      <c r="H15" s="2476"/>
      <c r="I15" s="849"/>
      <c r="J15" s="850" t="s">
        <v>938</v>
      </c>
      <c r="K15" s="2479"/>
      <c r="L15" s="2507"/>
    </row>
    <row r="16" spans="1:12" ht="31.7" customHeight="1">
      <c r="A16" s="2465"/>
      <c r="B16" s="2485"/>
      <c r="C16" s="2486"/>
      <c r="D16" s="2468"/>
      <c r="E16" s="2473"/>
      <c r="F16" s="1461"/>
      <c r="G16" s="2474"/>
      <c r="H16" s="2477"/>
      <c r="I16" s="851"/>
      <c r="J16" s="852" t="s">
        <v>939</v>
      </c>
      <c r="K16" s="2480"/>
      <c r="L16" s="2508"/>
    </row>
    <row r="17" spans="1:12" ht="31.7" customHeight="1">
      <c r="A17" s="2465">
        <v>4</v>
      </c>
      <c r="B17" s="2481"/>
      <c r="C17" s="2482"/>
      <c r="D17" s="2466"/>
      <c r="E17" s="2469"/>
      <c r="F17" s="1441"/>
      <c r="G17" s="2470"/>
      <c r="H17" s="2475"/>
      <c r="I17" s="846"/>
      <c r="J17" s="847" t="s">
        <v>937</v>
      </c>
      <c r="K17" s="2478"/>
      <c r="L17" s="848"/>
    </row>
    <row r="18" spans="1:12" ht="31.7" customHeight="1">
      <c r="A18" s="2465"/>
      <c r="B18" s="2483"/>
      <c r="C18" s="2484"/>
      <c r="D18" s="2467"/>
      <c r="E18" s="2471"/>
      <c r="F18" s="1458"/>
      <c r="G18" s="2472"/>
      <c r="H18" s="2476"/>
      <c r="I18" s="849"/>
      <c r="J18" s="850" t="s">
        <v>938</v>
      </c>
      <c r="K18" s="2479"/>
      <c r="L18" s="2507"/>
    </row>
    <row r="19" spans="1:12" ht="31.7" customHeight="1">
      <c r="A19" s="2465"/>
      <c r="B19" s="2485"/>
      <c r="C19" s="2486"/>
      <c r="D19" s="2468"/>
      <c r="E19" s="2473"/>
      <c r="F19" s="1461"/>
      <c r="G19" s="2474"/>
      <c r="H19" s="2477"/>
      <c r="I19" s="851"/>
      <c r="J19" s="852" t="s">
        <v>939</v>
      </c>
      <c r="K19" s="2480"/>
      <c r="L19" s="2508"/>
    </row>
    <row r="20" spans="1:12" ht="31.7" customHeight="1">
      <c r="A20" s="2465">
        <v>5</v>
      </c>
      <c r="B20" s="2481"/>
      <c r="C20" s="2482"/>
      <c r="D20" s="2466"/>
      <c r="E20" s="2469"/>
      <c r="F20" s="1441"/>
      <c r="G20" s="2470"/>
      <c r="H20" s="2475"/>
      <c r="I20" s="846"/>
      <c r="J20" s="847" t="s">
        <v>937</v>
      </c>
      <c r="K20" s="2478"/>
      <c r="L20" s="848"/>
    </row>
    <row r="21" spans="1:12" ht="31.7" customHeight="1">
      <c r="A21" s="2465"/>
      <c r="B21" s="2483"/>
      <c r="C21" s="2484"/>
      <c r="D21" s="2467"/>
      <c r="E21" s="2471"/>
      <c r="F21" s="1458"/>
      <c r="G21" s="2472"/>
      <c r="H21" s="2476"/>
      <c r="I21" s="849"/>
      <c r="J21" s="850" t="s">
        <v>938</v>
      </c>
      <c r="K21" s="2479"/>
      <c r="L21" s="2507"/>
    </row>
    <row r="22" spans="1:12" ht="31.7" customHeight="1">
      <c r="A22" s="2465"/>
      <c r="B22" s="2485"/>
      <c r="C22" s="2486"/>
      <c r="D22" s="2468"/>
      <c r="E22" s="2473"/>
      <c r="F22" s="1461"/>
      <c r="G22" s="2474"/>
      <c r="H22" s="2477"/>
      <c r="I22" s="851"/>
      <c r="J22" s="852" t="s">
        <v>939</v>
      </c>
      <c r="K22" s="2480"/>
      <c r="L22" s="2508"/>
    </row>
    <row r="23" spans="1:12" ht="31.7" customHeight="1">
      <c r="A23" s="2465">
        <v>6</v>
      </c>
      <c r="B23" s="2481"/>
      <c r="C23" s="2482"/>
      <c r="D23" s="2466"/>
      <c r="E23" s="2469"/>
      <c r="F23" s="1441"/>
      <c r="G23" s="2470"/>
      <c r="H23" s="2475"/>
      <c r="I23" s="846"/>
      <c r="J23" s="847" t="s">
        <v>937</v>
      </c>
      <c r="K23" s="2478"/>
      <c r="L23" s="853"/>
    </row>
    <row r="24" spans="1:12" ht="31.7" customHeight="1">
      <c r="A24" s="2465"/>
      <c r="B24" s="2483"/>
      <c r="C24" s="2484"/>
      <c r="D24" s="2467"/>
      <c r="E24" s="2471"/>
      <c r="F24" s="1458"/>
      <c r="G24" s="2472"/>
      <c r="H24" s="2476"/>
      <c r="I24" s="849"/>
      <c r="J24" s="850" t="s">
        <v>938</v>
      </c>
      <c r="K24" s="2479"/>
      <c r="L24" s="2509"/>
    </row>
    <row r="25" spans="1:12" ht="31.7" customHeight="1">
      <c r="A25" s="2465"/>
      <c r="B25" s="2485"/>
      <c r="C25" s="2486"/>
      <c r="D25" s="2468"/>
      <c r="E25" s="2473"/>
      <c r="F25" s="1461"/>
      <c r="G25" s="2474"/>
      <c r="H25" s="2477"/>
      <c r="I25" s="851"/>
      <c r="J25" s="852" t="s">
        <v>939</v>
      </c>
      <c r="K25" s="2480"/>
      <c r="L25" s="2508"/>
    </row>
    <row r="26" spans="1:12" ht="31.7" customHeight="1">
      <c r="A26" s="2465">
        <v>7</v>
      </c>
      <c r="B26" s="2481"/>
      <c r="C26" s="2482"/>
      <c r="D26" s="2466"/>
      <c r="E26" s="2469"/>
      <c r="F26" s="1441"/>
      <c r="G26" s="2470"/>
      <c r="H26" s="2475"/>
      <c r="I26" s="846"/>
      <c r="J26" s="847" t="s">
        <v>937</v>
      </c>
      <c r="K26" s="2478"/>
      <c r="L26" s="853"/>
    </row>
    <row r="27" spans="1:12" ht="31.7" customHeight="1">
      <c r="A27" s="2465"/>
      <c r="B27" s="2483"/>
      <c r="C27" s="2484"/>
      <c r="D27" s="2467"/>
      <c r="E27" s="2471"/>
      <c r="F27" s="1458"/>
      <c r="G27" s="2472"/>
      <c r="H27" s="2476"/>
      <c r="I27" s="849"/>
      <c r="J27" s="850" t="s">
        <v>938</v>
      </c>
      <c r="K27" s="2479"/>
      <c r="L27" s="2509"/>
    </row>
    <row r="28" spans="1:12" ht="31.7" customHeight="1">
      <c r="A28" s="2465"/>
      <c r="B28" s="2485"/>
      <c r="C28" s="2486"/>
      <c r="D28" s="2468"/>
      <c r="E28" s="2473"/>
      <c r="F28" s="1461"/>
      <c r="G28" s="2474"/>
      <c r="H28" s="2477"/>
      <c r="I28" s="851"/>
      <c r="J28" s="852" t="s">
        <v>939</v>
      </c>
      <c r="K28" s="2480"/>
      <c r="L28" s="2508"/>
    </row>
    <row r="29" spans="1:12" ht="31.7" customHeight="1">
      <c r="A29" s="2465">
        <v>8</v>
      </c>
      <c r="B29" s="2481"/>
      <c r="C29" s="2482"/>
      <c r="D29" s="2466"/>
      <c r="E29" s="2469"/>
      <c r="F29" s="1441"/>
      <c r="G29" s="2470"/>
      <c r="H29" s="2475"/>
      <c r="I29" s="846"/>
      <c r="J29" s="847" t="s">
        <v>937</v>
      </c>
      <c r="K29" s="2478"/>
      <c r="L29" s="853"/>
    </row>
    <row r="30" spans="1:12" ht="31.7" customHeight="1">
      <c r="A30" s="2465"/>
      <c r="B30" s="2483"/>
      <c r="C30" s="2484"/>
      <c r="D30" s="2467"/>
      <c r="E30" s="2471"/>
      <c r="F30" s="1458"/>
      <c r="G30" s="2472"/>
      <c r="H30" s="2476"/>
      <c r="I30" s="849"/>
      <c r="J30" s="850" t="s">
        <v>938</v>
      </c>
      <c r="K30" s="2479"/>
      <c r="L30" s="2509"/>
    </row>
    <row r="31" spans="1:12" ht="31.7" customHeight="1">
      <c r="A31" s="2465"/>
      <c r="B31" s="2485"/>
      <c r="C31" s="2486"/>
      <c r="D31" s="2468"/>
      <c r="E31" s="2473"/>
      <c r="F31" s="1461"/>
      <c r="G31" s="2474"/>
      <c r="H31" s="2477"/>
      <c r="I31" s="851"/>
      <c r="J31" s="852" t="s">
        <v>939</v>
      </c>
      <c r="K31" s="2480"/>
      <c r="L31" s="2508"/>
    </row>
    <row r="32" spans="1:12" ht="31.7" customHeight="1">
      <c r="A32" s="2465">
        <v>9</v>
      </c>
      <c r="B32" s="2481"/>
      <c r="C32" s="2482"/>
      <c r="D32" s="2466"/>
      <c r="E32" s="2469"/>
      <c r="F32" s="1441"/>
      <c r="G32" s="2470"/>
      <c r="H32" s="2475"/>
      <c r="I32" s="846"/>
      <c r="J32" s="847" t="s">
        <v>937</v>
      </c>
      <c r="K32" s="2478"/>
      <c r="L32" s="853"/>
    </row>
    <row r="33" spans="1:12" ht="31.7" customHeight="1">
      <c r="A33" s="2465"/>
      <c r="B33" s="2483"/>
      <c r="C33" s="2484"/>
      <c r="D33" s="2467"/>
      <c r="E33" s="2471"/>
      <c r="F33" s="1458"/>
      <c r="G33" s="2472"/>
      <c r="H33" s="2476"/>
      <c r="I33" s="849"/>
      <c r="J33" s="850" t="s">
        <v>938</v>
      </c>
      <c r="K33" s="2479"/>
      <c r="L33" s="2509"/>
    </row>
    <row r="34" spans="1:12" ht="31.7" customHeight="1">
      <c r="A34" s="2465"/>
      <c r="B34" s="2485"/>
      <c r="C34" s="2486"/>
      <c r="D34" s="2468"/>
      <c r="E34" s="2473"/>
      <c r="F34" s="1461"/>
      <c r="G34" s="2474"/>
      <c r="H34" s="2477"/>
      <c r="I34" s="851"/>
      <c r="J34" s="852" t="s">
        <v>939</v>
      </c>
      <c r="K34" s="2480"/>
      <c r="L34" s="2508"/>
    </row>
    <row r="35" spans="1:12" ht="31.7" customHeight="1">
      <c r="A35" s="2465">
        <v>10</v>
      </c>
      <c r="B35" s="2481"/>
      <c r="C35" s="2482"/>
      <c r="D35" s="2466"/>
      <c r="E35" s="2469"/>
      <c r="F35" s="1441"/>
      <c r="G35" s="2470"/>
      <c r="H35" s="2475"/>
      <c r="I35" s="846"/>
      <c r="J35" s="847" t="s">
        <v>937</v>
      </c>
      <c r="K35" s="2475"/>
      <c r="L35" s="853"/>
    </row>
    <row r="36" spans="1:12" ht="31.7" customHeight="1">
      <c r="A36" s="2510"/>
      <c r="B36" s="2483"/>
      <c r="C36" s="2484"/>
      <c r="D36" s="2467"/>
      <c r="E36" s="2471"/>
      <c r="F36" s="1458"/>
      <c r="G36" s="2472"/>
      <c r="H36" s="2476"/>
      <c r="I36" s="849"/>
      <c r="J36" s="850" t="s">
        <v>938</v>
      </c>
      <c r="K36" s="2476"/>
      <c r="L36" s="2509"/>
    </row>
    <row r="37" spans="1:12" ht="31.7" customHeight="1" thickBot="1">
      <c r="A37" s="2511"/>
      <c r="B37" s="2512"/>
      <c r="C37" s="2513"/>
      <c r="D37" s="2514"/>
      <c r="E37" s="2515"/>
      <c r="F37" s="2516"/>
      <c r="G37" s="2517"/>
      <c r="H37" s="2518"/>
      <c r="I37" s="854"/>
      <c r="J37" s="855" t="s">
        <v>939</v>
      </c>
      <c r="K37" s="2518"/>
      <c r="L37" s="2519"/>
    </row>
    <row r="38" spans="1:12" ht="6.75" customHeight="1">
      <c r="A38" s="366"/>
      <c r="B38" s="452"/>
      <c r="C38" s="452"/>
      <c r="D38" s="856"/>
      <c r="E38" s="857"/>
      <c r="F38" s="856"/>
      <c r="G38" s="856"/>
      <c r="H38" s="856"/>
      <c r="I38" s="856"/>
      <c r="J38" s="856"/>
      <c r="K38" s="452"/>
      <c r="L38" s="452"/>
    </row>
    <row r="39" spans="1:12" ht="18" customHeight="1">
      <c r="A39" s="2521" t="s">
        <v>952</v>
      </c>
      <c r="B39" s="2521"/>
      <c r="C39" s="2521"/>
      <c r="D39" s="2521"/>
      <c r="E39" s="2521"/>
      <c r="F39" s="2521"/>
      <c r="G39" s="2521"/>
      <c r="H39" s="2521"/>
      <c r="I39" s="2521"/>
      <c r="J39" s="2521"/>
      <c r="K39" s="2521"/>
      <c r="L39" s="2521"/>
    </row>
    <row r="40" spans="1:12" ht="18" customHeight="1">
      <c r="A40" s="2520" t="s">
        <v>950</v>
      </c>
      <c r="B40" s="2520"/>
      <c r="C40" s="2520"/>
      <c r="D40" s="2520"/>
      <c r="E40" s="2520"/>
      <c r="F40" s="2520"/>
      <c r="G40" s="2520"/>
      <c r="H40" s="2520"/>
      <c r="I40" s="2520"/>
      <c r="J40" s="2520"/>
      <c r="K40" s="2520"/>
      <c r="L40" s="2520"/>
    </row>
    <row r="41" spans="1:12" ht="18" customHeight="1">
      <c r="A41" s="2520" t="s">
        <v>946</v>
      </c>
      <c r="B41" s="2520"/>
      <c r="C41" s="2520"/>
      <c r="D41" s="2520"/>
      <c r="E41" s="2520"/>
      <c r="F41" s="2520"/>
      <c r="G41" s="2520"/>
      <c r="H41" s="2520"/>
      <c r="I41" s="2520"/>
      <c r="J41" s="2520"/>
      <c r="K41" s="2520"/>
      <c r="L41" s="2520"/>
    </row>
    <row r="42" spans="1:12" ht="18" customHeight="1">
      <c r="A42" s="2520" t="s">
        <v>956</v>
      </c>
      <c r="B42" s="2520"/>
      <c r="C42" s="2520"/>
      <c r="D42" s="2520"/>
      <c r="E42" s="2520"/>
      <c r="F42" s="2520"/>
      <c r="G42" s="2520"/>
      <c r="H42" s="2520"/>
      <c r="I42" s="2520"/>
      <c r="J42" s="2520"/>
      <c r="K42" s="2520"/>
      <c r="L42" s="2520"/>
    </row>
    <row r="43" spans="1:12" ht="18" customHeight="1">
      <c r="A43" s="2520" t="s">
        <v>906</v>
      </c>
      <c r="B43" s="2520"/>
      <c r="C43" s="2520"/>
      <c r="D43" s="2520"/>
      <c r="E43" s="2520"/>
      <c r="F43" s="2520"/>
      <c r="G43" s="2520"/>
      <c r="H43" s="2520"/>
      <c r="I43" s="2520"/>
      <c r="J43" s="2520"/>
      <c r="K43" s="2520"/>
      <c r="L43" s="2520"/>
    </row>
    <row r="44" spans="1:12" ht="18" customHeight="1">
      <c r="A44" s="2520" t="s">
        <v>907</v>
      </c>
      <c r="B44" s="2520"/>
      <c r="C44" s="2520"/>
      <c r="D44" s="2520"/>
      <c r="E44" s="2520"/>
      <c r="F44" s="2520"/>
      <c r="G44" s="2520"/>
      <c r="H44" s="2520"/>
      <c r="I44" s="2520"/>
      <c r="J44" s="2520"/>
      <c r="K44" s="2520"/>
      <c r="L44" s="2520"/>
    </row>
    <row r="45" spans="1:12" ht="18" customHeight="1">
      <c r="A45" s="2520" t="s">
        <v>908</v>
      </c>
      <c r="B45" s="2520"/>
      <c r="C45" s="2520"/>
      <c r="D45" s="2520"/>
      <c r="E45" s="2520"/>
      <c r="F45" s="2520"/>
      <c r="G45" s="2520"/>
      <c r="H45" s="2520"/>
      <c r="I45" s="2520"/>
      <c r="J45" s="2520"/>
      <c r="K45" s="2520"/>
      <c r="L45" s="2520"/>
    </row>
    <row r="46" spans="1:12" ht="18" customHeight="1">
      <c r="A46" s="2520" t="s">
        <v>942</v>
      </c>
      <c r="B46" s="2520"/>
      <c r="C46" s="2520"/>
      <c r="D46" s="2520"/>
      <c r="E46" s="2520"/>
      <c r="F46" s="2520"/>
      <c r="G46" s="2520"/>
      <c r="H46" s="2520"/>
      <c r="I46" s="2520"/>
      <c r="J46" s="2520"/>
      <c r="K46" s="2520"/>
      <c r="L46" s="2520"/>
    </row>
    <row r="47" spans="1:12" ht="18" customHeight="1">
      <c r="A47" s="2520" t="s">
        <v>947</v>
      </c>
      <c r="B47" s="2520"/>
      <c r="C47" s="2520"/>
      <c r="D47" s="2520"/>
      <c r="E47" s="2520"/>
      <c r="F47" s="2520"/>
      <c r="G47" s="2520"/>
      <c r="H47" s="2520"/>
      <c r="I47" s="2520"/>
      <c r="J47" s="2520"/>
      <c r="K47" s="2520"/>
      <c r="L47" s="2520"/>
    </row>
    <row r="48" spans="1:12" ht="18" customHeight="1">
      <c r="A48" s="2520" t="s">
        <v>948</v>
      </c>
      <c r="B48" s="2520"/>
      <c r="C48" s="2520"/>
      <c r="D48" s="2520"/>
      <c r="E48" s="2520"/>
      <c r="F48" s="2520"/>
      <c r="G48" s="2520"/>
      <c r="H48" s="2520"/>
      <c r="I48" s="2520"/>
      <c r="J48" s="2520"/>
      <c r="K48" s="2520"/>
      <c r="L48" s="2520"/>
    </row>
    <row r="49" spans="1:12" ht="18" customHeight="1">
      <c r="A49" s="2520" t="s">
        <v>951</v>
      </c>
      <c r="B49" s="2520"/>
      <c r="C49" s="2520"/>
      <c r="D49" s="2520"/>
      <c r="E49" s="2520"/>
      <c r="F49" s="2520"/>
      <c r="G49" s="2520"/>
      <c r="H49" s="2520"/>
      <c r="I49" s="2520"/>
      <c r="J49" s="2520"/>
      <c r="K49" s="2520"/>
      <c r="L49" s="2520"/>
    </row>
    <row r="50" spans="1:12" ht="18" customHeight="1">
      <c r="A50" s="2522" t="s">
        <v>1349</v>
      </c>
      <c r="B50" s="2522"/>
      <c r="C50" s="2522"/>
      <c r="D50" s="2522"/>
      <c r="E50" s="2522"/>
      <c r="F50" s="2522"/>
      <c r="G50" s="2522"/>
      <c r="H50" s="2522"/>
      <c r="I50" s="2522"/>
      <c r="J50" s="2522"/>
      <c r="K50" s="2522"/>
      <c r="L50" s="2522"/>
    </row>
    <row r="51" spans="1:12" ht="18" customHeight="1">
      <c r="A51" s="2520" t="s">
        <v>1338</v>
      </c>
      <c r="B51" s="2520"/>
      <c r="C51" s="2520"/>
      <c r="D51" s="2520"/>
      <c r="E51" s="2520"/>
      <c r="F51" s="2520"/>
      <c r="G51" s="2520"/>
      <c r="H51" s="2520"/>
      <c r="I51" s="2520"/>
      <c r="J51" s="2520"/>
      <c r="K51" s="2520"/>
      <c r="L51" s="2520"/>
    </row>
    <row r="52" spans="1:12" ht="18.75" customHeight="1">
      <c r="A52" s="2520" t="s">
        <v>1325</v>
      </c>
      <c r="B52" s="2520"/>
      <c r="C52" s="2520"/>
      <c r="D52" s="2520"/>
      <c r="E52" s="2520"/>
      <c r="F52" s="2520"/>
      <c r="G52" s="2520"/>
      <c r="H52" s="2520"/>
      <c r="I52" s="2520"/>
      <c r="J52" s="2520"/>
      <c r="K52" s="2520"/>
      <c r="L52" s="2520"/>
    </row>
    <row r="53" spans="1:12" ht="15" customHeight="1">
      <c r="A53" s="2520" t="s">
        <v>957</v>
      </c>
      <c r="B53" s="2520"/>
      <c r="C53" s="2520"/>
      <c r="D53" s="2520"/>
      <c r="E53" s="2520"/>
      <c r="F53" s="2520"/>
      <c r="G53" s="2520"/>
      <c r="H53" s="2520"/>
      <c r="I53" s="2520"/>
      <c r="J53" s="2520"/>
      <c r="K53" s="2520"/>
      <c r="L53" s="2520"/>
    </row>
    <row r="54" spans="1:12" ht="15" customHeight="1">
      <c r="A54" s="2520"/>
      <c r="B54" s="2520"/>
      <c r="C54" s="2520"/>
      <c r="D54" s="2520"/>
      <c r="E54" s="2520"/>
      <c r="F54" s="2520"/>
      <c r="G54" s="2520"/>
      <c r="H54" s="2520"/>
      <c r="I54" s="2520"/>
      <c r="J54" s="2520"/>
      <c r="K54" s="2520"/>
      <c r="L54" s="2520"/>
    </row>
    <row r="55" spans="1:12" ht="15" customHeight="1">
      <c r="A55" s="2520" t="s">
        <v>941</v>
      </c>
      <c r="B55" s="2520"/>
      <c r="C55" s="2520"/>
      <c r="D55" s="2520"/>
      <c r="E55" s="2520"/>
      <c r="F55" s="2520"/>
      <c r="G55" s="2520"/>
      <c r="H55" s="2520"/>
      <c r="I55" s="2520"/>
      <c r="J55" s="2520"/>
      <c r="K55" s="2520"/>
      <c r="L55" s="2520"/>
    </row>
    <row r="56" spans="1:12" ht="15" customHeight="1">
      <c r="A56" s="2520" t="s">
        <v>943</v>
      </c>
      <c r="B56" s="2520"/>
      <c r="C56" s="2520"/>
      <c r="D56" s="2520"/>
      <c r="E56" s="2520"/>
      <c r="F56" s="2520"/>
      <c r="G56" s="2520"/>
      <c r="H56" s="2520"/>
      <c r="I56" s="2520"/>
      <c r="J56" s="2520"/>
      <c r="K56" s="2520"/>
      <c r="L56" s="2520"/>
    </row>
    <row r="57" spans="1:12" ht="15" customHeight="1">
      <c r="A57" s="2520" t="s">
        <v>944</v>
      </c>
      <c r="B57" s="2520"/>
      <c r="C57" s="2520"/>
      <c r="D57" s="2520"/>
      <c r="E57" s="2520"/>
      <c r="F57" s="2520"/>
      <c r="G57" s="2520"/>
      <c r="H57" s="2520"/>
      <c r="I57" s="2520"/>
      <c r="J57" s="2520"/>
      <c r="K57" s="2520"/>
      <c r="L57" s="2520"/>
    </row>
    <row r="58" spans="1:12" ht="15" customHeight="1">
      <c r="A58" s="2520" t="s">
        <v>945</v>
      </c>
      <c r="B58" s="2520"/>
      <c r="C58" s="2520"/>
      <c r="D58" s="2520"/>
      <c r="E58" s="2520"/>
      <c r="F58" s="2520"/>
      <c r="G58" s="2520"/>
      <c r="H58" s="2520"/>
      <c r="I58" s="2520"/>
      <c r="J58" s="2520"/>
      <c r="K58" s="2520"/>
      <c r="L58" s="2520"/>
    </row>
    <row r="59" spans="1:12" ht="15" customHeight="1">
      <c r="A59" s="2520"/>
      <c r="B59" s="2520"/>
      <c r="C59" s="2520"/>
      <c r="D59" s="2520"/>
      <c r="E59" s="2520"/>
      <c r="F59" s="2520"/>
      <c r="G59" s="2520"/>
      <c r="H59" s="2520"/>
      <c r="I59" s="2520"/>
      <c r="J59" s="2520"/>
      <c r="K59" s="2520"/>
      <c r="L59" s="2520"/>
    </row>
    <row r="60" spans="1:12" ht="14.25">
      <c r="A60" s="858"/>
      <c r="B60" s="858"/>
      <c r="C60" s="858"/>
      <c r="D60" s="858"/>
      <c r="E60" s="858"/>
      <c r="F60" s="858"/>
      <c r="G60" s="858"/>
      <c r="H60" s="858"/>
      <c r="I60" s="858"/>
      <c r="J60" s="858"/>
      <c r="K60" s="858"/>
      <c r="L60" s="858"/>
    </row>
    <row r="61" spans="1:12" ht="14.25">
      <c r="A61" s="858"/>
      <c r="B61" s="858"/>
      <c r="C61" s="858"/>
      <c r="D61" s="858"/>
      <c r="E61" s="858"/>
      <c r="F61" s="858"/>
      <c r="G61" s="858"/>
      <c r="H61" s="858"/>
      <c r="I61" s="858"/>
      <c r="J61" s="858"/>
      <c r="K61" s="858"/>
      <c r="L61" s="859"/>
    </row>
    <row r="62" spans="1:12">
      <c r="A62" s="749"/>
      <c r="B62" s="749"/>
      <c r="C62" s="749"/>
      <c r="D62" s="749"/>
      <c r="E62" s="749"/>
      <c r="F62" s="749"/>
      <c r="G62" s="749"/>
      <c r="H62" s="749"/>
      <c r="I62" s="749"/>
      <c r="J62" s="749"/>
      <c r="K62" s="749"/>
      <c r="L62" s="749"/>
    </row>
    <row r="63" spans="1:12">
      <c r="A63" s="749"/>
      <c r="B63" s="749"/>
      <c r="C63" s="749"/>
      <c r="D63" s="749"/>
      <c r="E63" s="749"/>
      <c r="F63" s="749"/>
      <c r="G63" s="749"/>
      <c r="H63" s="749"/>
      <c r="I63" s="749"/>
      <c r="J63" s="749"/>
      <c r="K63" s="749"/>
      <c r="L63" s="749"/>
    </row>
    <row r="64" spans="1:12">
      <c r="A64" s="749"/>
      <c r="B64" s="749"/>
      <c r="C64" s="749"/>
      <c r="D64" s="749"/>
      <c r="E64" s="749"/>
      <c r="F64" s="749"/>
      <c r="G64" s="749"/>
      <c r="H64" s="749"/>
      <c r="I64" s="749"/>
      <c r="J64" s="749"/>
      <c r="K64" s="749"/>
      <c r="L64" s="749"/>
    </row>
    <row r="65" spans="1:13">
      <c r="A65" s="749"/>
      <c r="B65" s="749"/>
      <c r="C65" s="749"/>
      <c r="D65" s="749"/>
      <c r="E65" s="749"/>
      <c r="F65" s="749"/>
      <c r="G65" s="749"/>
      <c r="H65" s="749"/>
      <c r="I65" s="749"/>
      <c r="J65" s="749"/>
      <c r="K65" s="749"/>
      <c r="L65" s="749"/>
      <c r="M65" s="749"/>
    </row>
    <row r="66" spans="1:13">
      <c r="A66" s="749"/>
      <c r="B66" s="749"/>
      <c r="C66" s="749"/>
      <c r="D66" s="749"/>
      <c r="E66" s="749"/>
      <c r="F66" s="749"/>
      <c r="G66" s="749"/>
      <c r="H66" s="749"/>
      <c r="I66" s="749"/>
      <c r="J66" s="749"/>
      <c r="K66" s="749"/>
      <c r="L66" s="749"/>
      <c r="M66" s="749"/>
    </row>
    <row r="67" spans="1:13">
      <c r="A67" s="749"/>
      <c r="B67" s="749"/>
      <c r="C67" s="749"/>
      <c r="D67" s="749"/>
      <c r="E67" s="749"/>
      <c r="F67" s="749"/>
      <c r="G67" s="749"/>
      <c r="H67" s="749"/>
      <c r="I67" s="749"/>
      <c r="J67" s="749"/>
      <c r="K67" s="749"/>
      <c r="L67" s="749"/>
      <c r="M67" s="749"/>
    </row>
    <row r="68" spans="1:13">
      <c r="A68" s="749"/>
      <c r="B68" s="749"/>
      <c r="C68" s="749"/>
      <c r="D68" s="749"/>
      <c r="E68" s="749"/>
      <c r="F68" s="749"/>
      <c r="G68" s="749"/>
      <c r="H68" s="749"/>
      <c r="I68" s="749"/>
      <c r="J68" s="749"/>
      <c r="K68" s="749"/>
      <c r="L68" s="749"/>
      <c r="M68" s="749"/>
    </row>
    <row r="69" spans="1:13">
      <c r="A69" s="749"/>
      <c r="B69" s="749"/>
      <c r="C69" s="749"/>
      <c r="D69" s="749"/>
      <c r="E69" s="749"/>
      <c r="F69" s="749"/>
      <c r="G69" s="749"/>
      <c r="H69" s="749"/>
      <c r="I69" s="749"/>
      <c r="J69" s="749"/>
      <c r="K69" s="749"/>
      <c r="L69" s="749"/>
      <c r="M69" s="749"/>
    </row>
    <row r="70" spans="1:13">
      <c r="A70" s="749"/>
      <c r="B70" s="749"/>
      <c r="C70" s="749"/>
      <c r="D70" s="749"/>
      <c r="E70" s="749"/>
      <c r="F70" s="749"/>
      <c r="G70" s="749"/>
      <c r="H70" s="749"/>
      <c r="I70" s="749"/>
      <c r="J70" s="749"/>
      <c r="K70" s="749"/>
      <c r="L70" s="749"/>
      <c r="M70" s="749"/>
    </row>
    <row r="71" spans="1:13">
      <c r="A71" s="749"/>
      <c r="B71" s="749"/>
      <c r="C71" s="749"/>
      <c r="D71" s="749"/>
      <c r="E71" s="749"/>
      <c r="F71" s="749"/>
      <c r="G71" s="749"/>
      <c r="H71" s="749"/>
      <c r="I71" s="749"/>
      <c r="J71" s="749"/>
      <c r="K71" s="749"/>
      <c r="L71" s="749"/>
      <c r="M71" s="749"/>
    </row>
    <row r="72" spans="1:13">
      <c r="A72" s="749"/>
      <c r="B72" s="749"/>
      <c r="C72" s="749"/>
      <c r="D72" s="749"/>
      <c r="E72" s="749"/>
      <c r="F72" s="749"/>
      <c r="G72" s="749"/>
      <c r="H72" s="749"/>
      <c r="I72" s="749"/>
      <c r="J72" s="749"/>
      <c r="K72" s="749"/>
      <c r="L72" s="749"/>
      <c r="M72" s="749"/>
    </row>
    <row r="73" spans="1:13">
      <c r="A73" s="749"/>
      <c r="B73" s="749"/>
      <c r="C73" s="749"/>
      <c r="D73" s="749"/>
      <c r="E73" s="749"/>
      <c r="F73" s="749"/>
      <c r="G73" s="749"/>
      <c r="H73" s="749"/>
      <c r="I73" s="749"/>
      <c r="J73" s="749"/>
      <c r="K73" s="749"/>
      <c r="L73" s="749"/>
      <c r="M73" s="749"/>
    </row>
    <row r="74" spans="1:13">
      <c r="A74" s="749"/>
      <c r="B74" s="749"/>
      <c r="C74" s="749"/>
      <c r="D74" s="749"/>
      <c r="E74" s="749"/>
      <c r="F74" s="749"/>
      <c r="G74" s="749"/>
      <c r="H74" s="749"/>
      <c r="I74" s="749"/>
      <c r="J74" s="749"/>
      <c r="K74" s="749"/>
      <c r="L74" s="749"/>
      <c r="M74" s="749"/>
    </row>
    <row r="75" spans="1:13">
      <c r="A75" s="749"/>
      <c r="B75" s="749"/>
      <c r="C75" s="749"/>
      <c r="D75" s="749"/>
      <c r="E75" s="749"/>
      <c r="F75" s="749"/>
      <c r="G75" s="749"/>
      <c r="H75" s="749"/>
      <c r="I75" s="749"/>
      <c r="J75" s="749"/>
      <c r="K75" s="749"/>
      <c r="L75" s="749"/>
      <c r="M75" s="749"/>
    </row>
    <row r="76" spans="1:13">
      <c r="A76" s="749"/>
      <c r="B76" s="749"/>
      <c r="C76" s="749"/>
      <c r="D76" s="749"/>
      <c r="E76" s="749"/>
      <c r="F76" s="749"/>
      <c r="G76" s="749"/>
      <c r="H76" s="749"/>
      <c r="I76" s="749"/>
      <c r="J76" s="749"/>
      <c r="K76" s="749"/>
      <c r="L76" s="749"/>
      <c r="M76" s="749"/>
    </row>
    <row r="77" spans="1:13">
      <c r="A77" s="749"/>
      <c r="B77" s="749"/>
      <c r="C77" s="749"/>
      <c r="D77" s="749"/>
      <c r="E77" s="749"/>
      <c r="F77" s="749"/>
      <c r="G77" s="749"/>
      <c r="H77" s="749"/>
      <c r="I77" s="749"/>
      <c r="J77" s="749"/>
      <c r="K77" s="749"/>
      <c r="L77" s="749"/>
      <c r="M77" s="749"/>
    </row>
    <row r="78" spans="1:13">
      <c r="A78" s="749"/>
      <c r="B78" s="749"/>
      <c r="C78" s="749"/>
      <c r="D78" s="749"/>
      <c r="E78" s="749"/>
      <c r="F78" s="749"/>
      <c r="G78" s="749"/>
      <c r="H78" s="749"/>
      <c r="I78" s="749"/>
      <c r="J78" s="749"/>
      <c r="K78" s="749"/>
      <c r="L78" s="749"/>
      <c r="M78" s="749"/>
    </row>
    <row r="79" spans="1:13">
      <c r="A79" s="749"/>
      <c r="B79" s="749"/>
      <c r="C79" s="749"/>
      <c r="D79" s="749"/>
      <c r="E79" s="749"/>
      <c r="F79" s="749"/>
      <c r="G79" s="749"/>
      <c r="H79" s="749"/>
      <c r="I79" s="749"/>
      <c r="J79" s="749"/>
      <c r="K79" s="749"/>
      <c r="L79" s="749"/>
    </row>
    <row r="80" spans="1:13">
      <c r="A80" s="749"/>
      <c r="B80" s="749"/>
      <c r="C80" s="749"/>
      <c r="D80" s="749"/>
      <c r="E80" s="749"/>
      <c r="F80" s="749"/>
      <c r="G80" s="749"/>
      <c r="H80" s="749"/>
      <c r="I80" s="749"/>
      <c r="J80" s="749"/>
      <c r="K80" s="749"/>
      <c r="L80" s="749"/>
    </row>
    <row r="81" spans="1:12">
      <c r="A81" s="749"/>
      <c r="B81" s="749"/>
      <c r="C81" s="749"/>
      <c r="D81" s="749"/>
      <c r="E81" s="749"/>
      <c r="F81" s="749"/>
      <c r="G81" s="749"/>
      <c r="H81" s="749"/>
      <c r="I81" s="749"/>
      <c r="J81" s="749"/>
      <c r="K81" s="749"/>
      <c r="L81" s="749"/>
    </row>
    <row r="82" spans="1:12">
      <c r="A82" s="749"/>
      <c r="B82" s="749"/>
      <c r="C82" s="749"/>
      <c r="D82" s="749"/>
      <c r="E82" s="749"/>
      <c r="F82" s="749"/>
      <c r="G82" s="749"/>
      <c r="H82" s="749"/>
      <c r="I82" s="749"/>
      <c r="J82" s="749"/>
      <c r="K82" s="749"/>
      <c r="L82" s="749"/>
    </row>
    <row r="83" spans="1:12">
      <c r="A83" s="749"/>
      <c r="B83" s="749"/>
      <c r="C83" s="749"/>
      <c r="D83" s="749"/>
      <c r="E83" s="749"/>
      <c r="F83" s="749"/>
      <c r="G83" s="749"/>
      <c r="H83" s="749"/>
      <c r="I83" s="749"/>
      <c r="J83" s="749"/>
      <c r="K83" s="749"/>
      <c r="L83" s="749"/>
    </row>
    <row r="84" spans="1:12">
      <c r="A84" s="749"/>
      <c r="B84" s="749"/>
      <c r="C84" s="749"/>
      <c r="D84" s="749"/>
      <c r="E84" s="749"/>
      <c r="F84" s="749"/>
      <c r="G84" s="749"/>
      <c r="H84" s="749"/>
      <c r="I84" s="749"/>
      <c r="J84" s="749"/>
      <c r="K84" s="749"/>
      <c r="L84" s="749"/>
    </row>
    <row r="85" spans="1:12">
      <c r="A85" s="749"/>
      <c r="B85" s="749"/>
      <c r="C85" s="749"/>
      <c r="D85" s="749"/>
      <c r="E85" s="749"/>
      <c r="F85" s="749"/>
      <c r="G85" s="749"/>
      <c r="H85" s="749"/>
      <c r="I85" s="749"/>
      <c r="J85" s="749"/>
      <c r="K85" s="749"/>
      <c r="L85" s="749"/>
    </row>
    <row r="86" spans="1:12">
      <c r="A86" s="749"/>
      <c r="B86" s="749"/>
      <c r="C86" s="749"/>
      <c r="D86" s="749"/>
      <c r="E86" s="749"/>
      <c r="F86" s="749"/>
      <c r="G86" s="749"/>
      <c r="H86" s="749"/>
      <c r="I86" s="749"/>
      <c r="J86" s="749"/>
      <c r="K86" s="749"/>
      <c r="L86" s="749"/>
    </row>
    <row r="87" spans="1:12">
      <c r="A87" s="749"/>
      <c r="B87" s="749"/>
      <c r="C87" s="749"/>
      <c r="D87" s="749"/>
      <c r="E87" s="749"/>
      <c r="F87" s="749"/>
      <c r="G87" s="749"/>
      <c r="H87" s="749"/>
      <c r="I87" s="749"/>
      <c r="J87" s="749"/>
      <c r="K87" s="749"/>
      <c r="L87" s="749"/>
    </row>
    <row r="88" spans="1:12">
      <c r="A88" s="749"/>
      <c r="B88" s="749"/>
      <c r="C88" s="749"/>
      <c r="D88" s="749"/>
      <c r="E88" s="749"/>
      <c r="F88" s="749"/>
      <c r="G88" s="749"/>
      <c r="H88" s="749"/>
      <c r="I88" s="749"/>
      <c r="J88" s="749"/>
      <c r="K88" s="749"/>
      <c r="L88" s="749"/>
    </row>
    <row r="89" spans="1:12">
      <c r="A89" s="749"/>
      <c r="B89" s="749"/>
      <c r="C89" s="749"/>
      <c r="D89" s="749"/>
      <c r="E89" s="749"/>
      <c r="F89" s="749"/>
      <c r="G89" s="749"/>
      <c r="H89" s="749"/>
      <c r="I89" s="749"/>
      <c r="J89" s="749"/>
      <c r="K89" s="749"/>
      <c r="L89" s="749"/>
    </row>
    <row r="90" spans="1:12">
      <c r="A90" s="749"/>
      <c r="B90" s="749"/>
      <c r="C90" s="749"/>
      <c r="D90" s="749"/>
      <c r="E90" s="749"/>
      <c r="F90" s="749"/>
      <c r="G90" s="749"/>
      <c r="H90" s="749"/>
      <c r="I90" s="749"/>
      <c r="J90" s="749"/>
      <c r="K90" s="749"/>
      <c r="L90" s="749"/>
    </row>
    <row r="91" spans="1:12">
      <c r="A91" s="749"/>
      <c r="B91" s="749"/>
      <c r="C91" s="749"/>
      <c r="D91" s="749"/>
      <c r="E91" s="749"/>
      <c r="F91" s="749"/>
      <c r="G91" s="749"/>
      <c r="H91" s="749"/>
      <c r="I91" s="749"/>
      <c r="J91" s="749"/>
      <c r="K91" s="749"/>
      <c r="L91" s="749"/>
    </row>
    <row r="92" spans="1:12">
      <c r="A92" s="749"/>
      <c r="B92" s="749"/>
      <c r="C92" s="749"/>
      <c r="D92" s="749"/>
      <c r="E92" s="749"/>
      <c r="F92" s="749"/>
      <c r="G92" s="749"/>
      <c r="H92" s="749"/>
      <c r="I92" s="749"/>
      <c r="J92" s="749"/>
      <c r="K92" s="749"/>
      <c r="L92" s="749"/>
    </row>
    <row r="93" spans="1:12">
      <c r="A93" s="749"/>
      <c r="B93" s="749"/>
      <c r="C93" s="749"/>
      <c r="D93" s="749"/>
      <c r="E93" s="749"/>
      <c r="F93" s="749"/>
      <c r="G93" s="749"/>
      <c r="H93" s="749"/>
      <c r="I93" s="749"/>
      <c r="J93" s="749"/>
      <c r="K93" s="749"/>
      <c r="L93" s="749"/>
    </row>
    <row r="94" spans="1:12">
      <c r="A94" s="749"/>
      <c r="B94" s="749"/>
      <c r="C94" s="749"/>
      <c r="D94" s="749"/>
      <c r="E94" s="749"/>
      <c r="F94" s="749"/>
      <c r="G94" s="749"/>
      <c r="H94" s="749"/>
      <c r="I94" s="749"/>
      <c r="J94" s="749"/>
      <c r="K94" s="749"/>
      <c r="L94" s="749"/>
    </row>
    <row r="95" spans="1:12">
      <c r="A95" s="749"/>
      <c r="B95" s="749"/>
      <c r="C95" s="749"/>
      <c r="D95" s="749"/>
      <c r="E95" s="749"/>
      <c r="F95" s="749"/>
      <c r="G95" s="749"/>
      <c r="H95" s="749"/>
      <c r="I95" s="749"/>
      <c r="J95" s="749"/>
      <c r="K95" s="749"/>
      <c r="L95" s="749"/>
    </row>
    <row r="96" spans="1:12">
      <c r="A96" s="749"/>
      <c r="B96" s="749"/>
      <c r="C96" s="749"/>
      <c r="D96" s="749"/>
      <c r="E96" s="749"/>
      <c r="F96" s="749"/>
      <c r="G96" s="749"/>
      <c r="H96" s="749"/>
      <c r="I96" s="749"/>
      <c r="J96" s="749"/>
      <c r="K96" s="749"/>
      <c r="L96" s="749"/>
    </row>
    <row r="97" spans="1:12">
      <c r="A97" s="749"/>
      <c r="B97" s="749"/>
      <c r="C97" s="749"/>
      <c r="D97" s="749"/>
      <c r="E97" s="749"/>
      <c r="F97" s="749"/>
      <c r="G97" s="749"/>
      <c r="H97" s="749"/>
      <c r="I97" s="749"/>
      <c r="J97" s="749"/>
      <c r="K97" s="749"/>
      <c r="L97" s="749"/>
    </row>
    <row r="98" spans="1:12">
      <c r="A98" s="749"/>
      <c r="B98" s="749"/>
      <c r="C98" s="749"/>
      <c r="D98" s="749"/>
      <c r="E98" s="749"/>
      <c r="F98" s="749"/>
      <c r="G98" s="749"/>
      <c r="H98" s="749"/>
      <c r="I98" s="749"/>
      <c r="J98" s="749"/>
      <c r="K98" s="749"/>
      <c r="L98" s="749"/>
    </row>
    <row r="99" spans="1:12">
      <c r="A99" s="749"/>
      <c r="B99" s="749"/>
      <c r="C99" s="749"/>
      <c r="D99" s="749"/>
      <c r="E99" s="749"/>
      <c r="F99" s="749"/>
      <c r="G99" s="749"/>
      <c r="H99" s="749"/>
      <c r="I99" s="749"/>
      <c r="J99" s="749"/>
      <c r="K99" s="749"/>
      <c r="L99" s="749"/>
    </row>
    <row r="100" spans="1:12">
      <c r="A100" s="749"/>
      <c r="B100" s="749"/>
      <c r="C100" s="749"/>
      <c r="D100" s="749"/>
      <c r="E100" s="749"/>
      <c r="F100" s="749"/>
      <c r="G100" s="749"/>
      <c r="H100" s="749"/>
      <c r="I100" s="749"/>
      <c r="J100" s="749"/>
      <c r="K100" s="749"/>
      <c r="L100" s="749"/>
    </row>
    <row r="101" spans="1:12">
      <c r="A101" s="749"/>
      <c r="B101" s="749"/>
      <c r="C101" s="749"/>
      <c r="D101" s="749"/>
      <c r="E101" s="749"/>
      <c r="F101" s="749"/>
      <c r="G101" s="749"/>
      <c r="H101" s="749"/>
      <c r="I101" s="749"/>
      <c r="J101" s="749"/>
      <c r="K101" s="749"/>
      <c r="L101" s="749"/>
    </row>
    <row r="102" spans="1:12">
      <c r="A102" s="749"/>
      <c r="B102" s="749"/>
      <c r="C102" s="749"/>
      <c r="D102" s="749"/>
      <c r="E102" s="749"/>
      <c r="F102" s="749"/>
      <c r="G102" s="749"/>
      <c r="H102" s="749"/>
      <c r="I102" s="749"/>
      <c r="J102" s="749"/>
      <c r="K102" s="749"/>
      <c r="L102" s="749"/>
    </row>
    <row r="103" spans="1:12">
      <c r="A103" s="749"/>
      <c r="B103" s="749"/>
      <c r="C103" s="749"/>
      <c r="D103" s="749"/>
      <c r="E103" s="749"/>
      <c r="F103" s="749"/>
      <c r="G103" s="749"/>
      <c r="H103" s="749"/>
      <c r="I103" s="749"/>
      <c r="J103" s="749"/>
      <c r="K103" s="749"/>
      <c r="L103" s="749"/>
    </row>
    <row r="104" spans="1:12">
      <c r="A104" s="749"/>
      <c r="B104" s="749"/>
      <c r="C104" s="749"/>
      <c r="D104" s="749"/>
      <c r="E104" s="749"/>
      <c r="F104" s="749"/>
      <c r="G104" s="749"/>
      <c r="H104" s="749"/>
      <c r="I104" s="749"/>
      <c r="J104" s="749"/>
      <c r="K104" s="749"/>
      <c r="L104" s="749"/>
    </row>
    <row r="105" spans="1:12">
      <c r="A105" s="749"/>
      <c r="B105" s="749"/>
      <c r="C105" s="749"/>
      <c r="D105" s="749"/>
      <c r="E105" s="749"/>
      <c r="F105" s="749"/>
      <c r="G105" s="749"/>
      <c r="H105" s="749"/>
      <c r="I105" s="749"/>
      <c r="J105" s="749"/>
      <c r="K105" s="749"/>
      <c r="L105" s="749"/>
    </row>
    <row r="106" spans="1:12">
      <c r="A106" s="749"/>
      <c r="B106" s="749"/>
      <c r="C106" s="749"/>
      <c r="D106" s="749"/>
      <c r="E106" s="749"/>
      <c r="F106" s="749"/>
      <c r="G106" s="749"/>
      <c r="H106" s="749"/>
      <c r="I106" s="749"/>
      <c r="J106" s="749"/>
      <c r="K106" s="749"/>
      <c r="L106" s="749"/>
    </row>
    <row r="107" spans="1:12">
      <c r="A107" s="749"/>
      <c r="B107" s="749"/>
      <c r="C107" s="749"/>
      <c r="D107" s="749"/>
      <c r="E107" s="749"/>
      <c r="F107" s="749"/>
      <c r="G107" s="749"/>
      <c r="H107" s="749"/>
      <c r="I107" s="749"/>
      <c r="J107" s="749"/>
      <c r="K107" s="749"/>
      <c r="L107" s="749"/>
    </row>
    <row r="108" spans="1:12">
      <c r="A108" s="749"/>
      <c r="B108" s="749"/>
      <c r="C108" s="749"/>
      <c r="D108" s="749"/>
      <c r="E108" s="749"/>
      <c r="F108" s="749"/>
      <c r="G108" s="749"/>
      <c r="H108" s="749"/>
      <c r="I108" s="749"/>
      <c r="J108" s="749"/>
      <c r="K108" s="749"/>
      <c r="L108" s="749"/>
    </row>
    <row r="109" spans="1:12">
      <c r="A109" s="749"/>
      <c r="B109" s="749"/>
      <c r="C109" s="749"/>
      <c r="D109" s="749"/>
      <c r="E109" s="749"/>
      <c r="F109" s="749"/>
      <c r="G109" s="749"/>
      <c r="H109" s="749"/>
      <c r="I109" s="749"/>
      <c r="J109" s="749"/>
      <c r="K109" s="749"/>
      <c r="L109" s="749"/>
    </row>
    <row r="110" spans="1:12">
      <c r="A110" s="749"/>
      <c r="B110" s="749"/>
      <c r="C110" s="749"/>
      <c r="D110" s="749"/>
      <c r="E110" s="749"/>
      <c r="F110" s="749"/>
      <c r="G110" s="749"/>
      <c r="H110" s="749"/>
      <c r="I110" s="749"/>
      <c r="J110" s="749"/>
      <c r="K110" s="749"/>
      <c r="L110" s="749"/>
    </row>
    <row r="111" spans="1:12">
      <c r="A111" s="749"/>
      <c r="B111" s="749"/>
      <c r="C111" s="749"/>
      <c r="D111" s="749"/>
      <c r="E111" s="749"/>
      <c r="F111" s="749"/>
      <c r="G111" s="749"/>
      <c r="H111" s="749"/>
      <c r="I111" s="749"/>
      <c r="J111" s="749"/>
      <c r="K111" s="749"/>
      <c r="L111" s="749"/>
    </row>
    <row r="112" spans="1:12">
      <c r="A112" s="749"/>
      <c r="B112" s="749"/>
      <c r="C112" s="749"/>
      <c r="D112" s="749"/>
      <c r="E112" s="749"/>
      <c r="F112" s="749"/>
      <c r="G112" s="749"/>
      <c r="H112" s="749"/>
      <c r="I112" s="749"/>
      <c r="J112" s="749"/>
      <c r="K112" s="749"/>
      <c r="L112" s="749"/>
    </row>
    <row r="113" spans="1:12">
      <c r="A113" s="749"/>
      <c r="B113" s="749"/>
      <c r="C113" s="749"/>
      <c r="D113" s="749"/>
      <c r="E113" s="749"/>
      <c r="F113" s="749"/>
      <c r="G113" s="749"/>
      <c r="H113" s="749"/>
      <c r="I113" s="749"/>
      <c r="J113" s="749"/>
      <c r="K113" s="749"/>
      <c r="L113" s="749"/>
    </row>
    <row r="114" spans="1:12">
      <c r="A114" s="749"/>
      <c r="B114" s="749"/>
      <c r="C114" s="749"/>
      <c r="D114" s="749"/>
      <c r="E114" s="749"/>
      <c r="F114" s="749"/>
      <c r="G114" s="749"/>
      <c r="H114" s="749"/>
      <c r="I114" s="749"/>
      <c r="J114" s="749"/>
      <c r="K114" s="749"/>
      <c r="L114" s="749"/>
    </row>
    <row r="115" spans="1:12">
      <c r="A115" s="749"/>
      <c r="B115" s="749"/>
      <c r="C115" s="749"/>
      <c r="D115" s="749"/>
      <c r="E115" s="749"/>
      <c r="F115" s="749"/>
      <c r="G115" s="749"/>
      <c r="H115" s="749"/>
      <c r="I115" s="749"/>
      <c r="J115" s="749"/>
      <c r="K115" s="749"/>
      <c r="L115" s="749"/>
    </row>
    <row r="116" spans="1:12">
      <c r="A116" s="749"/>
      <c r="B116" s="749"/>
      <c r="C116" s="749"/>
      <c r="D116" s="749"/>
      <c r="E116" s="749"/>
      <c r="F116" s="749"/>
      <c r="G116" s="749"/>
      <c r="H116" s="749"/>
      <c r="I116" s="749"/>
      <c r="J116" s="749"/>
      <c r="K116" s="749"/>
      <c r="L116" s="749"/>
    </row>
    <row r="117" spans="1:12">
      <c r="A117" s="749"/>
      <c r="B117" s="749"/>
      <c r="C117" s="749"/>
      <c r="D117" s="749"/>
      <c r="E117" s="749"/>
      <c r="F117" s="749"/>
      <c r="G117" s="749"/>
      <c r="H117" s="749"/>
      <c r="I117" s="749"/>
      <c r="J117" s="749"/>
      <c r="K117" s="749"/>
      <c r="L117" s="749"/>
    </row>
    <row r="118" spans="1:12">
      <c r="A118" s="749"/>
      <c r="B118" s="749"/>
      <c r="C118" s="749"/>
      <c r="D118" s="749"/>
      <c r="E118" s="749"/>
      <c r="F118" s="749"/>
      <c r="G118" s="749"/>
      <c r="H118" s="749"/>
      <c r="I118" s="749"/>
      <c r="J118" s="749"/>
      <c r="K118" s="749"/>
      <c r="L118" s="749"/>
    </row>
    <row r="119" spans="1:12">
      <c r="A119" s="749"/>
      <c r="B119" s="749"/>
      <c r="C119" s="749"/>
      <c r="D119" s="749"/>
      <c r="E119" s="749"/>
      <c r="F119" s="749"/>
      <c r="G119" s="749"/>
      <c r="H119" s="749"/>
      <c r="I119" s="749"/>
      <c r="J119" s="749"/>
      <c r="K119" s="749"/>
      <c r="L119" s="749"/>
    </row>
    <row r="120" spans="1:12">
      <c r="A120" s="749"/>
      <c r="B120" s="749"/>
      <c r="C120" s="749"/>
      <c r="D120" s="749"/>
      <c r="E120" s="749"/>
      <c r="F120" s="749"/>
      <c r="G120" s="749"/>
      <c r="H120" s="749"/>
      <c r="I120" s="749"/>
      <c r="J120" s="749"/>
      <c r="K120" s="749"/>
      <c r="L120" s="749"/>
    </row>
    <row r="121" spans="1:12">
      <c r="A121" s="749"/>
      <c r="B121" s="749"/>
      <c r="C121" s="749"/>
      <c r="D121" s="749"/>
      <c r="E121" s="749"/>
      <c r="F121" s="749"/>
      <c r="G121" s="749"/>
      <c r="H121" s="749"/>
      <c r="I121" s="749"/>
      <c r="J121" s="749"/>
      <c r="K121" s="749"/>
      <c r="L121" s="749"/>
    </row>
    <row r="122" spans="1:12">
      <c r="A122" s="749"/>
      <c r="B122" s="749"/>
      <c r="C122" s="749"/>
      <c r="D122" s="749"/>
      <c r="E122" s="749"/>
      <c r="F122" s="749"/>
      <c r="G122" s="749"/>
      <c r="H122" s="749"/>
      <c r="I122" s="749"/>
      <c r="J122" s="749"/>
      <c r="K122" s="749"/>
      <c r="L122" s="749"/>
    </row>
    <row r="123" spans="1:12">
      <c r="A123" s="749"/>
      <c r="B123" s="749"/>
      <c r="C123" s="749"/>
      <c r="D123" s="749"/>
      <c r="E123" s="749"/>
      <c r="F123" s="749"/>
      <c r="G123" s="749"/>
      <c r="H123" s="749"/>
      <c r="I123" s="749"/>
      <c r="J123" s="749"/>
      <c r="K123" s="749"/>
      <c r="L123" s="749"/>
    </row>
    <row r="124" spans="1:12">
      <c r="A124" s="749"/>
      <c r="B124" s="749"/>
      <c r="C124" s="749"/>
      <c r="D124" s="749"/>
      <c r="E124" s="749"/>
      <c r="F124" s="749"/>
      <c r="G124" s="749"/>
      <c r="H124" s="749"/>
      <c r="I124" s="749"/>
      <c r="J124" s="749"/>
      <c r="K124" s="749"/>
      <c r="L124" s="749"/>
    </row>
    <row r="125" spans="1:12">
      <c r="A125" s="749"/>
      <c r="B125" s="749"/>
      <c r="C125" s="749"/>
      <c r="D125" s="749"/>
      <c r="E125" s="749"/>
      <c r="F125" s="749"/>
      <c r="G125" s="749"/>
      <c r="H125" s="749"/>
      <c r="I125" s="749"/>
      <c r="J125" s="749"/>
      <c r="K125" s="749"/>
      <c r="L125" s="749"/>
    </row>
    <row r="126" spans="1:12">
      <c r="A126" s="749"/>
      <c r="B126" s="749"/>
      <c r="C126" s="749"/>
      <c r="D126" s="749"/>
      <c r="E126" s="749"/>
      <c r="F126" s="749"/>
      <c r="G126" s="749"/>
      <c r="H126" s="749"/>
      <c r="I126" s="749"/>
      <c r="J126" s="749"/>
      <c r="K126" s="749"/>
      <c r="L126" s="749"/>
    </row>
    <row r="127" spans="1:12">
      <c r="A127" s="749"/>
      <c r="B127" s="749"/>
      <c r="C127" s="749"/>
      <c r="D127" s="749"/>
      <c r="E127" s="749"/>
      <c r="F127" s="749"/>
      <c r="G127" s="749"/>
      <c r="H127" s="749"/>
      <c r="I127" s="749"/>
      <c r="J127" s="749"/>
      <c r="K127" s="749"/>
      <c r="L127" s="749"/>
    </row>
    <row r="128" spans="1:12">
      <c r="A128" s="749"/>
      <c r="B128" s="749"/>
      <c r="C128" s="749"/>
      <c r="D128" s="749"/>
      <c r="E128" s="749"/>
      <c r="F128" s="749"/>
      <c r="G128" s="749"/>
      <c r="H128" s="749"/>
      <c r="I128" s="749"/>
      <c r="J128" s="749"/>
      <c r="K128" s="749"/>
      <c r="L128" s="749"/>
    </row>
    <row r="129" spans="1:12">
      <c r="A129" s="749"/>
      <c r="B129" s="749"/>
      <c r="C129" s="749"/>
      <c r="D129" s="749"/>
      <c r="E129" s="749"/>
      <c r="F129" s="749"/>
      <c r="G129" s="749"/>
      <c r="H129" s="749"/>
      <c r="I129" s="749"/>
      <c r="J129" s="749"/>
      <c r="K129" s="749"/>
      <c r="L129" s="749"/>
    </row>
    <row r="130" spans="1:12">
      <c r="A130" s="749"/>
      <c r="B130" s="749"/>
      <c r="C130" s="749"/>
      <c r="D130" s="749"/>
      <c r="E130" s="749"/>
      <c r="F130" s="749"/>
      <c r="G130" s="749"/>
      <c r="H130" s="749"/>
      <c r="I130" s="749"/>
      <c r="J130" s="749"/>
      <c r="K130" s="749"/>
      <c r="L130" s="749"/>
    </row>
    <row r="131" spans="1:12">
      <c r="A131" s="749"/>
      <c r="B131" s="749"/>
      <c r="C131" s="749"/>
      <c r="D131" s="749"/>
      <c r="E131" s="749"/>
      <c r="F131" s="749"/>
      <c r="G131" s="749"/>
      <c r="H131" s="749"/>
      <c r="I131" s="749"/>
      <c r="J131" s="749"/>
      <c r="K131" s="749"/>
      <c r="L131" s="749"/>
    </row>
    <row r="132" spans="1:12">
      <c r="A132" s="749"/>
      <c r="B132" s="749"/>
      <c r="C132" s="749"/>
      <c r="D132" s="749"/>
      <c r="E132" s="749"/>
      <c r="F132" s="749"/>
      <c r="G132" s="749"/>
      <c r="H132" s="749"/>
      <c r="I132" s="749"/>
      <c r="J132" s="749"/>
      <c r="K132" s="749"/>
      <c r="L132" s="749"/>
    </row>
    <row r="133" spans="1:12">
      <c r="A133" s="749"/>
      <c r="B133" s="749"/>
      <c r="C133" s="749"/>
      <c r="D133" s="749"/>
      <c r="E133" s="749"/>
      <c r="F133" s="749"/>
      <c r="G133" s="749"/>
      <c r="H133" s="749"/>
      <c r="I133" s="749"/>
      <c r="J133" s="749"/>
      <c r="K133" s="749"/>
      <c r="L133" s="749"/>
    </row>
    <row r="134" spans="1:12">
      <c r="A134" s="749"/>
      <c r="B134" s="749"/>
      <c r="C134" s="749"/>
      <c r="D134" s="749"/>
      <c r="E134" s="749"/>
      <c r="F134" s="749"/>
      <c r="G134" s="749"/>
      <c r="H134" s="749"/>
      <c r="I134" s="749"/>
      <c r="J134" s="749"/>
      <c r="K134" s="749"/>
      <c r="L134" s="749"/>
    </row>
    <row r="135" spans="1:12">
      <c r="A135" s="749"/>
      <c r="B135" s="749"/>
      <c r="C135" s="749"/>
      <c r="D135" s="749"/>
      <c r="E135" s="749"/>
      <c r="F135" s="749"/>
      <c r="G135" s="749"/>
      <c r="H135" s="749"/>
      <c r="I135" s="749"/>
      <c r="J135" s="749"/>
      <c r="K135" s="749"/>
      <c r="L135" s="749"/>
    </row>
    <row r="136" spans="1:12">
      <c r="A136" s="749"/>
      <c r="B136" s="749"/>
      <c r="C136" s="749"/>
      <c r="D136" s="749"/>
      <c r="E136" s="749"/>
      <c r="F136" s="749"/>
      <c r="G136" s="749"/>
      <c r="H136" s="749"/>
      <c r="I136" s="749"/>
      <c r="J136" s="749"/>
      <c r="K136" s="749"/>
      <c r="L136" s="749"/>
    </row>
    <row r="137" spans="1:12">
      <c r="A137" s="749"/>
      <c r="B137" s="749"/>
      <c r="C137" s="749"/>
      <c r="D137" s="749"/>
      <c r="E137" s="749"/>
      <c r="F137" s="749"/>
      <c r="G137" s="749"/>
      <c r="H137" s="749"/>
      <c r="I137" s="749"/>
      <c r="J137" s="749"/>
      <c r="K137" s="749"/>
      <c r="L137" s="749"/>
    </row>
    <row r="138" spans="1:12">
      <c r="A138" s="749"/>
      <c r="B138" s="749"/>
      <c r="C138" s="749"/>
      <c r="D138" s="749"/>
      <c r="E138" s="749"/>
      <c r="F138" s="749"/>
      <c r="G138" s="749"/>
      <c r="H138" s="749"/>
      <c r="I138" s="749"/>
      <c r="J138" s="749"/>
      <c r="K138" s="749"/>
      <c r="L138" s="749"/>
    </row>
    <row r="139" spans="1:12">
      <c r="A139" s="749"/>
      <c r="B139" s="749"/>
      <c r="C139" s="749"/>
      <c r="D139" s="749"/>
      <c r="E139" s="749"/>
      <c r="F139" s="749"/>
      <c r="G139" s="749"/>
      <c r="H139" s="749"/>
      <c r="I139" s="749"/>
      <c r="J139" s="749"/>
      <c r="K139" s="749"/>
      <c r="L139" s="749"/>
    </row>
    <row r="140" spans="1:12">
      <c r="A140" s="749"/>
      <c r="B140" s="749"/>
      <c r="C140" s="749"/>
      <c r="D140" s="749"/>
      <c r="E140" s="749"/>
      <c r="F140" s="749"/>
      <c r="G140" s="749"/>
      <c r="H140" s="749"/>
      <c r="I140" s="749"/>
      <c r="J140" s="749"/>
      <c r="K140" s="749"/>
      <c r="L140" s="749"/>
    </row>
    <row r="141" spans="1:12">
      <c r="A141" s="749"/>
      <c r="B141" s="749"/>
      <c r="C141" s="749"/>
      <c r="D141" s="749"/>
      <c r="E141" s="749"/>
      <c r="F141" s="749"/>
      <c r="G141" s="749"/>
      <c r="H141" s="749"/>
      <c r="I141" s="749"/>
      <c r="J141" s="749"/>
      <c r="K141" s="749"/>
      <c r="L141" s="749"/>
    </row>
    <row r="142" spans="1:12">
      <c r="A142" s="749"/>
      <c r="B142" s="749"/>
      <c r="C142" s="749"/>
      <c r="D142" s="749"/>
      <c r="E142" s="749"/>
      <c r="F142" s="749"/>
      <c r="G142" s="749"/>
      <c r="H142" s="749"/>
      <c r="I142" s="749"/>
      <c r="J142" s="749"/>
      <c r="K142" s="749"/>
      <c r="L142" s="749"/>
    </row>
    <row r="143" spans="1:12">
      <c r="A143" s="749"/>
      <c r="B143" s="749"/>
      <c r="C143" s="749"/>
      <c r="D143" s="749"/>
      <c r="E143" s="749"/>
      <c r="F143" s="749"/>
      <c r="G143" s="749"/>
      <c r="H143" s="749"/>
      <c r="I143" s="749"/>
      <c r="J143" s="749"/>
      <c r="K143" s="749"/>
      <c r="L143" s="749"/>
    </row>
    <row r="144" spans="1:12">
      <c r="A144" s="749"/>
      <c r="B144" s="749"/>
      <c r="C144" s="749"/>
      <c r="D144" s="749"/>
      <c r="E144" s="749"/>
      <c r="F144" s="749"/>
      <c r="G144" s="749"/>
      <c r="H144" s="749"/>
      <c r="I144" s="749"/>
      <c r="J144" s="749"/>
      <c r="K144" s="749"/>
      <c r="L144" s="749"/>
    </row>
    <row r="145" spans="1:12">
      <c r="A145" s="749"/>
      <c r="B145" s="749"/>
      <c r="C145" s="749"/>
      <c r="D145" s="749"/>
      <c r="E145" s="749"/>
      <c r="F145" s="749"/>
      <c r="G145" s="749"/>
      <c r="H145" s="749"/>
      <c r="I145" s="749"/>
      <c r="J145" s="749"/>
      <c r="K145" s="749"/>
      <c r="L145" s="749"/>
    </row>
    <row r="146" spans="1:12">
      <c r="A146" s="749"/>
      <c r="B146" s="749"/>
      <c r="C146" s="749"/>
      <c r="D146" s="749"/>
      <c r="E146" s="749"/>
      <c r="F146" s="749"/>
      <c r="G146" s="749"/>
      <c r="H146" s="749"/>
      <c r="I146" s="749"/>
      <c r="J146" s="749"/>
      <c r="K146" s="749"/>
      <c r="L146" s="749"/>
    </row>
    <row r="147" spans="1:12">
      <c r="A147" s="749"/>
      <c r="B147" s="749"/>
      <c r="C147" s="749"/>
      <c r="D147" s="749"/>
      <c r="E147" s="749"/>
      <c r="F147" s="749"/>
      <c r="G147" s="749"/>
      <c r="H147" s="749"/>
      <c r="I147" s="749"/>
      <c r="J147" s="749"/>
      <c r="K147" s="749"/>
      <c r="L147" s="749"/>
    </row>
    <row r="148" spans="1:12">
      <c r="A148" s="749"/>
      <c r="B148" s="749"/>
      <c r="C148" s="749"/>
      <c r="D148" s="749"/>
      <c r="E148" s="749"/>
      <c r="F148" s="749"/>
      <c r="G148" s="749"/>
      <c r="H148" s="749"/>
      <c r="I148" s="749"/>
      <c r="J148" s="749"/>
      <c r="K148" s="749"/>
      <c r="L148" s="749"/>
    </row>
    <row r="149" spans="1:12">
      <c r="A149" s="749"/>
      <c r="B149" s="749"/>
      <c r="C149" s="749"/>
      <c r="D149" s="749"/>
      <c r="E149" s="749"/>
      <c r="F149" s="749"/>
      <c r="G149" s="749"/>
      <c r="H149" s="749"/>
      <c r="I149" s="749"/>
      <c r="J149" s="749"/>
      <c r="K149" s="749"/>
      <c r="L149" s="749"/>
    </row>
    <row r="150" spans="1:12">
      <c r="A150" s="860"/>
      <c r="B150" s="860"/>
      <c r="C150" s="860"/>
      <c r="D150" s="860"/>
      <c r="E150" s="860"/>
      <c r="F150" s="860"/>
      <c r="G150" s="860"/>
      <c r="H150" s="860"/>
      <c r="I150" s="860"/>
      <c r="J150" s="860"/>
      <c r="K150" s="860"/>
      <c r="L150" s="860"/>
    </row>
    <row r="151" spans="1:12">
      <c r="A151" s="860"/>
      <c r="B151" s="860"/>
      <c r="C151" s="860"/>
      <c r="D151" s="860"/>
      <c r="E151" s="860"/>
      <c r="F151" s="860"/>
      <c r="G151" s="860"/>
      <c r="H151" s="860"/>
      <c r="I151" s="860"/>
      <c r="J151" s="860"/>
      <c r="K151" s="860"/>
      <c r="L151" s="860"/>
    </row>
    <row r="152" spans="1:12">
      <c r="A152" s="860"/>
      <c r="B152" s="860"/>
      <c r="C152" s="860"/>
      <c r="D152" s="860"/>
      <c r="E152" s="860"/>
      <c r="F152" s="860"/>
      <c r="G152" s="860"/>
      <c r="H152" s="860"/>
      <c r="I152" s="860"/>
      <c r="J152" s="860"/>
      <c r="K152" s="860"/>
      <c r="L152" s="860"/>
    </row>
    <row r="153" spans="1:12">
      <c r="A153" s="860"/>
      <c r="B153" s="860"/>
      <c r="C153" s="860"/>
      <c r="D153" s="860"/>
      <c r="E153" s="860"/>
      <c r="F153" s="860"/>
      <c r="G153" s="860"/>
      <c r="H153" s="860"/>
      <c r="I153" s="860"/>
      <c r="J153" s="860"/>
      <c r="K153" s="860"/>
      <c r="L153" s="860"/>
    </row>
    <row r="154" spans="1:12">
      <c r="A154" s="860"/>
      <c r="B154" s="860"/>
      <c r="C154" s="860"/>
      <c r="D154" s="860"/>
      <c r="E154" s="860"/>
      <c r="F154" s="860"/>
      <c r="G154" s="860"/>
      <c r="H154" s="860"/>
      <c r="I154" s="860"/>
      <c r="J154" s="860"/>
      <c r="K154" s="860"/>
      <c r="L154" s="860"/>
    </row>
    <row r="155" spans="1:12">
      <c r="A155" s="860"/>
      <c r="B155" s="860"/>
      <c r="C155" s="860"/>
      <c r="D155" s="860"/>
      <c r="E155" s="860"/>
      <c r="F155" s="860"/>
      <c r="G155" s="860"/>
      <c r="H155" s="860"/>
      <c r="I155" s="860"/>
      <c r="J155" s="860"/>
      <c r="K155" s="860"/>
      <c r="L155" s="860"/>
    </row>
    <row r="156" spans="1:12">
      <c r="A156" s="860"/>
      <c r="B156" s="860"/>
      <c r="C156" s="860"/>
      <c r="D156" s="860"/>
      <c r="E156" s="860"/>
      <c r="F156" s="860"/>
      <c r="G156" s="860"/>
      <c r="H156" s="860"/>
      <c r="I156" s="860"/>
      <c r="J156" s="860"/>
      <c r="K156" s="860"/>
      <c r="L156" s="860"/>
    </row>
    <row r="157" spans="1:12">
      <c r="A157" s="860"/>
      <c r="B157" s="860"/>
      <c r="C157" s="860"/>
      <c r="D157" s="860"/>
      <c r="E157" s="860"/>
      <c r="F157" s="860"/>
      <c r="G157" s="860"/>
      <c r="H157" s="860"/>
      <c r="I157" s="860"/>
      <c r="J157" s="860"/>
      <c r="K157" s="860"/>
      <c r="L157" s="860"/>
    </row>
    <row r="158" spans="1:12">
      <c r="A158" s="860"/>
      <c r="B158" s="860"/>
      <c r="C158" s="860"/>
      <c r="D158" s="860"/>
      <c r="E158" s="860"/>
      <c r="F158" s="860"/>
      <c r="G158" s="860"/>
      <c r="H158" s="860"/>
      <c r="I158" s="860"/>
      <c r="J158" s="860"/>
      <c r="K158" s="860"/>
      <c r="L158" s="860"/>
    </row>
    <row r="159" spans="1:12">
      <c r="A159" s="860"/>
      <c r="B159" s="860"/>
      <c r="C159" s="860"/>
      <c r="D159" s="860"/>
      <c r="E159" s="860"/>
      <c r="F159" s="860"/>
      <c r="G159" s="860"/>
      <c r="H159" s="860"/>
      <c r="I159" s="860"/>
      <c r="J159" s="860"/>
      <c r="K159" s="860"/>
      <c r="L159" s="860"/>
    </row>
    <row r="160" spans="1:12">
      <c r="A160" s="860"/>
      <c r="B160" s="860"/>
      <c r="C160" s="860"/>
      <c r="D160" s="860"/>
      <c r="E160" s="860"/>
      <c r="F160" s="860"/>
      <c r="G160" s="860"/>
      <c r="H160" s="860"/>
      <c r="I160" s="860"/>
      <c r="J160" s="860"/>
      <c r="K160" s="860"/>
      <c r="L160" s="860"/>
    </row>
    <row r="161" spans="1:12">
      <c r="A161" s="860"/>
      <c r="B161" s="860"/>
      <c r="C161" s="860"/>
      <c r="D161" s="860"/>
      <c r="E161" s="860"/>
      <c r="F161" s="860"/>
      <c r="G161" s="860"/>
      <c r="H161" s="860"/>
      <c r="I161" s="860"/>
      <c r="J161" s="860"/>
      <c r="K161" s="860"/>
      <c r="L161" s="860"/>
    </row>
    <row r="162" spans="1:12">
      <c r="A162" s="860"/>
      <c r="B162" s="860"/>
      <c r="C162" s="860"/>
      <c r="D162" s="860"/>
      <c r="E162" s="860"/>
      <c r="F162" s="860"/>
      <c r="G162" s="860"/>
      <c r="H162" s="860"/>
      <c r="I162" s="860"/>
      <c r="J162" s="860"/>
      <c r="K162" s="860"/>
      <c r="L162" s="860"/>
    </row>
    <row r="163" spans="1:12">
      <c r="A163" s="860"/>
      <c r="B163" s="860"/>
      <c r="C163" s="860"/>
      <c r="D163" s="860"/>
      <c r="E163" s="860"/>
      <c r="F163" s="860"/>
      <c r="G163" s="860"/>
      <c r="H163" s="860"/>
      <c r="I163" s="860"/>
      <c r="J163" s="860"/>
      <c r="K163" s="860"/>
      <c r="L163" s="860"/>
    </row>
    <row r="164" spans="1:12">
      <c r="A164" s="860"/>
      <c r="B164" s="860"/>
      <c r="C164" s="860"/>
      <c r="D164" s="860"/>
      <c r="E164" s="860"/>
      <c r="F164" s="860"/>
      <c r="G164" s="860"/>
      <c r="H164" s="860"/>
      <c r="I164" s="860"/>
      <c r="J164" s="860"/>
      <c r="K164" s="860"/>
      <c r="L164" s="860"/>
    </row>
    <row r="165" spans="1:12">
      <c r="A165" s="860"/>
      <c r="B165" s="860"/>
      <c r="C165" s="860"/>
      <c r="D165" s="860"/>
      <c r="E165" s="860"/>
      <c r="F165" s="860"/>
      <c r="G165" s="860"/>
      <c r="H165" s="860"/>
      <c r="I165" s="860"/>
      <c r="J165" s="860"/>
      <c r="K165" s="860"/>
      <c r="L165" s="860"/>
    </row>
    <row r="166" spans="1:12">
      <c r="A166" s="860"/>
      <c r="B166" s="860"/>
      <c r="C166" s="860"/>
      <c r="D166" s="860"/>
      <c r="E166" s="860"/>
      <c r="F166" s="860"/>
      <c r="G166" s="860"/>
      <c r="H166" s="860"/>
      <c r="I166" s="860"/>
      <c r="J166" s="860"/>
      <c r="K166" s="860"/>
      <c r="L166" s="860"/>
    </row>
    <row r="167" spans="1:12">
      <c r="A167" s="860"/>
      <c r="B167" s="860"/>
      <c r="C167" s="860"/>
      <c r="D167" s="860"/>
      <c r="E167" s="860"/>
      <c r="F167" s="860"/>
      <c r="G167" s="860"/>
      <c r="H167" s="860"/>
      <c r="I167" s="860"/>
      <c r="J167" s="860"/>
      <c r="K167" s="860"/>
      <c r="L167" s="860"/>
    </row>
    <row r="168" spans="1:12">
      <c r="A168" s="860"/>
      <c r="B168" s="860"/>
      <c r="C168" s="860"/>
      <c r="D168" s="860"/>
      <c r="E168" s="860"/>
      <c r="F168" s="860"/>
      <c r="G168" s="860"/>
      <c r="H168" s="860"/>
      <c r="I168" s="860"/>
      <c r="J168" s="860"/>
      <c r="K168" s="860"/>
      <c r="L168" s="860"/>
    </row>
    <row r="169" spans="1:12">
      <c r="A169" s="860"/>
      <c r="B169" s="860"/>
      <c r="C169" s="860"/>
      <c r="D169" s="860"/>
      <c r="E169" s="860"/>
      <c r="F169" s="860"/>
      <c r="G169" s="860"/>
      <c r="H169" s="860"/>
      <c r="I169" s="860"/>
      <c r="J169" s="860"/>
      <c r="K169" s="860"/>
      <c r="L169" s="860"/>
    </row>
    <row r="170" spans="1:12">
      <c r="A170" s="860"/>
      <c r="B170" s="860"/>
      <c r="C170" s="860"/>
      <c r="D170" s="860"/>
      <c r="E170" s="860"/>
      <c r="F170" s="860"/>
      <c r="G170" s="860"/>
      <c r="H170" s="860"/>
      <c r="I170" s="860"/>
      <c r="J170" s="860"/>
      <c r="K170" s="860"/>
      <c r="L170" s="860"/>
    </row>
  </sheetData>
  <mergeCells count="102">
    <mergeCell ref="A48:L48"/>
    <mergeCell ref="A58:L58"/>
    <mergeCell ref="A59:L59"/>
    <mergeCell ref="A54:L54"/>
    <mergeCell ref="A55:L55"/>
    <mergeCell ref="A56:L56"/>
    <mergeCell ref="A57:L57"/>
    <mergeCell ref="A39:L39"/>
    <mergeCell ref="A40:L40"/>
    <mergeCell ref="A41:L41"/>
    <mergeCell ref="A42:L42"/>
    <mergeCell ref="A43:L43"/>
    <mergeCell ref="A44:L44"/>
    <mergeCell ref="A45:L45"/>
    <mergeCell ref="A46:L46"/>
    <mergeCell ref="A47:L47"/>
    <mergeCell ref="A51:L51"/>
    <mergeCell ref="A49:L49"/>
    <mergeCell ref="A50:L50"/>
    <mergeCell ref="A52:L52"/>
    <mergeCell ref="A53:L5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s>
  <phoneticPr fontId="10"/>
  <conditionalFormatting sqref="K14:L14 K17:L17 K20:L20 K23:L23 K26:L26 K29:L29 K32:L32 K35:L35 H8:H37 K11:L11 K8:L9 K10:K37">
    <cfRule type="cellIs" dxfId="343" priority="26" stopIfTrue="1" operator="notEqual">
      <formula>0</formula>
    </cfRule>
  </conditionalFormatting>
  <conditionalFormatting sqref="E8:H37 B8:C37 K8:K37">
    <cfRule type="cellIs" dxfId="342" priority="25" stopIfTrue="1" operator="equal">
      <formula>""</formula>
    </cfRule>
  </conditionalFormatting>
  <conditionalFormatting sqref="K14:L14 K17:L17 K20:L20 K23:L23 K26:L26 K29:L29 K32:L32 K35:L35 K11:L11 K8:L9 K10:K37">
    <cfRule type="cellIs" dxfId="341" priority="24" stopIfTrue="1" operator="equal">
      <formula>""</formula>
    </cfRule>
  </conditionalFormatting>
  <conditionalFormatting sqref="I8:J10">
    <cfRule type="expression" dxfId="340" priority="21">
      <formula>IF($L$8="《省》",COUNTA($A$8:$L$10),)</formula>
    </cfRule>
  </conditionalFormatting>
  <conditionalFormatting sqref="I8:I37">
    <cfRule type="cellIs" dxfId="339" priority="22" stopIfTrue="1" operator="equal">
      <formula>""</formula>
    </cfRule>
  </conditionalFormatting>
  <conditionalFormatting sqref="D8:D10">
    <cfRule type="cellIs" dxfId="338" priority="23" operator="equal">
      <formula>""</formula>
    </cfRule>
  </conditionalFormatting>
  <conditionalFormatting sqref="D11:D37">
    <cfRule type="cellIs" dxfId="337" priority="20" operator="equal">
      <formula>""</formula>
    </cfRule>
  </conditionalFormatting>
  <conditionalFormatting sqref="L12">
    <cfRule type="cellIs" dxfId="336" priority="18" stopIfTrue="1" operator="equal">
      <formula>""</formula>
    </cfRule>
  </conditionalFormatting>
  <conditionalFormatting sqref="I11:J13">
    <cfRule type="expression" dxfId="335" priority="17">
      <formula>IF($L$11="《省》",COUNTA($A$8:$L$10),)</formula>
    </cfRule>
    <cfRule type="expression" dxfId="334" priority="19">
      <formula>IF($L$11="《省》",COUNTA($A$8:$L$10),)</formula>
    </cfRule>
  </conditionalFormatting>
  <conditionalFormatting sqref="L15">
    <cfRule type="cellIs" dxfId="333" priority="16" stopIfTrue="1" operator="equal">
      <formula>""</formula>
    </cfRule>
  </conditionalFormatting>
  <conditionalFormatting sqref="I14:J16">
    <cfRule type="expression" dxfId="332" priority="15">
      <formula>IF($L$14="《省》",COUNTA($A$8:$L$10),)</formula>
    </cfRule>
  </conditionalFormatting>
  <conditionalFormatting sqref="L18">
    <cfRule type="cellIs" dxfId="331" priority="14" stopIfTrue="1" operator="equal">
      <formula>""</formula>
    </cfRule>
  </conditionalFormatting>
  <conditionalFormatting sqref="I17:J19">
    <cfRule type="expression" dxfId="330" priority="13">
      <formula>IF($L$17="《省》",COUNTA($A$8:$L$10),)</formula>
    </cfRule>
  </conditionalFormatting>
  <conditionalFormatting sqref="L21">
    <cfRule type="cellIs" dxfId="329" priority="12" stopIfTrue="1" operator="equal">
      <formula>""</formula>
    </cfRule>
  </conditionalFormatting>
  <conditionalFormatting sqref="I20:J22">
    <cfRule type="expression" dxfId="328" priority="11">
      <formula>IF($L$20="《省》",COUNTA($A$8:$L$10),)</formula>
    </cfRule>
  </conditionalFormatting>
  <conditionalFormatting sqref="L24">
    <cfRule type="cellIs" dxfId="327" priority="10" stopIfTrue="1" operator="equal">
      <formula>""</formula>
    </cfRule>
  </conditionalFormatting>
  <conditionalFormatting sqref="I23:J25">
    <cfRule type="expression" dxfId="326" priority="9">
      <formula>IF($L$23="《省》",COUNTA($A$8:$L$10),)</formula>
    </cfRule>
  </conditionalFormatting>
  <conditionalFormatting sqref="L27">
    <cfRule type="cellIs" dxfId="325" priority="8" stopIfTrue="1" operator="equal">
      <formula>""</formula>
    </cfRule>
  </conditionalFormatting>
  <conditionalFormatting sqref="I26:J28">
    <cfRule type="expression" dxfId="324" priority="7">
      <formula>IF($L$26="《省》",COUNTA($A$8:$L$10),)</formula>
    </cfRule>
  </conditionalFormatting>
  <conditionalFormatting sqref="L30">
    <cfRule type="cellIs" dxfId="323" priority="6" stopIfTrue="1" operator="equal">
      <formula>""</formula>
    </cfRule>
  </conditionalFormatting>
  <conditionalFormatting sqref="I29:J31">
    <cfRule type="expression" dxfId="322" priority="5">
      <formula>IF($L$29="《省》",COUNTA($A$8:$L$10),)</formula>
    </cfRule>
  </conditionalFormatting>
  <conditionalFormatting sqref="L33">
    <cfRule type="cellIs" dxfId="321" priority="4" stopIfTrue="1" operator="equal">
      <formula>""</formula>
    </cfRule>
  </conditionalFormatting>
  <conditionalFormatting sqref="I32:J34">
    <cfRule type="expression" dxfId="320" priority="3">
      <formula>IF($L$32="《省》",COUNTA($A$8:$L$10),)</formula>
    </cfRule>
  </conditionalFormatting>
  <conditionalFormatting sqref="L36">
    <cfRule type="cellIs" dxfId="319" priority="2" stopIfTrue="1" operator="equal">
      <formula>""</formula>
    </cfRule>
  </conditionalFormatting>
  <conditionalFormatting sqref="I35:J37">
    <cfRule type="expression" dxfId="318"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&amp;K01+000（令和６年１１月２９日以降に申請する訓練科から適用）　</oddFooter>
  </headerFooter>
  <rowBreaks count="1" manualBreakCount="1">
    <brk id="59"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A2" sqref="A2:L2"/>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1.5" customWidth="1"/>
    <col min="11" max="11" width="5.75" customWidth="1"/>
    <col min="12" max="12" width="24.125" customWidth="1"/>
    <col min="13" max="18" width="13" customWidth="1"/>
  </cols>
  <sheetData>
    <row r="1" spans="1:12" ht="20.100000000000001" customHeight="1">
      <c r="A1" s="61"/>
      <c r="B1" s="1288"/>
      <c r="C1" s="1288"/>
      <c r="D1" s="1288"/>
      <c r="E1" s="1288"/>
      <c r="F1" s="1288"/>
      <c r="G1" s="1288"/>
      <c r="H1" s="1288"/>
      <c r="I1" s="1288"/>
      <c r="J1" s="1288"/>
      <c r="K1" s="1289"/>
      <c r="L1" s="1289" t="s">
        <v>909</v>
      </c>
    </row>
    <row r="2" spans="1:12" ht="20.100000000000001" customHeight="1">
      <c r="A2" s="2523" t="s">
        <v>313</v>
      </c>
      <c r="B2" s="2523"/>
      <c r="C2" s="2523"/>
      <c r="D2" s="2523"/>
      <c r="E2" s="2523"/>
      <c r="F2" s="2523"/>
      <c r="G2" s="2523"/>
      <c r="H2" s="2523"/>
      <c r="I2" s="2523"/>
      <c r="J2" s="2523"/>
      <c r="K2" s="2523"/>
      <c r="L2" s="2523"/>
    </row>
    <row r="3" spans="1:12" ht="20.100000000000001" customHeight="1">
      <c r="A3" s="61"/>
      <c r="B3" s="61"/>
      <c r="C3" s="61"/>
      <c r="D3" s="61"/>
      <c r="E3" s="61"/>
      <c r="F3" s="61"/>
      <c r="G3" s="61"/>
      <c r="H3" s="1290"/>
      <c r="I3" s="1290"/>
      <c r="J3" s="1290"/>
      <c r="K3" s="2524"/>
      <c r="L3" s="2524"/>
    </row>
    <row r="4" spans="1:12" ht="21" customHeight="1">
      <c r="A4" s="1291"/>
      <c r="B4" s="1292" t="s">
        <v>258</v>
      </c>
      <c r="C4" s="2525" t="s">
        <v>1615</v>
      </c>
      <c r="D4" s="2525"/>
      <c r="E4" s="2525"/>
      <c r="F4" s="1292" t="s">
        <v>314</v>
      </c>
      <c r="G4" s="2526" t="s">
        <v>1616</v>
      </c>
      <c r="H4" s="2526"/>
      <c r="I4" s="2526"/>
      <c r="J4" s="2526"/>
      <c r="K4" s="2526"/>
      <c r="L4" s="2526"/>
    </row>
    <row r="5" spans="1:12" ht="13.5" customHeight="1" thickBot="1">
      <c r="A5" s="61"/>
      <c r="B5" s="1293"/>
      <c r="C5" s="1293"/>
      <c r="D5" s="1293"/>
      <c r="E5" s="1293"/>
      <c r="F5" s="1293"/>
      <c r="G5" s="1293"/>
      <c r="H5" s="1293"/>
      <c r="I5" s="1293"/>
      <c r="J5" s="1293"/>
      <c r="K5" s="1293"/>
      <c r="L5" s="1293"/>
    </row>
    <row r="6" spans="1:12" ht="32.25" customHeight="1">
      <c r="A6" s="2527" t="s">
        <v>315</v>
      </c>
      <c r="B6" s="2529" t="s">
        <v>316</v>
      </c>
      <c r="C6" s="2530"/>
      <c r="D6" s="2533" t="s">
        <v>949</v>
      </c>
      <c r="E6" s="2535" t="s">
        <v>317</v>
      </c>
      <c r="F6" s="2536"/>
      <c r="G6" s="2537"/>
      <c r="H6" s="2541" t="s">
        <v>318</v>
      </c>
      <c r="I6" s="2535" t="s">
        <v>905</v>
      </c>
      <c r="J6" s="2537"/>
      <c r="K6" s="2568" t="s">
        <v>319</v>
      </c>
      <c r="L6" s="1294" t="s">
        <v>748</v>
      </c>
    </row>
    <row r="7" spans="1:12" ht="32.25" customHeight="1">
      <c r="A7" s="2528"/>
      <c r="B7" s="2531"/>
      <c r="C7" s="2532"/>
      <c r="D7" s="2534"/>
      <c r="E7" s="2538"/>
      <c r="F7" s="2539"/>
      <c r="G7" s="2540"/>
      <c r="H7" s="1616"/>
      <c r="I7" s="2538"/>
      <c r="J7" s="2540"/>
      <c r="K7" s="2569"/>
      <c r="L7" s="1295" t="s">
        <v>749</v>
      </c>
    </row>
    <row r="8" spans="1:12" ht="31.7" customHeight="1">
      <c r="A8" s="2528">
        <v>1</v>
      </c>
      <c r="B8" s="2570" t="s">
        <v>1617</v>
      </c>
      <c r="C8" s="2545"/>
      <c r="D8" s="2550" t="s">
        <v>1618</v>
      </c>
      <c r="E8" s="2571" t="s">
        <v>1619</v>
      </c>
      <c r="F8" s="2554"/>
      <c r="G8" s="2555"/>
      <c r="H8" s="2562">
        <v>3</v>
      </c>
      <c r="I8" s="1296" t="s">
        <v>772</v>
      </c>
      <c r="J8" s="847" t="s">
        <v>937</v>
      </c>
      <c r="K8" s="2565"/>
      <c r="L8" s="1297"/>
    </row>
    <row r="9" spans="1:12" ht="31.7" customHeight="1">
      <c r="A9" s="2528"/>
      <c r="B9" s="2546"/>
      <c r="C9" s="2547"/>
      <c r="D9" s="2551"/>
      <c r="E9" s="2556"/>
      <c r="F9" s="2557"/>
      <c r="G9" s="2558"/>
      <c r="H9" s="2563"/>
      <c r="I9" s="1298"/>
      <c r="J9" s="1299" t="s">
        <v>938</v>
      </c>
      <c r="K9" s="2566"/>
      <c r="L9" s="2542"/>
    </row>
    <row r="10" spans="1:12" ht="31.7" customHeight="1">
      <c r="A10" s="2528"/>
      <c r="B10" s="2548"/>
      <c r="C10" s="2549"/>
      <c r="D10" s="2552"/>
      <c r="E10" s="2559"/>
      <c r="F10" s="2560"/>
      <c r="G10" s="2561"/>
      <c r="H10" s="2564"/>
      <c r="I10" s="1300" t="s">
        <v>772</v>
      </c>
      <c r="J10" s="1301" t="s">
        <v>939</v>
      </c>
      <c r="K10" s="2567"/>
      <c r="L10" s="2543"/>
    </row>
    <row r="11" spans="1:12" ht="31.7" customHeight="1">
      <c r="A11" s="2528">
        <v>2</v>
      </c>
      <c r="B11" s="2544"/>
      <c r="C11" s="2545"/>
      <c r="D11" s="2550"/>
      <c r="E11" s="2553"/>
      <c r="F11" s="2554"/>
      <c r="G11" s="2555"/>
      <c r="H11" s="2562"/>
      <c r="I11" s="1296"/>
      <c r="J11" s="847" t="s">
        <v>937</v>
      </c>
      <c r="K11" s="2565"/>
      <c r="L11" s="1297"/>
    </row>
    <row r="12" spans="1:12" ht="31.7" customHeight="1">
      <c r="A12" s="2528"/>
      <c r="B12" s="2546"/>
      <c r="C12" s="2547"/>
      <c r="D12" s="2551"/>
      <c r="E12" s="2556"/>
      <c r="F12" s="2557"/>
      <c r="G12" s="2558"/>
      <c r="H12" s="2563"/>
      <c r="I12" s="1298"/>
      <c r="J12" s="1299" t="s">
        <v>938</v>
      </c>
      <c r="K12" s="2566"/>
      <c r="L12" s="2542"/>
    </row>
    <row r="13" spans="1:12" ht="31.7" customHeight="1">
      <c r="A13" s="2528"/>
      <c r="B13" s="2548"/>
      <c r="C13" s="2549"/>
      <c r="D13" s="2552"/>
      <c r="E13" s="2559"/>
      <c r="F13" s="2560"/>
      <c r="G13" s="2561"/>
      <c r="H13" s="2564"/>
      <c r="I13" s="1300"/>
      <c r="J13" s="1301" t="s">
        <v>939</v>
      </c>
      <c r="K13" s="2567"/>
      <c r="L13" s="2543"/>
    </row>
    <row r="14" spans="1:12" ht="31.7" customHeight="1">
      <c r="A14" s="2528">
        <v>3</v>
      </c>
      <c r="B14" s="2572" t="s">
        <v>1620</v>
      </c>
      <c r="C14" s="2573"/>
      <c r="D14" s="2578" t="s">
        <v>1618</v>
      </c>
      <c r="E14" s="2581" t="s">
        <v>1584</v>
      </c>
      <c r="F14" s="2590"/>
      <c r="G14" s="2591"/>
      <c r="H14" s="2562">
        <v>4</v>
      </c>
      <c r="I14" s="1296" t="s">
        <v>772</v>
      </c>
      <c r="J14" s="847" t="s">
        <v>937</v>
      </c>
      <c r="K14" s="2565"/>
      <c r="L14" s="1297"/>
    </row>
    <row r="15" spans="1:12" ht="31.7" customHeight="1">
      <c r="A15" s="2528"/>
      <c r="B15" s="2574"/>
      <c r="C15" s="2575"/>
      <c r="D15" s="2579"/>
      <c r="E15" s="2592"/>
      <c r="F15" s="2593"/>
      <c r="G15" s="2594"/>
      <c r="H15" s="2563"/>
      <c r="I15" s="1298" t="s">
        <v>772</v>
      </c>
      <c r="J15" s="1299" t="s">
        <v>938</v>
      </c>
      <c r="K15" s="2566"/>
      <c r="L15" s="2542"/>
    </row>
    <row r="16" spans="1:12" ht="31.7" customHeight="1">
      <c r="A16" s="2528"/>
      <c r="B16" s="2576"/>
      <c r="C16" s="2577"/>
      <c r="D16" s="2580"/>
      <c r="E16" s="2595"/>
      <c r="F16" s="2596"/>
      <c r="G16" s="2597"/>
      <c r="H16" s="2564"/>
      <c r="I16" s="1300"/>
      <c r="J16" s="1301" t="s">
        <v>939</v>
      </c>
      <c r="K16" s="2567"/>
      <c r="L16" s="2543"/>
    </row>
    <row r="17" spans="1:12" ht="31.7" customHeight="1">
      <c r="A17" s="2528">
        <v>4</v>
      </c>
      <c r="B17" s="2572" t="s">
        <v>1621</v>
      </c>
      <c r="C17" s="2573"/>
      <c r="D17" s="2578" t="s">
        <v>1618</v>
      </c>
      <c r="E17" s="2581" t="s">
        <v>1622</v>
      </c>
      <c r="F17" s="2582"/>
      <c r="G17" s="2583"/>
      <c r="H17" s="2562">
        <v>3</v>
      </c>
      <c r="I17" s="1296" t="s">
        <v>772</v>
      </c>
      <c r="J17" s="847" t="s">
        <v>937</v>
      </c>
      <c r="K17" s="2565"/>
      <c r="L17" s="1297"/>
    </row>
    <row r="18" spans="1:12" ht="31.7" customHeight="1">
      <c r="A18" s="2528"/>
      <c r="B18" s="2574"/>
      <c r="C18" s="2575"/>
      <c r="D18" s="2579"/>
      <c r="E18" s="2584"/>
      <c r="F18" s="2585"/>
      <c r="G18" s="2586"/>
      <c r="H18" s="2563"/>
      <c r="I18" s="1298"/>
      <c r="J18" s="1299" t="s">
        <v>938</v>
      </c>
      <c r="K18" s="2566"/>
      <c r="L18" s="2542"/>
    </row>
    <row r="19" spans="1:12" ht="31.7" customHeight="1">
      <c r="A19" s="2528"/>
      <c r="B19" s="2576"/>
      <c r="C19" s="2577"/>
      <c r="D19" s="2580"/>
      <c r="E19" s="2587"/>
      <c r="F19" s="2588"/>
      <c r="G19" s="2589"/>
      <c r="H19" s="2564"/>
      <c r="I19" s="1300"/>
      <c r="J19" s="1301" t="s">
        <v>939</v>
      </c>
      <c r="K19" s="2567"/>
      <c r="L19" s="2543"/>
    </row>
    <row r="20" spans="1:12" ht="31.7" customHeight="1">
      <c r="A20" s="2528">
        <v>5</v>
      </c>
      <c r="B20" s="2570" t="s">
        <v>1621</v>
      </c>
      <c r="C20" s="2545"/>
      <c r="D20" s="2550" t="s">
        <v>1618</v>
      </c>
      <c r="E20" s="2581" t="s">
        <v>1623</v>
      </c>
      <c r="F20" s="2599"/>
      <c r="G20" s="2600"/>
      <c r="H20" s="2562">
        <v>3</v>
      </c>
      <c r="I20" s="1296" t="s">
        <v>772</v>
      </c>
      <c r="J20" s="847" t="s">
        <v>937</v>
      </c>
      <c r="K20" s="2565" t="s">
        <v>772</v>
      </c>
      <c r="L20" s="1297"/>
    </row>
    <row r="21" spans="1:12" ht="31.7" customHeight="1">
      <c r="A21" s="2528"/>
      <c r="B21" s="2546"/>
      <c r="C21" s="2547"/>
      <c r="D21" s="2551"/>
      <c r="E21" s="2601"/>
      <c r="F21" s="2602"/>
      <c r="G21" s="2603"/>
      <c r="H21" s="2563"/>
      <c r="I21" s="1298"/>
      <c r="J21" s="1299" t="s">
        <v>938</v>
      </c>
      <c r="K21" s="2566"/>
      <c r="L21" s="2542"/>
    </row>
    <row r="22" spans="1:12" ht="31.7" customHeight="1">
      <c r="A22" s="2528"/>
      <c r="B22" s="2548"/>
      <c r="C22" s="2549"/>
      <c r="D22" s="2552"/>
      <c r="E22" s="2604"/>
      <c r="F22" s="2605"/>
      <c r="G22" s="2606"/>
      <c r="H22" s="2564"/>
      <c r="I22" s="1300"/>
      <c r="J22" s="1301" t="s">
        <v>939</v>
      </c>
      <c r="K22" s="2567"/>
      <c r="L22" s="2543"/>
    </row>
    <row r="23" spans="1:12" ht="31.7" customHeight="1">
      <c r="A23" s="2528">
        <v>6</v>
      </c>
      <c r="B23" s="2570" t="s">
        <v>1624</v>
      </c>
      <c r="C23" s="2545"/>
      <c r="D23" s="2550" t="s">
        <v>1618</v>
      </c>
      <c r="E23" s="2571" t="s">
        <v>1625</v>
      </c>
      <c r="F23" s="2554"/>
      <c r="G23" s="2555"/>
      <c r="H23" s="2562">
        <v>4</v>
      </c>
      <c r="I23" s="1296" t="s">
        <v>772</v>
      </c>
      <c r="J23" s="847" t="s">
        <v>937</v>
      </c>
      <c r="K23" s="2565"/>
      <c r="L23" s="1302"/>
    </row>
    <row r="24" spans="1:12" ht="31.7" customHeight="1">
      <c r="A24" s="2528"/>
      <c r="B24" s="2546"/>
      <c r="C24" s="2547"/>
      <c r="D24" s="2551"/>
      <c r="E24" s="2556"/>
      <c r="F24" s="2557"/>
      <c r="G24" s="2558"/>
      <c r="H24" s="2563"/>
      <c r="I24" s="1298" t="s">
        <v>772</v>
      </c>
      <c r="J24" s="1299" t="s">
        <v>938</v>
      </c>
      <c r="K24" s="2566"/>
      <c r="L24" s="2598"/>
    </row>
    <row r="25" spans="1:12" ht="31.7" customHeight="1">
      <c r="A25" s="2528"/>
      <c r="B25" s="2548"/>
      <c r="C25" s="2549"/>
      <c r="D25" s="2552"/>
      <c r="E25" s="2559"/>
      <c r="F25" s="2560"/>
      <c r="G25" s="2561"/>
      <c r="H25" s="2564"/>
      <c r="I25" s="1300"/>
      <c r="J25" s="1301" t="s">
        <v>939</v>
      </c>
      <c r="K25" s="2567"/>
      <c r="L25" s="2543"/>
    </row>
    <row r="26" spans="1:12" ht="31.7" customHeight="1">
      <c r="A26" s="2528">
        <v>7</v>
      </c>
      <c r="B26" s="2607" t="s">
        <v>1626</v>
      </c>
      <c r="C26" s="2607"/>
      <c r="D26" s="2550" t="s">
        <v>1627</v>
      </c>
      <c r="E26" s="2571" t="s">
        <v>1625</v>
      </c>
      <c r="F26" s="2608"/>
      <c r="G26" s="2609"/>
      <c r="H26" s="2562"/>
      <c r="I26" s="1296"/>
      <c r="J26" s="1303" t="s">
        <v>1628</v>
      </c>
      <c r="K26" s="2565" t="s">
        <v>772</v>
      </c>
      <c r="L26" s="1302"/>
    </row>
    <row r="27" spans="1:12" ht="31.7" customHeight="1">
      <c r="A27" s="2528"/>
      <c r="B27" s="2607"/>
      <c r="C27" s="2607"/>
      <c r="D27" s="2551"/>
      <c r="E27" s="2610"/>
      <c r="F27" s="2611"/>
      <c r="G27" s="2612"/>
      <c r="H27" s="2563"/>
      <c r="I27" s="1298"/>
      <c r="J27" s="1299" t="s">
        <v>938</v>
      </c>
      <c r="K27" s="2566"/>
      <c r="L27" s="2598"/>
    </row>
    <row r="28" spans="1:12" ht="31.7" customHeight="1">
      <c r="A28" s="2528"/>
      <c r="B28" s="2607"/>
      <c r="C28" s="2607"/>
      <c r="D28" s="2552"/>
      <c r="E28" s="2613"/>
      <c r="F28" s="2614"/>
      <c r="G28" s="2615"/>
      <c r="H28" s="2564"/>
      <c r="I28" s="1300"/>
      <c r="J28" s="1301" t="s">
        <v>939</v>
      </c>
      <c r="K28" s="2567"/>
      <c r="L28" s="2543"/>
    </row>
    <row r="29" spans="1:12" ht="31.7" customHeight="1">
      <c r="A29" s="2528">
        <v>8</v>
      </c>
      <c r="B29" s="2607" t="s">
        <v>1626</v>
      </c>
      <c r="C29" s="2607"/>
      <c r="D29" s="2550" t="s">
        <v>1627</v>
      </c>
      <c r="E29" s="2571" t="s">
        <v>1629</v>
      </c>
      <c r="F29" s="2608"/>
      <c r="G29" s="2609"/>
      <c r="H29" s="2562">
        <v>3</v>
      </c>
      <c r="I29" s="1296" t="s">
        <v>772</v>
      </c>
      <c r="J29" s="847" t="s">
        <v>937</v>
      </c>
      <c r="K29" s="2565"/>
      <c r="L29" s="1302"/>
    </row>
    <row r="30" spans="1:12" ht="31.7" customHeight="1">
      <c r="A30" s="2528"/>
      <c r="B30" s="2607"/>
      <c r="C30" s="2607"/>
      <c r="D30" s="2551"/>
      <c r="E30" s="2610"/>
      <c r="F30" s="2611"/>
      <c r="G30" s="2612"/>
      <c r="H30" s="2563"/>
      <c r="I30" s="1298"/>
      <c r="J30" s="1299" t="s">
        <v>938</v>
      </c>
      <c r="K30" s="2566"/>
      <c r="L30" s="2598"/>
    </row>
    <row r="31" spans="1:12" ht="31.7" customHeight="1">
      <c r="A31" s="2528"/>
      <c r="B31" s="2607"/>
      <c r="C31" s="2607"/>
      <c r="D31" s="2552"/>
      <c r="E31" s="2613"/>
      <c r="F31" s="2614"/>
      <c r="G31" s="2615"/>
      <c r="H31" s="2564"/>
      <c r="I31" s="1300"/>
      <c r="J31" s="1301" t="s">
        <v>939</v>
      </c>
      <c r="K31" s="2567"/>
      <c r="L31" s="2543"/>
    </row>
    <row r="32" spans="1:12" ht="31.7" customHeight="1">
      <c r="A32" s="2528">
        <v>9</v>
      </c>
      <c r="B32" s="2607" t="s">
        <v>1630</v>
      </c>
      <c r="C32" s="2607"/>
      <c r="D32" s="2550" t="s">
        <v>1627</v>
      </c>
      <c r="E32" s="2571" t="s">
        <v>1631</v>
      </c>
      <c r="F32" s="2608"/>
      <c r="G32" s="2609"/>
      <c r="H32" s="2562"/>
      <c r="I32" s="1296"/>
      <c r="J32" s="847" t="s">
        <v>937</v>
      </c>
      <c r="K32" s="2565"/>
      <c r="L32" s="1302"/>
    </row>
    <row r="33" spans="1:12" ht="31.7" customHeight="1">
      <c r="A33" s="2528"/>
      <c r="B33" s="2607"/>
      <c r="C33" s="2607"/>
      <c r="D33" s="2551"/>
      <c r="E33" s="2610"/>
      <c r="F33" s="2611"/>
      <c r="G33" s="2612"/>
      <c r="H33" s="2563"/>
      <c r="I33" s="1298"/>
      <c r="J33" s="1299" t="s">
        <v>938</v>
      </c>
      <c r="K33" s="2566"/>
      <c r="L33" s="2598"/>
    </row>
    <row r="34" spans="1:12" ht="31.7" customHeight="1">
      <c r="A34" s="2528"/>
      <c r="B34" s="2607"/>
      <c r="C34" s="2607"/>
      <c r="D34" s="2552"/>
      <c r="E34" s="2613"/>
      <c r="F34" s="2614"/>
      <c r="G34" s="2615"/>
      <c r="H34" s="2564"/>
      <c r="I34" s="1300"/>
      <c r="J34" s="1301" t="s">
        <v>939</v>
      </c>
      <c r="K34" s="2567"/>
      <c r="L34" s="2543"/>
    </row>
    <row r="35" spans="1:12" ht="31.7" customHeight="1">
      <c r="A35" s="2528">
        <v>10</v>
      </c>
      <c r="B35" s="2607" t="s">
        <v>1632</v>
      </c>
      <c r="C35" s="2607"/>
      <c r="D35" s="2550"/>
      <c r="E35" s="2553"/>
      <c r="F35" s="2554"/>
      <c r="G35" s="2555"/>
      <c r="H35" s="2562">
        <v>3</v>
      </c>
      <c r="I35" s="1296" t="s">
        <v>772</v>
      </c>
      <c r="J35" s="1304" t="s">
        <v>1633</v>
      </c>
      <c r="K35" s="2562"/>
      <c r="L35" s="1302" t="s">
        <v>1634</v>
      </c>
    </row>
    <row r="36" spans="1:12" ht="31.7" customHeight="1">
      <c r="A36" s="2616"/>
      <c r="B36" s="2607"/>
      <c r="C36" s="2607"/>
      <c r="D36" s="2551"/>
      <c r="E36" s="2556"/>
      <c r="F36" s="2557"/>
      <c r="G36" s="2558"/>
      <c r="H36" s="2563"/>
      <c r="I36" s="1298"/>
      <c r="J36" s="1299" t="s">
        <v>938</v>
      </c>
      <c r="K36" s="2563"/>
      <c r="L36" s="2598" t="s">
        <v>1635</v>
      </c>
    </row>
    <row r="37" spans="1:12" ht="31.7" customHeight="1" thickBot="1">
      <c r="A37" s="2617"/>
      <c r="B37" s="2607"/>
      <c r="C37" s="2607"/>
      <c r="D37" s="2618"/>
      <c r="E37" s="2619"/>
      <c r="F37" s="2620"/>
      <c r="G37" s="2621"/>
      <c r="H37" s="2622"/>
      <c r="I37" s="1305"/>
      <c r="J37" s="1306" t="s">
        <v>939</v>
      </c>
      <c r="K37" s="2622"/>
      <c r="L37" s="2623"/>
    </row>
    <row r="38" spans="1:12" ht="6.75" customHeight="1">
      <c r="A38" s="61"/>
      <c r="B38" s="1307"/>
      <c r="C38" s="1307"/>
      <c r="D38" s="1308"/>
      <c r="E38" s="1309" t="s">
        <v>959</v>
      </c>
      <c r="F38" s="1308"/>
      <c r="G38" s="1308"/>
      <c r="H38" s="1308"/>
      <c r="I38" s="1308"/>
      <c r="J38" s="1308"/>
      <c r="K38" s="1307"/>
      <c r="L38" s="1307"/>
    </row>
    <row r="39" spans="1:12" ht="18" customHeight="1">
      <c r="A39" s="2521" t="s">
        <v>952</v>
      </c>
      <c r="B39" s="2521"/>
      <c r="C39" s="2521"/>
      <c r="D39" s="2521"/>
      <c r="E39" s="2521"/>
      <c r="F39" s="2521"/>
      <c r="G39" s="2521"/>
      <c r="H39" s="2521"/>
      <c r="I39" s="2521"/>
      <c r="J39" s="2521"/>
      <c r="K39" s="2521"/>
      <c r="L39" s="2521"/>
    </row>
    <row r="40" spans="1:12" ht="18" customHeight="1">
      <c r="A40" s="2520" t="s">
        <v>950</v>
      </c>
      <c r="B40" s="2520"/>
      <c r="C40" s="2520"/>
      <c r="D40" s="2520"/>
      <c r="E40" s="2520"/>
      <c r="F40" s="2520"/>
      <c r="G40" s="2520"/>
      <c r="H40" s="2520"/>
      <c r="I40" s="2520"/>
      <c r="J40" s="2520"/>
      <c r="K40" s="2520"/>
      <c r="L40" s="2520"/>
    </row>
    <row r="41" spans="1:12" ht="18" customHeight="1">
      <c r="A41" s="2520" t="s">
        <v>946</v>
      </c>
      <c r="B41" s="2520"/>
      <c r="C41" s="2520"/>
      <c r="D41" s="2520"/>
      <c r="E41" s="2520"/>
      <c r="F41" s="2520"/>
      <c r="G41" s="2520"/>
      <c r="H41" s="2520"/>
      <c r="I41" s="2520"/>
      <c r="J41" s="2520"/>
      <c r="K41" s="2520"/>
      <c r="L41" s="2520"/>
    </row>
    <row r="42" spans="1:12" s="1310" customFormat="1" ht="18" customHeight="1">
      <c r="A42" s="2520" t="s">
        <v>956</v>
      </c>
      <c r="B42" s="2520"/>
      <c r="C42" s="2520"/>
      <c r="D42" s="2520"/>
      <c r="E42" s="2520"/>
      <c r="F42" s="2520"/>
      <c r="G42" s="2520"/>
      <c r="H42" s="2520"/>
      <c r="I42" s="2520"/>
      <c r="J42" s="2520"/>
      <c r="K42" s="2520"/>
      <c r="L42" s="2520"/>
    </row>
    <row r="43" spans="1:12" s="1310" customFormat="1" ht="18" customHeight="1">
      <c r="A43" s="2520" t="s">
        <v>906</v>
      </c>
      <c r="B43" s="2520"/>
      <c r="C43" s="2520"/>
      <c r="D43" s="2520"/>
      <c r="E43" s="2520"/>
      <c r="F43" s="2520"/>
      <c r="G43" s="2520"/>
      <c r="H43" s="2520"/>
      <c r="I43" s="2520"/>
      <c r="J43" s="2520"/>
      <c r="K43" s="2520"/>
      <c r="L43" s="2520"/>
    </row>
    <row r="44" spans="1:12" s="1310" customFormat="1" ht="18" customHeight="1">
      <c r="A44" s="2520" t="s">
        <v>907</v>
      </c>
      <c r="B44" s="2520"/>
      <c r="C44" s="2520"/>
      <c r="D44" s="2520"/>
      <c r="E44" s="2520"/>
      <c r="F44" s="2520"/>
      <c r="G44" s="2520"/>
      <c r="H44" s="2520"/>
      <c r="I44" s="2520"/>
      <c r="J44" s="2520"/>
      <c r="K44" s="2520"/>
      <c r="L44" s="2520"/>
    </row>
    <row r="45" spans="1:12" s="1310" customFormat="1" ht="18" customHeight="1">
      <c r="A45" s="2520" t="s">
        <v>908</v>
      </c>
      <c r="B45" s="2520"/>
      <c r="C45" s="2520"/>
      <c r="D45" s="2520"/>
      <c r="E45" s="2520"/>
      <c r="F45" s="2520"/>
      <c r="G45" s="2520"/>
      <c r="H45" s="2520"/>
      <c r="I45" s="2520"/>
      <c r="J45" s="2520"/>
      <c r="K45" s="2520"/>
      <c r="L45" s="2520"/>
    </row>
    <row r="46" spans="1:12" s="1310" customFormat="1" ht="18" customHeight="1">
      <c r="A46" s="2520" t="s">
        <v>942</v>
      </c>
      <c r="B46" s="2520"/>
      <c r="C46" s="2520"/>
      <c r="D46" s="2520"/>
      <c r="E46" s="2520"/>
      <c r="F46" s="2520"/>
      <c r="G46" s="2520"/>
      <c r="H46" s="2520"/>
      <c r="I46" s="2520"/>
      <c r="J46" s="2520"/>
      <c r="K46" s="2520"/>
      <c r="L46" s="2520"/>
    </row>
    <row r="47" spans="1:12" s="1310" customFormat="1" ht="18" customHeight="1">
      <c r="A47" s="2520" t="s">
        <v>947</v>
      </c>
      <c r="B47" s="2520"/>
      <c r="C47" s="2520"/>
      <c r="D47" s="2520"/>
      <c r="E47" s="2520"/>
      <c r="F47" s="2520"/>
      <c r="G47" s="2520"/>
      <c r="H47" s="2520"/>
      <c r="I47" s="2520"/>
      <c r="J47" s="2520"/>
      <c r="K47" s="2520"/>
      <c r="L47" s="2520"/>
    </row>
    <row r="48" spans="1:12" s="1310" customFormat="1" ht="18" customHeight="1">
      <c r="A48" s="2520" t="s">
        <v>948</v>
      </c>
      <c r="B48" s="2520"/>
      <c r="C48" s="2520"/>
      <c r="D48" s="2520"/>
      <c r="E48" s="2520"/>
      <c r="F48" s="2520"/>
      <c r="G48" s="2520"/>
      <c r="H48" s="2520"/>
      <c r="I48" s="2520"/>
      <c r="J48" s="2520"/>
      <c r="K48" s="2520"/>
      <c r="L48" s="2520"/>
    </row>
    <row r="49" spans="1:12" ht="18" customHeight="1">
      <c r="A49" s="2520" t="s">
        <v>951</v>
      </c>
      <c r="B49" s="2520"/>
      <c r="C49" s="2520"/>
      <c r="D49" s="2520"/>
      <c r="E49" s="2520"/>
      <c r="F49" s="2520"/>
      <c r="G49" s="2520"/>
      <c r="H49" s="2520"/>
      <c r="I49" s="2520"/>
      <c r="J49" s="2520"/>
      <c r="K49" s="2520"/>
      <c r="L49" s="2520"/>
    </row>
    <row r="50" spans="1:12" ht="18" customHeight="1">
      <c r="A50" s="2522" t="s">
        <v>1349</v>
      </c>
      <c r="B50" s="2522"/>
      <c r="C50" s="2522"/>
      <c r="D50" s="2522"/>
      <c r="E50" s="2522"/>
      <c r="F50" s="2522"/>
      <c r="G50" s="2522"/>
      <c r="H50" s="2522"/>
      <c r="I50" s="2522"/>
      <c r="J50" s="2522"/>
      <c r="K50" s="2522"/>
      <c r="L50" s="2522"/>
    </row>
    <row r="51" spans="1:12" ht="18" customHeight="1">
      <c r="A51" s="2520" t="s">
        <v>1636</v>
      </c>
      <c r="B51" s="2520"/>
      <c r="C51" s="2520"/>
      <c r="D51" s="2520"/>
      <c r="E51" s="2520"/>
      <c r="F51" s="2520"/>
      <c r="G51" s="2520"/>
      <c r="H51" s="2520"/>
      <c r="I51" s="2520"/>
      <c r="J51" s="2520"/>
      <c r="K51" s="2520"/>
      <c r="L51" s="2520"/>
    </row>
    <row r="52" spans="1:12" ht="18" customHeight="1">
      <c r="A52" s="2520" t="s">
        <v>1325</v>
      </c>
      <c r="B52" s="2520"/>
      <c r="C52" s="2520"/>
      <c r="D52" s="2520"/>
      <c r="E52" s="2520"/>
      <c r="F52" s="2520"/>
      <c r="G52" s="2520"/>
      <c r="H52" s="2520"/>
      <c r="I52" s="2520"/>
      <c r="J52" s="2520"/>
      <c r="K52" s="2520"/>
      <c r="L52" s="2520"/>
    </row>
    <row r="53" spans="1:12" ht="18" customHeight="1">
      <c r="A53" s="2520" t="s">
        <v>957</v>
      </c>
      <c r="B53" s="2520"/>
      <c r="C53" s="2520"/>
      <c r="D53" s="2520"/>
      <c r="E53" s="2520"/>
      <c r="F53" s="2520"/>
      <c r="G53" s="2520"/>
      <c r="H53" s="2520"/>
      <c r="I53" s="2520"/>
      <c r="J53" s="2520"/>
      <c r="K53" s="2520"/>
      <c r="L53" s="2520"/>
    </row>
    <row r="54" spans="1:12" ht="18.75" customHeight="1">
      <c r="A54" s="2520"/>
      <c r="B54" s="2520"/>
      <c r="C54" s="2520"/>
      <c r="D54" s="2520"/>
      <c r="E54" s="2520"/>
      <c r="F54" s="2520"/>
      <c r="G54" s="2520"/>
      <c r="H54" s="2520"/>
      <c r="I54" s="2520"/>
      <c r="J54" s="2520"/>
      <c r="K54" s="2520"/>
      <c r="L54" s="2520"/>
    </row>
    <row r="55" spans="1:12" ht="15" customHeight="1">
      <c r="A55" s="2522" t="s">
        <v>941</v>
      </c>
      <c r="B55" s="2522"/>
      <c r="C55" s="2522"/>
      <c r="D55" s="2522"/>
      <c r="E55" s="2522"/>
      <c r="F55" s="2522"/>
      <c r="G55" s="2522"/>
      <c r="H55" s="2522"/>
      <c r="I55" s="2522"/>
      <c r="J55" s="2522"/>
      <c r="K55" s="2522"/>
      <c r="L55" s="2522"/>
    </row>
    <row r="56" spans="1:12" ht="15" customHeight="1">
      <c r="A56" s="2522" t="s">
        <v>943</v>
      </c>
      <c r="B56" s="2522"/>
      <c r="C56" s="2522"/>
      <c r="D56" s="2522"/>
      <c r="E56" s="2522"/>
      <c r="F56" s="2522"/>
      <c r="G56" s="2522"/>
      <c r="H56" s="2522"/>
      <c r="I56" s="2522"/>
      <c r="J56" s="2522"/>
      <c r="K56" s="2522"/>
      <c r="L56" s="2522"/>
    </row>
    <row r="57" spans="1:12" ht="15" customHeight="1">
      <c r="A57" s="2522" t="s">
        <v>944</v>
      </c>
      <c r="B57" s="2522"/>
      <c r="C57" s="2522"/>
      <c r="D57" s="2522"/>
      <c r="E57" s="2522"/>
      <c r="F57" s="2522"/>
      <c r="G57" s="2522"/>
      <c r="H57" s="2522"/>
      <c r="I57" s="2522"/>
      <c r="J57" s="2522"/>
      <c r="K57" s="2522"/>
      <c r="L57" s="2522"/>
    </row>
    <row r="58" spans="1:12" ht="15" customHeight="1">
      <c r="A58" s="2522" t="s">
        <v>945</v>
      </c>
      <c r="B58" s="2522"/>
      <c r="C58" s="2522"/>
      <c r="D58" s="2522"/>
      <c r="E58" s="2522"/>
      <c r="F58" s="2522"/>
      <c r="G58" s="2522"/>
      <c r="H58" s="2522"/>
      <c r="I58" s="2522"/>
      <c r="J58" s="2522"/>
      <c r="K58" s="2522"/>
      <c r="L58" s="2522"/>
    </row>
    <row r="59" spans="1:12" ht="15" customHeight="1">
      <c r="A59" s="2522"/>
      <c r="B59" s="2522"/>
      <c r="C59" s="2522"/>
      <c r="D59" s="2522"/>
      <c r="E59" s="2522"/>
      <c r="F59" s="2522"/>
      <c r="G59" s="2522"/>
      <c r="H59" s="2522"/>
      <c r="I59" s="2522"/>
      <c r="J59" s="2522"/>
      <c r="K59" s="2522"/>
      <c r="L59" s="2522"/>
    </row>
    <row r="60" spans="1:12" ht="15" customHeight="1">
      <c r="A60" s="1311"/>
      <c r="B60" s="1311"/>
      <c r="C60" s="1311"/>
      <c r="D60" s="1311"/>
      <c r="E60" s="1311"/>
      <c r="F60" s="1311"/>
      <c r="G60" s="1311"/>
      <c r="H60" s="1311"/>
      <c r="I60" s="1311"/>
      <c r="J60" s="1311"/>
      <c r="K60" s="1311"/>
      <c r="L60" s="1311"/>
    </row>
    <row r="61" spans="1:12" ht="15" customHeight="1">
      <c r="A61" s="1311"/>
      <c r="B61" s="1311"/>
      <c r="C61" s="1311"/>
      <c r="D61" s="1311"/>
      <c r="E61" s="1311"/>
      <c r="F61" s="1311"/>
      <c r="G61" s="1311"/>
      <c r="H61" s="1311"/>
      <c r="I61" s="1311"/>
      <c r="J61" s="1311"/>
      <c r="K61" s="1311"/>
      <c r="L61" s="1312"/>
    </row>
    <row r="62" spans="1:12">
      <c r="A62" s="1313"/>
      <c r="B62" s="1313"/>
      <c r="C62" s="1313"/>
      <c r="D62" s="1313"/>
      <c r="E62" s="1313"/>
      <c r="F62" s="1313"/>
      <c r="G62" s="1313"/>
      <c r="H62" s="1313"/>
      <c r="I62" s="1313"/>
      <c r="J62" s="1313"/>
      <c r="K62" s="1313"/>
      <c r="L62" s="1313"/>
    </row>
    <row r="63" spans="1:12">
      <c r="A63" s="1313"/>
      <c r="B63" s="1313"/>
      <c r="C63" s="1313"/>
      <c r="D63" s="1313"/>
      <c r="E63" s="1313"/>
      <c r="F63" s="1313"/>
      <c r="G63" s="1313"/>
      <c r="H63" s="1313"/>
      <c r="I63" s="1313"/>
      <c r="J63" s="1313"/>
      <c r="K63" s="1313"/>
      <c r="L63" s="1313"/>
    </row>
    <row r="64" spans="1:12">
      <c r="A64" s="1313"/>
      <c r="B64" s="1313"/>
      <c r="C64" s="1313"/>
      <c r="D64" s="1313"/>
      <c r="E64" s="1313"/>
      <c r="F64" s="1313"/>
      <c r="G64" s="1313"/>
      <c r="H64" s="1313"/>
      <c r="I64" s="1313"/>
      <c r="J64" s="1313"/>
      <c r="K64" s="1313"/>
      <c r="L64" s="1313"/>
    </row>
    <row r="65" spans="1:18">
      <c r="A65" s="1313"/>
      <c r="B65" s="1313"/>
      <c r="C65" s="1313"/>
      <c r="D65" s="1313"/>
      <c r="E65" s="1313"/>
      <c r="F65" s="1313"/>
      <c r="G65" s="1313"/>
      <c r="H65" s="1313"/>
      <c r="I65" s="1313"/>
      <c r="J65" s="1313"/>
      <c r="K65" s="1313"/>
      <c r="L65" s="1313"/>
    </row>
    <row r="66" spans="1:18">
      <c r="A66" s="1313"/>
      <c r="B66" s="1313"/>
      <c r="C66" s="1313"/>
      <c r="D66" s="1313"/>
      <c r="E66" s="1313"/>
      <c r="F66" s="1313"/>
      <c r="G66" s="1313"/>
      <c r="H66" s="1313"/>
      <c r="I66" s="1313"/>
      <c r="J66" s="1313"/>
      <c r="K66" s="1313"/>
      <c r="L66" s="1313"/>
    </row>
    <row r="67" spans="1:18">
      <c r="A67" s="1313"/>
      <c r="B67" s="1313"/>
      <c r="C67" s="1313"/>
      <c r="D67" s="1313"/>
      <c r="E67" s="1313"/>
      <c r="F67" s="1313"/>
      <c r="G67" s="1313"/>
      <c r="H67" s="1313"/>
      <c r="I67" s="1313"/>
      <c r="J67" s="1313"/>
      <c r="K67" s="1313"/>
      <c r="L67" s="1313"/>
      <c r="M67" s="1313"/>
      <c r="N67" s="1313"/>
      <c r="O67" s="1313"/>
      <c r="P67" s="1313"/>
      <c r="Q67" s="1313"/>
      <c r="R67" s="1313"/>
    </row>
    <row r="68" spans="1:18">
      <c r="A68" s="1313"/>
      <c r="B68" s="1313"/>
      <c r="C68" s="1313"/>
      <c r="D68" s="1313"/>
      <c r="E68" s="1313"/>
      <c r="F68" s="1313"/>
      <c r="G68" s="1313"/>
      <c r="H68" s="1313"/>
      <c r="I68" s="1313"/>
      <c r="J68" s="1313"/>
      <c r="K68" s="1313"/>
      <c r="L68" s="1313"/>
      <c r="M68" s="1313"/>
      <c r="N68" s="1313"/>
      <c r="O68" s="1313"/>
      <c r="P68" s="1313"/>
      <c r="Q68" s="1313"/>
      <c r="R68" s="1313"/>
    </row>
    <row r="69" spans="1:18">
      <c r="A69" s="1313"/>
      <c r="B69" s="1313"/>
      <c r="C69" s="1313"/>
      <c r="D69" s="1313"/>
      <c r="E69" s="1313"/>
      <c r="F69" s="1313"/>
      <c r="G69" s="1313"/>
      <c r="H69" s="1313"/>
      <c r="I69" s="1313"/>
      <c r="J69" s="1313"/>
      <c r="K69" s="1313"/>
      <c r="L69" s="1313"/>
      <c r="M69" s="1313"/>
      <c r="N69" s="1313"/>
      <c r="O69" s="1313"/>
      <c r="P69" s="1313"/>
      <c r="Q69" s="1313"/>
      <c r="R69" s="1313"/>
    </row>
    <row r="70" spans="1:18">
      <c r="A70" s="1313"/>
      <c r="B70" s="1313"/>
      <c r="C70" s="1313"/>
      <c r="D70" s="1313"/>
      <c r="E70" s="1313"/>
      <c r="F70" s="1313"/>
      <c r="G70" s="1313"/>
      <c r="H70" s="1313"/>
      <c r="I70" s="1313"/>
      <c r="J70" s="1313"/>
      <c r="K70" s="1313"/>
      <c r="L70" s="1313"/>
      <c r="M70" s="1313"/>
      <c r="N70" s="1313"/>
      <c r="O70" s="1313"/>
      <c r="P70" s="1313"/>
      <c r="Q70" s="1313"/>
      <c r="R70" s="1313"/>
    </row>
    <row r="71" spans="1:18">
      <c r="A71" s="1313"/>
      <c r="B71" s="1313"/>
      <c r="C71" s="1313"/>
      <c r="D71" s="1313"/>
      <c r="E71" s="1313"/>
      <c r="F71" s="1313"/>
      <c r="G71" s="1313"/>
      <c r="H71" s="1313"/>
      <c r="I71" s="1313"/>
      <c r="J71" s="1313"/>
      <c r="K71" s="1313"/>
      <c r="L71" s="1313"/>
      <c r="M71" s="1313"/>
      <c r="N71" s="1313"/>
      <c r="O71" s="1313"/>
      <c r="P71" s="1313"/>
      <c r="Q71" s="1313"/>
      <c r="R71" s="1313"/>
    </row>
    <row r="72" spans="1:18">
      <c r="A72" s="1313"/>
      <c r="B72" s="1313"/>
      <c r="C72" s="1313"/>
      <c r="D72" s="1313"/>
      <c r="E72" s="1313"/>
      <c r="F72" s="1313"/>
      <c r="G72" s="1313"/>
      <c r="H72" s="1313"/>
      <c r="I72" s="1313"/>
      <c r="J72" s="1313"/>
      <c r="K72" s="1313"/>
      <c r="L72" s="1313"/>
      <c r="M72" s="1313"/>
      <c r="N72" s="1313"/>
      <c r="O72" s="1313"/>
      <c r="P72" s="1313"/>
      <c r="Q72" s="1313"/>
      <c r="R72" s="1313"/>
    </row>
    <row r="73" spans="1:18">
      <c r="A73" s="1313"/>
      <c r="B73" s="1313"/>
      <c r="C73" s="1313"/>
      <c r="D73" s="1313"/>
      <c r="E73" s="1313"/>
      <c r="F73" s="1313"/>
      <c r="G73" s="1313"/>
      <c r="H73" s="1313"/>
      <c r="I73" s="1313"/>
      <c r="J73" s="1313"/>
      <c r="K73" s="1313"/>
      <c r="L73" s="1313"/>
      <c r="M73" s="1313"/>
      <c r="N73" s="1313"/>
      <c r="O73" s="1313"/>
      <c r="P73" s="1313"/>
      <c r="Q73" s="1313"/>
      <c r="R73" s="1313"/>
    </row>
    <row r="74" spans="1:18">
      <c r="A74" s="1313"/>
      <c r="B74" s="1313"/>
      <c r="C74" s="1313"/>
      <c r="D74" s="1313"/>
      <c r="E74" s="1313"/>
      <c r="F74" s="1313"/>
      <c r="G74" s="1313"/>
      <c r="H74" s="1313"/>
      <c r="I74" s="1313"/>
      <c r="J74" s="1313"/>
      <c r="K74" s="1313"/>
      <c r="L74" s="1313"/>
      <c r="M74" s="1313"/>
      <c r="N74" s="1313"/>
      <c r="O74" s="1313"/>
      <c r="P74" s="1313"/>
      <c r="Q74" s="1313"/>
      <c r="R74" s="1313"/>
    </row>
    <row r="75" spans="1:18">
      <c r="A75" s="1313"/>
      <c r="B75" s="1313"/>
      <c r="C75" s="1313"/>
      <c r="D75" s="1313"/>
      <c r="E75" s="1313"/>
      <c r="F75" s="1313"/>
      <c r="G75" s="1313"/>
      <c r="H75" s="1313"/>
      <c r="I75" s="1313"/>
      <c r="J75" s="1313"/>
      <c r="K75" s="1313"/>
      <c r="L75" s="1313"/>
      <c r="M75" s="1313"/>
      <c r="N75" s="1313"/>
      <c r="O75" s="1313"/>
      <c r="P75" s="1313"/>
      <c r="Q75" s="1313"/>
      <c r="R75" s="1313"/>
    </row>
    <row r="76" spans="1:18">
      <c r="A76" s="1313"/>
      <c r="B76" s="1313"/>
      <c r="C76" s="1313"/>
      <c r="D76" s="1313"/>
      <c r="E76" s="1313"/>
      <c r="F76" s="1313"/>
      <c r="G76" s="1313"/>
      <c r="H76" s="1313"/>
      <c r="I76" s="1313"/>
      <c r="J76" s="1313"/>
      <c r="K76" s="1313"/>
      <c r="L76" s="1313"/>
      <c r="M76" s="1313"/>
      <c r="N76" s="1313"/>
      <c r="O76" s="1313"/>
      <c r="P76" s="1313"/>
      <c r="Q76" s="1313"/>
      <c r="R76" s="1313"/>
    </row>
    <row r="77" spans="1:18">
      <c r="A77" s="1313"/>
      <c r="B77" s="1313"/>
      <c r="C77" s="1313"/>
      <c r="D77" s="1313"/>
      <c r="E77" s="1313"/>
      <c r="F77" s="1313"/>
      <c r="G77" s="1313"/>
      <c r="H77" s="1313"/>
      <c r="I77" s="1313"/>
      <c r="J77" s="1313"/>
      <c r="K77" s="1313"/>
      <c r="L77" s="1313"/>
      <c r="M77" s="1313"/>
      <c r="N77" s="1313"/>
      <c r="O77" s="1313"/>
      <c r="P77" s="1313"/>
      <c r="Q77" s="1313"/>
      <c r="R77" s="1313"/>
    </row>
    <row r="78" spans="1:18">
      <c r="A78" s="1313"/>
      <c r="B78" s="1313"/>
      <c r="C78" s="1313"/>
      <c r="D78" s="1313"/>
      <c r="E78" s="1313"/>
      <c r="F78" s="1313"/>
      <c r="G78" s="1313"/>
      <c r="H78" s="1313"/>
      <c r="I78" s="1313"/>
      <c r="J78" s="1313"/>
      <c r="K78" s="1313"/>
      <c r="L78" s="1313"/>
      <c r="M78" s="1313"/>
      <c r="N78" s="1313"/>
      <c r="O78" s="1313"/>
      <c r="P78" s="1313"/>
      <c r="Q78" s="1313"/>
      <c r="R78" s="1313"/>
    </row>
    <row r="79" spans="1:18">
      <c r="A79" s="1313"/>
      <c r="B79" s="1313"/>
      <c r="C79" s="1313"/>
      <c r="D79" s="1313"/>
      <c r="E79" s="1313"/>
      <c r="F79" s="1313"/>
      <c r="G79" s="1313"/>
      <c r="H79" s="1313"/>
      <c r="I79" s="1313"/>
      <c r="J79" s="1313"/>
      <c r="K79" s="1313"/>
      <c r="L79" s="1313"/>
      <c r="M79" s="1313"/>
      <c r="N79" s="1313"/>
      <c r="O79" s="1313"/>
      <c r="P79" s="1313"/>
      <c r="Q79" s="1313"/>
      <c r="R79" s="1313"/>
    </row>
    <row r="80" spans="1:18">
      <c r="A80" s="1313"/>
      <c r="B80" s="1313"/>
      <c r="C80" s="1313"/>
      <c r="D80" s="1313"/>
      <c r="E80" s="1313"/>
      <c r="F80" s="1313"/>
      <c r="G80" s="1313"/>
      <c r="H80" s="1313"/>
      <c r="I80" s="1313"/>
      <c r="J80" s="1313"/>
      <c r="K80" s="1313"/>
      <c r="L80" s="1313"/>
      <c r="M80" s="1313"/>
      <c r="N80" s="1313"/>
      <c r="O80" s="1313"/>
      <c r="P80" s="1313"/>
      <c r="Q80" s="1313"/>
      <c r="R80" s="1313"/>
    </row>
    <row r="81" spans="1:12">
      <c r="A81" s="1313"/>
      <c r="B81" s="1313"/>
      <c r="C81" s="1313"/>
      <c r="D81" s="1313"/>
      <c r="E81" s="1313"/>
      <c r="F81" s="1313"/>
      <c r="G81" s="1313"/>
      <c r="H81" s="1313"/>
      <c r="I81" s="1313"/>
      <c r="J81" s="1313"/>
      <c r="K81" s="1313"/>
      <c r="L81" s="1313"/>
    </row>
    <row r="82" spans="1:12">
      <c r="A82" s="1313"/>
      <c r="B82" s="1313"/>
      <c r="C82" s="1313"/>
      <c r="D82" s="1313"/>
      <c r="E82" s="1313"/>
      <c r="F82" s="1313"/>
      <c r="G82" s="1313"/>
      <c r="H82" s="1313"/>
      <c r="I82" s="1313"/>
      <c r="J82" s="1313"/>
      <c r="K82" s="1313"/>
      <c r="L82" s="1313"/>
    </row>
    <row r="83" spans="1:12">
      <c r="A83" s="1313"/>
      <c r="B83" s="1313"/>
      <c r="C83" s="1313"/>
      <c r="D83" s="1313"/>
      <c r="E83" s="1313"/>
      <c r="F83" s="1313"/>
      <c r="G83" s="1313"/>
      <c r="H83" s="1313"/>
      <c r="I83" s="1313"/>
      <c r="J83" s="1313"/>
      <c r="K83" s="1313"/>
      <c r="L83" s="1313"/>
    </row>
    <row r="84" spans="1:12">
      <c r="A84" s="1313"/>
      <c r="B84" s="1313"/>
      <c r="C84" s="1313"/>
      <c r="D84" s="1313"/>
      <c r="E84" s="1313"/>
      <c r="F84" s="1313"/>
      <c r="G84" s="1313"/>
      <c r="H84" s="1313"/>
      <c r="I84" s="1313"/>
      <c r="J84" s="1313"/>
      <c r="K84" s="1313"/>
      <c r="L84" s="1313"/>
    </row>
    <row r="85" spans="1:12">
      <c r="A85" s="1313"/>
      <c r="B85" s="1313"/>
      <c r="C85" s="1313"/>
      <c r="D85" s="1313"/>
      <c r="E85" s="1313"/>
      <c r="F85" s="1313"/>
      <c r="G85" s="1313"/>
      <c r="H85" s="1313"/>
      <c r="I85" s="1313"/>
      <c r="J85" s="1313"/>
      <c r="K85" s="1313"/>
      <c r="L85" s="1313"/>
    </row>
    <row r="86" spans="1:12">
      <c r="A86" s="1313"/>
      <c r="B86" s="1313"/>
      <c r="C86" s="1313"/>
      <c r="D86" s="1313"/>
      <c r="E86" s="1313"/>
      <c r="F86" s="1313"/>
      <c r="G86" s="1313"/>
      <c r="H86" s="1313"/>
      <c r="I86" s="1313"/>
      <c r="J86" s="1313"/>
      <c r="K86" s="1313"/>
      <c r="L86" s="1313"/>
    </row>
    <row r="87" spans="1:12">
      <c r="A87" s="1313"/>
      <c r="B87" s="1313"/>
      <c r="C87" s="1313"/>
      <c r="D87" s="1313"/>
      <c r="E87" s="1313"/>
      <c r="F87" s="1313"/>
      <c r="G87" s="1313"/>
      <c r="H87" s="1313"/>
      <c r="I87" s="1313"/>
      <c r="J87" s="1313"/>
      <c r="K87" s="1313"/>
      <c r="L87" s="1313"/>
    </row>
    <row r="88" spans="1:12">
      <c r="A88" s="1313"/>
      <c r="B88" s="1313"/>
      <c r="C88" s="1313"/>
      <c r="D88" s="1313"/>
      <c r="E88" s="1313"/>
      <c r="F88" s="1313"/>
      <c r="G88" s="1313"/>
      <c r="H88" s="1313"/>
      <c r="I88" s="1313"/>
      <c r="J88" s="1313"/>
      <c r="K88" s="1313"/>
      <c r="L88" s="1313"/>
    </row>
    <row r="89" spans="1:12">
      <c r="A89" s="1313"/>
      <c r="B89" s="1313"/>
      <c r="C89" s="1313"/>
      <c r="D89" s="1313"/>
      <c r="E89" s="1313"/>
      <c r="F89" s="1313"/>
      <c r="G89" s="1313"/>
      <c r="H89" s="1313"/>
      <c r="I89" s="1313"/>
      <c r="J89" s="1313"/>
      <c r="K89" s="1313"/>
      <c r="L89" s="1313"/>
    </row>
    <row r="90" spans="1:12">
      <c r="A90" s="1313"/>
      <c r="B90" s="1313"/>
      <c r="C90" s="1313"/>
      <c r="D90" s="1313"/>
      <c r="E90" s="1313"/>
      <c r="F90" s="1313"/>
      <c r="G90" s="1313"/>
      <c r="H90" s="1313"/>
      <c r="I90" s="1313"/>
      <c r="J90" s="1313"/>
      <c r="K90" s="1313"/>
      <c r="L90" s="1313"/>
    </row>
    <row r="91" spans="1:12">
      <c r="A91" s="1313"/>
      <c r="B91" s="1313"/>
      <c r="C91" s="1313"/>
      <c r="D91" s="1313"/>
      <c r="E91" s="1313"/>
      <c r="F91" s="1313"/>
      <c r="G91" s="1313"/>
      <c r="H91" s="1313"/>
      <c r="I91" s="1313"/>
      <c r="J91" s="1313"/>
      <c r="K91" s="1313"/>
      <c r="L91" s="1313"/>
    </row>
    <row r="92" spans="1:12">
      <c r="A92" s="1313"/>
      <c r="B92" s="1313"/>
      <c r="C92" s="1313"/>
      <c r="D92" s="1313"/>
      <c r="E92" s="1313"/>
      <c r="F92" s="1313"/>
      <c r="G92" s="1313"/>
      <c r="H92" s="1313"/>
      <c r="I92" s="1313"/>
      <c r="J92" s="1313"/>
      <c r="K92" s="1313"/>
      <c r="L92" s="1313"/>
    </row>
    <row r="93" spans="1:12">
      <c r="A93" s="1313"/>
      <c r="B93" s="1313"/>
      <c r="C93" s="1313"/>
      <c r="D93" s="1313"/>
      <c r="E93" s="1313"/>
      <c r="F93" s="1313"/>
      <c r="G93" s="1313"/>
      <c r="H93" s="1313"/>
      <c r="I93" s="1313"/>
      <c r="J93" s="1313"/>
      <c r="K93" s="1313"/>
      <c r="L93" s="1313"/>
    </row>
    <row r="94" spans="1:12">
      <c r="A94" s="1313"/>
      <c r="B94" s="1313"/>
      <c r="C94" s="1313"/>
      <c r="D94" s="1313"/>
      <c r="E94" s="1313"/>
      <c r="F94" s="1313"/>
      <c r="G94" s="1313"/>
      <c r="H94" s="1313"/>
      <c r="I94" s="1313"/>
      <c r="J94" s="1313"/>
      <c r="K94" s="1313"/>
      <c r="L94" s="1313"/>
    </row>
    <row r="95" spans="1:12">
      <c r="A95" s="1313"/>
      <c r="B95" s="1313"/>
      <c r="C95" s="1313"/>
      <c r="D95" s="1313"/>
      <c r="E95" s="1313"/>
      <c r="F95" s="1313"/>
      <c r="G95" s="1313"/>
      <c r="H95" s="1313"/>
      <c r="I95" s="1313"/>
      <c r="J95" s="1313"/>
      <c r="K95" s="1313"/>
      <c r="L95" s="1313"/>
    </row>
    <row r="96" spans="1:12">
      <c r="A96" s="1313"/>
      <c r="B96" s="1313"/>
      <c r="C96" s="1313"/>
      <c r="D96" s="1313"/>
      <c r="E96" s="1313"/>
      <c r="F96" s="1313"/>
      <c r="G96" s="1313"/>
      <c r="H96" s="1313"/>
      <c r="I96" s="1313"/>
      <c r="J96" s="1313"/>
      <c r="K96" s="1313"/>
      <c r="L96" s="1313"/>
    </row>
    <row r="97" spans="1:12">
      <c r="A97" s="1313"/>
      <c r="B97" s="1313"/>
      <c r="C97" s="1313"/>
      <c r="D97" s="1313"/>
      <c r="E97" s="1313"/>
      <c r="F97" s="1313"/>
      <c r="G97" s="1313"/>
      <c r="H97" s="1313"/>
      <c r="I97" s="1313"/>
      <c r="J97" s="1313"/>
      <c r="K97" s="1313"/>
      <c r="L97" s="1313"/>
    </row>
    <row r="98" spans="1:12">
      <c r="A98" s="1313"/>
      <c r="B98" s="1313"/>
      <c r="C98" s="1313"/>
      <c r="D98" s="1313"/>
      <c r="E98" s="1313"/>
      <c r="F98" s="1313"/>
      <c r="G98" s="1313"/>
      <c r="H98" s="1313"/>
      <c r="I98" s="1313"/>
      <c r="J98" s="1313"/>
      <c r="K98" s="1313"/>
      <c r="L98" s="1313"/>
    </row>
    <row r="99" spans="1:12">
      <c r="A99" s="1313"/>
      <c r="B99" s="1313"/>
      <c r="C99" s="1313"/>
      <c r="D99" s="1313"/>
      <c r="E99" s="1313"/>
      <c r="F99" s="1313"/>
      <c r="G99" s="1313"/>
      <c r="H99" s="1313"/>
      <c r="I99" s="1313"/>
      <c r="J99" s="1313"/>
      <c r="K99" s="1313"/>
      <c r="L99" s="1313"/>
    </row>
    <row r="100" spans="1:12">
      <c r="A100" s="1313"/>
      <c r="B100" s="1313"/>
      <c r="C100" s="1313"/>
      <c r="D100" s="1313"/>
      <c r="E100" s="1313"/>
      <c r="F100" s="1313"/>
      <c r="G100" s="1313"/>
      <c r="H100" s="1313"/>
      <c r="I100" s="1313"/>
      <c r="J100" s="1313"/>
      <c r="K100" s="1313"/>
      <c r="L100" s="1313"/>
    </row>
    <row r="101" spans="1:12">
      <c r="A101" s="1313"/>
      <c r="B101" s="1313"/>
      <c r="C101" s="1313"/>
      <c r="D101" s="1313"/>
      <c r="E101" s="1313"/>
      <c r="F101" s="1313"/>
      <c r="G101" s="1313"/>
      <c r="H101" s="1313"/>
      <c r="I101" s="1313"/>
      <c r="J101" s="1313"/>
      <c r="K101" s="1313"/>
      <c r="L101" s="1313"/>
    </row>
    <row r="102" spans="1:12">
      <c r="A102" s="1313"/>
      <c r="B102" s="1313"/>
      <c r="C102" s="1313"/>
      <c r="D102" s="1313"/>
      <c r="E102" s="1313"/>
      <c r="F102" s="1313"/>
      <c r="G102" s="1313"/>
      <c r="H102" s="1313"/>
      <c r="I102" s="1313"/>
      <c r="J102" s="1313"/>
      <c r="K102" s="1313"/>
      <c r="L102" s="1313"/>
    </row>
    <row r="103" spans="1:12">
      <c r="A103" s="1313"/>
      <c r="B103" s="1313"/>
      <c r="C103" s="1313"/>
      <c r="D103" s="1313"/>
      <c r="E103" s="1313"/>
      <c r="F103" s="1313"/>
      <c r="G103" s="1313"/>
      <c r="H103" s="1313"/>
      <c r="I103" s="1313"/>
      <c r="J103" s="1313"/>
      <c r="K103" s="1313"/>
      <c r="L103" s="1313"/>
    </row>
    <row r="104" spans="1:12">
      <c r="A104" s="1313"/>
      <c r="B104" s="1313"/>
      <c r="C104" s="1313"/>
      <c r="D104" s="1313"/>
      <c r="E104" s="1313"/>
      <c r="F104" s="1313"/>
      <c r="G104" s="1313"/>
      <c r="H104" s="1313"/>
      <c r="I104" s="1313"/>
      <c r="J104" s="1313"/>
      <c r="K104" s="1313"/>
      <c r="L104" s="1313"/>
    </row>
    <row r="105" spans="1:12">
      <c r="A105" s="1313"/>
      <c r="B105" s="1313"/>
      <c r="C105" s="1313"/>
      <c r="D105" s="1313"/>
      <c r="E105" s="1313"/>
      <c r="F105" s="1313"/>
      <c r="G105" s="1313"/>
      <c r="H105" s="1313"/>
      <c r="I105" s="1313"/>
      <c r="J105" s="1313"/>
      <c r="K105" s="1313"/>
      <c r="L105" s="1313"/>
    </row>
    <row r="106" spans="1:12">
      <c r="A106" s="1313"/>
      <c r="B106" s="1313"/>
      <c r="C106" s="1313"/>
      <c r="D106" s="1313"/>
      <c r="E106" s="1313"/>
      <c r="F106" s="1313"/>
      <c r="G106" s="1313"/>
      <c r="H106" s="1313"/>
      <c r="I106" s="1313"/>
      <c r="J106" s="1313"/>
      <c r="K106" s="1313"/>
      <c r="L106" s="1313"/>
    </row>
    <row r="107" spans="1:12">
      <c r="A107" s="1313"/>
      <c r="B107" s="1313"/>
      <c r="C107" s="1313"/>
      <c r="D107" s="1313"/>
      <c r="E107" s="1313"/>
      <c r="F107" s="1313"/>
      <c r="G107" s="1313"/>
      <c r="H107" s="1313"/>
      <c r="I107" s="1313"/>
      <c r="J107" s="1313"/>
      <c r="K107" s="1313"/>
      <c r="L107" s="1313"/>
    </row>
    <row r="108" spans="1:12">
      <c r="A108" s="1313"/>
      <c r="B108" s="1313"/>
      <c r="C108" s="1313"/>
      <c r="D108" s="1313"/>
      <c r="E108" s="1313"/>
      <c r="F108" s="1313"/>
      <c r="G108" s="1313"/>
      <c r="H108" s="1313"/>
      <c r="I108" s="1313"/>
      <c r="J108" s="1313"/>
      <c r="K108" s="1313"/>
      <c r="L108" s="1313"/>
    </row>
    <row r="109" spans="1:12">
      <c r="A109" s="1313"/>
      <c r="B109" s="1313"/>
      <c r="C109" s="1313"/>
      <c r="D109" s="1313"/>
      <c r="E109" s="1313"/>
      <c r="F109" s="1313"/>
      <c r="G109" s="1313"/>
      <c r="H109" s="1313"/>
      <c r="I109" s="1313"/>
      <c r="J109" s="1313"/>
      <c r="K109" s="1313"/>
      <c r="L109" s="1313"/>
    </row>
    <row r="110" spans="1:12">
      <c r="A110" s="1313"/>
      <c r="B110" s="1313"/>
      <c r="C110" s="1313"/>
      <c r="D110" s="1313"/>
      <c r="E110" s="1313"/>
      <c r="F110" s="1313"/>
      <c r="G110" s="1313"/>
      <c r="H110" s="1313"/>
      <c r="I110" s="1313"/>
      <c r="J110" s="1313"/>
      <c r="K110" s="1313"/>
      <c r="L110" s="1313"/>
    </row>
    <row r="111" spans="1:12">
      <c r="A111" s="1313"/>
      <c r="B111" s="1313"/>
      <c r="C111" s="1313"/>
      <c r="D111" s="1313"/>
      <c r="E111" s="1313"/>
      <c r="F111" s="1313"/>
      <c r="G111" s="1313"/>
      <c r="H111" s="1313"/>
      <c r="I111" s="1313"/>
      <c r="J111" s="1313"/>
      <c r="K111" s="1313"/>
      <c r="L111" s="1313"/>
    </row>
    <row r="112" spans="1:12">
      <c r="A112" s="1313"/>
      <c r="B112" s="1313"/>
      <c r="C112" s="1313"/>
      <c r="D112" s="1313"/>
      <c r="E112" s="1313"/>
      <c r="F112" s="1313"/>
      <c r="G112" s="1313"/>
      <c r="H112" s="1313"/>
      <c r="I112" s="1313"/>
      <c r="J112" s="1313"/>
      <c r="K112" s="1313"/>
      <c r="L112" s="1313"/>
    </row>
    <row r="113" spans="1:12">
      <c r="A113" s="1313"/>
      <c r="B113" s="1313"/>
      <c r="C113" s="1313"/>
      <c r="D113" s="1313"/>
      <c r="E113" s="1313"/>
      <c r="F113" s="1313"/>
      <c r="G113" s="1313"/>
      <c r="H113" s="1313"/>
      <c r="I113" s="1313"/>
      <c r="J113" s="1313"/>
      <c r="K113" s="1313"/>
      <c r="L113" s="1313"/>
    </row>
    <row r="114" spans="1:12">
      <c r="A114" s="1313"/>
      <c r="B114" s="1313"/>
      <c r="C114" s="1313"/>
      <c r="D114" s="1313"/>
      <c r="E114" s="1313"/>
      <c r="F114" s="1313"/>
      <c r="G114" s="1313"/>
      <c r="H114" s="1313"/>
      <c r="I114" s="1313"/>
      <c r="J114" s="1313"/>
      <c r="K114" s="1313"/>
      <c r="L114" s="1313"/>
    </row>
    <row r="115" spans="1:12">
      <c r="A115" s="1313"/>
      <c r="B115" s="1313"/>
      <c r="C115" s="1313"/>
      <c r="D115" s="1313"/>
      <c r="E115" s="1313"/>
      <c r="F115" s="1313"/>
      <c r="G115" s="1313"/>
      <c r="H115" s="1313"/>
      <c r="I115" s="1313"/>
      <c r="J115" s="1313"/>
      <c r="K115" s="1313"/>
      <c r="L115" s="1313"/>
    </row>
    <row r="116" spans="1:12">
      <c r="A116" s="1313"/>
      <c r="B116" s="1313"/>
      <c r="C116" s="1313"/>
      <c r="D116" s="1313"/>
      <c r="E116" s="1313"/>
      <c r="F116" s="1313"/>
      <c r="G116" s="1313"/>
      <c r="H116" s="1313"/>
      <c r="I116" s="1313"/>
      <c r="J116" s="1313"/>
      <c r="K116" s="1313"/>
      <c r="L116" s="1313"/>
    </row>
    <row r="117" spans="1:12">
      <c r="A117" s="1313"/>
      <c r="B117" s="1313"/>
      <c r="C117" s="1313"/>
      <c r="D117" s="1313"/>
      <c r="E117" s="1313"/>
      <c r="F117" s="1313"/>
      <c r="G117" s="1313"/>
      <c r="H117" s="1313"/>
      <c r="I117" s="1313"/>
      <c r="J117" s="1313"/>
      <c r="K117" s="1313"/>
      <c r="L117" s="1313"/>
    </row>
    <row r="118" spans="1:12">
      <c r="A118" s="1313"/>
      <c r="B118" s="1313"/>
      <c r="C118" s="1313"/>
      <c r="D118" s="1313"/>
      <c r="E118" s="1313"/>
      <c r="F118" s="1313"/>
      <c r="G118" s="1313"/>
      <c r="H118" s="1313"/>
      <c r="I118" s="1313"/>
      <c r="J118" s="1313"/>
      <c r="K118" s="1313"/>
      <c r="L118" s="1313"/>
    </row>
    <row r="119" spans="1:12">
      <c r="A119" s="1313"/>
      <c r="B119" s="1313"/>
      <c r="C119" s="1313"/>
      <c r="D119" s="1313"/>
      <c r="E119" s="1313"/>
      <c r="F119" s="1313"/>
      <c r="G119" s="1313"/>
      <c r="H119" s="1313"/>
      <c r="I119" s="1313"/>
      <c r="J119" s="1313"/>
      <c r="K119" s="1313"/>
      <c r="L119" s="1313"/>
    </row>
    <row r="120" spans="1:12">
      <c r="A120" s="1313"/>
      <c r="B120" s="1313"/>
      <c r="C120" s="1313"/>
      <c r="D120" s="1313"/>
      <c r="E120" s="1313"/>
      <c r="F120" s="1313"/>
      <c r="G120" s="1313"/>
      <c r="H120" s="1313"/>
      <c r="I120" s="1313"/>
      <c r="J120" s="1313"/>
      <c r="K120" s="1313"/>
      <c r="L120" s="1313"/>
    </row>
    <row r="121" spans="1:12">
      <c r="A121" s="1313"/>
      <c r="B121" s="1313"/>
      <c r="C121" s="1313"/>
      <c r="D121" s="1313"/>
      <c r="E121" s="1313"/>
      <c r="F121" s="1313"/>
      <c r="G121" s="1313"/>
      <c r="H121" s="1313"/>
      <c r="I121" s="1313"/>
      <c r="J121" s="1313"/>
      <c r="K121" s="1313"/>
      <c r="L121" s="1313"/>
    </row>
    <row r="122" spans="1:12">
      <c r="A122" s="1313"/>
      <c r="B122" s="1313"/>
      <c r="C122" s="1313"/>
      <c r="D122" s="1313"/>
      <c r="E122" s="1313"/>
      <c r="F122" s="1313"/>
      <c r="G122" s="1313"/>
      <c r="H122" s="1313"/>
      <c r="I122" s="1313"/>
      <c r="J122" s="1313"/>
      <c r="K122" s="1313"/>
      <c r="L122" s="1313"/>
    </row>
    <row r="123" spans="1:12">
      <c r="A123" s="1313"/>
      <c r="B123" s="1313"/>
      <c r="C123" s="1313"/>
      <c r="D123" s="1313"/>
      <c r="E123" s="1313"/>
      <c r="F123" s="1313"/>
      <c r="G123" s="1313"/>
      <c r="H123" s="1313"/>
      <c r="I123" s="1313"/>
      <c r="J123" s="1313"/>
      <c r="K123" s="1313"/>
      <c r="L123" s="1313"/>
    </row>
    <row r="124" spans="1:12">
      <c r="A124" s="1313"/>
      <c r="B124" s="1313"/>
      <c r="C124" s="1313"/>
      <c r="D124" s="1313"/>
      <c r="E124" s="1313"/>
      <c r="F124" s="1313"/>
      <c r="G124" s="1313"/>
      <c r="H124" s="1313"/>
      <c r="I124" s="1313"/>
      <c r="J124" s="1313"/>
      <c r="K124" s="1313"/>
      <c r="L124" s="1313"/>
    </row>
    <row r="125" spans="1:12">
      <c r="A125" s="1313"/>
      <c r="B125" s="1313"/>
      <c r="C125" s="1313"/>
      <c r="D125" s="1313"/>
      <c r="E125" s="1313"/>
      <c r="F125" s="1313"/>
      <c r="G125" s="1313"/>
      <c r="H125" s="1313"/>
      <c r="I125" s="1313"/>
      <c r="J125" s="1313"/>
      <c r="K125" s="1313"/>
      <c r="L125" s="1313"/>
    </row>
    <row r="126" spans="1:12">
      <c r="A126" s="1313"/>
      <c r="B126" s="1313"/>
      <c r="C126" s="1313"/>
      <c r="D126" s="1313"/>
      <c r="E126" s="1313"/>
      <c r="F126" s="1313"/>
      <c r="G126" s="1313"/>
      <c r="H126" s="1313"/>
      <c r="I126" s="1313"/>
      <c r="J126" s="1313"/>
      <c r="K126" s="1313"/>
      <c r="L126" s="1313"/>
    </row>
    <row r="127" spans="1:12">
      <c r="A127" s="1313"/>
      <c r="B127" s="1313"/>
      <c r="C127" s="1313"/>
      <c r="D127" s="1313"/>
      <c r="E127" s="1313"/>
      <c r="F127" s="1313"/>
      <c r="G127" s="1313"/>
      <c r="H127" s="1313"/>
      <c r="I127" s="1313"/>
      <c r="J127" s="1313"/>
      <c r="K127" s="1313"/>
      <c r="L127" s="1313"/>
    </row>
    <row r="128" spans="1:12">
      <c r="A128" s="1313"/>
      <c r="B128" s="1313"/>
      <c r="C128" s="1313"/>
      <c r="D128" s="1313"/>
      <c r="E128" s="1313"/>
      <c r="F128" s="1313"/>
      <c r="G128" s="1313"/>
      <c r="H128" s="1313"/>
      <c r="I128" s="1313"/>
      <c r="J128" s="1313"/>
      <c r="K128" s="1313"/>
      <c r="L128" s="1313"/>
    </row>
    <row r="129" spans="1:12">
      <c r="A129" s="1313"/>
      <c r="B129" s="1313"/>
      <c r="C129" s="1313"/>
      <c r="D129" s="1313"/>
      <c r="E129" s="1313"/>
      <c r="F129" s="1313"/>
      <c r="G129" s="1313"/>
      <c r="H129" s="1313"/>
      <c r="I129" s="1313"/>
      <c r="J129" s="1313"/>
      <c r="K129" s="1313"/>
      <c r="L129" s="1313"/>
    </row>
    <row r="130" spans="1:12">
      <c r="A130" s="1313"/>
      <c r="B130" s="1313"/>
      <c r="C130" s="1313"/>
      <c r="D130" s="1313"/>
      <c r="E130" s="1313"/>
      <c r="F130" s="1313"/>
      <c r="G130" s="1313"/>
      <c r="H130" s="1313"/>
      <c r="I130" s="1313"/>
      <c r="J130" s="1313"/>
      <c r="K130" s="1313"/>
      <c r="L130" s="1313"/>
    </row>
    <row r="131" spans="1:12">
      <c r="A131" s="1313"/>
      <c r="B131" s="1313"/>
      <c r="C131" s="1313"/>
      <c r="D131" s="1313"/>
      <c r="E131" s="1313"/>
      <c r="F131" s="1313"/>
      <c r="G131" s="1313"/>
      <c r="H131" s="1313"/>
      <c r="I131" s="1313"/>
      <c r="J131" s="1313"/>
      <c r="K131" s="1313"/>
      <c r="L131" s="1313"/>
    </row>
    <row r="132" spans="1:12">
      <c r="A132" s="1313"/>
      <c r="B132" s="1313"/>
      <c r="C132" s="1313"/>
      <c r="D132" s="1313"/>
      <c r="E132" s="1313"/>
      <c r="F132" s="1313"/>
      <c r="G132" s="1313"/>
      <c r="H132" s="1313"/>
      <c r="I132" s="1313"/>
      <c r="J132" s="1313"/>
      <c r="K132" s="1313"/>
      <c r="L132" s="1313"/>
    </row>
    <row r="133" spans="1:12">
      <c r="A133" s="1313"/>
      <c r="B133" s="1313"/>
      <c r="C133" s="1313"/>
      <c r="D133" s="1313"/>
      <c r="E133" s="1313"/>
      <c r="F133" s="1313"/>
      <c r="G133" s="1313"/>
      <c r="H133" s="1313"/>
      <c r="I133" s="1313"/>
      <c r="J133" s="1313"/>
      <c r="K133" s="1313"/>
      <c r="L133" s="1313"/>
    </row>
    <row r="134" spans="1:12">
      <c r="A134" s="1313"/>
      <c r="B134" s="1313"/>
      <c r="C134" s="1313"/>
      <c r="D134" s="1313"/>
      <c r="E134" s="1313"/>
      <c r="F134" s="1313"/>
      <c r="G134" s="1313"/>
      <c r="H134" s="1313"/>
      <c r="I134" s="1313"/>
      <c r="J134" s="1313"/>
      <c r="K134" s="1313"/>
      <c r="L134" s="1313"/>
    </row>
    <row r="135" spans="1:12">
      <c r="A135" s="1313"/>
      <c r="B135" s="1313"/>
      <c r="C135" s="1313"/>
      <c r="D135" s="1313"/>
      <c r="E135" s="1313"/>
      <c r="F135" s="1313"/>
      <c r="G135" s="1313"/>
      <c r="H135" s="1313"/>
      <c r="I135" s="1313"/>
      <c r="J135" s="1313"/>
      <c r="K135" s="1313"/>
      <c r="L135" s="1313"/>
    </row>
    <row r="136" spans="1:12">
      <c r="A136" s="1313"/>
      <c r="B136" s="1313"/>
      <c r="C136" s="1313"/>
      <c r="D136" s="1313"/>
      <c r="E136" s="1313"/>
      <c r="F136" s="1313"/>
      <c r="G136" s="1313"/>
      <c r="H136" s="1313"/>
      <c r="I136" s="1313"/>
      <c r="J136" s="1313"/>
      <c r="K136" s="1313"/>
      <c r="L136" s="1313"/>
    </row>
    <row r="137" spans="1:12">
      <c r="A137" s="1313"/>
      <c r="B137" s="1313"/>
      <c r="C137" s="1313"/>
      <c r="D137" s="1313"/>
      <c r="E137" s="1313"/>
      <c r="F137" s="1313"/>
      <c r="G137" s="1313"/>
      <c r="H137" s="1313"/>
      <c r="I137" s="1313"/>
      <c r="J137" s="1313"/>
      <c r="K137" s="1313"/>
      <c r="L137" s="1313"/>
    </row>
    <row r="138" spans="1:12">
      <c r="A138" s="1313"/>
      <c r="B138" s="1313"/>
      <c r="C138" s="1313"/>
      <c r="D138" s="1313"/>
      <c r="E138" s="1313"/>
      <c r="F138" s="1313"/>
      <c r="G138" s="1313"/>
      <c r="H138" s="1313"/>
      <c r="I138" s="1313"/>
      <c r="J138" s="1313"/>
      <c r="K138" s="1313"/>
      <c r="L138" s="1313"/>
    </row>
    <row r="139" spans="1:12">
      <c r="A139" s="1313"/>
      <c r="B139" s="1313"/>
      <c r="C139" s="1313"/>
      <c r="D139" s="1313"/>
      <c r="E139" s="1313"/>
      <c r="F139" s="1313"/>
      <c r="G139" s="1313"/>
      <c r="H139" s="1313"/>
      <c r="I139" s="1313"/>
      <c r="J139" s="1313"/>
      <c r="K139" s="1313"/>
      <c r="L139" s="1313"/>
    </row>
    <row r="140" spans="1:12">
      <c r="A140" s="1313"/>
      <c r="B140" s="1313"/>
      <c r="C140" s="1313"/>
      <c r="D140" s="1313"/>
      <c r="E140" s="1313"/>
      <c r="F140" s="1313"/>
      <c r="G140" s="1313"/>
      <c r="H140" s="1313"/>
      <c r="I140" s="1313"/>
      <c r="J140" s="1313"/>
      <c r="K140" s="1313"/>
      <c r="L140" s="1313"/>
    </row>
    <row r="141" spans="1:12">
      <c r="A141" s="1313"/>
      <c r="B141" s="1313"/>
      <c r="C141" s="1313"/>
      <c r="D141" s="1313"/>
      <c r="E141" s="1313"/>
      <c r="F141" s="1313"/>
      <c r="G141" s="1313"/>
      <c r="H141" s="1313"/>
      <c r="I141" s="1313"/>
      <c r="J141" s="1313"/>
      <c r="K141" s="1313"/>
      <c r="L141" s="1313"/>
    </row>
    <row r="142" spans="1:12">
      <c r="A142" s="1313"/>
      <c r="B142" s="1313"/>
      <c r="C142" s="1313"/>
      <c r="D142" s="1313"/>
      <c r="E142" s="1313"/>
      <c r="F142" s="1313"/>
      <c r="G142" s="1313"/>
      <c r="H142" s="1313"/>
      <c r="I142" s="1313"/>
      <c r="J142" s="1313"/>
      <c r="K142" s="1313"/>
      <c r="L142" s="1313"/>
    </row>
    <row r="143" spans="1:12">
      <c r="A143" s="1313"/>
      <c r="B143" s="1313"/>
      <c r="C143" s="1313"/>
      <c r="D143" s="1313"/>
      <c r="E143" s="1313"/>
      <c r="F143" s="1313"/>
      <c r="G143" s="1313"/>
      <c r="H143" s="1313"/>
      <c r="I143" s="1313"/>
      <c r="J143" s="1313"/>
      <c r="K143" s="1313"/>
      <c r="L143" s="1313"/>
    </row>
    <row r="144" spans="1:12">
      <c r="A144" s="1313"/>
      <c r="B144" s="1313"/>
      <c r="C144" s="1313"/>
      <c r="D144" s="1313"/>
      <c r="E144" s="1313"/>
      <c r="F144" s="1313"/>
      <c r="G144" s="1313"/>
      <c r="H144" s="1313"/>
      <c r="I144" s="1313"/>
      <c r="J144" s="1313"/>
      <c r="K144" s="1313"/>
      <c r="L144" s="1313"/>
    </row>
    <row r="145" spans="1:12">
      <c r="A145" s="1313"/>
      <c r="B145" s="1313"/>
      <c r="C145" s="1313"/>
      <c r="D145" s="1313"/>
      <c r="E145" s="1313"/>
      <c r="F145" s="1313"/>
      <c r="G145" s="1313"/>
      <c r="H145" s="1313"/>
      <c r="I145" s="1313"/>
      <c r="J145" s="1313"/>
      <c r="K145" s="1313"/>
      <c r="L145" s="1313"/>
    </row>
    <row r="146" spans="1:12">
      <c r="A146" s="1313"/>
      <c r="B146" s="1313"/>
      <c r="C146" s="1313"/>
      <c r="D146" s="1313"/>
      <c r="E146" s="1313"/>
      <c r="F146" s="1313"/>
      <c r="G146" s="1313"/>
      <c r="H146" s="1313"/>
      <c r="I146" s="1313"/>
      <c r="J146" s="1313"/>
      <c r="K146" s="1313"/>
      <c r="L146" s="1313"/>
    </row>
    <row r="147" spans="1:12">
      <c r="A147" s="1313"/>
      <c r="B147" s="1313"/>
      <c r="C147" s="1313"/>
      <c r="D147" s="1313"/>
      <c r="E147" s="1313"/>
      <c r="F147" s="1313"/>
      <c r="G147" s="1313"/>
      <c r="H147" s="1313"/>
      <c r="I147" s="1313"/>
      <c r="J147" s="1313"/>
      <c r="K147" s="1313"/>
      <c r="L147" s="1313"/>
    </row>
    <row r="148" spans="1:12">
      <c r="A148" s="1313"/>
      <c r="B148" s="1313"/>
      <c r="C148" s="1313"/>
      <c r="D148" s="1313"/>
      <c r="E148" s="1313"/>
      <c r="F148" s="1313"/>
      <c r="G148" s="1313"/>
      <c r="H148" s="1313"/>
      <c r="I148" s="1313"/>
      <c r="J148" s="1313"/>
      <c r="K148" s="1313"/>
      <c r="L148" s="1313"/>
    </row>
    <row r="149" spans="1:12">
      <c r="A149" s="1313"/>
      <c r="B149" s="1313"/>
      <c r="C149" s="1313"/>
      <c r="D149" s="1313"/>
      <c r="E149" s="1313"/>
      <c r="F149" s="1313"/>
      <c r="G149" s="1313"/>
      <c r="H149" s="1313"/>
      <c r="I149" s="1313"/>
      <c r="J149" s="1313"/>
      <c r="K149" s="1313"/>
      <c r="L149" s="1313"/>
    </row>
    <row r="150" spans="1:12">
      <c r="A150" s="1314"/>
      <c r="B150" s="1314"/>
      <c r="C150" s="1314"/>
      <c r="D150" s="1314"/>
      <c r="E150" s="1314"/>
      <c r="F150" s="1314"/>
      <c r="G150" s="1314"/>
      <c r="H150" s="1314"/>
      <c r="I150" s="1314"/>
      <c r="J150" s="1314"/>
      <c r="K150" s="1314"/>
      <c r="L150" s="1314"/>
    </row>
    <row r="151" spans="1:12">
      <c r="A151" s="1314"/>
      <c r="B151" s="1314"/>
      <c r="C151" s="1314"/>
      <c r="D151" s="1314"/>
      <c r="E151" s="1314"/>
      <c r="F151" s="1314"/>
      <c r="G151" s="1314"/>
      <c r="H151" s="1314"/>
      <c r="I151" s="1314"/>
      <c r="J151" s="1314"/>
      <c r="K151" s="1314"/>
      <c r="L151" s="1314"/>
    </row>
    <row r="152" spans="1:12">
      <c r="A152" s="1314"/>
      <c r="B152" s="1314"/>
      <c r="C152" s="1314"/>
      <c r="D152" s="1314"/>
      <c r="E152" s="1314"/>
      <c r="F152" s="1314"/>
      <c r="G152" s="1314"/>
      <c r="H152" s="1314"/>
      <c r="I152" s="1314"/>
      <c r="J152" s="1314"/>
      <c r="K152" s="1314"/>
      <c r="L152" s="1314"/>
    </row>
    <row r="153" spans="1:12">
      <c r="A153" s="1314"/>
      <c r="B153" s="1314"/>
      <c r="C153" s="1314"/>
      <c r="D153" s="1314"/>
      <c r="E153" s="1314"/>
      <c r="F153" s="1314"/>
      <c r="G153" s="1314"/>
      <c r="H153" s="1314"/>
      <c r="I153" s="1314"/>
      <c r="J153" s="1314"/>
      <c r="K153" s="1314"/>
      <c r="L153" s="1314"/>
    </row>
    <row r="154" spans="1:12">
      <c r="A154" s="1314"/>
      <c r="B154" s="1314"/>
      <c r="C154" s="1314"/>
      <c r="D154" s="1314"/>
      <c r="E154" s="1314"/>
      <c r="F154" s="1314"/>
      <c r="G154" s="1314"/>
      <c r="H154" s="1314"/>
      <c r="I154" s="1314"/>
      <c r="J154" s="1314"/>
      <c r="K154" s="1314"/>
      <c r="L154" s="1314"/>
    </row>
    <row r="155" spans="1:12">
      <c r="A155" s="1314"/>
      <c r="B155" s="1314"/>
      <c r="C155" s="1314"/>
      <c r="D155" s="1314"/>
      <c r="E155" s="1314"/>
      <c r="F155" s="1314"/>
      <c r="G155" s="1314"/>
      <c r="H155" s="1314"/>
      <c r="I155" s="1314"/>
      <c r="J155" s="1314"/>
      <c r="K155" s="1314"/>
      <c r="L155" s="1314"/>
    </row>
    <row r="156" spans="1:12">
      <c r="A156" s="1314"/>
      <c r="B156" s="1314"/>
      <c r="C156" s="1314"/>
      <c r="D156" s="1314"/>
      <c r="E156" s="1314"/>
      <c r="F156" s="1314"/>
      <c r="G156" s="1314"/>
      <c r="H156" s="1314"/>
      <c r="I156" s="1314"/>
      <c r="J156" s="1314"/>
      <c r="K156" s="1314"/>
      <c r="L156" s="1314"/>
    </row>
    <row r="157" spans="1:12">
      <c r="A157" s="1314"/>
      <c r="B157" s="1314"/>
      <c r="C157" s="1314"/>
      <c r="D157" s="1314"/>
      <c r="E157" s="1314"/>
      <c r="F157" s="1314"/>
      <c r="G157" s="1314"/>
      <c r="H157" s="1314"/>
      <c r="I157" s="1314"/>
      <c r="J157" s="1314"/>
      <c r="K157" s="1314"/>
      <c r="L157" s="1314"/>
    </row>
    <row r="158" spans="1:12">
      <c r="A158" s="1314"/>
      <c r="B158" s="1314"/>
      <c r="C158" s="1314"/>
      <c r="D158" s="1314"/>
      <c r="E158" s="1314"/>
      <c r="F158" s="1314"/>
      <c r="G158" s="1314"/>
      <c r="H158" s="1314"/>
      <c r="I158" s="1314"/>
      <c r="J158" s="1314"/>
      <c r="K158" s="1314"/>
      <c r="L158" s="1314"/>
    </row>
    <row r="159" spans="1:12">
      <c r="A159" s="1314"/>
      <c r="B159" s="1314"/>
      <c r="C159" s="1314"/>
      <c r="D159" s="1314"/>
      <c r="E159" s="1314"/>
      <c r="F159" s="1314"/>
      <c r="G159" s="1314"/>
      <c r="H159" s="1314"/>
      <c r="I159" s="1314"/>
      <c r="J159" s="1314"/>
      <c r="K159" s="1314"/>
      <c r="L159" s="1314"/>
    </row>
    <row r="160" spans="1:12">
      <c r="A160" s="1314"/>
      <c r="B160" s="1314"/>
      <c r="C160" s="1314"/>
      <c r="D160" s="1314"/>
      <c r="E160" s="1314"/>
      <c r="F160" s="1314"/>
      <c r="G160" s="1314"/>
      <c r="H160" s="1314"/>
      <c r="I160" s="1314"/>
      <c r="J160" s="1314"/>
      <c r="K160" s="1314"/>
      <c r="L160" s="1314"/>
    </row>
    <row r="161" spans="1:12">
      <c r="A161" s="1314"/>
      <c r="B161" s="1314"/>
      <c r="C161" s="1314"/>
      <c r="D161" s="1314"/>
      <c r="E161" s="1314"/>
      <c r="F161" s="1314"/>
      <c r="G161" s="1314"/>
      <c r="H161" s="1314"/>
      <c r="I161" s="1314"/>
      <c r="J161" s="1314"/>
      <c r="K161" s="1314"/>
      <c r="L161" s="1314"/>
    </row>
    <row r="162" spans="1:12">
      <c r="A162" s="1314"/>
      <c r="B162" s="1314"/>
      <c r="C162" s="1314"/>
      <c r="D162" s="1314"/>
      <c r="E162" s="1314"/>
      <c r="F162" s="1314"/>
      <c r="G162" s="1314"/>
      <c r="H162" s="1314"/>
      <c r="I162" s="1314"/>
      <c r="J162" s="1314"/>
      <c r="K162" s="1314"/>
      <c r="L162" s="1314"/>
    </row>
    <row r="163" spans="1:12">
      <c r="A163" s="1314"/>
      <c r="B163" s="1314"/>
      <c r="C163" s="1314"/>
      <c r="D163" s="1314"/>
      <c r="E163" s="1314"/>
      <c r="F163" s="1314"/>
      <c r="G163" s="1314"/>
      <c r="H163" s="1314"/>
      <c r="I163" s="1314"/>
      <c r="J163" s="1314"/>
      <c r="K163" s="1314"/>
      <c r="L163" s="1314"/>
    </row>
    <row r="164" spans="1:12">
      <c r="A164" s="1314"/>
      <c r="B164" s="1314"/>
      <c r="C164" s="1314"/>
      <c r="D164" s="1314"/>
      <c r="E164" s="1314"/>
      <c r="F164" s="1314"/>
      <c r="G164" s="1314"/>
      <c r="H164" s="1314"/>
      <c r="I164" s="1314"/>
      <c r="J164" s="1314"/>
      <c r="K164" s="1314"/>
      <c r="L164" s="1314"/>
    </row>
    <row r="165" spans="1:12">
      <c r="A165" s="1314"/>
      <c r="B165" s="1314"/>
      <c r="C165" s="1314"/>
      <c r="D165" s="1314"/>
      <c r="E165" s="1314"/>
      <c r="F165" s="1314"/>
      <c r="G165" s="1314"/>
      <c r="H165" s="1314"/>
      <c r="I165" s="1314"/>
      <c r="J165" s="1314"/>
      <c r="K165" s="1314"/>
      <c r="L165" s="1314"/>
    </row>
    <row r="166" spans="1:12">
      <c r="A166" s="1314"/>
      <c r="B166" s="1314"/>
      <c r="C166" s="1314"/>
      <c r="D166" s="1314"/>
      <c r="E166" s="1314"/>
      <c r="F166" s="1314"/>
      <c r="G166" s="1314"/>
      <c r="H166" s="1314"/>
      <c r="I166" s="1314"/>
      <c r="J166" s="1314"/>
      <c r="K166" s="1314"/>
      <c r="L166" s="1314"/>
    </row>
    <row r="167" spans="1:12">
      <c r="A167" s="1314"/>
      <c r="B167" s="1314"/>
      <c r="C167" s="1314"/>
      <c r="D167" s="1314"/>
      <c r="E167" s="1314"/>
      <c r="F167" s="1314"/>
      <c r="G167" s="1314"/>
      <c r="H167" s="1314"/>
      <c r="I167" s="1314"/>
      <c r="J167" s="1314"/>
      <c r="K167" s="1314"/>
      <c r="L167" s="1314"/>
    </row>
    <row r="168" spans="1:12">
      <c r="A168" s="1314"/>
      <c r="B168" s="1314"/>
      <c r="C168" s="1314"/>
      <c r="D168" s="1314"/>
      <c r="E168" s="1314"/>
      <c r="F168" s="1314"/>
      <c r="G168" s="1314"/>
      <c r="H168" s="1314"/>
      <c r="I168" s="1314"/>
      <c r="J168" s="1314"/>
      <c r="K168" s="1314"/>
      <c r="L168" s="1314"/>
    </row>
    <row r="169" spans="1:12">
      <c r="A169" s="1314"/>
      <c r="B169" s="1314"/>
      <c r="C169" s="1314"/>
      <c r="D169" s="1314"/>
      <c r="E169" s="1314"/>
      <c r="F169" s="1314"/>
      <c r="G169" s="1314"/>
      <c r="H169" s="1314"/>
      <c r="I169" s="1314"/>
      <c r="J169" s="1314"/>
      <c r="K169" s="1314"/>
      <c r="L169" s="1314"/>
    </row>
    <row r="170" spans="1:12">
      <c r="A170" s="1314"/>
      <c r="B170" s="1314"/>
      <c r="C170" s="1314"/>
      <c r="D170" s="1314"/>
      <c r="E170" s="1314"/>
      <c r="F170" s="1314"/>
      <c r="G170" s="1314"/>
      <c r="H170" s="1314"/>
      <c r="I170" s="1314"/>
      <c r="J170" s="1314"/>
      <c r="K170" s="1314"/>
      <c r="L170" s="1314"/>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0"/>
  <conditionalFormatting sqref="K14:L14 K17:L17 K20:L20 K23:L23 K26:L26 K29:L29 K32:L32 K35:L35 H8:H37 K11:L11 K8:L9 K10 K12:K13 K15:K16 K18:K19 K21:K22 K24:K25 K27:K28 K30:K31 K33:K34 K36:K37">
    <cfRule type="cellIs" dxfId="317" priority="38" stopIfTrue="1" operator="notEqual">
      <formula>0</formula>
    </cfRule>
  </conditionalFormatting>
  <conditionalFormatting sqref="B8:C25 K8:K37 E8:H37">
    <cfRule type="cellIs" dxfId="316" priority="37" stopIfTrue="1" operator="equal">
      <formula>""</formula>
    </cfRule>
  </conditionalFormatting>
  <conditionalFormatting sqref="K14:L14 K17:L17 K20:L20 K23:L23 K26:L26 K29:L29 K32:L32 K35:L35 K11:L11 K8:L9 K10 K12:K13 K15:K16 K18:K19 K21:K22 K24:K25 K27:K28 K30:K31 K33:K34 K36:K37">
    <cfRule type="cellIs" dxfId="315" priority="36" stopIfTrue="1" operator="equal">
      <formula>""</formula>
    </cfRule>
  </conditionalFormatting>
  <conditionalFormatting sqref="I9:J10 I8">
    <cfRule type="expression" dxfId="314" priority="33">
      <formula>IF($L$8="《省》",COUNTA($A$8:$L$10),)</formula>
    </cfRule>
  </conditionalFormatting>
  <conditionalFormatting sqref="I8:I37">
    <cfRule type="cellIs" dxfId="313" priority="34" stopIfTrue="1" operator="equal">
      <formula>""</formula>
    </cfRule>
  </conditionalFormatting>
  <conditionalFormatting sqref="D8:D10">
    <cfRule type="cellIs" dxfId="312" priority="35" operator="equal">
      <formula>""</formula>
    </cfRule>
  </conditionalFormatting>
  <conditionalFormatting sqref="D11:D37">
    <cfRule type="cellIs" dxfId="311" priority="32" operator="equal">
      <formula>""</formula>
    </cfRule>
  </conditionalFormatting>
  <conditionalFormatting sqref="L12">
    <cfRule type="cellIs" dxfId="310" priority="30" stopIfTrue="1" operator="equal">
      <formula>""</formula>
    </cfRule>
  </conditionalFormatting>
  <conditionalFormatting sqref="I12:J13 I11">
    <cfRule type="expression" dxfId="309" priority="29">
      <formula>IF($L$11="《省》",COUNTA($A$8:$L$10),)</formula>
    </cfRule>
    <cfRule type="expression" dxfId="308" priority="31">
      <formula>IF($L$11="《省》",COUNTA($A$8:$L$10),)</formula>
    </cfRule>
  </conditionalFormatting>
  <conditionalFormatting sqref="L15">
    <cfRule type="cellIs" dxfId="307" priority="28" stopIfTrue="1" operator="equal">
      <formula>""</formula>
    </cfRule>
  </conditionalFormatting>
  <conditionalFormatting sqref="I15:J16 I14">
    <cfRule type="expression" dxfId="306" priority="27">
      <formula>IF($L$14="《省》",COUNTA($A$8:$L$10),)</formula>
    </cfRule>
  </conditionalFormatting>
  <conditionalFormatting sqref="L18">
    <cfRule type="cellIs" dxfId="305" priority="26" stopIfTrue="1" operator="equal">
      <formula>""</formula>
    </cfRule>
  </conditionalFormatting>
  <conditionalFormatting sqref="I18:J19 I17">
    <cfRule type="expression" dxfId="304" priority="25">
      <formula>IF($L$17="《省》",COUNTA($A$8:$L$10),)</formula>
    </cfRule>
  </conditionalFormatting>
  <conditionalFormatting sqref="L21">
    <cfRule type="cellIs" dxfId="303" priority="24" stopIfTrue="1" operator="equal">
      <formula>""</formula>
    </cfRule>
  </conditionalFormatting>
  <conditionalFormatting sqref="I21:J22 I20">
    <cfRule type="expression" dxfId="302" priority="23">
      <formula>IF($L$20="《省》",COUNTA($A$8:$L$10),)</formula>
    </cfRule>
  </conditionalFormatting>
  <conditionalFormatting sqref="L24">
    <cfRule type="cellIs" dxfId="301" priority="22" stopIfTrue="1" operator="equal">
      <formula>""</formula>
    </cfRule>
  </conditionalFormatting>
  <conditionalFormatting sqref="I24:J25 I23">
    <cfRule type="expression" dxfId="300" priority="21">
      <formula>IF($L$23="《省》",COUNTA($A$8:$L$10),)</formula>
    </cfRule>
  </conditionalFormatting>
  <conditionalFormatting sqref="L27">
    <cfRule type="cellIs" dxfId="299" priority="20" stopIfTrue="1" operator="equal">
      <formula>""</formula>
    </cfRule>
  </conditionalFormatting>
  <conditionalFormatting sqref="I27:J28 I26">
    <cfRule type="expression" dxfId="298" priority="19">
      <formula>IF($L$26="《省》",COUNTA($A$8:$L$10),)</formula>
    </cfRule>
  </conditionalFormatting>
  <conditionalFormatting sqref="L30">
    <cfRule type="cellIs" dxfId="297" priority="18" stopIfTrue="1" operator="equal">
      <formula>""</formula>
    </cfRule>
  </conditionalFormatting>
  <conditionalFormatting sqref="I30:J31 I29">
    <cfRule type="expression" dxfId="296" priority="17">
      <formula>IF($L$29="《省》",COUNTA($A$8:$L$10),)</formula>
    </cfRule>
  </conditionalFormatting>
  <conditionalFormatting sqref="L33">
    <cfRule type="cellIs" dxfId="295" priority="16" stopIfTrue="1" operator="equal">
      <formula>""</formula>
    </cfRule>
  </conditionalFormatting>
  <conditionalFormatting sqref="I33:J34 I32">
    <cfRule type="expression" dxfId="294" priority="15">
      <formula>IF($L$32="《省》",COUNTA($A$8:$L$10),)</formula>
    </cfRule>
  </conditionalFormatting>
  <conditionalFormatting sqref="L36">
    <cfRule type="cellIs" dxfId="293" priority="14" stopIfTrue="1" operator="equal">
      <formula>""</formula>
    </cfRule>
  </conditionalFormatting>
  <conditionalFormatting sqref="I35:J37">
    <cfRule type="expression" dxfId="292" priority="13">
      <formula>IF($L$35="《省》",COUNTA($A$8:$L$10),)</formula>
    </cfRule>
  </conditionalFormatting>
  <conditionalFormatting sqref="B26:B27">
    <cfRule type="cellIs" dxfId="291" priority="11" stopIfTrue="1" operator="notEqual">
      <formula>0</formula>
    </cfRule>
  </conditionalFormatting>
  <conditionalFormatting sqref="B32:B33 B29:B30">
    <cfRule type="cellIs" dxfId="290" priority="12" stopIfTrue="1" operator="notEqual">
      <formula>0</formula>
    </cfRule>
  </conditionalFormatting>
  <conditionalFormatting sqref="J26">
    <cfRule type="expression" dxfId="289" priority="10">
      <formula>IF($L$8="《省》",COUNTA($A$8:$L$10),)</formula>
    </cfRule>
  </conditionalFormatting>
  <conditionalFormatting sqref="J35">
    <cfRule type="expression" dxfId="288" priority="9">
      <formula>IF($L$8="《省》",COUNTA($A$8:$L$10),)</formula>
    </cfRule>
  </conditionalFormatting>
  <conditionalFormatting sqref="J8">
    <cfRule type="expression" dxfId="287" priority="8">
      <formula>IF($L$8="《省》",COUNTA($A$8:$L$10),)</formula>
    </cfRule>
  </conditionalFormatting>
  <conditionalFormatting sqref="J11">
    <cfRule type="expression" dxfId="286" priority="7">
      <formula>IF($L$8="《省》",COUNTA($A$8:$L$10),)</formula>
    </cfRule>
  </conditionalFormatting>
  <conditionalFormatting sqref="J14">
    <cfRule type="expression" dxfId="285" priority="6">
      <formula>IF($L$8="《省》",COUNTA($A$8:$L$10),)</formula>
    </cfRule>
  </conditionalFormatting>
  <conditionalFormatting sqref="J17">
    <cfRule type="expression" dxfId="284" priority="5">
      <formula>IF($L$8="《省》",COUNTA($A$8:$L$10),)</formula>
    </cfRule>
  </conditionalFormatting>
  <conditionalFormatting sqref="J20">
    <cfRule type="expression" dxfId="283" priority="4">
      <formula>IF($L$8="《省》",COUNTA($A$8:$L$10),)</formula>
    </cfRule>
  </conditionalFormatting>
  <conditionalFormatting sqref="J23">
    <cfRule type="expression" dxfId="282" priority="3">
      <formula>IF($L$8="《省》",COUNTA($A$8:$L$10),)</formula>
    </cfRule>
  </conditionalFormatting>
  <conditionalFormatting sqref="J29">
    <cfRule type="expression" dxfId="281" priority="2">
      <formula>IF($L$8="《省》",COUNTA($A$8:$L$10),)</formula>
    </cfRule>
  </conditionalFormatting>
  <conditionalFormatting sqref="J32">
    <cfRule type="expression" dxfId="280"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&amp;KFF0000（令和６年１１月２９日以降に申請する訓練科から適用）　</oddFooter>
  </headerFooter>
  <rowBreaks count="1" manualBreakCount="1">
    <brk id="6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4"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7">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815" t="s">
        <v>991</v>
      </c>
    </row>
    <row r="4" spans="1:27" ht="22.5" customHeight="1">
      <c r="A4" s="2639" t="s">
        <v>322</v>
      </c>
      <c r="B4" s="2640"/>
      <c r="C4" s="2641"/>
      <c r="D4" s="2642"/>
      <c r="E4" s="2642"/>
      <c r="F4" s="2642"/>
      <c r="G4" s="2642"/>
      <c r="H4" s="2642"/>
      <c r="I4" s="2642"/>
      <c r="J4" s="2643"/>
      <c r="K4" s="816"/>
      <c r="L4" s="817"/>
      <c r="M4" s="817"/>
      <c r="N4" s="818"/>
      <c r="O4" s="817"/>
      <c r="P4" s="817"/>
      <c r="Q4" s="817"/>
      <c r="R4" s="63"/>
      <c r="S4" s="64"/>
      <c r="T4" s="65"/>
      <c r="U4" s="65"/>
      <c r="V4" s="65"/>
      <c r="W4" s="65"/>
      <c r="X4" s="65"/>
      <c r="Y4" s="63"/>
    </row>
    <row r="5" spans="1:27" ht="15.75" customHeight="1">
      <c r="A5" s="2644" t="s">
        <v>323</v>
      </c>
      <c r="B5" s="2645"/>
      <c r="C5" s="2650"/>
      <c r="D5" s="2651"/>
      <c r="E5" s="2651"/>
      <c r="F5" s="2651"/>
      <c r="G5" s="2651"/>
      <c r="H5" s="2651"/>
      <c r="I5" s="2651"/>
      <c r="J5" s="2652"/>
      <c r="K5" s="2646" t="s">
        <v>324</v>
      </c>
      <c r="L5" s="2659"/>
      <c r="M5" s="2659"/>
      <c r="N5" s="2660"/>
      <c r="O5" s="2661"/>
      <c r="P5" s="2662"/>
      <c r="Q5" s="2659" t="s">
        <v>325</v>
      </c>
      <c r="R5" s="2647"/>
      <c r="S5" s="66"/>
      <c r="T5" s="67"/>
      <c r="U5" s="67"/>
      <c r="V5" s="67"/>
      <c r="W5" s="67"/>
      <c r="X5" s="67"/>
      <c r="Y5" s="68"/>
    </row>
    <row r="6" spans="1:27" ht="18" customHeight="1">
      <c r="A6" s="2646"/>
      <c r="B6" s="2647"/>
      <c r="C6" s="2653"/>
      <c r="D6" s="2654"/>
      <c r="E6" s="2654"/>
      <c r="F6" s="2654"/>
      <c r="G6" s="2654"/>
      <c r="H6" s="2654"/>
      <c r="I6" s="2654"/>
      <c r="J6" s="2655"/>
      <c r="K6" s="2646"/>
      <c r="L6" s="2659"/>
      <c r="M6" s="2659"/>
      <c r="N6" s="2660"/>
      <c r="O6" s="2661"/>
      <c r="P6" s="2662"/>
      <c r="Q6" s="2659"/>
      <c r="R6" s="2647"/>
      <c r="S6" s="66"/>
      <c r="T6" s="67"/>
      <c r="U6" s="67"/>
      <c r="V6" s="67"/>
      <c r="W6" s="67"/>
      <c r="X6" s="67"/>
      <c r="Y6" s="68"/>
    </row>
    <row r="7" spans="1:27"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row>
    <row r="8" spans="1:27"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276"/>
      <c r="B9" s="2627" t="s">
        <v>1257</v>
      </c>
      <c r="C9" s="2628"/>
      <c r="D9" s="2628"/>
      <c r="E9" s="2628"/>
      <c r="F9" s="2628"/>
      <c r="G9" s="2626"/>
      <c r="H9" s="2627" t="s">
        <v>1258</v>
      </c>
      <c r="I9" s="2628"/>
      <c r="J9" s="2628"/>
      <c r="K9" s="2628"/>
      <c r="L9" s="2628"/>
      <c r="M9" s="2628"/>
      <c r="N9" s="2628"/>
      <c r="O9" s="2628"/>
      <c r="P9" s="2628"/>
      <c r="Q9" s="2628"/>
      <c r="R9" s="2628"/>
      <c r="S9" s="2628"/>
      <c r="T9" s="2628"/>
      <c r="U9" s="2628"/>
      <c r="V9" s="2628"/>
      <c r="W9" s="2628"/>
      <c r="X9" s="2628"/>
      <c r="Y9" s="2626"/>
    </row>
    <row r="10" spans="1:27" ht="52.5" customHeight="1">
      <c r="A10" s="1276"/>
      <c r="B10" s="2631"/>
      <c r="C10" s="2632"/>
      <c r="D10" s="2632"/>
      <c r="E10" s="2632"/>
      <c r="F10" s="2632"/>
      <c r="G10" s="2633"/>
      <c r="H10" s="2634"/>
      <c r="I10" s="2635"/>
      <c r="J10" s="2635"/>
      <c r="K10" s="2635"/>
      <c r="L10" s="2635"/>
      <c r="M10" s="2635"/>
      <c r="N10" s="2635"/>
      <c r="O10" s="2635"/>
      <c r="P10" s="2635"/>
      <c r="Q10" s="2635"/>
      <c r="R10" s="2635"/>
      <c r="S10" s="2635"/>
      <c r="T10" s="2635"/>
      <c r="U10" s="2635"/>
      <c r="V10" s="2635"/>
      <c r="W10" s="2635"/>
      <c r="X10" s="2635"/>
      <c r="Y10" s="2636"/>
    </row>
    <row r="11" spans="1:27" ht="52.5" customHeight="1">
      <c r="A11" s="1276"/>
      <c r="B11" s="2631"/>
      <c r="C11" s="2632"/>
      <c r="D11" s="2632"/>
      <c r="E11" s="2632"/>
      <c r="F11" s="2632"/>
      <c r="G11" s="2633"/>
      <c r="H11" s="2634"/>
      <c r="I11" s="2635"/>
      <c r="J11" s="2635"/>
      <c r="K11" s="2635"/>
      <c r="L11" s="2635"/>
      <c r="M11" s="2635"/>
      <c r="N11" s="2635"/>
      <c r="O11" s="2635"/>
      <c r="P11" s="2635"/>
      <c r="Q11" s="2635"/>
      <c r="R11" s="2635"/>
      <c r="S11" s="2635"/>
      <c r="T11" s="2635"/>
      <c r="U11" s="2635"/>
      <c r="V11" s="2635"/>
      <c r="W11" s="2635"/>
      <c r="X11" s="2635"/>
      <c r="Y11" s="2636"/>
    </row>
    <row r="12" spans="1:27"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24"/>
      <c r="B13" s="2625" t="s">
        <v>1577</v>
      </c>
      <c r="C13" s="2626"/>
      <c r="D13" s="1280" t="s">
        <v>1578</v>
      </c>
      <c r="E13" s="1281" t="s">
        <v>327</v>
      </c>
      <c r="F13" s="826"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row>
    <row r="14" spans="1:27" ht="69.95" customHeight="1">
      <c r="A14" s="2624"/>
      <c r="B14" s="2629"/>
      <c r="C14" s="2630"/>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8" t="s">
        <v>331</v>
      </c>
    </row>
    <row r="15" spans="1:27" ht="69.95" customHeight="1">
      <c r="A15" s="2624"/>
      <c r="B15" s="2629"/>
      <c r="C15" s="2630"/>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8" t="s">
        <v>331</v>
      </c>
    </row>
    <row r="16" spans="1:27" ht="69.95" customHeight="1">
      <c r="A16" s="2624"/>
      <c r="B16" s="2629"/>
      <c r="C16" s="2630"/>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8" t="s">
        <v>310</v>
      </c>
    </row>
    <row r="17" spans="1:25" ht="69.95" customHeight="1">
      <c r="A17" s="2624"/>
      <c r="B17" s="2629"/>
      <c r="C17" s="2630"/>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P6 C4:J7 J14:J17 P14:P17 R14:R17 T14:T17 V14:V17 X14:X17 B14:H17 M14:N17 B10:B11">
    <cfRule type="cellIs" dxfId="279" priority="2" stopIfTrue="1" operator="equal">
      <formula>""</formula>
    </cfRule>
  </conditionalFormatting>
  <conditionalFormatting sqref="C4:J7 O5">
    <cfRule type="containsBlanks" dxfId="278" priority="1">
      <formula>LEN(TRIM(C4))=0</formula>
    </cfRule>
  </conditionalFormatting>
  <dataValidations disablePrompts="1"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A2" sqref="A2:Y2"/>
    </sheetView>
  </sheetViews>
  <sheetFormatPr defaultColWidth="9" defaultRowHeight="13.5"/>
  <cols>
    <col min="1" max="1" width="4.5" style="62" customWidth="1"/>
    <col min="2" max="2" width="12" style="62" customWidth="1"/>
    <col min="3" max="3" width="7.625" style="62" customWidth="1"/>
    <col min="4" max="4" width="19.8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7">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815" t="s">
        <v>1580</v>
      </c>
    </row>
    <row r="4" spans="1:27" ht="22.5" customHeight="1">
      <c r="A4" s="2639" t="s">
        <v>322</v>
      </c>
      <c r="B4" s="2640"/>
      <c r="C4" s="2641" t="s">
        <v>1581</v>
      </c>
      <c r="D4" s="2642"/>
      <c r="E4" s="2642"/>
      <c r="F4" s="2642"/>
      <c r="G4" s="2642"/>
      <c r="H4" s="2642"/>
      <c r="I4" s="2642"/>
      <c r="J4" s="2643"/>
      <c r="K4" s="816"/>
      <c r="L4" s="817"/>
      <c r="M4" s="817"/>
      <c r="N4" s="818"/>
      <c r="O4" s="817"/>
      <c r="P4" s="817"/>
      <c r="Q4" s="817"/>
      <c r="R4" s="63"/>
      <c r="S4" s="64"/>
      <c r="T4" s="65"/>
      <c r="U4" s="65"/>
      <c r="V4" s="65"/>
      <c r="W4" s="65"/>
      <c r="X4" s="65"/>
      <c r="Y4" s="63"/>
    </row>
    <row r="5" spans="1:27" ht="15.75" customHeight="1">
      <c r="A5" s="2644" t="s">
        <v>323</v>
      </c>
      <c r="B5" s="2645"/>
      <c r="C5" s="2664" t="s">
        <v>1582</v>
      </c>
      <c r="D5" s="2665"/>
      <c r="E5" s="2651"/>
      <c r="F5" s="2651"/>
      <c r="G5" s="2651"/>
      <c r="H5" s="2651"/>
      <c r="I5" s="2651"/>
      <c r="J5" s="2652"/>
      <c r="K5" s="2646" t="s">
        <v>324</v>
      </c>
      <c r="L5" s="2659"/>
      <c r="M5" s="2659"/>
      <c r="N5" s="2660"/>
      <c r="O5" s="2661">
        <v>37</v>
      </c>
      <c r="P5" s="2662"/>
      <c r="Q5" s="2659" t="s">
        <v>325</v>
      </c>
      <c r="R5" s="2647"/>
      <c r="S5" s="66"/>
      <c r="T5" s="67"/>
      <c r="U5" s="67"/>
      <c r="V5" s="67"/>
      <c r="W5" s="67"/>
      <c r="X5" s="67"/>
      <c r="Y5" s="68"/>
    </row>
    <row r="6" spans="1:27" ht="18" customHeight="1">
      <c r="A6" s="2646"/>
      <c r="B6" s="2647"/>
      <c r="C6" s="2653"/>
      <c r="D6" s="2654"/>
      <c r="E6" s="2654"/>
      <c r="F6" s="2654"/>
      <c r="G6" s="2654"/>
      <c r="H6" s="2654"/>
      <c r="I6" s="2654"/>
      <c r="J6" s="2655"/>
      <c r="K6" s="2646"/>
      <c r="L6" s="2659"/>
      <c r="M6" s="2659"/>
      <c r="N6" s="2660"/>
      <c r="O6" s="2661"/>
      <c r="P6" s="2662"/>
      <c r="Q6" s="2659"/>
      <c r="R6" s="2647"/>
      <c r="S6" s="66"/>
      <c r="T6" s="67"/>
      <c r="U6" s="67"/>
      <c r="V6" s="67"/>
      <c r="W6" s="67"/>
      <c r="X6" s="67"/>
      <c r="Y6" s="68"/>
    </row>
    <row r="7" spans="1:27"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row>
    <row r="8" spans="1:27"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321"/>
      <c r="B9" s="2627" t="s">
        <v>1257</v>
      </c>
      <c r="C9" s="2628"/>
      <c r="D9" s="2628"/>
      <c r="E9" s="2628"/>
      <c r="F9" s="2628"/>
      <c r="G9" s="2626"/>
      <c r="H9" s="2627" t="s">
        <v>1258</v>
      </c>
      <c r="I9" s="2628"/>
      <c r="J9" s="2628"/>
      <c r="K9" s="2628"/>
      <c r="L9" s="2628"/>
      <c r="M9" s="2628"/>
      <c r="N9" s="2628"/>
      <c r="O9" s="2628"/>
      <c r="P9" s="2628"/>
      <c r="Q9" s="2628"/>
      <c r="R9" s="2628"/>
      <c r="S9" s="2628"/>
      <c r="T9" s="2628"/>
      <c r="U9" s="2628"/>
      <c r="V9" s="2628"/>
      <c r="W9" s="2628"/>
      <c r="X9" s="2628"/>
      <c r="Y9" s="2626"/>
    </row>
    <row r="10" spans="1:27" ht="52.5" customHeight="1">
      <c r="A10" s="1321"/>
      <c r="B10" s="2629" t="s">
        <v>1583</v>
      </c>
      <c r="C10" s="2663"/>
      <c r="D10" s="2663"/>
      <c r="E10" s="2663"/>
      <c r="F10" s="2663"/>
      <c r="G10" s="2630"/>
      <c r="H10" s="2629" t="s">
        <v>1584</v>
      </c>
      <c r="I10" s="2663"/>
      <c r="J10" s="2663"/>
      <c r="K10" s="2663"/>
      <c r="L10" s="2663"/>
      <c r="M10" s="2663"/>
      <c r="N10" s="2663"/>
      <c r="O10" s="2663"/>
      <c r="P10" s="2663"/>
      <c r="Q10" s="2663"/>
      <c r="R10" s="2663"/>
      <c r="S10" s="2663"/>
      <c r="T10" s="2663"/>
      <c r="U10" s="2663"/>
      <c r="V10" s="2663"/>
      <c r="W10" s="2663"/>
      <c r="X10" s="2663"/>
      <c r="Y10" s="2630"/>
    </row>
    <row r="11" spans="1:27" ht="52.5" customHeight="1">
      <c r="A11" s="1321"/>
      <c r="B11" s="2629"/>
      <c r="C11" s="2663"/>
      <c r="D11" s="2663"/>
      <c r="E11" s="2663"/>
      <c r="F11" s="2663"/>
      <c r="G11" s="2630"/>
      <c r="H11" s="2629"/>
      <c r="I11" s="2663"/>
      <c r="J11" s="2663"/>
      <c r="K11" s="2663"/>
      <c r="L11" s="2663"/>
      <c r="M11" s="2663"/>
      <c r="N11" s="2663"/>
      <c r="O11" s="2663"/>
      <c r="P11" s="2663"/>
      <c r="Q11" s="2663"/>
      <c r="R11" s="2663"/>
      <c r="S11" s="2663"/>
      <c r="T11" s="2663"/>
      <c r="U11" s="2663"/>
      <c r="V11" s="2663"/>
      <c r="W11" s="2663"/>
      <c r="X11" s="2663"/>
      <c r="Y11" s="2630"/>
    </row>
    <row r="12" spans="1:27"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24"/>
      <c r="B13" s="2627" t="s">
        <v>1577</v>
      </c>
      <c r="C13" s="2626"/>
      <c r="D13" s="1280" t="s">
        <v>1578</v>
      </c>
      <c r="E13" s="1281" t="s">
        <v>327</v>
      </c>
      <c r="F13" s="1317"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row>
    <row r="14" spans="1:27" ht="69.95" customHeight="1">
      <c r="A14" s="2624"/>
      <c r="B14" s="2629" t="s">
        <v>1585</v>
      </c>
      <c r="C14" s="2630"/>
      <c r="D14" s="1282" t="s">
        <v>1586</v>
      </c>
      <c r="E14" s="1323" t="s">
        <v>1587</v>
      </c>
      <c r="F14" s="1320" t="s">
        <v>1584</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8" t="s">
        <v>331</v>
      </c>
    </row>
    <row r="15" spans="1:27" ht="69.95" customHeight="1">
      <c r="A15" s="2624"/>
      <c r="B15" s="2629" t="s">
        <v>1590</v>
      </c>
      <c r="C15" s="2630"/>
      <c r="D15" s="1282" t="s">
        <v>1586</v>
      </c>
      <c r="E15" s="1323" t="s">
        <v>1644</v>
      </c>
      <c r="F15" s="1320" t="s">
        <v>1591</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8" t="s">
        <v>331</v>
      </c>
    </row>
    <row r="16" spans="1:27" ht="69.95" customHeight="1">
      <c r="A16" s="2624"/>
      <c r="B16" s="2629" t="s">
        <v>1592</v>
      </c>
      <c r="C16" s="2630"/>
      <c r="D16" s="1282" t="s">
        <v>1593</v>
      </c>
      <c r="E16" s="1323" t="s">
        <v>1594</v>
      </c>
      <c r="F16" s="1320" t="s">
        <v>1595</v>
      </c>
      <c r="G16" s="828" t="s">
        <v>1596</v>
      </c>
      <c r="H16" s="829">
        <v>2</v>
      </c>
      <c r="I16" s="830" t="s">
        <v>197</v>
      </c>
      <c r="J16" s="829">
        <v>4</v>
      </c>
      <c r="K16" s="831" t="s">
        <v>310</v>
      </c>
      <c r="L16" s="832" t="s">
        <v>1589</v>
      </c>
      <c r="M16" s="828" t="s">
        <v>1596</v>
      </c>
      <c r="N16" s="829">
        <v>5</v>
      </c>
      <c r="O16" s="830" t="s">
        <v>197</v>
      </c>
      <c r="P16" s="829">
        <v>3</v>
      </c>
      <c r="Q16" s="833" t="s">
        <v>310</v>
      </c>
      <c r="R16" s="829">
        <v>3</v>
      </c>
      <c r="S16" s="1319" t="s">
        <v>197</v>
      </c>
      <c r="T16" s="829">
        <v>0</v>
      </c>
      <c r="U16" s="1318" t="s">
        <v>310</v>
      </c>
      <c r="V16" s="829">
        <v>3</v>
      </c>
      <c r="W16" s="1319" t="s">
        <v>197</v>
      </c>
      <c r="X16" s="829">
        <v>0</v>
      </c>
      <c r="Y16" s="1318" t="s">
        <v>310</v>
      </c>
    </row>
    <row r="17" spans="1:25" ht="69.95" customHeight="1">
      <c r="A17" s="2624"/>
      <c r="B17" s="2629"/>
      <c r="C17" s="2630"/>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 C4:J7 J14:J17 P14:P17 R14:R17 T14:T17 V14:V17 X14:X17 M14:N17 B10:G11 H11 B14:H17">
    <cfRule type="cellIs" dxfId="277"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topLeftCell="A2"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674" t="s">
        <v>320</v>
      </c>
      <c r="AA1" s="2674"/>
    </row>
    <row r="2" spans="1:28"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8">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1285"/>
      <c r="Z3" s="2675" t="s">
        <v>1597</v>
      </c>
      <c r="AA3" s="2676"/>
    </row>
    <row r="4" spans="1:28" ht="22.5" customHeight="1">
      <c r="A4" s="2639" t="s">
        <v>322</v>
      </c>
      <c r="B4" s="2640"/>
      <c r="C4" s="2641"/>
      <c r="D4" s="2642"/>
      <c r="E4" s="2642"/>
      <c r="F4" s="2642"/>
      <c r="G4" s="2642"/>
      <c r="H4" s="2642"/>
      <c r="I4" s="2642"/>
      <c r="J4" s="2643"/>
      <c r="K4" s="816"/>
      <c r="L4" s="817"/>
      <c r="M4" s="817"/>
      <c r="N4" s="818"/>
      <c r="O4" s="817"/>
      <c r="P4" s="817"/>
      <c r="Q4" s="817"/>
      <c r="R4" s="63"/>
      <c r="S4" s="2677" t="s">
        <v>1598</v>
      </c>
      <c r="T4" s="2678"/>
      <c r="U4" s="2678"/>
      <c r="V4" s="2678"/>
      <c r="W4" s="2678"/>
      <c r="X4" s="2678"/>
      <c r="Y4" s="2679"/>
      <c r="Z4" s="64"/>
      <c r="AA4" s="63"/>
    </row>
    <row r="5" spans="1:28" ht="15.75" customHeight="1">
      <c r="A5" s="2644" t="s">
        <v>323</v>
      </c>
      <c r="B5" s="2645"/>
      <c r="C5" s="2650"/>
      <c r="D5" s="2651"/>
      <c r="E5" s="2651"/>
      <c r="F5" s="2651"/>
      <c r="G5" s="2651"/>
      <c r="H5" s="2651"/>
      <c r="I5" s="2651"/>
      <c r="J5" s="2652"/>
      <c r="K5" s="2646" t="s">
        <v>324</v>
      </c>
      <c r="L5" s="2659"/>
      <c r="M5" s="2659"/>
      <c r="N5" s="2660"/>
      <c r="O5" s="2661"/>
      <c r="P5" s="2662"/>
      <c r="Q5" s="2659" t="s">
        <v>325</v>
      </c>
      <c r="R5" s="2647"/>
      <c r="S5" s="2670"/>
      <c r="T5" s="2672"/>
      <c r="U5" s="2672" t="s">
        <v>197</v>
      </c>
      <c r="V5" s="2672"/>
      <c r="W5" s="2672" t="s">
        <v>198</v>
      </c>
      <c r="X5" s="2672"/>
      <c r="Y5" s="2673" t="s">
        <v>759</v>
      </c>
      <c r="Z5" s="2670"/>
      <c r="AA5" s="68"/>
      <c r="AB5" s="2671"/>
    </row>
    <row r="6" spans="1:28" ht="18" customHeight="1">
      <c r="A6" s="2646"/>
      <c r="B6" s="2647"/>
      <c r="C6" s="2653"/>
      <c r="D6" s="2654"/>
      <c r="E6" s="2654"/>
      <c r="F6" s="2654"/>
      <c r="G6" s="2654"/>
      <c r="H6" s="2654"/>
      <c r="I6" s="2654"/>
      <c r="J6" s="2655"/>
      <c r="K6" s="2646"/>
      <c r="L6" s="2659"/>
      <c r="M6" s="2659"/>
      <c r="N6" s="2660"/>
      <c r="O6" s="2661"/>
      <c r="P6" s="2662"/>
      <c r="Q6" s="2659"/>
      <c r="R6" s="2647"/>
      <c r="S6" s="2670"/>
      <c r="T6" s="2672"/>
      <c r="U6" s="2672"/>
      <c r="V6" s="2672"/>
      <c r="W6" s="2672"/>
      <c r="X6" s="2672"/>
      <c r="Y6" s="2673"/>
      <c r="Z6" s="2670"/>
      <c r="AA6" s="68"/>
      <c r="AB6" s="2671"/>
    </row>
    <row r="7" spans="1:28"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c r="Z7" s="70"/>
      <c r="AA7" s="69"/>
    </row>
    <row r="8" spans="1:28"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276"/>
      <c r="B9" s="2627" t="s">
        <v>1257</v>
      </c>
      <c r="C9" s="2628"/>
      <c r="D9" s="2628"/>
      <c r="E9" s="2628"/>
      <c r="F9" s="2628"/>
      <c r="G9" s="2628"/>
      <c r="H9" s="2628"/>
      <c r="I9" s="2628"/>
      <c r="J9" s="2626"/>
      <c r="K9" s="2628" t="s">
        <v>1599</v>
      </c>
      <c r="L9" s="2628"/>
      <c r="M9" s="2628"/>
      <c r="N9" s="2628"/>
      <c r="O9" s="2628"/>
      <c r="P9" s="2628"/>
      <c r="Q9" s="2628"/>
      <c r="R9" s="2628"/>
      <c r="S9" s="2628"/>
      <c r="T9" s="2628"/>
      <c r="U9" s="2628"/>
      <c r="V9" s="2628"/>
      <c r="W9" s="2628"/>
      <c r="X9" s="2628"/>
      <c r="Y9" s="2628"/>
      <c r="Z9" s="2628"/>
      <c r="AA9" s="2626"/>
    </row>
    <row r="10" spans="1:28" ht="52.5" customHeight="1">
      <c r="A10" s="1276"/>
      <c r="B10" s="2631"/>
      <c r="C10" s="2632"/>
      <c r="D10" s="2632"/>
      <c r="E10" s="2632"/>
      <c r="F10" s="2632"/>
      <c r="G10" s="2632"/>
      <c r="H10" s="2632"/>
      <c r="I10" s="2632"/>
      <c r="J10" s="2633"/>
      <c r="K10" s="1286"/>
      <c r="L10" s="1286"/>
      <c r="M10" s="1286"/>
      <c r="N10" s="1286"/>
      <c r="O10" s="1286"/>
      <c r="P10" s="1286"/>
      <c r="Q10" s="1286"/>
      <c r="R10" s="1286"/>
      <c r="S10" s="1286"/>
      <c r="T10" s="1286"/>
      <c r="U10" s="1286"/>
      <c r="V10" s="1286"/>
      <c r="W10" s="1286"/>
      <c r="X10" s="1286"/>
      <c r="Y10" s="1286"/>
      <c r="Z10" s="1286"/>
      <c r="AA10" s="1287"/>
    </row>
    <row r="11" spans="1:28" ht="52.5" customHeight="1">
      <c r="A11" s="1276"/>
      <c r="B11" s="2631"/>
      <c r="C11" s="2632"/>
      <c r="D11" s="2632"/>
      <c r="E11" s="2632"/>
      <c r="F11" s="2632"/>
      <c r="G11" s="2632"/>
      <c r="H11" s="2632"/>
      <c r="I11" s="2632"/>
      <c r="J11" s="2633"/>
      <c r="K11" s="1286"/>
      <c r="L11" s="1286"/>
      <c r="M11" s="1286"/>
      <c r="N11" s="1286"/>
      <c r="O11" s="1286"/>
      <c r="P11" s="1286"/>
      <c r="Q11" s="1286"/>
      <c r="R11" s="1286"/>
      <c r="S11" s="1286"/>
      <c r="T11" s="1286"/>
      <c r="U11" s="1286"/>
      <c r="V11" s="1286"/>
      <c r="W11" s="1286"/>
      <c r="X11" s="1286"/>
      <c r="Y11" s="1286"/>
      <c r="Z11" s="1286"/>
      <c r="AA11" s="1287"/>
    </row>
    <row r="12" spans="1:28"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24"/>
      <c r="B13" s="2627" t="s">
        <v>1577</v>
      </c>
      <c r="C13" s="2626"/>
      <c r="D13" s="1280" t="s">
        <v>1578</v>
      </c>
      <c r="E13" s="826" t="s">
        <v>327</v>
      </c>
      <c r="F13" s="826"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c r="Z13" s="2668" t="s">
        <v>1638</v>
      </c>
      <c r="AA13" s="2669"/>
    </row>
    <row r="14" spans="1:28" ht="63.75" customHeight="1">
      <c r="A14" s="2624"/>
      <c r="B14" s="2629"/>
      <c r="C14" s="2630"/>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7" t="s">
        <v>331</v>
      </c>
      <c r="Z14" s="2666"/>
      <c r="AA14" s="2667"/>
    </row>
    <row r="15" spans="1:28" ht="63.75" customHeight="1">
      <c r="A15" s="2624"/>
      <c r="B15" s="2629"/>
      <c r="C15" s="2630"/>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7" t="s">
        <v>331</v>
      </c>
      <c r="Z15" s="2666"/>
      <c r="AA15" s="2667"/>
    </row>
    <row r="16" spans="1:28" ht="63.75" customHeight="1">
      <c r="A16" s="2624"/>
      <c r="B16" s="2629"/>
      <c r="C16" s="2630"/>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7" t="s">
        <v>310</v>
      </c>
      <c r="Z16" s="2666"/>
      <c r="AA16" s="2667"/>
    </row>
    <row r="17" spans="1:27" ht="63.75" customHeight="1">
      <c r="A17" s="2624"/>
      <c r="B17" s="2629"/>
      <c r="C17" s="2630"/>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7" t="s">
        <v>310</v>
      </c>
      <c r="Z17" s="2666"/>
      <c r="AA17" s="2667"/>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0"/>
  <conditionalFormatting sqref="O5 C4:J7 J14:J17 P14:P17 R14:R17 T14:T17 V14:V17 X14:X17 B14:H17 M14:N17 B10:J11 S5:T5 V5 X5 Z15:Z17">
    <cfRule type="cellIs" dxfId="276" priority="3" stopIfTrue="1" operator="equal">
      <formula>""</formula>
    </cfRule>
  </conditionalFormatting>
  <conditionalFormatting sqref="Z14">
    <cfRule type="cellIs" dxfId="275" priority="1" stopIfTrue="1" operator="equal">
      <formula>""</formula>
    </cfRule>
  </conditionalFormatting>
  <conditionalFormatting sqref="C4:J5 O5 S5:T6 V5 X5">
    <cfRule type="containsBlanks" dxfId="274" priority="2">
      <formula>LEN(TRIM(C4))=0</formula>
    </cfRule>
  </conditionalFormatting>
  <dataValidations disablePrompts="1"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E30" sqref="E30"/>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674" t="s">
        <v>320</v>
      </c>
      <c r="AA1" s="2674"/>
    </row>
    <row r="2" spans="1:28"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8">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1285"/>
      <c r="Z3" s="2675" t="s">
        <v>1600</v>
      </c>
      <c r="AA3" s="2675"/>
    </row>
    <row r="4" spans="1:28" ht="22.5" customHeight="1">
      <c r="A4" s="2639" t="s">
        <v>322</v>
      </c>
      <c r="B4" s="2640"/>
      <c r="C4" s="2641" t="s">
        <v>1601</v>
      </c>
      <c r="D4" s="2642"/>
      <c r="E4" s="2642"/>
      <c r="F4" s="2642"/>
      <c r="G4" s="2642"/>
      <c r="H4" s="2642"/>
      <c r="I4" s="2642"/>
      <c r="J4" s="2643"/>
      <c r="K4" s="816"/>
      <c r="L4" s="817"/>
      <c r="M4" s="817"/>
      <c r="N4" s="818"/>
      <c r="O4" s="817"/>
      <c r="P4" s="817"/>
      <c r="Q4" s="817"/>
      <c r="R4" s="63"/>
      <c r="S4" s="2677" t="s">
        <v>1598</v>
      </c>
      <c r="T4" s="2678"/>
      <c r="U4" s="2678"/>
      <c r="V4" s="2678"/>
      <c r="W4" s="2678"/>
      <c r="X4" s="2678"/>
      <c r="Y4" s="2679"/>
      <c r="Z4" s="64"/>
      <c r="AA4" s="63"/>
    </row>
    <row r="5" spans="1:28" ht="15.75" customHeight="1">
      <c r="A5" s="2644" t="s">
        <v>323</v>
      </c>
      <c r="B5" s="2645"/>
      <c r="C5" s="2664" t="s">
        <v>1582</v>
      </c>
      <c r="D5" s="2665"/>
      <c r="E5" s="2651"/>
      <c r="F5" s="2651"/>
      <c r="G5" s="2651"/>
      <c r="H5" s="2651"/>
      <c r="I5" s="2651"/>
      <c r="J5" s="2652"/>
      <c r="K5" s="2646" t="s">
        <v>324</v>
      </c>
      <c r="L5" s="2659"/>
      <c r="M5" s="2659"/>
      <c r="N5" s="2660"/>
      <c r="O5" s="2661">
        <v>37</v>
      </c>
      <c r="P5" s="2662"/>
      <c r="Q5" s="2659" t="s">
        <v>325</v>
      </c>
      <c r="R5" s="2647"/>
      <c r="S5" s="2670" t="s">
        <v>1602</v>
      </c>
      <c r="T5" s="2672">
        <v>62</v>
      </c>
      <c r="U5" s="2672" t="s">
        <v>197</v>
      </c>
      <c r="V5" s="2672">
        <v>10</v>
      </c>
      <c r="W5" s="2672" t="s">
        <v>198</v>
      </c>
      <c r="X5" s="2672">
        <v>5</v>
      </c>
      <c r="Y5" s="2673" t="s">
        <v>759</v>
      </c>
      <c r="Z5" s="2670"/>
      <c r="AA5" s="68"/>
      <c r="AB5" s="2671"/>
    </row>
    <row r="6" spans="1:28" ht="18" customHeight="1">
      <c r="A6" s="2646"/>
      <c r="B6" s="2647"/>
      <c r="C6" s="2653"/>
      <c r="D6" s="2654"/>
      <c r="E6" s="2654"/>
      <c r="F6" s="2654"/>
      <c r="G6" s="2654"/>
      <c r="H6" s="2654"/>
      <c r="I6" s="2654"/>
      <c r="J6" s="2655"/>
      <c r="K6" s="2646"/>
      <c r="L6" s="2659"/>
      <c r="M6" s="2659"/>
      <c r="N6" s="2660"/>
      <c r="O6" s="2661"/>
      <c r="P6" s="2662"/>
      <c r="Q6" s="2659"/>
      <c r="R6" s="2647"/>
      <c r="S6" s="2670"/>
      <c r="T6" s="2672"/>
      <c r="U6" s="2672"/>
      <c r="V6" s="2672"/>
      <c r="W6" s="2672"/>
      <c r="X6" s="2672"/>
      <c r="Y6" s="2673"/>
      <c r="Z6" s="2670"/>
      <c r="AA6" s="68"/>
      <c r="AB6" s="2671"/>
    </row>
    <row r="7" spans="1:28"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c r="Z7" s="70"/>
      <c r="AA7" s="69"/>
    </row>
    <row r="8" spans="1:28"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321"/>
      <c r="B9" s="2627" t="s">
        <v>1257</v>
      </c>
      <c r="C9" s="2628"/>
      <c r="D9" s="2628"/>
      <c r="E9" s="2628"/>
      <c r="F9" s="2628"/>
      <c r="G9" s="2628"/>
      <c r="H9" s="2628"/>
      <c r="I9" s="2628"/>
      <c r="J9" s="2626"/>
      <c r="K9" s="2628" t="s">
        <v>1599</v>
      </c>
      <c r="L9" s="2628"/>
      <c r="M9" s="2628"/>
      <c r="N9" s="2628"/>
      <c r="O9" s="2628"/>
      <c r="P9" s="2628"/>
      <c r="Q9" s="2628"/>
      <c r="R9" s="2628"/>
      <c r="S9" s="2628"/>
      <c r="T9" s="2628"/>
      <c r="U9" s="2628"/>
      <c r="V9" s="2628"/>
      <c r="W9" s="2628"/>
      <c r="X9" s="2628"/>
      <c r="Y9" s="2628"/>
      <c r="Z9" s="2628"/>
      <c r="AA9" s="2626"/>
    </row>
    <row r="10" spans="1:28" ht="52.5" customHeight="1">
      <c r="A10" s="1321"/>
      <c r="B10" s="2629" t="s">
        <v>1603</v>
      </c>
      <c r="C10" s="2663"/>
      <c r="D10" s="2663"/>
      <c r="E10" s="2663"/>
      <c r="F10" s="2663"/>
      <c r="G10" s="2663"/>
      <c r="H10" s="2663"/>
      <c r="I10" s="2663"/>
      <c r="J10" s="2630"/>
      <c r="K10" s="2629" t="s">
        <v>1584</v>
      </c>
      <c r="L10" s="2663"/>
      <c r="M10" s="2663"/>
      <c r="N10" s="2663"/>
      <c r="O10" s="2663"/>
      <c r="P10" s="2663"/>
      <c r="Q10" s="2663"/>
      <c r="R10" s="2663"/>
      <c r="S10" s="2663"/>
      <c r="T10" s="2663"/>
      <c r="U10" s="2663"/>
      <c r="V10" s="2663"/>
      <c r="W10" s="2663"/>
      <c r="X10" s="2663"/>
      <c r="Y10" s="2663"/>
      <c r="Z10" s="2663"/>
      <c r="AA10" s="2630"/>
    </row>
    <row r="11" spans="1:28" ht="52.5" customHeight="1">
      <c r="A11" s="1321"/>
      <c r="B11" s="2629"/>
      <c r="C11" s="2663"/>
      <c r="D11" s="2663"/>
      <c r="E11" s="2663"/>
      <c r="F11" s="2663"/>
      <c r="G11" s="2663"/>
      <c r="H11" s="2663"/>
      <c r="I11" s="2663"/>
      <c r="J11" s="2630"/>
      <c r="K11" s="2629"/>
      <c r="L11" s="2663"/>
      <c r="M11" s="2663"/>
      <c r="N11" s="2663"/>
      <c r="O11" s="2663"/>
      <c r="P11" s="2663"/>
      <c r="Q11" s="2663"/>
      <c r="R11" s="2663"/>
      <c r="S11" s="2663"/>
      <c r="T11" s="2663"/>
      <c r="U11" s="2663"/>
      <c r="V11" s="2663"/>
      <c r="W11" s="2663"/>
      <c r="X11" s="2663"/>
      <c r="Y11" s="2663"/>
      <c r="Z11" s="2663"/>
      <c r="AA11" s="2630"/>
    </row>
    <row r="12" spans="1:28"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24"/>
      <c r="B13" s="2627" t="s">
        <v>1577</v>
      </c>
      <c r="C13" s="2626"/>
      <c r="D13" s="1280" t="s">
        <v>1578</v>
      </c>
      <c r="E13" s="1281" t="s">
        <v>327</v>
      </c>
      <c r="F13" s="1317"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c r="Z13" s="2668" t="s">
        <v>1638</v>
      </c>
      <c r="AA13" s="2669"/>
    </row>
    <row r="14" spans="1:28" ht="66" customHeight="1">
      <c r="A14" s="2624"/>
      <c r="B14" s="2629" t="s">
        <v>1604</v>
      </c>
      <c r="C14" s="2630"/>
      <c r="D14" s="1282" t="s">
        <v>1605</v>
      </c>
      <c r="E14" s="1323" t="s">
        <v>1606</v>
      </c>
      <c r="F14" s="1320" t="s">
        <v>1607</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9" t="s">
        <v>331</v>
      </c>
      <c r="Z14" s="2680" t="s">
        <v>1614</v>
      </c>
      <c r="AA14" s="2681"/>
    </row>
    <row r="15" spans="1:28" ht="66" customHeight="1">
      <c r="A15" s="2624"/>
      <c r="B15" s="2629" t="s">
        <v>1608</v>
      </c>
      <c r="C15" s="2630"/>
      <c r="D15" s="1282" t="s">
        <v>1605</v>
      </c>
      <c r="E15" s="1323" t="s">
        <v>1645</v>
      </c>
      <c r="F15" s="1320" t="s">
        <v>1622</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9" t="s">
        <v>331</v>
      </c>
      <c r="Z15" s="2680" t="s">
        <v>1609</v>
      </c>
      <c r="AA15" s="2681"/>
    </row>
    <row r="16" spans="1:28" ht="66" customHeight="1">
      <c r="A16" s="2624"/>
      <c r="B16" s="2629" t="s">
        <v>1610</v>
      </c>
      <c r="C16" s="2630"/>
      <c r="D16" s="1282" t="s">
        <v>1593</v>
      </c>
      <c r="E16" s="1323" t="s">
        <v>1611</v>
      </c>
      <c r="F16" s="1320" t="s">
        <v>1612</v>
      </c>
      <c r="G16" s="828" t="s">
        <v>1596</v>
      </c>
      <c r="H16" s="829">
        <v>2</v>
      </c>
      <c r="I16" s="830" t="s">
        <v>197</v>
      </c>
      <c r="J16" s="829">
        <v>4</v>
      </c>
      <c r="K16" s="831" t="s">
        <v>310</v>
      </c>
      <c r="L16" s="832" t="s">
        <v>52</v>
      </c>
      <c r="M16" s="828" t="s">
        <v>1596</v>
      </c>
      <c r="N16" s="829">
        <v>5</v>
      </c>
      <c r="O16" s="830" t="s">
        <v>197</v>
      </c>
      <c r="P16" s="829">
        <v>3</v>
      </c>
      <c r="Q16" s="833" t="s">
        <v>310</v>
      </c>
      <c r="R16" s="829">
        <v>3</v>
      </c>
      <c r="S16" s="1319" t="s">
        <v>197</v>
      </c>
      <c r="T16" s="829">
        <v>0</v>
      </c>
      <c r="U16" s="1318" t="s">
        <v>310</v>
      </c>
      <c r="V16" s="829">
        <v>3</v>
      </c>
      <c r="W16" s="1319" t="s">
        <v>197</v>
      </c>
      <c r="X16" s="829">
        <v>0</v>
      </c>
      <c r="Y16" s="1319" t="s">
        <v>310</v>
      </c>
      <c r="Z16" s="2682" t="s">
        <v>1613</v>
      </c>
      <c r="AA16" s="2681"/>
    </row>
    <row r="17" spans="1:27" ht="66" customHeight="1">
      <c r="A17" s="2624"/>
      <c r="B17" s="2629"/>
      <c r="C17" s="2630"/>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9" t="s">
        <v>310</v>
      </c>
      <c r="Z17" s="2666"/>
      <c r="AA17" s="2667"/>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0"/>
  <conditionalFormatting sqref="O5 J14:J17 P14:P17 R14:R17 T14:T17 V14:V17 X14:X17 B16:H17 M14:N17 S5:T6 V5 X5 Z14:AA17 B10:K11 G14:H15">
    <cfRule type="cellIs" dxfId="273" priority="5" stopIfTrue="1" operator="equal">
      <formula>""</formula>
    </cfRule>
  </conditionalFormatting>
  <conditionalFormatting sqref="C4:J7">
    <cfRule type="cellIs" dxfId="272" priority="4" stopIfTrue="1" operator="equal">
      <formula>""</formula>
    </cfRule>
  </conditionalFormatting>
  <conditionalFormatting sqref="B14:C15 E14:F14 F15">
    <cfRule type="cellIs" dxfId="271" priority="3" stopIfTrue="1" operator="equal">
      <formula>""</formula>
    </cfRule>
  </conditionalFormatting>
  <conditionalFormatting sqref="D14:D15">
    <cfRule type="cellIs" dxfId="270" priority="2" stopIfTrue="1" operator="equal">
      <formula>""</formula>
    </cfRule>
  </conditionalFormatting>
  <conditionalFormatting sqref="E15">
    <cfRule type="cellIs" dxfId="269"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2" sqref="A2:F2"/>
    </sheetView>
  </sheetViews>
  <sheetFormatPr defaultRowHeight="13.5"/>
  <cols>
    <col min="1" max="2" width="17.625" style="79" customWidth="1"/>
    <col min="3" max="4" width="11.625" style="79" customWidth="1"/>
    <col min="5" max="5" width="11.125" style="79" customWidth="1"/>
    <col min="6" max="6" width="59.625" style="79" customWidth="1"/>
    <col min="7" max="18" width="15.625" style="75" customWidth="1"/>
    <col min="19" max="16384" width="9" style="75"/>
  </cols>
  <sheetData>
    <row r="1" spans="1:8" ht="24.95" customHeight="1">
      <c r="A1" s="72"/>
      <c r="B1" s="72"/>
      <c r="C1" s="73"/>
      <c r="D1" s="73"/>
      <c r="E1" s="73"/>
      <c r="F1" s="74" t="s">
        <v>333</v>
      </c>
    </row>
    <row r="2" spans="1:8" ht="39.950000000000003" customHeight="1">
      <c r="A2" s="2738" t="s">
        <v>10</v>
      </c>
      <c r="B2" s="2738"/>
      <c r="C2" s="2738"/>
      <c r="D2" s="2738"/>
      <c r="E2" s="2738"/>
      <c r="F2" s="2738"/>
    </row>
    <row r="3" spans="1:8" ht="39.950000000000003" customHeight="1" thickBot="1">
      <c r="A3" s="76" t="s">
        <v>258</v>
      </c>
      <c r="B3" s="2739" t="str">
        <f>IF(様式1!L11="","",様式1!L11)</f>
        <v/>
      </c>
      <c r="C3" s="2739"/>
      <c r="D3" s="2739"/>
      <c r="E3" s="76" t="s">
        <v>334</v>
      </c>
      <c r="F3" s="232" t="str">
        <f>IF(様式1!G36="","",様式1!G36)</f>
        <v/>
      </c>
    </row>
    <row r="4" spans="1:8" ht="30" customHeight="1" thickBot="1">
      <c r="A4" s="77" t="s">
        <v>335</v>
      </c>
      <c r="B4" s="78"/>
    </row>
    <row r="5" spans="1:8" ht="39.950000000000003" customHeight="1" thickBot="1">
      <c r="A5" s="2725" t="s">
        <v>336</v>
      </c>
      <c r="B5" s="2727"/>
      <c r="C5" s="2740" t="s">
        <v>337</v>
      </c>
      <c r="D5" s="2720"/>
      <c r="E5" s="80" t="s">
        <v>338</v>
      </c>
      <c r="F5" s="81" t="s">
        <v>339</v>
      </c>
      <c r="H5" s="75" t="s">
        <v>340</v>
      </c>
    </row>
    <row r="6" spans="1:8" ht="26.1" customHeight="1">
      <c r="A6" s="2728"/>
      <c r="B6" s="2730"/>
      <c r="C6" s="2741"/>
      <c r="D6" s="2742"/>
      <c r="E6" s="2731"/>
      <c r="F6" s="2743"/>
    </row>
    <row r="7" spans="1:8" ht="26.1" customHeight="1">
      <c r="A7" s="2698"/>
      <c r="B7" s="2700"/>
      <c r="C7" s="2734"/>
      <c r="D7" s="2735"/>
      <c r="E7" s="2702"/>
      <c r="F7" s="2703"/>
    </row>
    <row r="8" spans="1:8" ht="26.1" customHeight="1">
      <c r="A8" s="2695"/>
      <c r="B8" s="2697"/>
      <c r="C8" s="2732"/>
      <c r="D8" s="2733"/>
      <c r="E8" s="2701"/>
      <c r="F8" s="2703"/>
    </row>
    <row r="9" spans="1:8" ht="26.1" customHeight="1">
      <c r="A9" s="2698"/>
      <c r="B9" s="2700"/>
      <c r="C9" s="2734"/>
      <c r="D9" s="2735"/>
      <c r="E9" s="2702"/>
      <c r="F9" s="2703"/>
    </row>
    <row r="10" spans="1:8" ht="26.1" customHeight="1">
      <c r="A10" s="2695"/>
      <c r="B10" s="2697"/>
      <c r="C10" s="2732"/>
      <c r="D10" s="2733"/>
      <c r="E10" s="2701"/>
      <c r="F10" s="2703"/>
    </row>
    <row r="11" spans="1:8" ht="26.1" customHeight="1">
      <c r="A11" s="2698"/>
      <c r="B11" s="2700"/>
      <c r="C11" s="2734"/>
      <c r="D11" s="2735"/>
      <c r="E11" s="2702"/>
      <c r="F11" s="2703"/>
    </row>
    <row r="12" spans="1:8" ht="26.1" customHeight="1">
      <c r="A12" s="2695"/>
      <c r="B12" s="2697"/>
      <c r="C12" s="2732"/>
      <c r="D12" s="2733"/>
      <c r="E12" s="2701"/>
      <c r="F12" s="2703"/>
    </row>
    <row r="13" spans="1:8" ht="26.1" customHeight="1">
      <c r="A13" s="2698"/>
      <c r="B13" s="2700"/>
      <c r="C13" s="2734"/>
      <c r="D13" s="2735"/>
      <c r="E13" s="2702"/>
      <c r="F13" s="2703"/>
    </row>
    <row r="14" spans="1:8" ht="26.1" customHeight="1">
      <c r="A14" s="2695"/>
      <c r="B14" s="2697"/>
      <c r="C14" s="2732"/>
      <c r="D14" s="2733"/>
      <c r="E14" s="2701"/>
      <c r="F14" s="2703"/>
    </row>
    <row r="15" spans="1:8" ht="26.1" customHeight="1" thickBot="1">
      <c r="A15" s="2704"/>
      <c r="B15" s="2706"/>
      <c r="C15" s="2736"/>
      <c r="D15" s="2737"/>
      <c r="E15" s="2707"/>
      <c r="F15" s="2708"/>
    </row>
    <row r="16" spans="1:8" s="4" customFormat="1" ht="20.100000000000001" customHeight="1">
      <c r="A16" s="2709" t="s">
        <v>341</v>
      </c>
      <c r="B16" s="2710"/>
      <c r="C16" s="2710"/>
      <c r="D16" s="2711"/>
      <c r="E16" s="2715">
        <f>SUM(E6:E15)</f>
        <v>0</v>
      </c>
      <c r="F16" s="2717"/>
    </row>
    <row r="17" spans="1:6" ht="20.100000000000001" customHeight="1" thickBot="1">
      <c r="A17" s="2712"/>
      <c r="B17" s="2713"/>
      <c r="C17" s="2713"/>
      <c r="D17" s="2714"/>
      <c r="E17" s="2716"/>
      <c r="F17" s="2718"/>
    </row>
    <row r="18" spans="1:6" ht="24.95" customHeight="1">
      <c r="A18" s="82" t="s">
        <v>899</v>
      </c>
      <c r="B18" s="82"/>
      <c r="C18" s="223"/>
      <c r="D18" s="223"/>
      <c r="E18" s="224"/>
      <c r="F18" s="223"/>
    </row>
    <row r="19" spans="1:6" ht="24.95" customHeight="1" thickBot="1">
      <c r="A19" s="77" t="s">
        <v>342</v>
      </c>
      <c r="B19" s="78"/>
      <c r="E19" s="83"/>
    </row>
    <row r="20" spans="1:6" ht="39.950000000000003" customHeight="1" thickBot="1">
      <c r="A20" s="2725" t="s">
        <v>343</v>
      </c>
      <c r="B20" s="2726"/>
      <c r="C20" s="2726"/>
      <c r="D20" s="2727"/>
      <c r="E20" s="80" t="s">
        <v>344</v>
      </c>
      <c r="F20" s="81" t="s">
        <v>285</v>
      </c>
    </row>
    <row r="21" spans="1:6" ht="26.1" customHeight="1">
      <c r="A21" s="2728"/>
      <c r="B21" s="2729"/>
      <c r="C21" s="2729"/>
      <c r="D21" s="2730"/>
      <c r="E21" s="2731"/>
      <c r="F21" s="2703"/>
    </row>
    <row r="22" spans="1:6" ht="26.1" customHeight="1">
      <c r="A22" s="2698"/>
      <c r="B22" s="2699"/>
      <c r="C22" s="2699"/>
      <c r="D22" s="2700"/>
      <c r="E22" s="2702"/>
      <c r="F22" s="2703"/>
    </row>
    <row r="23" spans="1:6" ht="26.1" customHeight="1">
      <c r="A23" s="2695"/>
      <c r="B23" s="2696"/>
      <c r="C23" s="2696"/>
      <c r="D23" s="2697"/>
      <c r="E23" s="2701"/>
      <c r="F23" s="2703"/>
    </row>
    <row r="24" spans="1:6" ht="26.1" customHeight="1">
      <c r="A24" s="2698"/>
      <c r="B24" s="2699"/>
      <c r="C24" s="2699"/>
      <c r="D24" s="2700"/>
      <c r="E24" s="2702"/>
      <c r="F24" s="2703"/>
    </row>
    <row r="25" spans="1:6" ht="26.1" customHeight="1">
      <c r="A25" s="2695"/>
      <c r="B25" s="2696"/>
      <c r="C25" s="2696"/>
      <c r="D25" s="2697"/>
      <c r="E25" s="2701"/>
      <c r="F25" s="2703"/>
    </row>
    <row r="26" spans="1:6" ht="26.1" customHeight="1">
      <c r="A26" s="2698"/>
      <c r="B26" s="2699"/>
      <c r="C26" s="2699"/>
      <c r="D26" s="2700"/>
      <c r="E26" s="2702"/>
      <c r="F26" s="2703"/>
    </row>
    <row r="27" spans="1:6" ht="26.1" customHeight="1">
      <c r="A27" s="2695"/>
      <c r="B27" s="2696"/>
      <c r="C27" s="2696"/>
      <c r="D27" s="2697"/>
      <c r="E27" s="2701"/>
      <c r="F27" s="2703"/>
    </row>
    <row r="28" spans="1:6" ht="26.1" customHeight="1">
      <c r="A28" s="2698"/>
      <c r="B28" s="2699"/>
      <c r="C28" s="2699"/>
      <c r="D28" s="2700"/>
      <c r="E28" s="2702"/>
      <c r="F28" s="2703"/>
    </row>
    <row r="29" spans="1:6" ht="26.1" customHeight="1">
      <c r="A29" s="2695"/>
      <c r="B29" s="2696"/>
      <c r="C29" s="2696"/>
      <c r="D29" s="2697"/>
      <c r="E29" s="2701"/>
      <c r="F29" s="2703"/>
    </row>
    <row r="30" spans="1:6" ht="26.1" customHeight="1" thickBot="1">
      <c r="A30" s="2704"/>
      <c r="B30" s="2705"/>
      <c r="C30" s="2705"/>
      <c r="D30" s="2706"/>
      <c r="E30" s="2707"/>
      <c r="F30" s="2708"/>
    </row>
    <row r="31" spans="1:6" s="4" customFormat="1" ht="20.100000000000001" customHeight="1">
      <c r="A31" s="2709" t="s">
        <v>341</v>
      </c>
      <c r="B31" s="2710"/>
      <c r="C31" s="2710"/>
      <c r="D31" s="2711"/>
      <c r="E31" s="2715">
        <f>SUM(E21:E30)</f>
        <v>0</v>
      </c>
      <c r="F31" s="2717"/>
    </row>
    <row r="32" spans="1:6" ht="20.100000000000001" customHeight="1" thickBot="1">
      <c r="A32" s="2712"/>
      <c r="B32" s="2713"/>
      <c r="C32" s="2713"/>
      <c r="D32" s="2714"/>
      <c r="E32" s="2716"/>
      <c r="F32" s="2718"/>
    </row>
    <row r="33" spans="1:6" ht="20.100000000000001" customHeight="1">
      <c r="A33" s="82" t="s">
        <v>900</v>
      </c>
      <c r="B33" s="82"/>
      <c r="C33" s="223"/>
      <c r="D33" s="223"/>
      <c r="E33" s="223"/>
      <c r="F33" s="223"/>
    </row>
    <row r="34" spans="1:6" ht="20.100000000000001" customHeight="1">
      <c r="A34" s="2724"/>
      <c r="B34" s="2724"/>
      <c r="C34" s="2724"/>
      <c r="D34" s="2724"/>
      <c r="E34" s="2724"/>
      <c r="F34" s="2724"/>
    </row>
    <row r="35" spans="1:6" ht="30" customHeight="1" thickBot="1">
      <c r="A35" s="84" t="s">
        <v>345</v>
      </c>
      <c r="B35" s="84"/>
      <c r="C35" s="85"/>
      <c r="D35" s="85"/>
      <c r="E35" s="85"/>
      <c r="F35" s="85"/>
    </row>
    <row r="36" spans="1:6" ht="39.950000000000003" customHeight="1" thickBot="1">
      <c r="A36" s="2719" t="s">
        <v>336</v>
      </c>
      <c r="B36" s="2720"/>
      <c r="C36" s="2721" t="s">
        <v>346</v>
      </c>
      <c r="D36" s="2722"/>
      <c r="E36" s="2723"/>
      <c r="F36" s="81" t="s">
        <v>339</v>
      </c>
    </row>
    <row r="37" spans="1:6" ht="35.1" customHeight="1">
      <c r="A37" s="2691"/>
      <c r="B37" s="2692"/>
      <c r="C37" s="2693"/>
      <c r="D37" s="2694"/>
      <c r="E37" s="2692"/>
      <c r="F37" s="275"/>
    </row>
    <row r="38" spans="1:6" ht="35.1" customHeight="1">
      <c r="A38" s="2687"/>
      <c r="B38" s="2688"/>
      <c r="C38" s="2689"/>
      <c r="D38" s="2690"/>
      <c r="E38" s="2688"/>
      <c r="F38" s="276"/>
    </row>
    <row r="39" spans="1:6" ht="35.1" customHeight="1">
      <c r="A39" s="2687"/>
      <c r="B39" s="2688"/>
      <c r="C39" s="2689"/>
      <c r="D39" s="2690"/>
      <c r="E39" s="2688"/>
      <c r="F39" s="276"/>
    </row>
    <row r="40" spans="1:6" ht="35.1" customHeight="1">
      <c r="A40" s="2687"/>
      <c r="B40" s="2688"/>
      <c r="C40" s="2689"/>
      <c r="D40" s="2690"/>
      <c r="E40" s="2688"/>
      <c r="F40" s="276"/>
    </row>
    <row r="41" spans="1:6" ht="35.1" customHeight="1" thickBot="1">
      <c r="A41" s="2683"/>
      <c r="B41" s="2684"/>
      <c r="C41" s="2685"/>
      <c r="D41" s="2686"/>
      <c r="E41" s="2684"/>
      <c r="F41" s="277"/>
    </row>
    <row r="42" spans="1:6" ht="14.25" customHeight="1">
      <c r="A42" s="225" t="s">
        <v>959</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0"/>
  <conditionalFormatting sqref="A21:D30 F21:F30 E21 E23 E25 E27 E29">
    <cfRule type="cellIs" dxfId="268" priority="4" stopIfTrue="1" operator="equal">
      <formula>""</formula>
    </cfRule>
    <cfRule type="cellIs" dxfId="267" priority="5" stopIfTrue="1" operator="notEqual">
      <formula>0</formula>
    </cfRule>
  </conditionalFormatting>
  <conditionalFormatting sqref="A6:D15 F6:F15 E6 E8 E10 E12 E14">
    <cfRule type="cellIs" dxfId="266" priority="3" stopIfTrue="1" operator="equal">
      <formula>""</formula>
    </cfRule>
  </conditionalFormatting>
  <conditionalFormatting sqref="A37:F41">
    <cfRule type="cellIs" dxfId="265" priority="2" stopIfTrue="1" operator="equal">
      <formula>""</formula>
    </cfRule>
  </conditionalFormatting>
  <conditionalFormatting sqref="E21 E23 E25 E27 E29">
    <cfRule type="cellIs" dxfId="26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R29" sqref="R29"/>
    </sheetView>
  </sheetViews>
  <sheetFormatPr defaultColWidth="9" defaultRowHeight="13.5"/>
  <cols>
    <col min="1" max="1" width="17.625" style="800" customWidth="1"/>
    <col min="2" max="2" width="12.75" style="800" customWidth="1"/>
    <col min="3" max="3" width="11.625" style="800" customWidth="1"/>
    <col min="4" max="4" width="9.5" style="800" customWidth="1"/>
    <col min="5" max="5" width="11.125" style="800" customWidth="1"/>
    <col min="6" max="6" width="76" style="800" customWidth="1"/>
    <col min="7" max="18" width="15.625" style="796" customWidth="1"/>
    <col min="19" max="16384" width="9" style="796"/>
  </cols>
  <sheetData>
    <row r="1" spans="1:8" ht="24.95" customHeight="1">
      <c r="A1" s="793"/>
      <c r="B1" s="793"/>
      <c r="C1" s="794"/>
      <c r="D1" s="794"/>
      <c r="E1" s="794"/>
      <c r="F1" s="795" t="s">
        <v>333</v>
      </c>
    </row>
    <row r="2" spans="1:8" ht="39.950000000000003" customHeight="1">
      <c r="A2" s="2801" t="s">
        <v>10</v>
      </c>
      <c r="B2" s="2801"/>
      <c r="C2" s="2801"/>
      <c r="D2" s="2801"/>
      <c r="E2" s="2801"/>
      <c r="F2" s="2801"/>
    </row>
    <row r="3" spans="1:8" ht="39.950000000000003" customHeight="1" thickBot="1">
      <c r="A3" s="797" t="s">
        <v>258</v>
      </c>
      <c r="B3" s="2802" t="s">
        <v>1244</v>
      </c>
      <c r="C3" s="2802"/>
      <c r="D3" s="2802"/>
      <c r="E3" s="797" t="s">
        <v>79</v>
      </c>
      <c r="F3" s="798" t="s">
        <v>1244</v>
      </c>
    </row>
    <row r="4" spans="1:8" ht="30" customHeight="1" thickBot="1">
      <c r="A4" s="799" t="s">
        <v>335</v>
      </c>
      <c r="B4" s="799"/>
    </row>
    <row r="5" spans="1:8" ht="39.950000000000003" customHeight="1" thickBot="1">
      <c r="A5" s="2777" t="s">
        <v>336</v>
      </c>
      <c r="B5" s="2778"/>
      <c r="C5" s="2803" t="s">
        <v>337</v>
      </c>
      <c r="D5" s="2778"/>
      <c r="E5" s="801" t="s">
        <v>338</v>
      </c>
      <c r="F5" s="802" t="s">
        <v>339</v>
      </c>
      <c r="H5" s="796" t="s">
        <v>340</v>
      </c>
    </row>
    <row r="6" spans="1:8" ht="26.1" customHeight="1">
      <c r="A6" s="2804"/>
      <c r="B6" s="2805"/>
      <c r="C6" s="1482"/>
      <c r="D6" s="2806"/>
      <c r="E6" s="2774"/>
      <c r="F6" s="2807"/>
    </row>
    <row r="7" spans="1:8" ht="26.1" customHeight="1">
      <c r="A7" s="2758"/>
      <c r="B7" s="1485"/>
      <c r="C7" s="2797"/>
      <c r="D7" s="2798"/>
      <c r="E7" s="2761"/>
      <c r="F7" s="2762"/>
    </row>
    <row r="8" spans="1:8" ht="26.1" customHeight="1">
      <c r="A8" s="2756"/>
      <c r="B8" s="1481"/>
      <c r="C8" s="1480"/>
      <c r="D8" s="2796"/>
      <c r="E8" s="2760"/>
      <c r="F8" s="2762"/>
    </row>
    <row r="9" spans="1:8" ht="26.1" customHeight="1">
      <c r="A9" s="2758"/>
      <c r="B9" s="1485"/>
      <c r="C9" s="2797"/>
      <c r="D9" s="2798"/>
      <c r="E9" s="2761"/>
      <c r="F9" s="2762"/>
    </row>
    <row r="10" spans="1:8" ht="26.1" customHeight="1">
      <c r="A10" s="2756"/>
      <c r="B10" s="1481"/>
      <c r="C10" s="1480"/>
      <c r="D10" s="2796"/>
      <c r="E10" s="2760"/>
      <c r="F10" s="2762"/>
    </row>
    <row r="11" spans="1:8" ht="26.1" customHeight="1">
      <c r="A11" s="2758"/>
      <c r="B11" s="1485"/>
      <c r="C11" s="2797"/>
      <c r="D11" s="2798"/>
      <c r="E11" s="2761"/>
      <c r="F11" s="2762"/>
    </row>
    <row r="12" spans="1:8" ht="26.1" customHeight="1">
      <c r="A12" s="2756"/>
      <c r="B12" s="1481"/>
      <c r="C12" s="1480"/>
      <c r="D12" s="2796"/>
      <c r="E12" s="2760"/>
      <c r="F12" s="2762"/>
    </row>
    <row r="13" spans="1:8" ht="26.1" customHeight="1">
      <c r="A13" s="2758"/>
      <c r="B13" s="1485"/>
      <c r="C13" s="2797"/>
      <c r="D13" s="2798"/>
      <c r="E13" s="2761"/>
      <c r="F13" s="2762"/>
    </row>
    <row r="14" spans="1:8" ht="26.1" customHeight="1">
      <c r="A14" s="2756"/>
      <c r="B14" s="1481"/>
      <c r="C14" s="1480"/>
      <c r="D14" s="2796"/>
      <c r="E14" s="2760"/>
      <c r="F14" s="2762"/>
    </row>
    <row r="15" spans="1:8" ht="26.1" customHeight="1" thickBot="1">
      <c r="A15" s="2763"/>
      <c r="B15" s="2765"/>
      <c r="C15" s="2799"/>
      <c r="D15" s="2800"/>
      <c r="E15" s="2766"/>
      <c r="F15" s="2767"/>
    </row>
    <row r="16" spans="1:8" s="366" customFormat="1" ht="20.100000000000001" customHeight="1">
      <c r="A16" s="2768" t="s">
        <v>341</v>
      </c>
      <c r="B16" s="2769"/>
      <c r="C16" s="2769"/>
      <c r="D16" s="2770"/>
      <c r="E16" s="2774">
        <f>SUM(E6:E15)</f>
        <v>0</v>
      </c>
      <c r="F16" s="2775"/>
    </row>
    <row r="17" spans="1:6" ht="20.100000000000001" customHeight="1" thickBot="1">
      <c r="A17" s="2771"/>
      <c r="B17" s="2772"/>
      <c r="C17" s="2772"/>
      <c r="D17" s="2773"/>
      <c r="E17" s="2766"/>
      <c r="F17" s="2776"/>
    </row>
    <row r="18" spans="1:6" ht="24.95" customHeight="1">
      <c r="A18" s="803" t="s">
        <v>1319</v>
      </c>
      <c r="B18" s="803"/>
      <c r="C18" s="804"/>
      <c r="D18" s="804"/>
      <c r="E18" s="805"/>
      <c r="F18" s="804"/>
    </row>
    <row r="19" spans="1:6" ht="24.95" customHeight="1" thickBot="1">
      <c r="A19" s="799" t="s">
        <v>342</v>
      </c>
      <c r="B19" s="799"/>
      <c r="E19" s="806"/>
    </row>
    <row r="20" spans="1:6" ht="39.950000000000003" customHeight="1" thickBot="1">
      <c r="A20" s="2777" t="s">
        <v>343</v>
      </c>
      <c r="B20" s="2791"/>
      <c r="C20" s="2791"/>
      <c r="D20" s="2778"/>
      <c r="E20" s="801" t="s">
        <v>344</v>
      </c>
      <c r="F20" s="802" t="s">
        <v>285</v>
      </c>
    </row>
    <row r="21" spans="1:6" ht="26.1" customHeight="1">
      <c r="A21" s="2792" t="s">
        <v>1130</v>
      </c>
      <c r="B21" s="2793"/>
      <c r="C21" s="2793"/>
      <c r="D21" s="2794"/>
      <c r="E21" s="2795">
        <v>3000</v>
      </c>
      <c r="F21" s="2790" t="s">
        <v>1296</v>
      </c>
    </row>
    <row r="22" spans="1:6" ht="26.1" customHeight="1">
      <c r="A22" s="2785"/>
      <c r="B22" s="2786"/>
      <c r="C22" s="2786"/>
      <c r="D22" s="2787"/>
      <c r="E22" s="2789"/>
      <c r="F22" s="2790"/>
    </row>
    <row r="23" spans="1:6" ht="26.1" customHeight="1">
      <c r="A23" s="2782" t="s">
        <v>1131</v>
      </c>
      <c r="B23" s="2783"/>
      <c r="C23" s="2783"/>
      <c r="D23" s="2784"/>
      <c r="E23" s="2788">
        <v>0</v>
      </c>
      <c r="F23" s="2790" t="s">
        <v>1132</v>
      </c>
    </row>
    <row r="24" spans="1:6" ht="26.1" customHeight="1">
      <c r="A24" s="2785"/>
      <c r="B24" s="2786"/>
      <c r="C24" s="2786"/>
      <c r="D24" s="2787"/>
      <c r="E24" s="2789"/>
      <c r="F24" s="2790"/>
    </row>
    <row r="25" spans="1:6" ht="26.1" customHeight="1">
      <c r="A25" s="2782" t="s">
        <v>1134</v>
      </c>
      <c r="B25" s="2783"/>
      <c r="C25" s="2783"/>
      <c r="D25" s="2784"/>
      <c r="E25" s="2788">
        <v>0</v>
      </c>
      <c r="F25" s="2790" t="s">
        <v>1133</v>
      </c>
    </row>
    <row r="26" spans="1:6" ht="26.1" customHeight="1">
      <c r="A26" s="2785"/>
      <c r="B26" s="2786"/>
      <c r="C26" s="2786"/>
      <c r="D26" s="2787"/>
      <c r="E26" s="2789"/>
      <c r="F26" s="2790"/>
    </row>
    <row r="27" spans="1:6" ht="26.1" customHeight="1">
      <c r="A27" s="2756"/>
      <c r="B27" s="2757"/>
      <c r="C27" s="2757"/>
      <c r="D27" s="1481"/>
      <c r="E27" s="2760"/>
      <c r="F27" s="2762"/>
    </row>
    <row r="28" spans="1:6" ht="26.1" customHeight="1">
      <c r="A28" s="2758"/>
      <c r="B28" s="2759"/>
      <c r="C28" s="2759"/>
      <c r="D28" s="1485"/>
      <c r="E28" s="2761"/>
      <c r="F28" s="2762"/>
    </row>
    <row r="29" spans="1:6" ht="26.1" customHeight="1">
      <c r="A29" s="2756"/>
      <c r="B29" s="2757"/>
      <c r="C29" s="2757"/>
      <c r="D29" s="1481"/>
      <c r="E29" s="2760"/>
      <c r="F29" s="2762"/>
    </row>
    <row r="30" spans="1:6" ht="26.1" customHeight="1" thickBot="1">
      <c r="A30" s="2763"/>
      <c r="B30" s="2764"/>
      <c r="C30" s="2764"/>
      <c r="D30" s="2765"/>
      <c r="E30" s="2766"/>
      <c r="F30" s="2767"/>
    </row>
    <row r="31" spans="1:6" s="366" customFormat="1" ht="20.100000000000001" customHeight="1">
      <c r="A31" s="2768" t="s">
        <v>341</v>
      </c>
      <c r="B31" s="2769"/>
      <c r="C31" s="2769"/>
      <c r="D31" s="2770"/>
      <c r="E31" s="2774">
        <f>SUM(E21:E30)</f>
        <v>3000</v>
      </c>
      <c r="F31" s="2775"/>
    </row>
    <row r="32" spans="1:6" ht="20.100000000000001" customHeight="1" thickBot="1">
      <c r="A32" s="2771"/>
      <c r="B32" s="2772"/>
      <c r="C32" s="2772"/>
      <c r="D32" s="2773"/>
      <c r="E32" s="2766"/>
      <c r="F32" s="2776"/>
    </row>
    <row r="33" spans="1:6" ht="20.100000000000001" customHeight="1">
      <c r="A33" s="803" t="s">
        <v>1320</v>
      </c>
      <c r="B33" s="803"/>
      <c r="C33" s="804"/>
      <c r="D33" s="804"/>
      <c r="E33" s="804"/>
      <c r="F33" s="804"/>
    </row>
    <row r="34" spans="1:6" ht="20.100000000000001" customHeight="1">
      <c r="A34" s="519" t="s">
        <v>1297</v>
      </c>
      <c r="B34" s="519"/>
      <c r="C34" s="543"/>
      <c r="D34" s="543"/>
      <c r="E34" s="543"/>
      <c r="F34" s="543"/>
    </row>
    <row r="35" spans="1:6" ht="30" customHeight="1" thickBot="1">
      <c r="A35" s="807" t="s">
        <v>345</v>
      </c>
      <c r="B35" s="807"/>
      <c r="C35" s="543"/>
      <c r="D35" s="543"/>
      <c r="E35" s="543"/>
      <c r="F35" s="543"/>
    </row>
    <row r="36" spans="1:6" ht="39.950000000000003" customHeight="1" thickBot="1">
      <c r="A36" s="2777" t="s">
        <v>336</v>
      </c>
      <c r="B36" s="2778"/>
      <c r="C36" s="2779" t="s">
        <v>346</v>
      </c>
      <c r="D36" s="2780"/>
      <c r="E36" s="2781"/>
      <c r="F36" s="802" t="s">
        <v>339</v>
      </c>
    </row>
    <row r="37" spans="1:6" ht="35.1" customHeight="1">
      <c r="A37" s="2752"/>
      <c r="B37" s="2753"/>
      <c r="C37" s="2754"/>
      <c r="D37" s="2755"/>
      <c r="E37" s="2753"/>
      <c r="F37" s="808"/>
    </row>
    <row r="38" spans="1:6" ht="35.1" customHeight="1">
      <c r="A38" s="2748"/>
      <c r="B38" s="2749"/>
      <c r="C38" s="2750"/>
      <c r="D38" s="2751"/>
      <c r="E38" s="2749"/>
      <c r="F38" s="809"/>
    </row>
    <row r="39" spans="1:6" ht="35.1" customHeight="1">
      <c r="A39" s="2748"/>
      <c r="B39" s="2749"/>
      <c r="C39" s="2750"/>
      <c r="D39" s="2751"/>
      <c r="E39" s="2749"/>
      <c r="F39" s="809"/>
    </row>
    <row r="40" spans="1:6" ht="35.1" customHeight="1">
      <c r="A40" s="2748"/>
      <c r="B40" s="2749"/>
      <c r="C40" s="2750"/>
      <c r="D40" s="2751"/>
      <c r="E40" s="2749"/>
      <c r="F40" s="809"/>
    </row>
    <row r="41" spans="1:6" ht="35.1" customHeight="1" thickBot="1">
      <c r="A41" s="2744"/>
      <c r="B41" s="2745"/>
      <c r="C41" s="2746"/>
      <c r="D41" s="2747"/>
      <c r="E41" s="2745"/>
      <c r="F41" s="810"/>
    </row>
    <row r="42" spans="1:6">
      <c r="A42" s="811"/>
    </row>
    <row r="52" spans="1:1">
      <c r="A52" s="800" t="s">
        <v>340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0"/>
  <conditionalFormatting sqref="A21:D30 F21:F30 E21 E23 E25 E27 E29">
    <cfRule type="cellIs" dxfId="263" priority="4" stopIfTrue="1" operator="equal">
      <formula>""</formula>
    </cfRule>
    <cfRule type="cellIs" dxfId="262" priority="5" stopIfTrue="1" operator="notEqual">
      <formula>0</formula>
    </cfRule>
  </conditionalFormatting>
  <conditionalFormatting sqref="A6:D15 F6:F15 E6 E8 E10 E12 E14">
    <cfRule type="cellIs" dxfId="261" priority="3" stopIfTrue="1" operator="equal">
      <formula>""</formula>
    </cfRule>
  </conditionalFormatting>
  <conditionalFormatting sqref="A37:F41">
    <cfRule type="cellIs" dxfId="260" priority="2" stopIfTrue="1" operator="equal">
      <formula>""</formula>
    </cfRule>
  </conditionalFormatting>
  <conditionalFormatting sqref="E21 E23 E25 E27 E29">
    <cfRule type="cellIs" dxfId="25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V48"/>
  <sheetViews>
    <sheetView showWhiteSpace="0" view="pageBreakPreview" zoomScale="85" zoomScaleNormal="85" zoomScaleSheetLayoutView="85" zoomScalePageLayoutView="70" workbookViewId="0">
      <selection activeCell="A2" sqref="A2:AO2"/>
    </sheetView>
  </sheetViews>
  <sheetFormatPr defaultRowHeight="14.25"/>
  <cols>
    <col min="1" max="1" width="5.625" style="754" customWidth="1"/>
    <col min="2" max="2" width="29.875" style="753" customWidth="1"/>
    <col min="3" max="4" width="7.125" style="753" customWidth="1"/>
    <col min="5" max="6" width="7.25" style="753" customWidth="1"/>
    <col min="7" max="7" width="25.25" style="753" customWidth="1"/>
    <col min="8" max="39" width="2.625" style="753" customWidth="1"/>
    <col min="40" max="40" width="0.375" style="753" customWidth="1"/>
    <col min="41" max="41" width="0.25" style="753" customWidth="1"/>
    <col min="42" max="42" width="4.125" style="753" customWidth="1"/>
    <col min="43" max="43" width="7.5" style="754" customWidth="1"/>
    <col min="44" max="44" width="30.25" style="754" customWidth="1"/>
    <col min="45" max="54" width="15.625" style="754" customWidth="1"/>
    <col min="55" max="16384" width="9" style="754"/>
  </cols>
  <sheetData>
    <row r="1" spans="1:42" ht="24.9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1"/>
      <c r="AJ1" s="751"/>
      <c r="AK1" s="751"/>
      <c r="AL1" s="751"/>
      <c r="AM1" s="751"/>
      <c r="AN1" s="751"/>
      <c r="AO1" s="752" t="s">
        <v>347</v>
      </c>
    </row>
    <row r="2" spans="1:42" ht="25.5" customHeight="1">
      <c r="A2" s="2808" t="s">
        <v>348</v>
      </c>
      <c r="B2" s="2808"/>
      <c r="C2" s="2808"/>
      <c r="D2" s="2808"/>
      <c r="E2" s="2808"/>
      <c r="F2" s="2808"/>
      <c r="G2" s="2808"/>
      <c r="H2" s="2808"/>
      <c r="I2" s="2808"/>
      <c r="J2" s="2808"/>
      <c r="K2" s="2808"/>
      <c r="L2" s="2808"/>
      <c r="M2" s="2808"/>
      <c r="N2" s="2808"/>
      <c r="O2" s="2808"/>
      <c r="P2" s="2808"/>
      <c r="Q2" s="2808"/>
      <c r="R2" s="2808"/>
      <c r="S2" s="2808"/>
      <c r="T2" s="2808"/>
      <c r="U2" s="2808"/>
      <c r="V2" s="2808"/>
      <c r="W2" s="2808"/>
      <c r="X2" s="2808"/>
      <c r="Y2" s="2808"/>
      <c r="Z2" s="2808"/>
      <c r="AA2" s="2808"/>
      <c r="AB2" s="2808"/>
      <c r="AC2" s="2808"/>
      <c r="AD2" s="2808"/>
      <c r="AE2" s="2808"/>
      <c r="AF2" s="2808"/>
      <c r="AG2" s="2808"/>
      <c r="AH2" s="2808"/>
      <c r="AI2" s="2808"/>
      <c r="AJ2" s="2808"/>
      <c r="AK2" s="2808"/>
      <c r="AL2" s="2808"/>
      <c r="AM2" s="2808"/>
      <c r="AN2" s="2808"/>
      <c r="AO2" s="2808"/>
      <c r="AP2" s="755"/>
    </row>
    <row r="3" spans="1:42" ht="12" customHeight="1">
      <c r="A3" s="756"/>
      <c r="B3" s="751"/>
      <c r="C3" s="751"/>
      <c r="D3" s="751"/>
      <c r="E3" s="751"/>
      <c r="F3" s="751"/>
      <c r="G3" s="751"/>
      <c r="H3" s="2809"/>
      <c r="I3" s="2809"/>
      <c r="J3" s="2809"/>
      <c r="K3" s="2809"/>
      <c r="L3" s="2809"/>
      <c r="M3" s="2809"/>
      <c r="N3" s="2809"/>
      <c r="O3" s="2809"/>
      <c r="P3" s="2809"/>
      <c r="Q3" s="2809"/>
      <c r="R3" s="2809"/>
      <c r="S3" s="2809"/>
      <c r="T3" s="757"/>
      <c r="U3" s="2809"/>
      <c r="V3" s="2809"/>
      <c r="W3" s="2809"/>
      <c r="X3" s="2809"/>
      <c r="Y3" s="2809"/>
      <c r="Z3" s="2809"/>
      <c r="AA3" s="2809"/>
      <c r="AB3" s="2809"/>
      <c r="AC3" s="2809"/>
      <c r="AD3" s="2809"/>
      <c r="AE3" s="2809"/>
      <c r="AF3" s="2809"/>
      <c r="AG3" s="2809"/>
      <c r="AH3" s="2809"/>
      <c r="AI3" s="2809"/>
      <c r="AJ3" s="2809"/>
      <c r="AK3" s="2809"/>
      <c r="AL3" s="2809"/>
      <c r="AM3" s="2809"/>
      <c r="AN3" s="2809"/>
      <c r="AO3" s="2809"/>
      <c r="AP3" s="758"/>
    </row>
    <row r="4" spans="1:42" s="760" customFormat="1" ht="24.95" customHeight="1" thickBot="1">
      <c r="A4" s="2772" t="s">
        <v>349</v>
      </c>
      <c r="B4" s="2772"/>
      <c r="C4" s="2813" t="str">
        <f>IF(様式1!L11="","",様式1!L11)</f>
        <v/>
      </c>
      <c r="D4" s="2813"/>
      <c r="E4" s="2813"/>
      <c r="F4" s="2813"/>
      <c r="G4" s="2813"/>
      <c r="H4" s="2814" t="s">
        <v>79</v>
      </c>
      <c r="I4" s="2814"/>
      <c r="J4" s="2814"/>
      <c r="K4" s="2814"/>
      <c r="L4" s="2814"/>
      <c r="M4" s="2814"/>
      <c r="N4" s="2814"/>
      <c r="O4" s="2814"/>
      <c r="P4" s="2814"/>
      <c r="Q4" s="2814"/>
      <c r="R4" s="2813" t="str">
        <f>IF(様式1!G36="","",様式1!G36)</f>
        <v/>
      </c>
      <c r="S4" s="2813"/>
      <c r="T4" s="2813"/>
      <c r="U4" s="2813"/>
      <c r="V4" s="2813"/>
      <c r="W4" s="2813"/>
      <c r="X4" s="2813"/>
      <c r="Y4" s="2813"/>
      <c r="Z4" s="2813"/>
      <c r="AA4" s="2813"/>
      <c r="AB4" s="2813"/>
      <c r="AC4" s="2813"/>
      <c r="AD4" s="2813"/>
      <c r="AE4" s="2813"/>
      <c r="AF4" s="2813"/>
      <c r="AG4" s="2813"/>
      <c r="AH4" s="2813"/>
      <c r="AI4" s="2813"/>
      <c r="AJ4" s="2813"/>
      <c r="AK4" s="2813"/>
      <c r="AL4" s="2813"/>
      <c r="AM4" s="2813"/>
      <c r="AN4" s="2813"/>
      <c r="AO4" s="2813"/>
      <c r="AP4" s="759"/>
    </row>
    <row r="5" spans="1:42" ht="11.1" customHeight="1" thickBot="1">
      <c r="A5" s="761"/>
      <c r="B5" s="762"/>
      <c r="C5" s="762"/>
      <c r="D5" s="762"/>
      <c r="E5" s="762"/>
      <c r="F5" s="762"/>
      <c r="G5" s="762"/>
      <c r="H5" s="2815"/>
      <c r="I5" s="2815"/>
      <c r="J5" s="2815"/>
      <c r="K5" s="2815"/>
      <c r="L5" s="2815"/>
      <c r="M5" s="2815"/>
      <c r="N5" s="2815"/>
      <c r="O5" s="2815"/>
      <c r="P5" s="2815"/>
      <c r="Q5" s="2815"/>
      <c r="R5" s="2815"/>
      <c r="S5" s="2815"/>
      <c r="T5" s="763"/>
      <c r="U5" s="2815"/>
      <c r="V5" s="2815"/>
      <c r="W5" s="2815"/>
      <c r="X5" s="2815"/>
      <c r="Y5" s="2815"/>
      <c r="Z5" s="2815"/>
      <c r="AA5" s="2815"/>
      <c r="AB5" s="2815"/>
      <c r="AC5" s="2815"/>
      <c r="AD5" s="2815"/>
      <c r="AE5" s="2815"/>
      <c r="AF5" s="2815"/>
      <c r="AG5" s="2815"/>
      <c r="AH5" s="2815"/>
      <c r="AI5" s="2815"/>
      <c r="AJ5" s="2815"/>
      <c r="AK5" s="2815"/>
      <c r="AL5" s="2815"/>
      <c r="AM5" s="2815"/>
      <c r="AN5" s="2815"/>
      <c r="AO5" s="2815"/>
      <c r="AP5" s="751"/>
    </row>
    <row r="6" spans="1:42" ht="32.25" customHeight="1">
      <c r="A6" s="2804" t="s">
        <v>350</v>
      </c>
      <c r="B6" s="2810"/>
      <c r="C6" s="2810"/>
      <c r="D6" s="2810"/>
      <c r="E6" s="2810"/>
      <c r="F6" s="2810"/>
      <c r="G6" s="2810"/>
      <c r="H6" s="2810"/>
      <c r="I6" s="2810"/>
      <c r="J6" s="2810"/>
      <c r="K6" s="2810"/>
      <c r="L6" s="2810"/>
      <c r="M6" s="2810"/>
      <c r="N6" s="2810"/>
      <c r="O6" s="2810"/>
      <c r="P6" s="2810"/>
      <c r="Q6" s="2810"/>
      <c r="R6" s="2810"/>
      <c r="S6" s="2810"/>
      <c r="T6" s="2810"/>
      <c r="U6" s="2810"/>
      <c r="V6" s="2810"/>
      <c r="W6" s="2810"/>
      <c r="X6" s="2810"/>
      <c r="Y6" s="2810"/>
      <c r="Z6" s="2810"/>
      <c r="AA6" s="2810"/>
      <c r="AB6" s="2810"/>
      <c r="AC6" s="2810"/>
      <c r="AD6" s="2810"/>
      <c r="AE6" s="2810"/>
      <c r="AF6" s="2810"/>
      <c r="AG6" s="2810"/>
      <c r="AH6" s="2810"/>
      <c r="AI6" s="2810"/>
      <c r="AJ6" s="2810"/>
      <c r="AK6" s="2810"/>
      <c r="AL6" s="2810"/>
      <c r="AM6" s="2810"/>
      <c r="AN6" s="2810"/>
      <c r="AO6" s="2811"/>
      <c r="AP6" s="764"/>
    </row>
    <row r="7" spans="1:42" ht="25.5" customHeight="1">
      <c r="A7" s="235" t="s">
        <v>1315</v>
      </c>
      <c r="B7" s="764"/>
      <c r="C7" s="764"/>
      <c r="D7" s="764"/>
      <c r="E7" s="764"/>
      <c r="F7" s="528"/>
      <c r="G7" s="764"/>
      <c r="H7" s="2809"/>
      <c r="I7" s="2809"/>
      <c r="J7" s="2809"/>
      <c r="K7" s="2809"/>
      <c r="L7" s="2809"/>
      <c r="M7" s="2809"/>
      <c r="N7" s="2809"/>
      <c r="O7" s="2809"/>
      <c r="P7" s="2809"/>
      <c r="Q7" s="2809"/>
      <c r="R7" s="2809"/>
      <c r="S7" s="2809"/>
      <c r="T7" s="757"/>
      <c r="U7" s="2809"/>
      <c r="V7" s="2809"/>
      <c r="W7" s="2809"/>
      <c r="X7" s="2809"/>
      <c r="Y7" s="2809"/>
      <c r="Z7" s="2809"/>
      <c r="AA7" s="2809"/>
      <c r="AB7" s="2809"/>
      <c r="AC7" s="2809"/>
      <c r="AD7" s="2809"/>
      <c r="AE7" s="2809"/>
      <c r="AF7" s="2809"/>
      <c r="AG7" s="2809"/>
      <c r="AH7" s="2809"/>
      <c r="AI7" s="2809"/>
      <c r="AJ7" s="2809"/>
      <c r="AK7" s="2809"/>
      <c r="AL7" s="2809"/>
      <c r="AM7" s="2809"/>
      <c r="AN7" s="2809"/>
      <c r="AO7" s="2812"/>
      <c r="AP7" s="236"/>
    </row>
    <row r="8" spans="1:42" ht="33" customHeight="1">
      <c r="A8" s="765" t="s">
        <v>772</v>
      </c>
      <c r="B8" s="1557" t="s">
        <v>1016</v>
      </c>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557"/>
      <c r="AM8" s="1557"/>
      <c r="AN8" s="1557"/>
      <c r="AO8" s="2820"/>
      <c r="AP8" s="236"/>
    </row>
    <row r="9" spans="1:42" ht="30" customHeight="1">
      <c r="A9" s="2821" t="s">
        <v>1316</v>
      </c>
      <c r="B9" s="2822"/>
      <c r="C9" s="2823"/>
      <c r="D9" s="2823"/>
      <c r="E9" s="2823"/>
      <c r="F9" s="2823"/>
      <c r="G9" s="2823"/>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7"/>
      <c r="AP9" s="768"/>
    </row>
    <row r="10" spans="1:42" ht="95.25" customHeight="1">
      <c r="A10" s="2819" t="s">
        <v>1639</v>
      </c>
      <c r="B10" s="2816"/>
      <c r="C10" s="2816"/>
      <c r="D10" s="2816"/>
      <c r="E10" s="2816"/>
      <c r="F10" s="2816"/>
      <c r="G10" s="2816"/>
      <c r="H10" s="2816"/>
      <c r="I10" s="2816"/>
      <c r="J10" s="2816"/>
      <c r="K10" s="2816"/>
      <c r="L10" s="2816"/>
      <c r="M10" s="2816"/>
      <c r="N10" s="2816"/>
      <c r="O10" s="2816"/>
      <c r="P10" s="2816"/>
      <c r="Q10" s="2816"/>
      <c r="R10" s="2816"/>
      <c r="S10" s="2816"/>
      <c r="T10" s="2816"/>
      <c r="U10" s="2816"/>
      <c r="V10" s="2816"/>
      <c r="W10" s="2816"/>
      <c r="X10" s="2816"/>
      <c r="Y10" s="2816"/>
      <c r="Z10" s="2816"/>
      <c r="AA10" s="2816"/>
      <c r="AB10" s="2816"/>
      <c r="AC10" s="2816"/>
      <c r="AD10" s="2816"/>
      <c r="AE10" s="2816"/>
      <c r="AF10" s="2816"/>
      <c r="AG10" s="2816"/>
      <c r="AH10" s="2816"/>
      <c r="AI10" s="2816"/>
      <c r="AJ10" s="2816"/>
      <c r="AK10" s="2816"/>
      <c r="AL10" s="2816"/>
      <c r="AM10" s="2816"/>
      <c r="AN10" s="2816"/>
      <c r="AO10" s="2824"/>
      <c r="AP10" s="236"/>
    </row>
    <row r="11" spans="1:42" ht="99.75" customHeight="1">
      <c r="A11" s="2819" t="s">
        <v>519</v>
      </c>
      <c r="B11" s="2816"/>
      <c r="C11" s="2816"/>
      <c r="D11" s="2816"/>
      <c r="E11" s="2816"/>
      <c r="F11" s="2816"/>
      <c r="G11" s="2816"/>
      <c r="H11" s="2816"/>
      <c r="I11" s="2816"/>
      <c r="J11" s="2816"/>
      <c r="K11" s="2816"/>
      <c r="L11" s="2816"/>
      <c r="M11" s="2816"/>
      <c r="N11" s="2816"/>
      <c r="O11" s="2816"/>
      <c r="P11" s="2816"/>
      <c r="Q11" s="2816"/>
      <c r="R11" s="2816"/>
      <c r="S11" s="2816"/>
      <c r="T11" s="2816"/>
      <c r="U11" s="2816"/>
      <c r="V11" s="2816"/>
      <c r="W11" s="2816"/>
      <c r="X11" s="2816"/>
      <c r="Y11" s="2816"/>
      <c r="Z11" s="2816"/>
      <c r="AA11" s="2816"/>
      <c r="AB11" s="2816"/>
      <c r="AC11" s="2816"/>
      <c r="AD11" s="2816"/>
      <c r="AE11" s="2816"/>
      <c r="AF11" s="2816"/>
      <c r="AG11" s="2816"/>
      <c r="AH11" s="2816"/>
      <c r="AI11" s="2816"/>
      <c r="AJ11" s="2816"/>
      <c r="AK11" s="2816"/>
      <c r="AL11" s="2816"/>
      <c r="AM11" s="2816"/>
      <c r="AN11" s="2816"/>
      <c r="AO11" s="2824"/>
      <c r="AP11" s="236"/>
    </row>
    <row r="12" spans="1:42" ht="59.25" customHeight="1">
      <c r="A12" s="2819" t="s">
        <v>1259</v>
      </c>
      <c r="B12" s="2816"/>
      <c r="C12" s="2816"/>
      <c r="D12" s="2816"/>
      <c r="E12" s="2816"/>
      <c r="F12" s="2816"/>
      <c r="G12" s="2816"/>
      <c r="H12" s="2816"/>
      <c r="I12" s="2816"/>
      <c r="J12" s="2816"/>
      <c r="K12" s="2816"/>
      <c r="L12" s="2816"/>
      <c r="M12" s="2816"/>
      <c r="N12" s="2816"/>
      <c r="O12" s="2816"/>
      <c r="P12" s="2816"/>
      <c r="Q12" s="2816"/>
      <c r="R12" s="2816"/>
      <c r="S12" s="2816"/>
      <c r="T12" s="2816"/>
      <c r="U12" s="2816"/>
      <c r="V12" s="2816"/>
      <c r="W12" s="2816"/>
      <c r="X12" s="2816"/>
      <c r="Y12" s="2816"/>
      <c r="Z12" s="2816"/>
      <c r="AA12" s="2816"/>
      <c r="AB12" s="2816"/>
      <c r="AC12" s="2816"/>
      <c r="AD12" s="2816"/>
      <c r="AE12" s="2816"/>
      <c r="AF12" s="2816"/>
      <c r="AG12" s="2816"/>
      <c r="AH12" s="2816"/>
      <c r="AI12" s="2816"/>
      <c r="AJ12" s="2816"/>
      <c r="AK12" s="2816"/>
      <c r="AL12" s="2816"/>
      <c r="AM12" s="2816"/>
      <c r="AN12" s="532"/>
      <c r="AO12" s="533"/>
      <c r="AP12" s="236"/>
    </row>
    <row r="13" spans="1:42" ht="33" customHeight="1">
      <c r="A13" s="278"/>
      <c r="B13" s="2816" t="s">
        <v>1317</v>
      </c>
      <c r="C13" s="2817"/>
      <c r="D13" s="2817"/>
      <c r="E13" s="2817"/>
      <c r="F13" s="2817"/>
      <c r="G13" s="2817"/>
      <c r="H13" s="2817"/>
      <c r="I13" s="2817"/>
      <c r="J13" s="2817"/>
      <c r="K13" s="2817"/>
      <c r="L13" s="2817"/>
      <c r="M13" s="2817"/>
      <c r="N13" s="2817"/>
      <c r="O13" s="2817"/>
      <c r="P13" s="2817"/>
      <c r="Q13" s="2817"/>
      <c r="R13" s="2817"/>
      <c r="S13" s="2817"/>
      <c r="T13" s="2817"/>
      <c r="U13" s="2817"/>
      <c r="V13" s="2817"/>
      <c r="W13" s="2817"/>
      <c r="X13" s="2817"/>
      <c r="Y13" s="2817"/>
      <c r="Z13" s="2817"/>
      <c r="AA13" s="2817"/>
      <c r="AB13" s="2817"/>
      <c r="AC13" s="2817"/>
      <c r="AD13" s="2817"/>
      <c r="AE13" s="2817"/>
      <c r="AF13" s="2817"/>
      <c r="AG13" s="2817"/>
      <c r="AH13" s="2817"/>
      <c r="AI13" s="2817"/>
      <c r="AJ13" s="2817"/>
      <c r="AK13" s="2817"/>
      <c r="AL13" s="2817"/>
      <c r="AM13" s="2817"/>
      <c r="AN13" s="2817"/>
      <c r="AO13" s="2818"/>
      <c r="AP13" s="236"/>
    </row>
    <row r="14" spans="1:42" ht="76.5" customHeight="1">
      <c r="A14" s="2819" t="s">
        <v>1318</v>
      </c>
      <c r="B14" s="2817"/>
      <c r="C14" s="2817"/>
      <c r="D14" s="2817"/>
      <c r="E14" s="2817"/>
      <c r="F14" s="2817"/>
      <c r="G14" s="2817"/>
      <c r="H14" s="2817"/>
      <c r="I14" s="2817"/>
      <c r="J14" s="2817"/>
      <c r="K14" s="2817"/>
      <c r="L14" s="2817"/>
      <c r="M14" s="2817"/>
      <c r="N14" s="2817"/>
      <c r="O14" s="2817"/>
      <c r="P14" s="2817"/>
      <c r="Q14" s="2817"/>
      <c r="R14" s="2817"/>
      <c r="S14" s="2817"/>
      <c r="T14" s="2817"/>
      <c r="U14" s="2817"/>
      <c r="V14" s="2817"/>
      <c r="W14" s="2817"/>
      <c r="X14" s="2817"/>
      <c r="Y14" s="2817"/>
      <c r="Z14" s="2817"/>
      <c r="AA14" s="2817"/>
      <c r="AB14" s="2817"/>
      <c r="AC14" s="2817"/>
      <c r="AD14" s="2817"/>
      <c r="AE14" s="2817"/>
      <c r="AF14" s="2817"/>
      <c r="AG14" s="2817"/>
      <c r="AH14" s="2817"/>
      <c r="AI14" s="2817"/>
      <c r="AJ14" s="2817"/>
      <c r="AK14" s="2817"/>
      <c r="AL14" s="2817"/>
      <c r="AM14" s="2817"/>
      <c r="AN14" s="2817"/>
      <c r="AO14" s="2818"/>
      <c r="AP14" s="236"/>
    </row>
    <row r="15" spans="1:42" ht="30" customHeight="1">
      <c r="A15" s="235" t="s">
        <v>1017</v>
      </c>
      <c r="B15" s="534"/>
      <c r="C15" s="234"/>
      <c r="D15" s="234"/>
      <c r="E15" s="234"/>
      <c r="F15" s="234"/>
      <c r="G15" s="234"/>
      <c r="H15" s="2809"/>
      <c r="I15" s="2809"/>
      <c r="J15" s="2809"/>
      <c r="K15" s="2809"/>
      <c r="L15" s="2809"/>
      <c r="M15" s="2809"/>
      <c r="N15" s="2809"/>
      <c r="O15" s="2809"/>
      <c r="P15" s="2809"/>
      <c r="Q15" s="2809"/>
      <c r="R15" s="2809"/>
      <c r="S15" s="2809"/>
      <c r="T15" s="757"/>
      <c r="U15" s="2809"/>
      <c r="V15" s="2809"/>
      <c r="W15" s="2809"/>
      <c r="X15" s="2809"/>
      <c r="Y15" s="2809"/>
      <c r="Z15" s="2809"/>
      <c r="AA15" s="2809"/>
      <c r="AB15" s="2809"/>
      <c r="AC15" s="2809"/>
      <c r="AD15" s="2809"/>
      <c r="AE15" s="2809"/>
      <c r="AF15" s="2809"/>
      <c r="AG15" s="2809"/>
      <c r="AH15" s="2809"/>
      <c r="AI15" s="2809"/>
      <c r="AJ15" s="2809"/>
      <c r="AK15" s="2809"/>
      <c r="AL15" s="2809"/>
      <c r="AM15" s="2809"/>
      <c r="AN15" s="2809"/>
      <c r="AO15" s="2812"/>
      <c r="AP15" s="236"/>
    </row>
    <row r="16" spans="1:42" ht="30.75" customHeight="1">
      <c r="A16" s="278"/>
      <c r="B16" s="1557" t="s">
        <v>1018</v>
      </c>
      <c r="C16" s="1557"/>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2820"/>
      <c r="AP16" s="764"/>
    </row>
    <row r="17" spans="1:48" ht="39.950000000000003" customHeight="1">
      <c r="A17" s="2819" t="s">
        <v>1260</v>
      </c>
      <c r="B17" s="2816"/>
      <c r="C17" s="2816"/>
      <c r="D17" s="2816"/>
      <c r="E17" s="2816"/>
      <c r="F17" s="2816"/>
      <c r="G17" s="2816"/>
      <c r="H17" s="2816"/>
      <c r="I17" s="2816"/>
      <c r="J17" s="2816"/>
      <c r="K17" s="2816"/>
      <c r="L17" s="2816"/>
      <c r="M17" s="2816"/>
      <c r="N17" s="2816"/>
      <c r="O17" s="2816"/>
      <c r="P17" s="2816"/>
      <c r="Q17" s="2816"/>
      <c r="R17" s="2816"/>
      <c r="S17" s="2816"/>
      <c r="T17" s="2816"/>
      <c r="U17" s="2816"/>
      <c r="V17" s="2816"/>
      <c r="W17" s="2816"/>
      <c r="X17" s="2816"/>
      <c r="Y17" s="2816"/>
      <c r="Z17" s="2816"/>
      <c r="AA17" s="2816"/>
      <c r="AB17" s="2816"/>
      <c r="AC17" s="2816"/>
      <c r="AD17" s="2816"/>
      <c r="AE17" s="2816"/>
      <c r="AF17" s="2816"/>
      <c r="AG17" s="2816"/>
      <c r="AH17" s="2816"/>
      <c r="AI17" s="2816"/>
      <c r="AJ17" s="2816"/>
      <c r="AK17" s="2816"/>
      <c r="AL17" s="2816"/>
      <c r="AM17" s="2816"/>
      <c r="AN17" s="2816"/>
      <c r="AO17" s="2824"/>
      <c r="AP17" s="236"/>
    </row>
    <row r="18" spans="1:48" ht="30" customHeight="1">
      <c r="A18" s="2821" t="s">
        <v>1015</v>
      </c>
      <c r="B18" s="2822"/>
      <c r="C18" s="2823"/>
      <c r="D18" s="2823"/>
      <c r="E18" s="2823"/>
      <c r="F18" s="2823"/>
      <c r="G18" s="2823"/>
      <c r="H18" s="2826" t="s">
        <v>751</v>
      </c>
      <c r="I18" s="2826"/>
      <c r="J18" s="2826"/>
      <c r="K18" s="2826"/>
      <c r="L18" s="2826"/>
      <c r="M18" s="2826"/>
      <c r="N18" s="2826"/>
      <c r="O18" s="2826"/>
      <c r="P18" s="2826"/>
      <c r="Q18" s="2826"/>
      <c r="R18" s="2826"/>
      <c r="S18" s="2826"/>
      <c r="T18" s="2826"/>
      <c r="U18" s="2826"/>
      <c r="V18" s="236" t="s">
        <v>509</v>
      </c>
      <c r="W18" s="2827"/>
      <c r="X18" s="2827"/>
      <c r="Y18" s="2827"/>
      <c r="Z18" s="2827"/>
      <c r="AA18" s="2827"/>
      <c r="AB18" s="2827"/>
      <c r="AC18" s="2827"/>
      <c r="AD18" s="2827"/>
      <c r="AE18" s="2827"/>
      <c r="AF18" s="2827"/>
      <c r="AG18" s="2827"/>
      <c r="AH18" s="2827"/>
      <c r="AI18" s="2827"/>
      <c r="AJ18" s="2827"/>
      <c r="AK18" s="2827"/>
      <c r="AL18" s="2827"/>
      <c r="AM18" s="2827"/>
      <c r="AN18" s="2827"/>
      <c r="AO18" s="2828"/>
      <c r="AP18" s="764"/>
    </row>
    <row r="19" spans="1:48" ht="30.75" customHeight="1">
      <c r="A19" s="768"/>
      <c r="B19" s="2816" t="s">
        <v>1040</v>
      </c>
      <c r="C19" s="2816"/>
      <c r="D19" s="2816"/>
      <c r="E19" s="2816"/>
      <c r="F19" s="2816"/>
      <c r="G19" s="2816"/>
      <c r="H19" s="2816"/>
      <c r="I19" s="2816"/>
      <c r="J19" s="2816"/>
      <c r="K19" s="2816"/>
      <c r="L19" s="2816"/>
      <c r="M19" s="2816"/>
      <c r="N19" s="2816"/>
      <c r="O19" s="2816"/>
      <c r="P19" s="2816"/>
      <c r="Q19" s="2816"/>
      <c r="R19" s="2816"/>
      <c r="S19" s="2816"/>
      <c r="T19" s="2816"/>
      <c r="U19" s="2816"/>
      <c r="V19" s="2816"/>
      <c r="W19" s="2816"/>
      <c r="X19" s="2816"/>
      <c r="Y19" s="2816"/>
      <c r="Z19" s="2816"/>
      <c r="AA19" s="2816"/>
      <c r="AB19" s="2816"/>
      <c r="AC19" s="2816"/>
      <c r="AD19" s="2816"/>
      <c r="AE19" s="2816"/>
      <c r="AF19" s="2816"/>
      <c r="AG19" s="2816"/>
      <c r="AH19" s="2816"/>
      <c r="AI19" s="2816"/>
      <c r="AJ19" s="2816"/>
      <c r="AK19" s="2816"/>
      <c r="AL19" s="2816"/>
      <c r="AM19" s="2816"/>
      <c r="AN19" s="528"/>
      <c r="AO19" s="769"/>
      <c r="AP19" s="754"/>
    </row>
    <row r="20" spans="1:48" s="770" customFormat="1" ht="9.9499999999999993" customHeight="1">
      <c r="A20" s="2821"/>
      <c r="B20" s="2822"/>
      <c r="C20" s="2822"/>
      <c r="D20" s="2822"/>
      <c r="E20" s="2822"/>
      <c r="F20" s="2822"/>
      <c r="G20" s="2822"/>
      <c r="H20" s="2822"/>
      <c r="I20" s="2822"/>
      <c r="J20" s="2822"/>
      <c r="K20" s="2822"/>
      <c r="L20" s="2822"/>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5"/>
      <c r="AP20" s="236"/>
    </row>
    <row r="21" spans="1:48" s="770" customFormat="1" ht="22.5" customHeight="1">
      <c r="A21" s="2819" t="s">
        <v>1041</v>
      </c>
      <c r="B21" s="2816"/>
      <c r="C21" s="2816"/>
      <c r="D21" s="2816"/>
      <c r="E21" s="2816"/>
      <c r="F21" s="2816"/>
      <c r="G21" s="2816"/>
      <c r="H21" s="2816"/>
      <c r="I21" s="2816"/>
      <c r="J21" s="2816"/>
      <c r="K21" s="2816"/>
      <c r="L21" s="2816"/>
      <c r="M21" s="2816"/>
      <c r="N21" s="2816"/>
      <c r="O21" s="2816"/>
      <c r="P21" s="2816"/>
      <c r="Q21" s="2816"/>
      <c r="R21" s="2816"/>
      <c r="S21" s="2816"/>
      <c r="T21" s="2816"/>
      <c r="U21" s="2816"/>
      <c r="V21" s="2816"/>
      <c r="W21" s="2816"/>
      <c r="X21" s="2816"/>
      <c r="Y21" s="2816"/>
      <c r="Z21" s="2816"/>
      <c r="AA21" s="2816"/>
      <c r="AB21" s="2816"/>
      <c r="AC21" s="2816"/>
      <c r="AD21" s="2816"/>
      <c r="AE21" s="2816"/>
      <c r="AF21" s="2816"/>
      <c r="AG21" s="2816"/>
      <c r="AH21" s="2816"/>
      <c r="AI21" s="2816"/>
      <c r="AJ21" s="2816"/>
      <c r="AK21" s="2816"/>
      <c r="AL21" s="2816"/>
      <c r="AM21" s="2816"/>
      <c r="AN21" s="2816"/>
      <c r="AO21" s="2824"/>
      <c r="AP21" s="236"/>
    </row>
    <row r="22" spans="1:48" ht="33" customHeight="1">
      <c r="A22" s="278"/>
      <c r="B22" s="2816" t="s">
        <v>901</v>
      </c>
      <c r="C22" s="2816"/>
      <c r="D22" s="2816"/>
      <c r="E22" s="2816"/>
      <c r="F22" s="2816"/>
      <c r="G22" s="2816"/>
      <c r="H22" s="2816"/>
      <c r="I22" s="2816"/>
      <c r="J22" s="2816"/>
      <c r="K22" s="2816"/>
      <c r="L22" s="2816"/>
      <c r="M22" s="2816"/>
      <c r="N22" s="2816"/>
      <c r="O22" s="2816"/>
      <c r="P22" s="2816"/>
      <c r="Q22" s="2816"/>
      <c r="R22" s="2816"/>
      <c r="S22" s="2816"/>
      <c r="T22" s="2816"/>
      <c r="U22" s="2816"/>
      <c r="V22" s="2816"/>
      <c r="W22" s="2816"/>
      <c r="X22" s="2816"/>
      <c r="Y22" s="2816"/>
      <c r="Z22" s="2816"/>
      <c r="AA22" s="2816"/>
      <c r="AB22" s="2816"/>
      <c r="AC22" s="2816"/>
      <c r="AD22" s="2816"/>
      <c r="AE22" s="2816"/>
      <c r="AF22" s="2816"/>
      <c r="AG22" s="2816"/>
      <c r="AH22" s="2816"/>
      <c r="AI22" s="2816"/>
      <c r="AJ22" s="2816"/>
      <c r="AK22" s="2816"/>
      <c r="AL22" s="2816"/>
      <c r="AM22" s="2816"/>
      <c r="AN22" s="2816"/>
      <c r="AO22" s="2824"/>
      <c r="AP22" s="771"/>
    </row>
    <row r="23" spans="1:48" ht="33" customHeight="1">
      <c r="A23" s="278"/>
      <c r="B23" s="2816" t="s">
        <v>351</v>
      </c>
      <c r="C23" s="2816"/>
      <c r="D23" s="2816"/>
      <c r="E23" s="2816"/>
      <c r="F23" s="2816"/>
      <c r="G23" s="2816"/>
      <c r="H23" s="2816"/>
      <c r="I23" s="2816"/>
      <c r="J23" s="2816"/>
      <c r="K23" s="2816"/>
      <c r="L23" s="2816"/>
      <c r="M23" s="2816"/>
      <c r="N23" s="2816"/>
      <c r="O23" s="2816"/>
      <c r="P23" s="2816"/>
      <c r="Q23" s="2816"/>
      <c r="R23" s="2816"/>
      <c r="S23" s="2816"/>
      <c r="T23" s="2816"/>
      <c r="U23" s="2816"/>
      <c r="V23" s="2816"/>
      <c r="W23" s="2816"/>
      <c r="X23" s="2816"/>
      <c r="Y23" s="2816"/>
      <c r="Z23" s="2816"/>
      <c r="AA23" s="2816"/>
      <c r="AB23" s="2816"/>
      <c r="AC23" s="2816"/>
      <c r="AD23" s="2816"/>
      <c r="AE23" s="2816"/>
      <c r="AF23" s="2816"/>
      <c r="AG23" s="2816"/>
      <c r="AH23" s="2816"/>
      <c r="AI23" s="2816"/>
      <c r="AJ23" s="2816"/>
      <c r="AK23" s="2816"/>
      <c r="AL23" s="2816"/>
      <c r="AM23" s="2816"/>
      <c r="AN23" s="2816"/>
      <c r="AO23" s="2824"/>
      <c r="AP23" s="771"/>
    </row>
    <row r="24" spans="1:48" ht="33" customHeight="1">
      <c r="A24" s="278"/>
      <c r="B24" s="2816" t="s">
        <v>982</v>
      </c>
      <c r="C24" s="2816"/>
      <c r="D24" s="2816"/>
      <c r="E24" s="2816"/>
      <c r="F24" s="2816"/>
      <c r="G24" s="2816"/>
      <c r="H24" s="2816"/>
      <c r="I24" s="2816"/>
      <c r="J24" s="2816"/>
      <c r="K24" s="2816"/>
      <c r="L24" s="2816"/>
      <c r="M24" s="2816"/>
      <c r="N24" s="2816"/>
      <c r="O24" s="2816"/>
      <c r="P24" s="2816"/>
      <c r="Q24" s="2816"/>
      <c r="R24" s="2816"/>
      <c r="S24" s="2816"/>
      <c r="T24" s="2816"/>
      <c r="U24" s="2816"/>
      <c r="V24" s="2816"/>
      <c r="W24" s="2816"/>
      <c r="X24" s="2816"/>
      <c r="Y24" s="2816"/>
      <c r="Z24" s="2816"/>
      <c r="AA24" s="2816"/>
      <c r="AB24" s="2816"/>
      <c r="AC24" s="2816"/>
      <c r="AD24" s="2816"/>
      <c r="AE24" s="2816"/>
      <c r="AF24" s="2816"/>
      <c r="AG24" s="2816"/>
      <c r="AH24" s="2816"/>
      <c r="AI24" s="2816"/>
      <c r="AJ24" s="2816"/>
      <c r="AK24" s="2816"/>
      <c r="AL24" s="2816"/>
      <c r="AM24" s="2816"/>
      <c r="AN24" s="2816"/>
      <c r="AO24" s="2824"/>
      <c r="AP24" s="771"/>
    </row>
    <row r="25" spans="1:48" s="770" customFormat="1" ht="9.9499999999999993" customHeight="1">
      <c r="A25" s="772"/>
      <c r="B25" s="773"/>
      <c r="C25" s="773"/>
      <c r="D25" s="773"/>
      <c r="E25" s="773"/>
      <c r="F25" s="773"/>
      <c r="G25" s="773"/>
      <c r="H25" s="2836"/>
      <c r="I25" s="2836"/>
      <c r="J25" s="2836"/>
      <c r="K25" s="2836"/>
      <c r="L25" s="2836"/>
      <c r="M25" s="2836"/>
      <c r="N25" s="2836"/>
      <c r="O25" s="2836"/>
      <c r="P25" s="2836"/>
      <c r="Q25" s="2836"/>
      <c r="R25" s="2836"/>
      <c r="S25" s="2836"/>
      <c r="T25" s="2836"/>
      <c r="U25" s="2836"/>
      <c r="V25" s="2836"/>
      <c r="W25" s="2836"/>
      <c r="X25" s="2836"/>
      <c r="Y25" s="2836"/>
      <c r="Z25" s="2836"/>
      <c r="AA25" s="2836"/>
      <c r="AB25" s="2836"/>
      <c r="AC25" s="2836"/>
      <c r="AD25" s="2836"/>
      <c r="AE25" s="2836"/>
      <c r="AF25" s="2836"/>
      <c r="AG25" s="2836"/>
      <c r="AH25" s="2836"/>
      <c r="AI25" s="2836"/>
      <c r="AJ25" s="2836"/>
      <c r="AK25" s="2836"/>
      <c r="AL25" s="2822"/>
      <c r="AM25" s="2822"/>
      <c r="AN25" s="2822"/>
      <c r="AO25" s="2825"/>
      <c r="AP25" s="774"/>
    </row>
    <row r="26" spans="1:48" ht="30" customHeight="1">
      <c r="A26" s="775" t="s">
        <v>352</v>
      </c>
      <c r="B26" s="2829" t="s">
        <v>353</v>
      </c>
      <c r="C26" s="2829"/>
      <c r="D26" s="2829"/>
      <c r="E26" s="2829"/>
      <c r="F26" s="2829"/>
      <c r="G26" s="2829"/>
      <c r="H26" s="2830">
        <v>1</v>
      </c>
      <c r="I26" s="2831"/>
      <c r="J26" s="2832" t="s">
        <v>782</v>
      </c>
      <c r="K26" s="2832"/>
      <c r="L26" s="2833"/>
      <c r="M26" s="2830">
        <v>2</v>
      </c>
      <c r="N26" s="2831"/>
      <c r="O26" s="2832" t="s">
        <v>782</v>
      </c>
      <c r="P26" s="2832"/>
      <c r="Q26" s="2833"/>
      <c r="R26" s="2830">
        <v>3</v>
      </c>
      <c r="S26" s="2831"/>
      <c r="T26" s="2834" t="s">
        <v>782</v>
      </c>
      <c r="U26" s="2834"/>
      <c r="V26" s="2835"/>
      <c r="W26" s="2830">
        <v>4</v>
      </c>
      <c r="X26" s="2831"/>
      <c r="Y26" s="2834" t="s">
        <v>782</v>
      </c>
      <c r="Z26" s="2834"/>
      <c r="AA26" s="2835"/>
      <c r="AB26" s="2830">
        <v>5</v>
      </c>
      <c r="AC26" s="2831"/>
      <c r="AD26" s="2832" t="s">
        <v>782</v>
      </c>
      <c r="AE26" s="2832"/>
      <c r="AF26" s="2833"/>
      <c r="AG26" s="2830">
        <v>6</v>
      </c>
      <c r="AH26" s="2831"/>
      <c r="AI26" s="2832" t="s">
        <v>782</v>
      </c>
      <c r="AJ26" s="2832"/>
      <c r="AK26" s="2833"/>
      <c r="AL26" s="776"/>
      <c r="AM26" s="777"/>
      <c r="AN26" s="777"/>
      <c r="AO26" s="778"/>
      <c r="AP26" s="528"/>
      <c r="AQ26" s="779"/>
    </row>
    <row r="27" spans="1:48" ht="42" customHeight="1">
      <c r="A27" s="2837" t="s">
        <v>354</v>
      </c>
      <c r="B27" s="2840" t="s">
        <v>355</v>
      </c>
      <c r="C27" s="2840"/>
      <c r="D27" s="2840"/>
      <c r="E27" s="2840"/>
      <c r="F27" s="2840"/>
      <c r="G27" s="2840"/>
      <c r="H27" s="2841"/>
      <c r="I27" s="2842"/>
      <c r="J27" s="2842"/>
      <c r="K27" s="2842"/>
      <c r="L27" s="2843"/>
      <c r="M27" s="2841"/>
      <c r="N27" s="2842"/>
      <c r="O27" s="2842"/>
      <c r="P27" s="2842"/>
      <c r="Q27" s="2843"/>
      <c r="R27" s="2841"/>
      <c r="S27" s="2842"/>
      <c r="T27" s="2842"/>
      <c r="U27" s="2842"/>
      <c r="V27" s="2843"/>
      <c r="W27" s="2841"/>
      <c r="X27" s="2842"/>
      <c r="Y27" s="2842"/>
      <c r="Z27" s="2842"/>
      <c r="AA27" s="2843"/>
      <c r="AB27" s="2841"/>
      <c r="AC27" s="2842"/>
      <c r="AD27" s="2842"/>
      <c r="AE27" s="2842"/>
      <c r="AF27" s="2843"/>
      <c r="AG27" s="2841"/>
      <c r="AH27" s="2842"/>
      <c r="AI27" s="2842"/>
      <c r="AJ27" s="2842"/>
      <c r="AK27" s="2843"/>
      <c r="AL27" s="776"/>
      <c r="AM27" s="777"/>
      <c r="AN27" s="777"/>
      <c r="AO27" s="778"/>
      <c r="AP27" s="764"/>
      <c r="AQ27" s="764"/>
      <c r="AR27" s="528"/>
      <c r="AS27" s="528"/>
      <c r="AT27" s="751"/>
    </row>
    <row r="28" spans="1:48" ht="42" customHeight="1">
      <c r="A28" s="2838"/>
      <c r="B28" s="2840" t="s">
        <v>356</v>
      </c>
      <c r="C28" s="2840"/>
      <c r="D28" s="2840"/>
      <c r="E28" s="2840"/>
      <c r="F28" s="2840"/>
      <c r="G28" s="2840"/>
      <c r="H28" s="2841"/>
      <c r="I28" s="2842"/>
      <c r="J28" s="2842"/>
      <c r="K28" s="2842"/>
      <c r="L28" s="2843"/>
      <c r="M28" s="2841"/>
      <c r="N28" s="2842"/>
      <c r="O28" s="2842"/>
      <c r="P28" s="2842"/>
      <c r="Q28" s="2843"/>
      <c r="R28" s="2841"/>
      <c r="S28" s="2842"/>
      <c r="T28" s="2842"/>
      <c r="U28" s="2842"/>
      <c r="V28" s="2843"/>
      <c r="W28" s="2841"/>
      <c r="X28" s="2842"/>
      <c r="Y28" s="2842"/>
      <c r="Z28" s="2842"/>
      <c r="AA28" s="2843"/>
      <c r="AB28" s="2841"/>
      <c r="AC28" s="2842"/>
      <c r="AD28" s="2842"/>
      <c r="AE28" s="2842"/>
      <c r="AF28" s="2843"/>
      <c r="AG28" s="2841"/>
      <c r="AH28" s="2842"/>
      <c r="AI28" s="2842"/>
      <c r="AJ28" s="2842"/>
      <c r="AK28" s="2843"/>
      <c r="AL28" s="776"/>
      <c r="AM28" s="777"/>
      <c r="AN28" s="777"/>
      <c r="AO28" s="778"/>
      <c r="AP28" s="764"/>
      <c r="AQ28" s="779"/>
      <c r="AR28" s="779"/>
      <c r="AS28" s="779"/>
      <c r="AT28" s="777"/>
    </row>
    <row r="29" spans="1:48" ht="42" customHeight="1">
      <c r="A29" s="2838"/>
      <c r="B29" s="2840" t="s">
        <v>357</v>
      </c>
      <c r="C29" s="2840"/>
      <c r="D29" s="2840"/>
      <c r="E29" s="2840"/>
      <c r="F29" s="2840"/>
      <c r="G29" s="2840"/>
      <c r="H29" s="2841"/>
      <c r="I29" s="2842"/>
      <c r="J29" s="2842"/>
      <c r="K29" s="2842"/>
      <c r="L29" s="2843"/>
      <c r="M29" s="2841"/>
      <c r="N29" s="2842"/>
      <c r="O29" s="2842"/>
      <c r="P29" s="2842"/>
      <c r="Q29" s="2843"/>
      <c r="R29" s="2841"/>
      <c r="S29" s="2842"/>
      <c r="T29" s="2842"/>
      <c r="U29" s="2842"/>
      <c r="V29" s="2843"/>
      <c r="W29" s="2841"/>
      <c r="X29" s="2842"/>
      <c r="Y29" s="2842"/>
      <c r="Z29" s="2842"/>
      <c r="AA29" s="2843"/>
      <c r="AB29" s="2841"/>
      <c r="AC29" s="2842"/>
      <c r="AD29" s="2842"/>
      <c r="AE29" s="2842"/>
      <c r="AF29" s="2843"/>
      <c r="AG29" s="2841"/>
      <c r="AH29" s="2842"/>
      <c r="AI29" s="2842"/>
      <c r="AJ29" s="2842"/>
      <c r="AK29" s="2843"/>
      <c r="AL29" s="776"/>
      <c r="AM29" s="777"/>
      <c r="AN29" s="777"/>
      <c r="AO29" s="778"/>
      <c r="AP29" s="764"/>
      <c r="AQ29" s="779"/>
      <c r="AR29" s="779"/>
      <c r="AS29" s="779"/>
      <c r="AT29" s="777"/>
    </row>
    <row r="30" spans="1:48" ht="42" customHeight="1">
      <c r="A30" s="2838"/>
      <c r="B30" s="2840" t="s">
        <v>358</v>
      </c>
      <c r="C30" s="2840"/>
      <c r="D30" s="2840"/>
      <c r="E30" s="2840"/>
      <c r="F30" s="2840"/>
      <c r="G30" s="2840"/>
      <c r="H30" s="2841"/>
      <c r="I30" s="2842"/>
      <c r="J30" s="2842"/>
      <c r="K30" s="2842"/>
      <c r="L30" s="2843"/>
      <c r="M30" s="2841"/>
      <c r="N30" s="2842"/>
      <c r="O30" s="2842"/>
      <c r="P30" s="2842"/>
      <c r="Q30" s="2843"/>
      <c r="R30" s="2841"/>
      <c r="S30" s="2842"/>
      <c r="T30" s="2842"/>
      <c r="U30" s="2842"/>
      <c r="V30" s="2843"/>
      <c r="W30" s="2841"/>
      <c r="X30" s="2842"/>
      <c r="Y30" s="2842"/>
      <c r="Z30" s="2842"/>
      <c r="AA30" s="2843"/>
      <c r="AB30" s="2841"/>
      <c r="AC30" s="2842"/>
      <c r="AD30" s="2842"/>
      <c r="AE30" s="2842"/>
      <c r="AF30" s="2843"/>
      <c r="AG30" s="2841"/>
      <c r="AH30" s="2842"/>
      <c r="AI30" s="2842"/>
      <c r="AJ30" s="2842"/>
      <c r="AK30" s="2843"/>
      <c r="AL30" s="776"/>
      <c r="AM30" s="777"/>
      <c r="AN30" s="777"/>
      <c r="AO30" s="778"/>
      <c r="AP30" s="764"/>
      <c r="AQ30" s="779"/>
      <c r="AR30" s="779"/>
      <c r="AS30" s="779"/>
      <c r="AT30" s="777"/>
    </row>
    <row r="31" spans="1:48" ht="42" customHeight="1">
      <c r="A31" s="2838"/>
      <c r="B31" s="2840" t="s">
        <v>359</v>
      </c>
      <c r="C31" s="2840"/>
      <c r="D31" s="2840"/>
      <c r="E31" s="2840"/>
      <c r="F31" s="2840"/>
      <c r="G31" s="2840"/>
      <c r="H31" s="2841"/>
      <c r="I31" s="2842"/>
      <c r="J31" s="2842"/>
      <c r="K31" s="2842"/>
      <c r="L31" s="2843"/>
      <c r="M31" s="2841"/>
      <c r="N31" s="2842"/>
      <c r="O31" s="2842"/>
      <c r="P31" s="2842"/>
      <c r="Q31" s="2843"/>
      <c r="R31" s="2841"/>
      <c r="S31" s="2842"/>
      <c r="T31" s="2842"/>
      <c r="U31" s="2842"/>
      <c r="V31" s="2843"/>
      <c r="W31" s="2841"/>
      <c r="X31" s="2842"/>
      <c r="Y31" s="2842"/>
      <c r="Z31" s="2842"/>
      <c r="AA31" s="2843"/>
      <c r="AB31" s="2841"/>
      <c r="AC31" s="2842"/>
      <c r="AD31" s="2842"/>
      <c r="AE31" s="2842"/>
      <c r="AF31" s="2843"/>
      <c r="AG31" s="2841"/>
      <c r="AH31" s="2842"/>
      <c r="AI31" s="2842"/>
      <c r="AJ31" s="2842"/>
      <c r="AK31" s="2843"/>
      <c r="AL31" s="776"/>
      <c r="AM31" s="777"/>
      <c r="AN31" s="777"/>
      <c r="AO31" s="778"/>
      <c r="AP31" s="764"/>
      <c r="AQ31" s="779"/>
      <c r="AR31" s="779"/>
      <c r="AS31" s="779"/>
      <c r="AT31" s="780"/>
      <c r="AU31" s="779"/>
      <c r="AV31" s="777"/>
    </row>
    <row r="32" spans="1:48" ht="42" customHeight="1" thickBot="1">
      <c r="A32" s="2839"/>
      <c r="B32" s="2844" t="s">
        <v>360</v>
      </c>
      <c r="C32" s="2844"/>
      <c r="D32" s="2844"/>
      <c r="E32" s="2844"/>
      <c r="F32" s="2844"/>
      <c r="G32" s="2844"/>
      <c r="H32" s="2841"/>
      <c r="I32" s="2842"/>
      <c r="J32" s="2842"/>
      <c r="K32" s="2842"/>
      <c r="L32" s="2843"/>
      <c r="M32" s="2841"/>
      <c r="N32" s="2842"/>
      <c r="O32" s="2842"/>
      <c r="P32" s="2842"/>
      <c r="Q32" s="2843"/>
      <c r="R32" s="2841"/>
      <c r="S32" s="2842"/>
      <c r="T32" s="2842"/>
      <c r="U32" s="2842"/>
      <c r="V32" s="2843"/>
      <c r="W32" s="2841"/>
      <c r="X32" s="2842"/>
      <c r="Y32" s="2842"/>
      <c r="Z32" s="2842"/>
      <c r="AA32" s="2843"/>
      <c r="AB32" s="2841"/>
      <c r="AC32" s="2842"/>
      <c r="AD32" s="2842"/>
      <c r="AE32" s="2842"/>
      <c r="AF32" s="2843"/>
      <c r="AG32" s="2841"/>
      <c r="AH32" s="2842"/>
      <c r="AI32" s="2842"/>
      <c r="AJ32" s="2842"/>
      <c r="AK32" s="2843"/>
      <c r="AL32" s="776"/>
      <c r="AM32" s="777"/>
      <c r="AN32" s="777"/>
      <c r="AO32" s="778"/>
      <c r="AP32" s="528"/>
      <c r="AQ32" s="779"/>
      <c r="AR32" s="779"/>
      <c r="AS32" s="779"/>
      <c r="AT32" s="779"/>
      <c r="AU32" s="779"/>
      <c r="AV32" s="777"/>
    </row>
    <row r="33" spans="1:45" ht="42" customHeight="1" thickTop="1">
      <c r="A33" s="2845" t="s">
        <v>361</v>
      </c>
      <c r="B33" s="1522" t="s">
        <v>514</v>
      </c>
      <c r="C33" s="1522"/>
      <c r="D33" s="1522"/>
      <c r="E33" s="1522"/>
      <c r="F33" s="1522"/>
      <c r="G33" s="1522"/>
      <c r="H33" s="2847"/>
      <c r="I33" s="2848"/>
      <c r="J33" s="2848"/>
      <c r="K33" s="2848"/>
      <c r="L33" s="2849"/>
      <c r="M33" s="2847"/>
      <c r="N33" s="2848"/>
      <c r="O33" s="2848"/>
      <c r="P33" s="2848"/>
      <c r="Q33" s="2849"/>
      <c r="R33" s="2847"/>
      <c r="S33" s="2848"/>
      <c r="T33" s="2848"/>
      <c r="U33" s="2848"/>
      <c r="V33" s="2849"/>
      <c r="W33" s="2847"/>
      <c r="X33" s="2848"/>
      <c r="Y33" s="2848"/>
      <c r="Z33" s="2848"/>
      <c r="AA33" s="2849"/>
      <c r="AB33" s="2847"/>
      <c r="AC33" s="2848"/>
      <c r="AD33" s="2848"/>
      <c r="AE33" s="2848"/>
      <c r="AF33" s="2849"/>
      <c r="AG33" s="2847"/>
      <c r="AH33" s="2848"/>
      <c r="AI33" s="2848"/>
      <c r="AJ33" s="2848"/>
      <c r="AK33" s="2849"/>
      <c r="AL33" s="781"/>
      <c r="AM33" s="777"/>
      <c r="AN33" s="777"/>
      <c r="AO33" s="778"/>
      <c r="AP33" s="764"/>
      <c r="AQ33" s="779"/>
      <c r="AR33" s="779"/>
      <c r="AS33" s="779"/>
    </row>
    <row r="34" spans="1:45" ht="42" customHeight="1">
      <c r="A34" s="2846"/>
      <c r="B34" s="2840" t="s">
        <v>515</v>
      </c>
      <c r="C34" s="2840"/>
      <c r="D34" s="2840"/>
      <c r="E34" s="2840"/>
      <c r="F34" s="2840"/>
      <c r="G34" s="2840"/>
      <c r="H34" s="2841"/>
      <c r="I34" s="2842"/>
      <c r="J34" s="2842"/>
      <c r="K34" s="2842"/>
      <c r="L34" s="2843"/>
      <c r="M34" s="2841"/>
      <c r="N34" s="2842"/>
      <c r="O34" s="2842"/>
      <c r="P34" s="2842"/>
      <c r="Q34" s="2843"/>
      <c r="R34" s="2841"/>
      <c r="S34" s="2842"/>
      <c r="T34" s="2842"/>
      <c r="U34" s="2842"/>
      <c r="V34" s="2843"/>
      <c r="W34" s="2841"/>
      <c r="X34" s="2842"/>
      <c r="Y34" s="2842"/>
      <c r="Z34" s="2842"/>
      <c r="AA34" s="2843"/>
      <c r="AB34" s="2841"/>
      <c r="AC34" s="2842"/>
      <c r="AD34" s="2842"/>
      <c r="AE34" s="2842"/>
      <c r="AF34" s="2843"/>
      <c r="AG34" s="2841"/>
      <c r="AH34" s="2842"/>
      <c r="AI34" s="2842"/>
      <c r="AJ34" s="2842"/>
      <c r="AK34" s="2843"/>
      <c r="AL34" s="776"/>
      <c r="AM34" s="777"/>
      <c r="AN34" s="777"/>
      <c r="AO34" s="778"/>
      <c r="AP34" s="764"/>
      <c r="AQ34" s="779"/>
    </row>
    <row r="35" spans="1:45" ht="42" customHeight="1">
      <c r="A35" s="2846"/>
      <c r="B35" s="2840" t="s">
        <v>520</v>
      </c>
      <c r="C35" s="2840"/>
      <c r="D35" s="2840"/>
      <c r="E35" s="2840"/>
      <c r="F35" s="2840"/>
      <c r="G35" s="2840"/>
      <c r="H35" s="2841"/>
      <c r="I35" s="2842"/>
      <c r="J35" s="2842"/>
      <c r="K35" s="2842"/>
      <c r="L35" s="2843"/>
      <c r="M35" s="2841"/>
      <c r="N35" s="2842"/>
      <c r="O35" s="2842"/>
      <c r="P35" s="2842"/>
      <c r="Q35" s="2843"/>
      <c r="R35" s="2841"/>
      <c r="S35" s="2842"/>
      <c r="T35" s="2842"/>
      <c r="U35" s="2842"/>
      <c r="V35" s="2843"/>
      <c r="W35" s="2841"/>
      <c r="X35" s="2842"/>
      <c r="Y35" s="2842"/>
      <c r="Z35" s="2842"/>
      <c r="AA35" s="2843"/>
      <c r="AB35" s="2841"/>
      <c r="AC35" s="2842"/>
      <c r="AD35" s="2842"/>
      <c r="AE35" s="2842"/>
      <c r="AF35" s="2843"/>
      <c r="AG35" s="2841"/>
      <c r="AH35" s="2842"/>
      <c r="AI35" s="2842"/>
      <c r="AJ35" s="2842"/>
      <c r="AK35" s="2843"/>
      <c r="AL35" s="776"/>
      <c r="AM35" s="777"/>
      <c r="AN35" s="777"/>
      <c r="AO35" s="778"/>
      <c r="AP35" s="764"/>
      <c r="AQ35" s="779"/>
    </row>
    <row r="36" spans="1:45" ht="42" customHeight="1">
      <c r="A36" s="2846"/>
      <c r="B36" s="2840" t="s">
        <v>516</v>
      </c>
      <c r="C36" s="2840"/>
      <c r="D36" s="2840"/>
      <c r="E36" s="2840"/>
      <c r="F36" s="2840"/>
      <c r="G36" s="2840"/>
      <c r="H36" s="2841"/>
      <c r="I36" s="2842"/>
      <c r="J36" s="2842"/>
      <c r="K36" s="2842"/>
      <c r="L36" s="2843"/>
      <c r="M36" s="2841"/>
      <c r="N36" s="2842"/>
      <c r="O36" s="2842"/>
      <c r="P36" s="2842"/>
      <c r="Q36" s="2843"/>
      <c r="R36" s="2841"/>
      <c r="S36" s="2842"/>
      <c r="T36" s="2842"/>
      <c r="U36" s="2842"/>
      <c r="V36" s="2843"/>
      <c r="W36" s="2841"/>
      <c r="X36" s="2842"/>
      <c r="Y36" s="2842"/>
      <c r="Z36" s="2842"/>
      <c r="AA36" s="2843"/>
      <c r="AB36" s="2841"/>
      <c r="AC36" s="2842"/>
      <c r="AD36" s="2842"/>
      <c r="AE36" s="2842"/>
      <c r="AF36" s="2843"/>
      <c r="AG36" s="2841"/>
      <c r="AH36" s="2842"/>
      <c r="AI36" s="2842"/>
      <c r="AJ36" s="2842"/>
      <c r="AK36" s="2843"/>
      <c r="AL36" s="776"/>
      <c r="AM36" s="777"/>
      <c r="AN36" s="777"/>
      <c r="AO36" s="778"/>
      <c r="AP36" s="764"/>
    </row>
    <row r="37" spans="1:45" ht="9.9499999999999993" customHeight="1" thickBot="1">
      <c r="A37" s="2850"/>
      <c r="B37" s="2851"/>
      <c r="C37" s="2851"/>
      <c r="D37" s="2851"/>
      <c r="E37" s="2851"/>
      <c r="F37" s="2851"/>
      <c r="G37" s="2851"/>
      <c r="H37" s="2851"/>
      <c r="I37" s="2851"/>
      <c r="J37" s="2851"/>
      <c r="K37" s="2851"/>
      <c r="L37" s="2851"/>
      <c r="M37" s="2851"/>
      <c r="N37" s="2851"/>
      <c r="O37" s="2851"/>
      <c r="P37" s="2851"/>
      <c r="Q37" s="2851"/>
      <c r="R37" s="2851"/>
      <c r="S37" s="2851"/>
      <c r="T37" s="2851"/>
      <c r="U37" s="2851"/>
      <c r="V37" s="2851"/>
      <c r="W37" s="2851"/>
      <c r="X37" s="2851"/>
      <c r="Y37" s="2851"/>
      <c r="Z37" s="2851"/>
      <c r="AA37" s="2851"/>
      <c r="AB37" s="2851"/>
      <c r="AC37" s="2851"/>
      <c r="AD37" s="2851"/>
      <c r="AE37" s="2851"/>
      <c r="AF37" s="2851"/>
      <c r="AG37" s="2851"/>
      <c r="AH37" s="2851"/>
      <c r="AI37" s="2851"/>
      <c r="AJ37" s="2851"/>
      <c r="AK37" s="2851"/>
      <c r="AL37" s="2852"/>
      <c r="AM37" s="2852"/>
      <c r="AN37" s="2852"/>
      <c r="AO37" s="2853"/>
      <c r="AP37" s="756"/>
    </row>
    <row r="38" spans="1:45" ht="45" customHeight="1" thickBot="1">
      <c r="A38" s="2854" t="s">
        <v>362</v>
      </c>
      <c r="B38" s="2855"/>
      <c r="C38" s="2855"/>
      <c r="D38" s="2855"/>
      <c r="E38" s="2855"/>
      <c r="F38" s="2855"/>
      <c r="G38" s="2855"/>
      <c r="H38" s="2855"/>
      <c r="I38" s="2855"/>
      <c r="J38" s="2855"/>
      <c r="K38" s="2855"/>
      <c r="L38" s="2855"/>
      <c r="M38" s="2855"/>
      <c r="N38" s="2855"/>
      <c r="O38" s="2855"/>
      <c r="P38" s="2855"/>
      <c r="Q38" s="2855"/>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c r="AP38" s="782"/>
      <c r="AS38" s="783"/>
    </row>
    <row r="39" spans="1:45" ht="45" customHeight="1">
      <c r="A39" s="2857"/>
      <c r="B39" s="2858"/>
      <c r="C39" s="2858"/>
      <c r="D39" s="2858"/>
      <c r="E39" s="2858"/>
      <c r="F39" s="2858"/>
      <c r="G39" s="2858"/>
      <c r="H39" s="2858"/>
      <c r="I39" s="2858"/>
      <c r="J39" s="2858"/>
      <c r="K39" s="2858"/>
      <c r="L39" s="2858"/>
      <c r="M39" s="2858"/>
      <c r="N39" s="2858"/>
      <c r="O39" s="2858"/>
      <c r="P39" s="2858"/>
      <c r="Q39" s="2858"/>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c r="AP39" s="784"/>
      <c r="AS39" s="783"/>
    </row>
    <row r="40" spans="1:45" ht="24" customHeight="1">
      <c r="A40" s="2860"/>
      <c r="B40" s="2861"/>
      <c r="C40" s="2861"/>
      <c r="D40" s="2861"/>
      <c r="E40" s="2861"/>
      <c r="F40" s="2861"/>
      <c r="G40" s="2861"/>
      <c r="H40" s="2861"/>
      <c r="I40" s="2861"/>
      <c r="J40" s="2861"/>
      <c r="K40" s="2861"/>
      <c r="L40" s="2861"/>
      <c r="M40" s="2861"/>
      <c r="N40" s="2861"/>
      <c r="O40" s="2861"/>
      <c r="P40" s="2861"/>
      <c r="Q40" s="2861"/>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c r="AP40" s="751"/>
      <c r="AQ40" s="766"/>
      <c r="AS40" s="783"/>
    </row>
    <row r="41" spans="1:45" ht="22.5" customHeight="1">
      <c r="A41" s="2860"/>
      <c r="B41" s="2861"/>
      <c r="C41" s="2861"/>
      <c r="D41" s="2861"/>
      <c r="E41" s="2861"/>
      <c r="F41" s="2861"/>
      <c r="G41" s="2861"/>
      <c r="H41" s="2861"/>
      <c r="I41" s="2861"/>
      <c r="J41" s="2861"/>
      <c r="K41" s="2861"/>
      <c r="L41" s="2861"/>
      <c r="M41" s="2861"/>
      <c r="N41" s="2861"/>
      <c r="O41" s="2861"/>
      <c r="P41" s="2861"/>
      <c r="Q41" s="2861"/>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c r="AP41" s="750"/>
      <c r="AS41" s="783"/>
    </row>
    <row r="42" spans="1:45" ht="50.1" customHeight="1">
      <c r="A42" s="2860"/>
      <c r="B42" s="2861"/>
      <c r="C42" s="2861"/>
      <c r="D42" s="2861"/>
      <c r="E42" s="2861"/>
      <c r="F42" s="2861"/>
      <c r="G42" s="2861"/>
      <c r="H42" s="2861"/>
      <c r="I42" s="2861"/>
      <c r="J42" s="2861"/>
      <c r="K42" s="2861"/>
      <c r="L42" s="2861"/>
      <c r="M42" s="2861"/>
      <c r="N42" s="2861"/>
      <c r="O42" s="2861"/>
      <c r="P42" s="2861"/>
      <c r="Q42" s="2861"/>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c r="AP42" s="236"/>
      <c r="AS42" s="783"/>
    </row>
    <row r="43" spans="1:45" ht="45" customHeight="1">
      <c r="A43" s="2860"/>
      <c r="B43" s="2861"/>
      <c r="C43" s="2861"/>
      <c r="D43" s="2861"/>
      <c r="E43" s="2861"/>
      <c r="F43" s="2861"/>
      <c r="G43" s="2861"/>
      <c r="H43" s="2861"/>
      <c r="I43" s="2861"/>
      <c r="J43" s="2861"/>
      <c r="K43" s="2861"/>
      <c r="L43" s="2861"/>
      <c r="M43" s="2861"/>
      <c r="N43" s="2861"/>
      <c r="O43" s="2861"/>
      <c r="P43" s="2861"/>
      <c r="Q43" s="2861"/>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c r="AP43" s="784"/>
      <c r="AS43" s="783"/>
    </row>
    <row r="44" spans="1:45" ht="45" customHeight="1" thickBot="1">
      <c r="A44" s="2863"/>
      <c r="B44" s="2864"/>
      <c r="C44" s="2864"/>
      <c r="D44" s="2864"/>
      <c r="E44" s="2864"/>
      <c r="F44" s="2864"/>
      <c r="G44" s="2864"/>
      <c r="H44" s="2864"/>
      <c r="I44" s="2864"/>
      <c r="J44" s="2864"/>
      <c r="K44" s="2864"/>
      <c r="L44" s="2864"/>
      <c r="M44" s="2864"/>
      <c r="N44" s="2864"/>
      <c r="O44" s="2864"/>
      <c r="P44" s="2864"/>
      <c r="Q44" s="2864"/>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c r="AP44" s="784"/>
      <c r="AQ44" s="785"/>
      <c r="AR44" s="785"/>
      <c r="AS44" s="783"/>
    </row>
    <row r="45" spans="1:45" ht="45" customHeight="1" thickBot="1">
      <c r="A45" s="2866" t="s">
        <v>363</v>
      </c>
      <c r="B45" s="786" t="s">
        <v>364</v>
      </c>
      <c r="C45" s="787"/>
      <c r="D45" s="788" t="s">
        <v>365</v>
      </c>
      <c r="E45" s="787"/>
      <c r="F45" s="789" t="s">
        <v>106</v>
      </c>
      <c r="G45" s="790" t="s">
        <v>366</v>
      </c>
      <c r="H45" s="2869"/>
      <c r="I45" s="2869"/>
      <c r="J45" s="2869"/>
      <c r="K45" s="2869"/>
      <c r="L45" s="2869"/>
      <c r="M45" s="2869"/>
      <c r="N45" s="2869"/>
      <c r="O45" s="2869"/>
      <c r="P45" s="2869"/>
      <c r="Q45" s="2869"/>
      <c r="R45" s="2791" t="s">
        <v>197</v>
      </c>
      <c r="S45" s="2791"/>
      <c r="T45" s="2791"/>
      <c r="U45" s="2791"/>
      <c r="V45" s="2791"/>
      <c r="W45" s="2869"/>
      <c r="X45" s="2869"/>
      <c r="Y45" s="2869"/>
      <c r="Z45" s="2869"/>
      <c r="AA45" s="2869"/>
      <c r="AB45" s="2791" t="s">
        <v>198</v>
      </c>
      <c r="AC45" s="2791"/>
      <c r="AD45" s="2791"/>
      <c r="AE45" s="2791"/>
      <c r="AF45" s="2791"/>
      <c r="AG45" s="2869"/>
      <c r="AH45" s="2869"/>
      <c r="AI45" s="2869"/>
      <c r="AJ45" s="2869"/>
      <c r="AK45" s="2869"/>
      <c r="AL45" s="2791" t="s">
        <v>199</v>
      </c>
      <c r="AM45" s="2791"/>
      <c r="AN45" s="2791"/>
      <c r="AO45" s="2872"/>
      <c r="AP45" s="764"/>
      <c r="AS45" s="783"/>
    </row>
    <row r="46" spans="1:45" ht="45" customHeight="1" thickBot="1">
      <c r="A46" s="2867"/>
      <c r="B46" s="786" t="s">
        <v>367</v>
      </c>
      <c r="C46" s="787"/>
      <c r="D46" s="788" t="s">
        <v>365</v>
      </c>
      <c r="E46" s="787"/>
      <c r="F46" s="789" t="s">
        <v>106</v>
      </c>
      <c r="G46" s="790" t="s">
        <v>368</v>
      </c>
      <c r="H46" s="2777" t="s">
        <v>989</v>
      </c>
      <c r="I46" s="2791"/>
      <c r="J46" s="2791"/>
      <c r="K46" s="2791"/>
      <c r="L46" s="2791"/>
      <c r="M46" s="2869"/>
      <c r="N46" s="2869"/>
      <c r="O46" s="2869"/>
      <c r="P46" s="2869"/>
      <c r="Q46" s="2869"/>
      <c r="R46" s="2791" t="s">
        <v>197</v>
      </c>
      <c r="S46" s="2791"/>
      <c r="T46" s="2791"/>
      <c r="U46" s="2791"/>
      <c r="V46" s="2791"/>
      <c r="W46" s="2869"/>
      <c r="X46" s="2869"/>
      <c r="Y46" s="2869"/>
      <c r="Z46" s="2869"/>
      <c r="AA46" s="2869"/>
      <c r="AB46" s="2791" t="s">
        <v>198</v>
      </c>
      <c r="AC46" s="2791"/>
      <c r="AD46" s="2791"/>
      <c r="AE46" s="2791"/>
      <c r="AF46" s="2791"/>
      <c r="AG46" s="2869"/>
      <c r="AH46" s="2869"/>
      <c r="AI46" s="2869"/>
      <c r="AJ46" s="2869"/>
      <c r="AK46" s="2869"/>
      <c r="AL46" s="2791" t="s">
        <v>199</v>
      </c>
      <c r="AM46" s="2791"/>
      <c r="AN46" s="2791"/>
      <c r="AO46" s="2872"/>
      <c r="AP46" s="764"/>
      <c r="AS46" s="783"/>
    </row>
    <row r="47" spans="1:45" ht="45" customHeight="1" thickBot="1">
      <c r="A47" s="2867"/>
      <c r="B47" s="791" t="s">
        <v>369</v>
      </c>
      <c r="C47" s="2777" t="s">
        <v>370</v>
      </c>
      <c r="D47" s="2791"/>
      <c r="E47" s="2869"/>
      <c r="F47" s="2869"/>
      <c r="G47" s="2869"/>
      <c r="H47" s="2869"/>
      <c r="I47" s="2869"/>
      <c r="J47" s="2869"/>
      <c r="K47" s="2869"/>
      <c r="L47" s="2869"/>
      <c r="M47" s="2791" t="s">
        <v>371</v>
      </c>
      <c r="N47" s="2791"/>
      <c r="O47" s="2791"/>
      <c r="P47" s="2791"/>
      <c r="Q47" s="2791"/>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c r="AP47" s="235"/>
    </row>
    <row r="48" spans="1:45" ht="75" customHeight="1" thickBot="1">
      <c r="A48" s="2868"/>
      <c r="B48" s="792" t="s">
        <v>372</v>
      </c>
      <c r="C48" s="2871"/>
      <c r="D48" s="2869"/>
      <c r="E48" s="2869"/>
      <c r="F48" s="2869"/>
      <c r="G48" s="2869"/>
      <c r="H48" s="2869"/>
      <c r="I48" s="2869"/>
      <c r="J48" s="2869"/>
      <c r="K48" s="2869"/>
      <c r="L48" s="2869"/>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70"/>
      <c r="AP48" s="235"/>
    </row>
  </sheetData>
  <mergeCells count="165">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W35:AA35"/>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B19:AM19"/>
    <mergeCell ref="A20:AO20"/>
    <mergeCell ref="A21:AO21"/>
    <mergeCell ref="B22:AO22"/>
    <mergeCell ref="B23:AO23"/>
    <mergeCell ref="B24:AO24"/>
    <mergeCell ref="B16:AO16"/>
    <mergeCell ref="A17:AO17"/>
    <mergeCell ref="A18:B18"/>
    <mergeCell ref="C18:G18"/>
    <mergeCell ref="H18:U18"/>
    <mergeCell ref="W18:AO18"/>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s>
  <phoneticPr fontId="10"/>
  <conditionalFormatting sqref="C9:G9 A8 A22:A24 H26 H27:AK32 A13 A16 C18 W18">
    <cfRule type="cellIs" dxfId="258" priority="21" stopIfTrue="1" operator="equal">
      <formula>""</formula>
    </cfRule>
  </conditionalFormatting>
  <conditionalFormatting sqref="A39:AO44">
    <cfRule type="cellIs" dxfId="257" priority="20" stopIfTrue="1" operator="equal">
      <formula>""</formula>
    </cfRule>
  </conditionalFormatting>
  <conditionalFormatting sqref="H33:L33">
    <cfRule type="cellIs" dxfId="256" priority="19" stopIfTrue="1" operator="equal">
      <formula>""</formula>
    </cfRule>
  </conditionalFormatting>
  <conditionalFormatting sqref="M33:AK36">
    <cfRule type="cellIs" dxfId="255" priority="18" stopIfTrue="1" operator="equal">
      <formula>""</formula>
    </cfRule>
  </conditionalFormatting>
  <conditionalFormatting sqref="H34:L36">
    <cfRule type="cellIs" dxfId="254" priority="17" stopIfTrue="1" operator="equal">
      <formula>""</formula>
    </cfRule>
  </conditionalFormatting>
  <conditionalFormatting sqref="C45">
    <cfRule type="expression" dxfId="253" priority="16" stopIfTrue="1">
      <formula>($C$45="")*($E$45="")</formula>
    </cfRule>
  </conditionalFormatting>
  <conditionalFormatting sqref="E45">
    <cfRule type="expression" dxfId="252" priority="15" stopIfTrue="1">
      <formula>($C$45="")*($E$45="")</formula>
    </cfRule>
  </conditionalFormatting>
  <conditionalFormatting sqref="C46">
    <cfRule type="expression" dxfId="251" priority="14" stopIfTrue="1">
      <formula>($C$46="")*($E$46="")</formula>
    </cfRule>
  </conditionalFormatting>
  <conditionalFormatting sqref="E46">
    <cfRule type="expression" dxfId="250" priority="13" stopIfTrue="1">
      <formula>($C$46="")*($E$46="")</formula>
    </cfRule>
  </conditionalFormatting>
  <conditionalFormatting sqref="M26">
    <cfRule type="cellIs" dxfId="249" priority="12" stopIfTrue="1" operator="equal">
      <formula>""</formula>
    </cfRule>
  </conditionalFormatting>
  <conditionalFormatting sqref="R26 W26 AB26 AG26">
    <cfRule type="cellIs" dxfId="248" priority="11" stopIfTrue="1" operator="equal">
      <formula>""</formula>
    </cfRule>
  </conditionalFormatting>
  <conditionalFormatting sqref="H45:Q45">
    <cfRule type="cellIs" dxfId="247" priority="9" stopIfTrue="1" operator="equal">
      <formula>(COUNTIF($C$45,"○")&lt;1)</formula>
    </cfRule>
  </conditionalFormatting>
  <conditionalFormatting sqref="W45:AA45">
    <cfRule type="cellIs" dxfId="246" priority="8" stopIfTrue="1" operator="equal">
      <formula>(COUNTIF($C$45,"○")&lt;1)</formula>
    </cfRule>
  </conditionalFormatting>
  <conditionalFormatting sqref="AG45:AK45">
    <cfRule type="cellIs" dxfId="245" priority="7" stopIfTrue="1" operator="equal">
      <formula>(COUNTIF($C$45,"○")&lt;1)</formula>
    </cfRule>
  </conditionalFormatting>
  <conditionalFormatting sqref="W46:AA46">
    <cfRule type="cellIs" dxfId="244" priority="6" stopIfTrue="1" operator="equal">
      <formula>(COUNTIF($C$46,"○")&lt;1)</formula>
    </cfRule>
  </conditionalFormatting>
  <conditionalFormatting sqref="AG46:AK46">
    <cfRule type="cellIs" dxfId="243" priority="5" stopIfTrue="1" operator="equal">
      <formula>(COUNTIF($C$46,"○")&lt;1)</formula>
    </cfRule>
  </conditionalFormatting>
  <conditionalFormatting sqref="M46:Q46">
    <cfRule type="cellIs" dxfId="242" priority="4" stopIfTrue="1" operator="equal">
      <formula>(COUNTIF($C$46,"○")&lt;1)</formula>
    </cfRule>
  </conditionalFormatting>
  <conditionalFormatting sqref="E47">
    <cfRule type="cellIs" dxfId="241" priority="3" stopIfTrue="1" operator="equal">
      <formula>(COUNTIF($C$45,"○")&lt;1)</formula>
    </cfRule>
  </conditionalFormatting>
  <conditionalFormatting sqref="R47">
    <cfRule type="cellIs" dxfId="240" priority="2" stopIfTrue="1" operator="equal">
      <formula>(COUNTIF($C$45,"○")&lt;1)</formula>
    </cfRule>
  </conditionalFormatting>
  <conditionalFormatting sqref="C48">
    <cfRule type="cellIs" dxfId="239"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8" orientation="portrait" r:id="rId1"/>
  <headerFooter scaleWithDoc="0">
    <oddFooter>&amp;R&amp;9（令和７年４月１日以降に申請する訓練科から適用）</oddFooter>
  </headerFooter>
  <colBreaks count="1" manualBreakCount="1">
    <brk id="44"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99"/>
  <sheetViews>
    <sheetView view="pageBreakPreview" topLeftCell="A2" zoomScale="70" zoomScaleNormal="100" zoomScaleSheetLayoutView="70" zoomScalePageLayoutView="70" workbookViewId="0">
      <selection activeCell="A2" sqref="A2:O2"/>
    </sheetView>
  </sheetViews>
  <sheetFormatPr defaultRowHeight="13.5"/>
  <cols>
    <col min="1" max="1" width="4.25" style="548" customWidth="1"/>
    <col min="2" max="2" width="13.5" style="548" customWidth="1"/>
    <col min="3" max="3" width="21" style="548" customWidth="1"/>
    <col min="4" max="4" width="13.5" style="548" customWidth="1"/>
    <col min="5" max="13" width="6.125" style="548" customWidth="1"/>
    <col min="14" max="14" width="6.625" style="548" customWidth="1"/>
    <col min="15" max="15" width="51" style="548" customWidth="1"/>
    <col min="16" max="16384" width="9" style="548"/>
  </cols>
  <sheetData>
    <row r="1" spans="1:15" ht="24.75" customHeight="1">
      <c r="A1" s="720"/>
      <c r="B1" s="720"/>
      <c r="C1" s="720"/>
      <c r="D1" s="720"/>
      <c r="E1" s="720"/>
      <c r="F1" s="720"/>
      <c r="G1" s="720"/>
      <c r="H1" s="720"/>
      <c r="I1" s="720"/>
      <c r="J1" s="720"/>
      <c r="K1" s="720"/>
      <c r="L1" s="720"/>
      <c r="M1" s="720"/>
      <c r="N1" s="720"/>
      <c r="O1" s="733" t="s">
        <v>1314</v>
      </c>
    </row>
    <row r="2" spans="1:15" ht="42" customHeight="1">
      <c r="A2" s="2875" t="s">
        <v>373</v>
      </c>
      <c r="B2" s="2875"/>
      <c r="C2" s="2875"/>
      <c r="D2" s="2875"/>
      <c r="E2" s="2875"/>
      <c r="F2" s="2875"/>
      <c r="G2" s="2875"/>
      <c r="H2" s="2875"/>
      <c r="I2" s="2875"/>
      <c r="J2" s="2875"/>
      <c r="K2" s="2875"/>
      <c r="L2" s="2875"/>
      <c r="M2" s="2875"/>
      <c r="N2" s="2875"/>
      <c r="O2" s="2875"/>
    </row>
    <row r="3" spans="1:15" ht="32.25" customHeight="1">
      <c r="A3" s="734"/>
      <c r="B3" s="2876" t="s">
        <v>258</v>
      </c>
      <c r="C3" s="2876"/>
      <c r="D3" s="2877" t="str">
        <f>IF(様式1!L11="","",様式1!L11)</f>
        <v/>
      </c>
      <c r="E3" s="2877"/>
      <c r="F3" s="2877"/>
      <c r="G3" s="2877"/>
      <c r="H3" s="2877"/>
      <c r="I3" s="2877"/>
      <c r="J3" s="2877"/>
      <c r="K3" s="2876" t="s">
        <v>314</v>
      </c>
      <c r="L3" s="2876"/>
      <c r="M3" s="2876"/>
      <c r="N3" s="2876"/>
      <c r="O3" s="735" t="str">
        <f>IF(様式1!G36="","",様式1!G36)</f>
        <v/>
      </c>
    </row>
    <row r="4" spans="1:15" ht="15.75" customHeight="1">
      <c r="A4" s="720"/>
      <c r="B4" s="720"/>
      <c r="C4" s="720"/>
      <c r="D4" s="720"/>
      <c r="E4" s="720"/>
      <c r="F4" s="720"/>
      <c r="G4" s="720"/>
      <c r="H4" s="720"/>
      <c r="I4" s="720"/>
      <c r="J4" s="720"/>
      <c r="K4" s="720"/>
      <c r="L4" s="720"/>
      <c r="M4" s="720"/>
      <c r="N4" s="720"/>
      <c r="O4" s="720"/>
    </row>
    <row r="5" spans="1:15" ht="24.75" customHeight="1">
      <c r="A5" s="736" t="s">
        <v>783</v>
      </c>
      <c r="B5" s="2878" t="s">
        <v>374</v>
      </c>
      <c r="C5" s="2879"/>
      <c r="D5" s="2878" t="s">
        <v>773</v>
      </c>
      <c r="E5" s="2880"/>
      <c r="F5" s="2880"/>
      <c r="G5" s="2880"/>
      <c r="H5" s="2880"/>
      <c r="I5" s="2880"/>
      <c r="J5" s="2880"/>
      <c r="K5" s="2880"/>
      <c r="L5" s="2880"/>
      <c r="M5" s="2879"/>
      <c r="N5" s="2878" t="s">
        <v>375</v>
      </c>
      <c r="O5" s="2879"/>
    </row>
    <row r="6" spans="1:15" ht="54.75" customHeight="1">
      <c r="A6" s="2890">
        <v>1</v>
      </c>
      <c r="B6" s="2905"/>
      <c r="C6" s="2906"/>
      <c r="D6" s="2893"/>
      <c r="E6" s="2894"/>
      <c r="F6" s="2894"/>
      <c r="G6" s="2894"/>
      <c r="H6" s="2894"/>
      <c r="I6" s="2894"/>
      <c r="J6" s="2894"/>
      <c r="K6" s="2894"/>
      <c r="L6" s="2894"/>
      <c r="M6" s="2895"/>
      <c r="N6" s="2893"/>
      <c r="O6" s="2895"/>
    </row>
    <row r="7" spans="1:15" ht="30" customHeight="1">
      <c r="A7" s="2891"/>
      <c r="B7" s="2907"/>
      <c r="C7" s="2908"/>
      <c r="D7" s="1121" t="s">
        <v>784</v>
      </c>
      <c r="E7" s="2898"/>
      <c r="F7" s="2899"/>
      <c r="G7" s="2899"/>
      <c r="H7" s="2899"/>
      <c r="I7" s="2900" t="s">
        <v>774</v>
      </c>
      <c r="J7" s="2901"/>
      <c r="K7" s="2898"/>
      <c r="L7" s="2899"/>
      <c r="M7" s="2902"/>
      <c r="N7" s="2896"/>
      <c r="O7" s="2897"/>
    </row>
    <row r="8" spans="1:15" ht="24.75" customHeight="1">
      <c r="A8" s="2892"/>
      <c r="B8" s="2903" t="s">
        <v>785</v>
      </c>
      <c r="C8" s="2904"/>
      <c r="D8" s="2878" t="s">
        <v>775</v>
      </c>
      <c r="E8" s="2880"/>
      <c r="F8" s="2880"/>
      <c r="G8" s="2880"/>
      <c r="H8" s="2880"/>
      <c r="I8" s="2880"/>
      <c r="J8" s="2880"/>
      <c r="K8" s="2880"/>
      <c r="L8" s="2880"/>
      <c r="M8" s="2879"/>
      <c r="N8" s="2878" t="s">
        <v>284</v>
      </c>
      <c r="O8" s="2879"/>
    </row>
    <row r="9" spans="1:15" ht="34.700000000000003" customHeight="1">
      <c r="A9" s="2892"/>
      <c r="B9" s="1122" t="s">
        <v>776</v>
      </c>
      <c r="C9" s="738"/>
      <c r="D9" s="739" t="s">
        <v>378</v>
      </c>
      <c r="E9" s="2881" t="s">
        <v>379</v>
      </c>
      <c r="F9" s="2882"/>
      <c r="G9" s="2882"/>
      <c r="H9" s="2882"/>
      <c r="I9" s="740"/>
      <c r="J9" s="1511" t="s">
        <v>786</v>
      </c>
      <c r="K9" s="1511"/>
      <c r="L9" s="1511"/>
      <c r="M9" s="1549"/>
      <c r="N9" s="2883"/>
      <c r="O9" s="2885" t="s">
        <v>777</v>
      </c>
    </row>
    <row r="10" spans="1:15" ht="34.700000000000003" customHeight="1">
      <c r="A10" s="2892"/>
      <c r="B10" s="1122" t="s">
        <v>778</v>
      </c>
      <c r="C10" s="738"/>
      <c r="D10" s="741" t="s">
        <v>225</v>
      </c>
      <c r="E10" s="2887"/>
      <c r="F10" s="2888"/>
      <c r="G10" s="2888"/>
      <c r="H10" s="2888"/>
      <c r="I10" s="1134" t="s">
        <v>52</v>
      </c>
      <c r="J10" s="2888"/>
      <c r="K10" s="2888"/>
      <c r="L10" s="2888"/>
      <c r="M10" s="2889"/>
      <c r="N10" s="2884"/>
      <c r="O10" s="2886"/>
    </row>
    <row r="11" spans="1:15" ht="34.700000000000003" customHeight="1">
      <c r="A11" s="2892"/>
      <c r="B11" s="1122" t="s">
        <v>779</v>
      </c>
      <c r="C11" s="738"/>
      <c r="D11" s="741" t="s">
        <v>265</v>
      </c>
      <c r="E11" s="742"/>
      <c r="F11" s="1134" t="s">
        <v>266</v>
      </c>
      <c r="G11" s="742"/>
      <c r="H11" s="1134" t="s">
        <v>239</v>
      </c>
      <c r="I11" s="1134" t="s">
        <v>52</v>
      </c>
      <c r="J11" s="742"/>
      <c r="K11" s="1134" t="s">
        <v>266</v>
      </c>
      <c r="L11" s="742"/>
      <c r="M11" s="743" t="s">
        <v>239</v>
      </c>
      <c r="N11" s="2883"/>
      <c r="O11" s="2885" t="s">
        <v>780</v>
      </c>
    </row>
    <row r="12" spans="1:15" ht="34.700000000000003" customHeight="1" thickBot="1">
      <c r="A12" s="2892"/>
      <c r="B12" s="2873"/>
      <c r="C12" s="2874"/>
      <c r="D12" s="744" t="s">
        <v>781</v>
      </c>
      <c r="E12" s="2915"/>
      <c r="F12" s="2916"/>
      <c r="G12" s="1127" t="s">
        <v>56</v>
      </c>
      <c r="H12" s="1127"/>
      <c r="I12" s="1127"/>
      <c r="J12" s="1127"/>
      <c r="K12" s="1127"/>
      <c r="L12" s="1127"/>
      <c r="M12" s="398"/>
      <c r="N12" s="2913"/>
      <c r="O12" s="2914"/>
    </row>
    <row r="13" spans="1:15" ht="24.75" customHeight="1">
      <c r="A13" s="2917">
        <v>2</v>
      </c>
      <c r="B13" s="2909" t="s">
        <v>374</v>
      </c>
      <c r="C13" s="2910"/>
      <c r="D13" s="2909" t="s">
        <v>773</v>
      </c>
      <c r="E13" s="2911"/>
      <c r="F13" s="2911"/>
      <c r="G13" s="2911"/>
      <c r="H13" s="2911"/>
      <c r="I13" s="2911"/>
      <c r="J13" s="2911"/>
      <c r="K13" s="2911"/>
      <c r="L13" s="2911"/>
      <c r="M13" s="2910"/>
      <c r="N13" s="2909" t="s">
        <v>375</v>
      </c>
      <c r="O13" s="2910"/>
    </row>
    <row r="14" spans="1:15" ht="54.75" customHeight="1">
      <c r="A14" s="2892"/>
      <c r="B14" s="2905"/>
      <c r="C14" s="2906"/>
      <c r="D14" s="2893"/>
      <c r="E14" s="2894"/>
      <c r="F14" s="2894"/>
      <c r="G14" s="2894"/>
      <c r="H14" s="2894"/>
      <c r="I14" s="2894"/>
      <c r="J14" s="2894"/>
      <c r="K14" s="2894"/>
      <c r="L14" s="2894"/>
      <c r="M14" s="2895"/>
      <c r="N14" s="2893"/>
      <c r="O14" s="2895"/>
    </row>
    <row r="15" spans="1:15" ht="30" customHeight="1">
      <c r="A15" s="2892"/>
      <c r="B15" s="2907"/>
      <c r="C15" s="2908"/>
      <c r="D15" s="737" t="s">
        <v>784</v>
      </c>
      <c r="E15" s="2898"/>
      <c r="F15" s="2899"/>
      <c r="G15" s="2899"/>
      <c r="H15" s="2899"/>
      <c r="I15" s="2900" t="s">
        <v>774</v>
      </c>
      <c r="J15" s="2901"/>
      <c r="K15" s="2898"/>
      <c r="L15" s="2899"/>
      <c r="M15" s="2902"/>
      <c r="N15" s="2896"/>
      <c r="O15" s="2897"/>
    </row>
    <row r="16" spans="1:15" ht="24.75" customHeight="1">
      <c r="A16" s="2892"/>
      <c r="B16" s="2878" t="s">
        <v>785</v>
      </c>
      <c r="C16" s="2879"/>
      <c r="D16" s="2878" t="s">
        <v>775</v>
      </c>
      <c r="E16" s="2880"/>
      <c r="F16" s="2880"/>
      <c r="G16" s="2880"/>
      <c r="H16" s="2880"/>
      <c r="I16" s="2880"/>
      <c r="J16" s="2880"/>
      <c r="K16" s="2880"/>
      <c r="L16" s="2880"/>
      <c r="M16" s="2879"/>
      <c r="N16" s="2878" t="s">
        <v>284</v>
      </c>
      <c r="O16" s="2879"/>
    </row>
    <row r="17" spans="1:15" ht="34.700000000000003" customHeight="1">
      <c r="A17" s="2892"/>
      <c r="B17" s="1122" t="s">
        <v>776</v>
      </c>
      <c r="C17" s="738"/>
      <c r="D17" s="739" t="s">
        <v>378</v>
      </c>
      <c r="E17" s="2881" t="s">
        <v>379</v>
      </c>
      <c r="F17" s="2882"/>
      <c r="G17" s="2882"/>
      <c r="H17" s="2882"/>
      <c r="I17" s="740"/>
      <c r="J17" s="1511" t="s">
        <v>786</v>
      </c>
      <c r="K17" s="1511"/>
      <c r="L17" s="1511"/>
      <c r="M17" s="1549"/>
      <c r="N17" s="2883"/>
      <c r="O17" s="2885" t="s">
        <v>777</v>
      </c>
    </row>
    <row r="18" spans="1:15" ht="34.700000000000003" customHeight="1">
      <c r="A18" s="2892"/>
      <c r="B18" s="1122" t="s">
        <v>778</v>
      </c>
      <c r="C18" s="738"/>
      <c r="D18" s="741" t="s">
        <v>225</v>
      </c>
      <c r="E18" s="2887"/>
      <c r="F18" s="2888"/>
      <c r="G18" s="2888"/>
      <c r="H18" s="2888"/>
      <c r="I18" s="1134" t="s">
        <v>52</v>
      </c>
      <c r="J18" s="2888"/>
      <c r="K18" s="2888"/>
      <c r="L18" s="2888"/>
      <c r="M18" s="2912"/>
      <c r="N18" s="2884"/>
      <c r="O18" s="2886"/>
    </row>
    <row r="19" spans="1:15" ht="34.700000000000003" customHeight="1">
      <c r="A19" s="2892"/>
      <c r="B19" s="1122" t="s">
        <v>779</v>
      </c>
      <c r="C19" s="738"/>
      <c r="D19" s="741" t="s">
        <v>265</v>
      </c>
      <c r="E19" s="742"/>
      <c r="F19" s="1134" t="s">
        <v>266</v>
      </c>
      <c r="G19" s="742"/>
      <c r="H19" s="1134" t="s">
        <v>239</v>
      </c>
      <c r="I19" s="1134" t="s">
        <v>52</v>
      </c>
      <c r="J19" s="742"/>
      <c r="K19" s="1134" t="s">
        <v>266</v>
      </c>
      <c r="L19" s="742"/>
      <c r="M19" s="743" t="s">
        <v>239</v>
      </c>
      <c r="N19" s="2883"/>
      <c r="O19" s="2885" t="s">
        <v>780</v>
      </c>
    </row>
    <row r="20" spans="1:15" ht="34.700000000000003" customHeight="1" thickBot="1">
      <c r="A20" s="2892"/>
      <c r="B20" s="2873"/>
      <c r="C20" s="2874"/>
      <c r="D20" s="744" t="s">
        <v>781</v>
      </c>
      <c r="E20" s="2915"/>
      <c r="F20" s="2916"/>
      <c r="G20" s="1127" t="s">
        <v>56</v>
      </c>
      <c r="H20" s="1127"/>
      <c r="I20" s="1127"/>
      <c r="J20" s="1127"/>
      <c r="K20" s="1127"/>
      <c r="L20" s="1127"/>
      <c r="M20" s="398"/>
      <c r="N20" s="2913"/>
      <c r="O20" s="2914"/>
    </row>
    <row r="21" spans="1:15" ht="24.75" customHeight="1">
      <c r="A21" s="2917">
        <v>3</v>
      </c>
      <c r="B21" s="2909" t="s">
        <v>374</v>
      </c>
      <c r="C21" s="2910"/>
      <c r="D21" s="2909" t="s">
        <v>773</v>
      </c>
      <c r="E21" s="2911"/>
      <c r="F21" s="2911"/>
      <c r="G21" s="2911"/>
      <c r="H21" s="2911"/>
      <c r="I21" s="2911"/>
      <c r="J21" s="2911"/>
      <c r="K21" s="2911"/>
      <c r="L21" s="2911"/>
      <c r="M21" s="2910"/>
      <c r="N21" s="2909" t="s">
        <v>375</v>
      </c>
      <c r="O21" s="2910"/>
    </row>
    <row r="22" spans="1:15" ht="54.75" customHeight="1">
      <c r="A22" s="2892"/>
      <c r="B22" s="2905"/>
      <c r="C22" s="2906"/>
      <c r="D22" s="2893"/>
      <c r="E22" s="2894"/>
      <c r="F22" s="2894"/>
      <c r="G22" s="2894"/>
      <c r="H22" s="2894"/>
      <c r="I22" s="2894"/>
      <c r="J22" s="2894"/>
      <c r="K22" s="2894"/>
      <c r="L22" s="2894"/>
      <c r="M22" s="2895"/>
      <c r="N22" s="2893"/>
      <c r="O22" s="2895"/>
    </row>
    <row r="23" spans="1:15" ht="30" customHeight="1">
      <c r="A23" s="2892"/>
      <c r="B23" s="2907"/>
      <c r="C23" s="2908"/>
      <c r="D23" s="737" t="s">
        <v>784</v>
      </c>
      <c r="E23" s="2898"/>
      <c r="F23" s="2899"/>
      <c r="G23" s="2899"/>
      <c r="H23" s="2899"/>
      <c r="I23" s="2900" t="s">
        <v>774</v>
      </c>
      <c r="J23" s="2901"/>
      <c r="K23" s="2898"/>
      <c r="L23" s="2899"/>
      <c r="M23" s="2902"/>
      <c r="N23" s="2896"/>
      <c r="O23" s="2897"/>
    </row>
    <row r="24" spans="1:15" ht="24.75" customHeight="1">
      <c r="A24" s="2892"/>
      <c r="B24" s="2878" t="s">
        <v>785</v>
      </c>
      <c r="C24" s="2879"/>
      <c r="D24" s="2878" t="s">
        <v>775</v>
      </c>
      <c r="E24" s="2880"/>
      <c r="F24" s="2880"/>
      <c r="G24" s="2880"/>
      <c r="H24" s="2880"/>
      <c r="I24" s="2880"/>
      <c r="J24" s="2880"/>
      <c r="K24" s="2880"/>
      <c r="L24" s="2880"/>
      <c r="M24" s="2879"/>
      <c r="N24" s="2878" t="s">
        <v>284</v>
      </c>
      <c r="O24" s="2879"/>
    </row>
    <row r="25" spans="1:15" ht="34.700000000000003" customHeight="1">
      <c r="A25" s="2892"/>
      <c r="B25" s="1122" t="s">
        <v>776</v>
      </c>
      <c r="C25" s="738"/>
      <c r="D25" s="739" t="s">
        <v>378</v>
      </c>
      <c r="E25" s="2881" t="s">
        <v>379</v>
      </c>
      <c r="F25" s="2882"/>
      <c r="G25" s="2882"/>
      <c r="H25" s="2882"/>
      <c r="I25" s="740"/>
      <c r="J25" s="1511" t="s">
        <v>786</v>
      </c>
      <c r="K25" s="1511"/>
      <c r="L25" s="1511"/>
      <c r="M25" s="1549"/>
      <c r="N25" s="2883"/>
      <c r="O25" s="2885" t="s">
        <v>777</v>
      </c>
    </row>
    <row r="26" spans="1:15" ht="34.700000000000003" customHeight="1">
      <c r="A26" s="2892"/>
      <c r="B26" s="1122" t="s">
        <v>778</v>
      </c>
      <c r="C26" s="738"/>
      <c r="D26" s="741" t="s">
        <v>225</v>
      </c>
      <c r="E26" s="2887"/>
      <c r="F26" s="2888"/>
      <c r="G26" s="2888"/>
      <c r="H26" s="2888"/>
      <c r="I26" s="1134" t="s">
        <v>52</v>
      </c>
      <c r="J26" s="2888"/>
      <c r="K26" s="2888"/>
      <c r="L26" s="2888"/>
      <c r="M26" s="2912"/>
      <c r="N26" s="2884"/>
      <c r="O26" s="2886"/>
    </row>
    <row r="27" spans="1:15" ht="34.700000000000003" customHeight="1">
      <c r="A27" s="2892"/>
      <c r="B27" s="1122" t="s">
        <v>779</v>
      </c>
      <c r="C27" s="738"/>
      <c r="D27" s="741" t="s">
        <v>265</v>
      </c>
      <c r="E27" s="742"/>
      <c r="F27" s="1134" t="s">
        <v>266</v>
      </c>
      <c r="G27" s="742"/>
      <c r="H27" s="1134" t="s">
        <v>239</v>
      </c>
      <c r="I27" s="1134" t="s">
        <v>52</v>
      </c>
      <c r="J27" s="742"/>
      <c r="K27" s="1134" t="s">
        <v>266</v>
      </c>
      <c r="L27" s="742"/>
      <c r="M27" s="743" t="s">
        <v>239</v>
      </c>
      <c r="N27" s="2883"/>
      <c r="O27" s="2885" t="s">
        <v>780</v>
      </c>
    </row>
    <row r="28" spans="1:15" ht="34.700000000000003" customHeight="1" thickBot="1">
      <c r="A28" s="2892"/>
      <c r="B28" s="2873"/>
      <c r="C28" s="2874"/>
      <c r="D28" s="744" t="s">
        <v>781</v>
      </c>
      <c r="E28" s="2915"/>
      <c r="F28" s="2916"/>
      <c r="G28" s="1127" t="s">
        <v>56</v>
      </c>
      <c r="H28" s="1127"/>
      <c r="I28" s="1127"/>
      <c r="J28" s="1127"/>
      <c r="K28" s="1127"/>
      <c r="L28" s="1127"/>
      <c r="M28" s="398"/>
      <c r="N28" s="2913"/>
      <c r="O28" s="2914"/>
    </row>
    <row r="29" spans="1:15" ht="24.75" customHeight="1">
      <c r="A29" s="2917">
        <v>4</v>
      </c>
      <c r="B29" s="2909" t="s">
        <v>374</v>
      </c>
      <c r="C29" s="2910"/>
      <c r="D29" s="2909" t="s">
        <v>773</v>
      </c>
      <c r="E29" s="2911"/>
      <c r="F29" s="2911"/>
      <c r="G29" s="2911"/>
      <c r="H29" s="2911"/>
      <c r="I29" s="2911"/>
      <c r="J29" s="2911"/>
      <c r="K29" s="2911"/>
      <c r="L29" s="2911"/>
      <c r="M29" s="2910"/>
      <c r="N29" s="2909" t="s">
        <v>375</v>
      </c>
      <c r="O29" s="2910"/>
    </row>
    <row r="30" spans="1:15" ht="54.75" customHeight="1">
      <c r="A30" s="2892"/>
      <c r="B30" s="2905"/>
      <c r="C30" s="2906"/>
      <c r="D30" s="2893"/>
      <c r="E30" s="2894"/>
      <c r="F30" s="2894"/>
      <c r="G30" s="2894"/>
      <c r="H30" s="2894"/>
      <c r="I30" s="2894"/>
      <c r="J30" s="2894"/>
      <c r="K30" s="2894"/>
      <c r="L30" s="2894"/>
      <c r="M30" s="2895"/>
      <c r="N30" s="2893"/>
      <c r="O30" s="2895"/>
    </row>
    <row r="31" spans="1:15" ht="30" customHeight="1">
      <c r="A31" s="2892"/>
      <c r="B31" s="2907"/>
      <c r="C31" s="2908"/>
      <c r="D31" s="737" t="s">
        <v>784</v>
      </c>
      <c r="E31" s="2898"/>
      <c r="F31" s="2899"/>
      <c r="G31" s="2899"/>
      <c r="H31" s="2899"/>
      <c r="I31" s="2900" t="s">
        <v>774</v>
      </c>
      <c r="J31" s="2901"/>
      <c r="K31" s="2898"/>
      <c r="L31" s="2899"/>
      <c r="M31" s="2902"/>
      <c r="N31" s="2896"/>
      <c r="O31" s="2897"/>
    </row>
    <row r="32" spans="1:15" ht="24.75" customHeight="1">
      <c r="A32" s="2892"/>
      <c r="B32" s="2878" t="s">
        <v>785</v>
      </c>
      <c r="C32" s="2879"/>
      <c r="D32" s="2878" t="s">
        <v>775</v>
      </c>
      <c r="E32" s="2880"/>
      <c r="F32" s="2880"/>
      <c r="G32" s="2880"/>
      <c r="H32" s="2880"/>
      <c r="I32" s="2880"/>
      <c r="J32" s="2880"/>
      <c r="K32" s="2880"/>
      <c r="L32" s="2880"/>
      <c r="M32" s="2879"/>
      <c r="N32" s="2878" t="s">
        <v>284</v>
      </c>
      <c r="O32" s="2879"/>
    </row>
    <row r="33" spans="1:15" ht="34.700000000000003" customHeight="1">
      <c r="A33" s="2892"/>
      <c r="B33" s="1122" t="s">
        <v>776</v>
      </c>
      <c r="C33" s="738"/>
      <c r="D33" s="739" t="s">
        <v>378</v>
      </c>
      <c r="E33" s="2881" t="s">
        <v>379</v>
      </c>
      <c r="F33" s="2882"/>
      <c r="G33" s="2882"/>
      <c r="H33" s="2882"/>
      <c r="I33" s="740"/>
      <c r="J33" s="1511" t="s">
        <v>786</v>
      </c>
      <c r="K33" s="1511"/>
      <c r="L33" s="1511"/>
      <c r="M33" s="1549"/>
      <c r="N33" s="2883"/>
      <c r="O33" s="2885" t="s">
        <v>777</v>
      </c>
    </row>
    <row r="34" spans="1:15" ht="34.700000000000003" customHeight="1">
      <c r="A34" s="2892"/>
      <c r="B34" s="1122" t="s">
        <v>778</v>
      </c>
      <c r="C34" s="738"/>
      <c r="D34" s="741" t="s">
        <v>225</v>
      </c>
      <c r="E34" s="2887"/>
      <c r="F34" s="2888"/>
      <c r="G34" s="2888"/>
      <c r="H34" s="2888"/>
      <c r="I34" s="1134" t="s">
        <v>52</v>
      </c>
      <c r="J34" s="2888"/>
      <c r="K34" s="2888"/>
      <c r="L34" s="2888"/>
      <c r="M34" s="2912"/>
      <c r="N34" s="2884"/>
      <c r="O34" s="2886"/>
    </row>
    <row r="35" spans="1:15" ht="34.700000000000003" customHeight="1">
      <c r="A35" s="2892"/>
      <c r="B35" s="1122" t="s">
        <v>779</v>
      </c>
      <c r="C35" s="738"/>
      <c r="D35" s="741" t="s">
        <v>265</v>
      </c>
      <c r="E35" s="742"/>
      <c r="F35" s="1134" t="s">
        <v>266</v>
      </c>
      <c r="G35" s="742"/>
      <c r="H35" s="1134" t="s">
        <v>239</v>
      </c>
      <c r="I35" s="1134" t="s">
        <v>52</v>
      </c>
      <c r="J35" s="742"/>
      <c r="K35" s="1134" t="s">
        <v>266</v>
      </c>
      <c r="L35" s="742"/>
      <c r="M35" s="743" t="s">
        <v>239</v>
      </c>
      <c r="N35" s="2883"/>
      <c r="O35" s="2885" t="s">
        <v>780</v>
      </c>
    </row>
    <row r="36" spans="1:15" ht="34.700000000000003" customHeight="1" thickBot="1">
      <c r="A36" s="2892"/>
      <c r="B36" s="2873"/>
      <c r="C36" s="2874"/>
      <c r="D36" s="744" t="s">
        <v>781</v>
      </c>
      <c r="E36" s="2915"/>
      <c r="F36" s="2916"/>
      <c r="G36" s="1127" t="s">
        <v>56</v>
      </c>
      <c r="H36" s="1127"/>
      <c r="I36" s="1127"/>
      <c r="J36" s="1127"/>
      <c r="K36" s="1127"/>
      <c r="L36" s="1127"/>
      <c r="M36" s="398"/>
      <c r="N36" s="2913"/>
      <c r="O36" s="2914"/>
    </row>
    <row r="37" spans="1:15" ht="24.75" customHeight="1">
      <c r="A37" s="2917">
        <v>5</v>
      </c>
      <c r="B37" s="2909" t="s">
        <v>374</v>
      </c>
      <c r="C37" s="2910"/>
      <c r="D37" s="2909" t="s">
        <v>773</v>
      </c>
      <c r="E37" s="2911"/>
      <c r="F37" s="2911"/>
      <c r="G37" s="2911"/>
      <c r="H37" s="2911"/>
      <c r="I37" s="2911"/>
      <c r="J37" s="2911"/>
      <c r="K37" s="2911"/>
      <c r="L37" s="2911"/>
      <c r="M37" s="2910"/>
      <c r="N37" s="2909" t="s">
        <v>375</v>
      </c>
      <c r="O37" s="2910"/>
    </row>
    <row r="38" spans="1:15" ht="54.75" customHeight="1">
      <c r="A38" s="2892"/>
      <c r="B38" s="2905"/>
      <c r="C38" s="2906"/>
      <c r="D38" s="2893"/>
      <c r="E38" s="2894"/>
      <c r="F38" s="2894"/>
      <c r="G38" s="2894"/>
      <c r="H38" s="2894"/>
      <c r="I38" s="2894"/>
      <c r="J38" s="2894"/>
      <c r="K38" s="2894"/>
      <c r="L38" s="2894"/>
      <c r="M38" s="2895"/>
      <c r="N38" s="2893"/>
      <c r="O38" s="2895"/>
    </row>
    <row r="39" spans="1:15" ht="30" customHeight="1">
      <c r="A39" s="2892"/>
      <c r="B39" s="2907"/>
      <c r="C39" s="2908"/>
      <c r="D39" s="745" t="s">
        <v>784</v>
      </c>
      <c r="E39" s="2898"/>
      <c r="F39" s="2899"/>
      <c r="G39" s="2899"/>
      <c r="H39" s="2899"/>
      <c r="I39" s="2923" t="s">
        <v>774</v>
      </c>
      <c r="J39" s="2924"/>
      <c r="K39" s="2898"/>
      <c r="L39" s="2899"/>
      <c r="M39" s="2902"/>
      <c r="N39" s="2896"/>
      <c r="O39" s="2897"/>
    </row>
    <row r="40" spans="1:15" ht="24.75" customHeight="1">
      <c r="A40" s="2892"/>
      <c r="B40" s="2878" t="s">
        <v>785</v>
      </c>
      <c r="C40" s="2879"/>
      <c r="D40" s="2878" t="s">
        <v>775</v>
      </c>
      <c r="E40" s="2880"/>
      <c r="F40" s="2880"/>
      <c r="G40" s="2880"/>
      <c r="H40" s="2880"/>
      <c r="I40" s="2880"/>
      <c r="J40" s="2880"/>
      <c r="K40" s="2880"/>
      <c r="L40" s="2880"/>
      <c r="M40" s="2879"/>
      <c r="N40" s="2878" t="s">
        <v>284</v>
      </c>
      <c r="O40" s="2879"/>
    </row>
    <row r="41" spans="1:15" ht="34.700000000000003" customHeight="1">
      <c r="A41" s="2892"/>
      <c r="B41" s="1122" t="s">
        <v>776</v>
      </c>
      <c r="C41" s="738"/>
      <c r="D41" s="739" t="s">
        <v>378</v>
      </c>
      <c r="E41" s="2881" t="s">
        <v>379</v>
      </c>
      <c r="F41" s="2882"/>
      <c r="G41" s="2882"/>
      <c r="H41" s="2882"/>
      <c r="I41" s="740"/>
      <c r="J41" s="1511" t="s">
        <v>786</v>
      </c>
      <c r="K41" s="1511"/>
      <c r="L41" s="1511"/>
      <c r="M41" s="1549"/>
      <c r="N41" s="2883"/>
      <c r="O41" s="2885" t="s">
        <v>777</v>
      </c>
    </row>
    <row r="42" spans="1:15" ht="34.700000000000003" customHeight="1">
      <c r="A42" s="2892"/>
      <c r="B42" s="1122" t="s">
        <v>778</v>
      </c>
      <c r="C42" s="738"/>
      <c r="D42" s="741" t="s">
        <v>225</v>
      </c>
      <c r="E42" s="2887"/>
      <c r="F42" s="2888"/>
      <c r="G42" s="2888"/>
      <c r="H42" s="2888"/>
      <c r="I42" s="1134" t="s">
        <v>52</v>
      </c>
      <c r="J42" s="2888"/>
      <c r="K42" s="2888"/>
      <c r="L42" s="2888"/>
      <c r="M42" s="2912"/>
      <c r="N42" s="2884"/>
      <c r="O42" s="2886"/>
    </row>
    <row r="43" spans="1:15" ht="34.700000000000003" customHeight="1">
      <c r="A43" s="2892"/>
      <c r="B43" s="1122" t="s">
        <v>779</v>
      </c>
      <c r="C43" s="738"/>
      <c r="D43" s="741" t="s">
        <v>265</v>
      </c>
      <c r="E43" s="742"/>
      <c r="F43" s="1134" t="s">
        <v>266</v>
      </c>
      <c r="G43" s="742"/>
      <c r="H43" s="1134" t="s">
        <v>239</v>
      </c>
      <c r="I43" s="1134" t="s">
        <v>52</v>
      </c>
      <c r="J43" s="742"/>
      <c r="K43" s="1134" t="s">
        <v>266</v>
      </c>
      <c r="L43" s="742"/>
      <c r="M43" s="743" t="s">
        <v>239</v>
      </c>
      <c r="N43" s="2883"/>
      <c r="O43" s="2885" t="s">
        <v>780</v>
      </c>
    </row>
    <row r="44" spans="1:15" ht="34.700000000000003" customHeight="1" thickBot="1">
      <c r="A44" s="2920"/>
      <c r="B44" s="2873"/>
      <c r="C44" s="2874"/>
      <c r="D44" s="746" t="s">
        <v>781</v>
      </c>
      <c r="E44" s="2918"/>
      <c r="F44" s="2919"/>
      <c r="G44" s="747" t="s">
        <v>56</v>
      </c>
      <c r="H44" s="747"/>
      <c r="I44" s="747"/>
      <c r="J44" s="747"/>
      <c r="K44" s="747"/>
      <c r="L44" s="747"/>
      <c r="M44" s="748"/>
      <c r="N44" s="2922"/>
      <c r="O44" s="2921"/>
    </row>
    <row r="45" spans="1:15">
      <c r="A45" s="720" t="s">
        <v>376</v>
      </c>
      <c r="B45" s="720"/>
      <c r="C45" s="720"/>
      <c r="D45" s="720"/>
      <c r="E45" s="720"/>
      <c r="F45" s="720"/>
      <c r="G45" s="720"/>
      <c r="H45" s="720"/>
      <c r="I45" s="720"/>
      <c r="J45" s="720"/>
      <c r="K45" s="720"/>
      <c r="L45" s="720"/>
      <c r="M45" s="720"/>
      <c r="N45" s="720"/>
      <c r="O45" s="720"/>
    </row>
    <row r="46" spans="1:15">
      <c r="A46" s="720"/>
      <c r="B46" s="720"/>
      <c r="C46" s="720"/>
      <c r="D46" s="720"/>
      <c r="E46" s="720"/>
      <c r="F46" s="720"/>
      <c r="G46" s="720"/>
      <c r="H46" s="720"/>
      <c r="I46" s="720"/>
      <c r="J46" s="720"/>
      <c r="K46" s="720"/>
      <c r="L46" s="720"/>
      <c r="M46" s="720"/>
      <c r="N46" s="720"/>
      <c r="O46" s="720"/>
    </row>
    <row r="47" spans="1:15" ht="39.75" customHeight="1">
      <c r="A47" s="749"/>
      <c r="B47" s="749"/>
      <c r="C47" s="749"/>
      <c r="D47" s="749"/>
      <c r="E47" s="749"/>
      <c r="F47" s="749"/>
      <c r="G47" s="749"/>
      <c r="H47" s="749"/>
      <c r="I47" s="749"/>
      <c r="J47" s="749"/>
      <c r="K47" s="749"/>
      <c r="L47" s="749"/>
      <c r="M47" s="749"/>
      <c r="N47" s="749"/>
      <c r="O47" s="749"/>
    </row>
    <row r="48" spans="1:15" ht="39.75" customHeight="1">
      <c r="A48" s="749"/>
      <c r="B48" s="749"/>
      <c r="C48" s="749"/>
      <c r="D48" s="749"/>
      <c r="E48" s="749"/>
      <c r="F48" s="749"/>
      <c r="G48" s="749"/>
      <c r="H48" s="749"/>
      <c r="I48" s="749"/>
      <c r="J48" s="749"/>
      <c r="K48" s="749"/>
      <c r="L48" s="749"/>
      <c r="M48" s="749"/>
      <c r="N48" s="749"/>
      <c r="O48" s="749"/>
    </row>
    <row r="49" spans="1:15" ht="39.75" customHeight="1">
      <c r="A49" s="749"/>
      <c r="B49" s="749"/>
      <c r="C49" s="749"/>
      <c r="D49" s="749"/>
      <c r="E49" s="749"/>
      <c r="F49" s="749"/>
      <c r="G49" s="749"/>
      <c r="H49" s="749"/>
      <c r="I49" s="749"/>
      <c r="J49" s="749"/>
      <c r="K49" s="749"/>
      <c r="L49" s="749"/>
      <c r="M49" s="749"/>
      <c r="N49" s="749"/>
      <c r="O49" s="749"/>
    </row>
    <row r="50" spans="1:15" ht="39.75" customHeight="1">
      <c r="A50" s="749"/>
      <c r="B50" s="749"/>
      <c r="C50" s="749"/>
      <c r="D50" s="749"/>
      <c r="E50" s="749"/>
      <c r="F50" s="749"/>
      <c r="G50" s="749"/>
      <c r="H50" s="749"/>
      <c r="I50" s="749"/>
      <c r="J50" s="749"/>
      <c r="K50" s="749"/>
      <c r="L50" s="749"/>
      <c r="M50" s="749"/>
      <c r="N50" s="749"/>
      <c r="O50" s="749"/>
    </row>
    <row r="51" spans="1:15" ht="39.75" customHeight="1">
      <c r="A51" s="749"/>
      <c r="B51" s="749"/>
      <c r="C51" s="749"/>
      <c r="D51" s="749"/>
      <c r="E51" s="749"/>
      <c r="F51" s="749"/>
      <c r="G51" s="749"/>
      <c r="H51" s="749"/>
      <c r="I51" s="749"/>
      <c r="J51" s="749"/>
      <c r="K51" s="749"/>
      <c r="L51" s="749"/>
      <c r="M51" s="749"/>
      <c r="N51" s="749"/>
      <c r="O51" s="749"/>
    </row>
    <row r="52" spans="1:15" ht="39.75" customHeight="1">
      <c r="A52" s="749"/>
      <c r="B52" s="749"/>
      <c r="C52" s="749"/>
      <c r="D52" s="749"/>
      <c r="E52" s="749"/>
      <c r="F52" s="749"/>
      <c r="G52" s="749"/>
      <c r="H52" s="749"/>
      <c r="I52" s="749"/>
      <c r="J52" s="749"/>
      <c r="K52" s="749"/>
      <c r="L52" s="749"/>
      <c r="M52" s="749"/>
      <c r="N52" s="749"/>
      <c r="O52" s="749"/>
    </row>
    <row r="53" spans="1:15" ht="39.75" customHeight="1">
      <c r="A53" s="749"/>
      <c r="B53" s="749"/>
      <c r="C53" s="749"/>
      <c r="D53" s="749"/>
      <c r="E53" s="749"/>
      <c r="F53" s="749"/>
      <c r="G53" s="749"/>
      <c r="H53" s="749"/>
      <c r="I53" s="749"/>
      <c r="J53" s="749"/>
      <c r="K53" s="749"/>
      <c r="L53" s="749"/>
      <c r="M53" s="749"/>
      <c r="N53" s="749"/>
      <c r="O53" s="749"/>
    </row>
    <row r="54" spans="1:15" ht="39.75" customHeight="1">
      <c r="A54" s="749"/>
      <c r="B54" s="749"/>
      <c r="C54" s="749"/>
      <c r="D54" s="749"/>
      <c r="E54" s="749"/>
      <c r="F54" s="749"/>
      <c r="G54" s="749"/>
      <c r="H54" s="749"/>
      <c r="I54" s="749"/>
      <c r="J54" s="749"/>
      <c r="K54" s="749"/>
      <c r="L54" s="749"/>
      <c r="M54" s="749"/>
      <c r="N54" s="749"/>
      <c r="O54" s="749"/>
    </row>
    <row r="55" spans="1:15" ht="39.75" customHeight="1">
      <c r="A55" s="749"/>
      <c r="B55" s="749"/>
      <c r="C55" s="749"/>
      <c r="D55" s="749"/>
      <c r="E55" s="749"/>
      <c r="F55" s="749"/>
      <c r="G55" s="749"/>
      <c r="H55" s="749"/>
      <c r="I55" s="749"/>
      <c r="J55" s="749"/>
      <c r="K55" s="749"/>
      <c r="L55" s="749"/>
      <c r="M55" s="749"/>
      <c r="N55" s="749"/>
      <c r="O55" s="749"/>
    </row>
    <row r="56" spans="1:15" ht="39.75" customHeight="1">
      <c r="A56" s="749"/>
      <c r="B56" s="749"/>
      <c r="C56" s="749"/>
      <c r="D56" s="749"/>
      <c r="E56" s="749"/>
      <c r="F56" s="749"/>
      <c r="G56" s="749"/>
      <c r="H56" s="749"/>
      <c r="I56" s="749"/>
      <c r="J56" s="749"/>
      <c r="K56" s="749"/>
      <c r="L56" s="749"/>
      <c r="M56" s="749"/>
      <c r="N56" s="749"/>
      <c r="O56" s="749"/>
    </row>
    <row r="57" spans="1:15" ht="39.75" customHeight="1">
      <c r="A57" s="749"/>
      <c r="B57" s="749"/>
      <c r="C57" s="749"/>
      <c r="D57" s="749"/>
      <c r="E57" s="749"/>
      <c r="F57" s="749"/>
      <c r="G57" s="749"/>
      <c r="H57" s="749"/>
      <c r="I57" s="749"/>
      <c r="J57" s="749"/>
      <c r="K57" s="749"/>
      <c r="L57" s="749"/>
      <c r="M57" s="749"/>
      <c r="N57" s="749"/>
      <c r="O57" s="749"/>
    </row>
    <row r="58" spans="1:15" ht="39.75" customHeight="1">
      <c r="A58" s="749"/>
      <c r="B58" s="749"/>
      <c r="C58" s="749"/>
      <c r="D58" s="749"/>
      <c r="E58" s="749"/>
      <c r="F58" s="749"/>
      <c r="G58" s="749"/>
      <c r="H58" s="749"/>
      <c r="I58" s="749"/>
      <c r="J58" s="749"/>
      <c r="K58" s="749"/>
      <c r="L58" s="749"/>
      <c r="M58" s="749"/>
      <c r="N58" s="749"/>
      <c r="O58" s="749"/>
    </row>
    <row r="59" spans="1:15" ht="39.75" customHeight="1">
      <c r="A59" s="749"/>
      <c r="B59" s="749"/>
      <c r="C59" s="749"/>
      <c r="D59" s="749"/>
      <c r="E59" s="749"/>
      <c r="F59" s="749"/>
      <c r="G59" s="749"/>
      <c r="H59" s="749"/>
      <c r="I59" s="749"/>
      <c r="J59" s="749"/>
      <c r="K59" s="749"/>
      <c r="L59" s="749"/>
      <c r="M59" s="749"/>
      <c r="N59" s="749"/>
      <c r="O59" s="749"/>
    </row>
    <row r="60" spans="1:15" ht="39.75" customHeight="1">
      <c r="A60" s="749"/>
      <c r="B60" s="749"/>
      <c r="C60" s="749"/>
      <c r="D60" s="749"/>
      <c r="E60" s="749"/>
      <c r="F60" s="749"/>
      <c r="G60" s="749"/>
      <c r="H60" s="749"/>
      <c r="I60" s="749"/>
      <c r="J60" s="749"/>
      <c r="K60" s="749"/>
      <c r="L60" s="749"/>
      <c r="M60" s="749"/>
      <c r="N60" s="749"/>
      <c r="O60" s="749"/>
    </row>
    <row r="61" spans="1:15" ht="39.75" customHeight="1">
      <c r="A61" s="749"/>
      <c r="B61" s="749"/>
      <c r="C61" s="749"/>
      <c r="D61" s="749"/>
      <c r="E61" s="749"/>
      <c r="F61" s="749"/>
      <c r="G61" s="749"/>
      <c r="H61" s="749"/>
      <c r="I61" s="749"/>
      <c r="J61" s="749"/>
      <c r="K61" s="749"/>
      <c r="L61" s="749"/>
      <c r="M61" s="749"/>
      <c r="N61" s="749"/>
      <c r="O61" s="749"/>
    </row>
    <row r="62" spans="1:15" ht="39.75" customHeight="1">
      <c r="A62" s="749"/>
      <c r="B62" s="749"/>
      <c r="C62" s="749"/>
      <c r="D62" s="749"/>
      <c r="E62" s="749"/>
      <c r="F62" s="749"/>
      <c r="G62" s="749"/>
      <c r="H62" s="749"/>
      <c r="I62" s="749"/>
      <c r="J62" s="749"/>
      <c r="K62" s="749"/>
      <c r="L62" s="749"/>
      <c r="M62" s="749"/>
      <c r="N62" s="749"/>
      <c r="O62" s="749"/>
    </row>
    <row r="63" spans="1:15" ht="39.75" customHeight="1">
      <c r="A63" s="749"/>
      <c r="B63" s="749"/>
      <c r="C63" s="749"/>
      <c r="D63" s="749"/>
      <c r="E63" s="749"/>
      <c r="F63" s="749"/>
      <c r="G63" s="749"/>
      <c r="H63" s="749"/>
      <c r="I63" s="749"/>
      <c r="J63" s="749"/>
      <c r="K63" s="749"/>
      <c r="L63" s="749"/>
      <c r="M63" s="749"/>
      <c r="N63" s="749"/>
      <c r="O63" s="749"/>
    </row>
    <row r="64" spans="1:15" ht="39.75" customHeight="1">
      <c r="A64" s="749"/>
      <c r="B64" s="749"/>
      <c r="C64" s="749"/>
      <c r="D64" s="749"/>
      <c r="E64" s="749"/>
      <c r="F64" s="749"/>
      <c r="G64" s="749"/>
      <c r="H64" s="749"/>
      <c r="I64" s="749"/>
      <c r="J64" s="749"/>
      <c r="K64" s="749"/>
      <c r="L64" s="749"/>
      <c r="M64" s="749"/>
      <c r="N64" s="749"/>
      <c r="O64" s="749"/>
    </row>
    <row r="65" spans="1:15" ht="39.75" customHeight="1">
      <c r="A65" s="749"/>
      <c r="B65" s="749"/>
      <c r="C65" s="749"/>
      <c r="D65" s="749"/>
      <c r="E65" s="749"/>
      <c r="F65" s="749"/>
      <c r="G65" s="749"/>
      <c r="H65" s="749"/>
      <c r="I65" s="749"/>
      <c r="J65" s="749"/>
      <c r="K65" s="749"/>
      <c r="L65" s="749"/>
      <c r="M65" s="749"/>
      <c r="N65" s="749"/>
      <c r="O65" s="749"/>
    </row>
    <row r="66" spans="1:15" ht="39.75" customHeight="1">
      <c r="A66" s="749"/>
      <c r="B66" s="749"/>
      <c r="C66" s="749"/>
      <c r="D66" s="749"/>
      <c r="E66" s="749"/>
      <c r="F66" s="749"/>
      <c r="G66" s="749"/>
      <c r="H66" s="749"/>
      <c r="I66" s="749"/>
      <c r="J66" s="749"/>
      <c r="K66" s="749"/>
      <c r="L66" s="749"/>
      <c r="M66" s="749"/>
      <c r="N66" s="749"/>
      <c r="O66" s="749"/>
    </row>
    <row r="67" spans="1:15" ht="39.75" customHeight="1">
      <c r="A67" s="749"/>
      <c r="B67" s="749"/>
      <c r="C67" s="749"/>
      <c r="D67" s="749"/>
      <c r="E67" s="749"/>
      <c r="F67" s="749"/>
      <c r="G67" s="749"/>
      <c r="H67" s="749"/>
      <c r="I67" s="749"/>
      <c r="J67" s="749"/>
      <c r="K67" s="749"/>
      <c r="L67" s="749"/>
      <c r="M67" s="749"/>
      <c r="N67" s="749"/>
      <c r="O67" s="749"/>
    </row>
    <row r="68" spans="1:15" ht="39.75" customHeight="1">
      <c r="A68" s="749"/>
      <c r="B68" s="749"/>
      <c r="C68" s="749"/>
      <c r="D68" s="749"/>
      <c r="E68" s="749"/>
      <c r="F68" s="749"/>
      <c r="G68" s="749"/>
      <c r="H68" s="749"/>
      <c r="I68" s="749"/>
      <c r="J68" s="749"/>
      <c r="K68" s="749"/>
      <c r="L68" s="749"/>
      <c r="M68" s="749"/>
      <c r="N68" s="749"/>
      <c r="O68" s="749"/>
    </row>
    <row r="69" spans="1:15" ht="39.75" customHeight="1">
      <c r="A69" s="749"/>
      <c r="B69" s="749"/>
      <c r="C69" s="749"/>
      <c r="D69" s="749"/>
      <c r="E69" s="749"/>
      <c r="F69" s="749"/>
      <c r="G69" s="749"/>
      <c r="H69" s="749"/>
      <c r="I69" s="749"/>
      <c r="J69" s="749"/>
      <c r="K69" s="749"/>
      <c r="L69" s="749"/>
      <c r="M69" s="749"/>
      <c r="N69" s="749"/>
      <c r="O69" s="749"/>
    </row>
    <row r="70" spans="1:15" ht="39.75" customHeight="1">
      <c r="A70" s="749"/>
      <c r="B70" s="749"/>
      <c r="C70" s="749"/>
      <c r="D70" s="749"/>
      <c r="E70" s="749"/>
      <c r="F70" s="749"/>
      <c r="G70" s="749"/>
      <c r="H70" s="749"/>
      <c r="I70" s="749"/>
      <c r="J70" s="749"/>
      <c r="K70" s="749"/>
      <c r="L70" s="749"/>
      <c r="M70" s="749"/>
      <c r="N70" s="749"/>
      <c r="O70" s="749"/>
    </row>
    <row r="71" spans="1:15" ht="39.75" customHeight="1">
      <c r="A71" s="749"/>
      <c r="B71" s="749"/>
      <c r="C71" s="749"/>
      <c r="D71" s="749"/>
      <c r="E71" s="749"/>
      <c r="F71" s="749"/>
      <c r="G71" s="749"/>
      <c r="H71" s="749"/>
      <c r="I71" s="749"/>
      <c r="J71" s="749"/>
      <c r="K71" s="749"/>
      <c r="L71" s="749"/>
      <c r="M71" s="749"/>
      <c r="N71" s="749"/>
      <c r="O71" s="749"/>
    </row>
    <row r="72" spans="1:15" ht="39.75" customHeight="1">
      <c r="A72" s="749"/>
      <c r="B72" s="749"/>
      <c r="C72" s="749"/>
      <c r="D72" s="749"/>
      <c r="E72" s="749"/>
      <c r="F72" s="749"/>
      <c r="G72" s="749"/>
      <c r="H72" s="749"/>
      <c r="I72" s="749"/>
      <c r="J72" s="749"/>
      <c r="K72" s="749"/>
      <c r="L72" s="749"/>
      <c r="M72" s="749"/>
      <c r="N72" s="749"/>
      <c r="O72" s="749"/>
    </row>
    <row r="73" spans="1:15" ht="39.75" customHeight="1">
      <c r="A73" s="749"/>
      <c r="B73" s="749"/>
      <c r="C73" s="749"/>
      <c r="D73" s="749"/>
      <c r="E73" s="749"/>
      <c r="F73" s="749"/>
      <c r="G73" s="749"/>
      <c r="H73" s="749"/>
      <c r="I73" s="749"/>
      <c r="J73" s="749"/>
      <c r="K73" s="749"/>
      <c r="L73" s="749"/>
      <c r="M73" s="749"/>
      <c r="N73" s="749"/>
      <c r="O73" s="749"/>
    </row>
    <row r="74" spans="1:15" ht="39.75" customHeight="1">
      <c r="A74" s="749"/>
      <c r="B74" s="749"/>
      <c r="C74" s="749"/>
      <c r="D74" s="749"/>
      <c r="E74" s="749"/>
      <c r="F74" s="749"/>
      <c r="G74" s="749"/>
      <c r="H74" s="749"/>
      <c r="I74" s="749"/>
      <c r="J74" s="749"/>
      <c r="K74" s="749"/>
      <c r="L74" s="749"/>
      <c r="M74" s="749"/>
      <c r="N74" s="749"/>
      <c r="O74" s="749"/>
    </row>
    <row r="75" spans="1:15" ht="39.75" customHeight="1">
      <c r="A75" s="749"/>
      <c r="B75" s="749"/>
      <c r="C75" s="749"/>
      <c r="D75" s="749"/>
      <c r="E75" s="749"/>
      <c r="F75" s="749"/>
      <c r="G75" s="749"/>
      <c r="H75" s="749"/>
      <c r="I75" s="749"/>
      <c r="J75" s="749"/>
      <c r="K75" s="749"/>
      <c r="L75" s="749"/>
      <c r="M75" s="749"/>
      <c r="N75" s="749"/>
      <c r="O75" s="749"/>
    </row>
    <row r="76" spans="1:15" ht="39.75" customHeight="1">
      <c r="A76" s="749"/>
      <c r="B76" s="749"/>
      <c r="C76" s="749"/>
      <c r="D76" s="749"/>
      <c r="E76" s="749"/>
      <c r="F76" s="749"/>
      <c r="G76" s="749"/>
      <c r="H76" s="749"/>
      <c r="I76" s="749"/>
      <c r="J76" s="749"/>
      <c r="K76" s="749"/>
      <c r="L76" s="749"/>
      <c r="M76" s="749"/>
      <c r="N76" s="749"/>
      <c r="O76" s="749"/>
    </row>
    <row r="77" spans="1:15" ht="39.75" customHeight="1">
      <c r="A77" s="749"/>
      <c r="B77" s="749"/>
      <c r="C77" s="749"/>
      <c r="D77" s="749"/>
      <c r="E77" s="749"/>
      <c r="F77" s="749"/>
      <c r="G77" s="749"/>
      <c r="H77" s="749"/>
      <c r="I77" s="749"/>
      <c r="J77" s="749"/>
      <c r="K77" s="749"/>
      <c r="L77" s="749"/>
      <c r="M77" s="749"/>
      <c r="N77" s="749"/>
      <c r="O77" s="749"/>
    </row>
    <row r="78" spans="1:15" ht="39.75" customHeight="1">
      <c r="A78" s="749"/>
      <c r="B78" s="749"/>
      <c r="C78" s="749"/>
      <c r="D78" s="749"/>
      <c r="E78" s="749"/>
      <c r="F78" s="749"/>
      <c r="G78" s="749"/>
      <c r="H78" s="749"/>
      <c r="I78" s="749"/>
      <c r="J78" s="749"/>
      <c r="K78" s="749"/>
      <c r="L78" s="749"/>
      <c r="M78" s="749"/>
      <c r="N78" s="749"/>
      <c r="O78" s="749"/>
    </row>
    <row r="79" spans="1:15" ht="39.75" customHeight="1">
      <c r="A79" s="749"/>
      <c r="B79" s="749"/>
      <c r="C79" s="749"/>
      <c r="D79" s="749"/>
      <c r="E79" s="749"/>
      <c r="F79" s="749"/>
      <c r="G79" s="749"/>
      <c r="H79" s="749"/>
      <c r="I79" s="749"/>
      <c r="J79" s="749"/>
      <c r="K79" s="749"/>
      <c r="L79" s="749"/>
      <c r="M79" s="749"/>
      <c r="N79" s="749"/>
      <c r="O79" s="749"/>
    </row>
    <row r="80" spans="1:15" ht="39.75" customHeight="1">
      <c r="A80" s="749"/>
      <c r="B80" s="749"/>
      <c r="C80" s="749"/>
      <c r="D80" s="749"/>
      <c r="E80" s="749"/>
      <c r="F80" s="749"/>
      <c r="G80" s="749"/>
      <c r="H80" s="749"/>
      <c r="I80" s="749"/>
      <c r="J80" s="749"/>
      <c r="K80" s="749"/>
      <c r="L80" s="749"/>
      <c r="M80" s="749"/>
      <c r="N80" s="749"/>
      <c r="O80" s="749"/>
    </row>
    <row r="81" spans="1:15" ht="39.75" customHeight="1">
      <c r="A81" s="749"/>
      <c r="B81" s="749"/>
      <c r="C81" s="749"/>
      <c r="D81" s="749"/>
      <c r="E81" s="749"/>
      <c r="F81" s="749"/>
      <c r="G81" s="749"/>
      <c r="H81" s="749"/>
      <c r="I81" s="749"/>
      <c r="J81" s="749"/>
      <c r="K81" s="749"/>
      <c r="L81" s="749"/>
      <c r="M81" s="749"/>
      <c r="N81" s="749"/>
      <c r="O81" s="749"/>
    </row>
    <row r="82" spans="1:15" ht="39.75" customHeight="1">
      <c r="A82" s="749"/>
      <c r="B82" s="749"/>
      <c r="C82" s="749"/>
      <c r="D82" s="749"/>
      <c r="E82" s="749"/>
      <c r="F82" s="749"/>
      <c r="G82" s="749"/>
      <c r="H82" s="749"/>
      <c r="I82" s="749"/>
      <c r="J82" s="749"/>
      <c r="K82" s="749"/>
      <c r="L82" s="749"/>
      <c r="M82" s="749"/>
      <c r="N82" s="749"/>
      <c r="O82" s="749"/>
    </row>
    <row r="83" spans="1:15" ht="39.75" customHeight="1">
      <c r="A83" s="749"/>
      <c r="B83" s="749"/>
      <c r="C83" s="749"/>
      <c r="D83" s="749"/>
      <c r="E83" s="749"/>
      <c r="F83" s="749"/>
      <c r="G83" s="749"/>
      <c r="H83" s="749"/>
      <c r="I83" s="749"/>
      <c r="J83" s="749"/>
      <c r="K83" s="749"/>
      <c r="L83" s="749"/>
      <c r="M83" s="749"/>
      <c r="N83" s="749"/>
      <c r="O83" s="749"/>
    </row>
    <row r="84" spans="1:15">
      <c r="A84" s="749"/>
      <c r="B84" s="749"/>
      <c r="C84" s="749"/>
      <c r="D84" s="749"/>
      <c r="E84" s="749"/>
      <c r="F84" s="749"/>
      <c r="G84" s="749"/>
      <c r="H84" s="749"/>
      <c r="I84" s="749"/>
      <c r="J84" s="749"/>
      <c r="K84" s="749"/>
      <c r="L84" s="749"/>
      <c r="M84" s="749"/>
      <c r="N84" s="749"/>
      <c r="O84" s="749"/>
    </row>
    <row r="85" spans="1:15">
      <c r="A85" s="749"/>
      <c r="B85" s="749"/>
      <c r="C85" s="749"/>
      <c r="D85" s="749"/>
      <c r="E85" s="749"/>
      <c r="F85" s="749"/>
      <c r="G85" s="749"/>
      <c r="H85" s="749"/>
      <c r="I85" s="749"/>
      <c r="J85" s="749"/>
      <c r="K85" s="749"/>
      <c r="L85" s="749"/>
      <c r="M85" s="749"/>
      <c r="N85" s="749"/>
      <c r="O85" s="749"/>
    </row>
    <row r="86" spans="1:15">
      <c r="A86" s="749"/>
      <c r="B86" s="749"/>
      <c r="C86" s="749"/>
      <c r="D86" s="749"/>
      <c r="E86" s="749"/>
      <c r="F86" s="749"/>
      <c r="G86" s="749"/>
      <c r="H86" s="749"/>
      <c r="I86" s="749"/>
      <c r="J86" s="749"/>
      <c r="K86" s="749"/>
      <c r="L86" s="749"/>
      <c r="M86" s="749"/>
      <c r="N86" s="749"/>
      <c r="O86" s="749"/>
    </row>
    <row r="87" spans="1:15">
      <c r="A87" s="749"/>
      <c r="B87" s="749"/>
      <c r="C87" s="749"/>
      <c r="D87" s="749"/>
      <c r="E87" s="749"/>
      <c r="F87" s="749"/>
      <c r="G87" s="749"/>
      <c r="H87" s="749"/>
      <c r="I87" s="749"/>
      <c r="J87" s="749"/>
      <c r="K87" s="749"/>
      <c r="L87" s="749"/>
      <c r="M87" s="749"/>
      <c r="N87" s="749"/>
      <c r="O87" s="749"/>
    </row>
    <row r="88" spans="1:15">
      <c r="A88" s="749"/>
      <c r="B88" s="749"/>
      <c r="C88" s="749"/>
      <c r="D88" s="749"/>
      <c r="E88" s="749"/>
      <c r="F88" s="749"/>
      <c r="G88" s="749"/>
      <c r="H88" s="749"/>
      <c r="I88" s="749"/>
      <c r="J88" s="749"/>
      <c r="K88" s="749"/>
      <c r="L88" s="749"/>
      <c r="M88" s="749"/>
      <c r="N88" s="749"/>
      <c r="O88" s="749"/>
    </row>
    <row r="89" spans="1:15">
      <c r="A89" s="749"/>
      <c r="B89" s="749"/>
      <c r="C89" s="749"/>
      <c r="D89" s="749"/>
      <c r="E89" s="749"/>
      <c r="F89" s="749"/>
      <c r="G89" s="749"/>
      <c r="H89" s="749"/>
      <c r="I89" s="749"/>
      <c r="J89" s="749"/>
      <c r="K89" s="749"/>
      <c r="L89" s="749"/>
      <c r="M89" s="749"/>
      <c r="N89" s="749"/>
      <c r="O89" s="749"/>
    </row>
    <row r="90" spans="1:15">
      <c r="A90" s="749"/>
      <c r="B90" s="749"/>
      <c r="C90" s="749"/>
      <c r="D90" s="749"/>
      <c r="E90" s="749"/>
      <c r="F90" s="749"/>
      <c r="G90" s="749"/>
      <c r="H90" s="749"/>
      <c r="I90" s="749"/>
      <c r="J90" s="749"/>
      <c r="K90" s="749"/>
      <c r="L90" s="749"/>
      <c r="M90" s="749"/>
      <c r="N90" s="749"/>
      <c r="O90" s="749"/>
    </row>
    <row r="91" spans="1:15">
      <c r="A91" s="749"/>
      <c r="B91" s="749"/>
      <c r="C91" s="749"/>
      <c r="D91" s="749"/>
      <c r="E91" s="749"/>
      <c r="F91" s="749"/>
      <c r="G91" s="749"/>
      <c r="H91" s="749"/>
      <c r="I91" s="749"/>
      <c r="J91" s="749"/>
      <c r="K91" s="749"/>
      <c r="L91" s="749"/>
      <c r="M91" s="749"/>
      <c r="N91" s="749"/>
      <c r="O91" s="749"/>
    </row>
    <row r="92" spans="1:15">
      <c r="A92" s="749"/>
      <c r="B92" s="749"/>
      <c r="C92" s="749"/>
      <c r="D92" s="749"/>
      <c r="E92" s="749"/>
      <c r="F92" s="749"/>
      <c r="G92" s="749"/>
      <c r="H92" s="749"/>
      <c r="I92" s="749"/>
      <c r="J92" s="749"/>
      <c r="K92" s="749"/>
      <c r="L92" s="749"/>
      <c r="M92" s="749"/>
      <c r="N92" s="749"/>
      <c r="O92" s="749"/>
    </row>
    <row r="93" spans="1:15">
      <c r="A93" s="749"/>
      <c r="B93" s="749"/>
      <c r="C93" s="749"/>
      <c r="D93" s="749"/>
      <c r="E93" s="749"/>
      <c r="F93" s="749"/>
      <c r="G93" s="749"/>
      <c r="H93" s="749"/>
      <c r="I93" s="749"/>
      <c r="J93" s="749"/>
      <c r="K93" s="749"/>
      <c r="L93" s="749"/>
      <c r="M93" s="749"/>
      <c r="N93" s="749"/>
      <c r="O93" s="749"/>
    </row>
    <row r="94" spans="1:15">
      <c r="A94" s="749"/>
      <c r="B94" s="749"/>
      <c r="C94" s="749"/>
      <c r="D94" s="749"/>
      <c r="E94" s="749"/>
      <c r="F94" s="749"/>
      <c r="G94" s="749"/>
      <c r="H94" s="749"/>
      <c r="I94" s="749"/>
      <c r="J94" s="749"/>
      <c r="K94" s="749"/>
      <c r="L94" s="749"/>
      <c r="M94" s="749"/>
      <c r="N94" s="749"/>
      <c r="O94" s="749"/>
    </row>
    <row r="95" spans="1:15">
      <c r="A95" s="749"/>
      <c r="B95" s="749"/>
      <c r="C95" s="749"/>
      <c r="D95" s="749"/>
      <c r="E95" s="749"/>
      <c r="F95" s="749"/>
      <c r="G95" s="749"/>
      <c r="H95" s="749"/>
      <c r="I95" s="749"/>
      <c r="J95" s="749"/>
      <c r="K95" s="749"/>
      <c r="L95" s="749"/>
      <c r="M95" s="749"/>
      <c r="N95" s="749"/>
      <c r="O95" s="749"/>
    </row>
    <row r="96" spans="1:15">
      <c r="A96" s="749"/>
      <c r="B96" s="749"/>
      <c r="C96" s="749"/>
      <c r="D96" s="749"/>
      <c r="E96" s="749"/>
      <c r="F96" s="749"/>
      <c r="G96" s="749"/>
      <c r="H96" s="749"/>
      <c r="I96" s="749"/>
      <c r="J96" s="749"/>
      <c r="K96" s="749"/>
      <c r="L96" s="749"/>
      <c r="M96" s="749"/>
      <c r="N96" s="749"/>
      <c r="O96" s="749"/>
    </row>
    <row r="97" spans="1:15">
      <c r="A97" s="749"/>
      <c r="B97" s="749"/>
      <c r="C97" s="749"/>
      <c r="D97" s="749"/>
      <c r="E97" s="749"/>
      <c r="F97" s="749"/>
      <c r="G97" s="749"/>
      <c r="H97" s="749"/>
      <c r="I97" s="749"/>
      <c r="J97" s="749"/>
      <c r="K97" s="749"/>
      <c r="L97" s="749"/>
      <c r="M97" s="749"/>
      <c r="N97" s="749"/>
      <c r="O97" s="749"/>
    </row>
    <row r="98" spans="1:15">
      <c r="A98" s="749"/>
      <c r="B98" s="749"/>
      <c r="C98" s="749"/>
      <c r="D98" s="749"/>
      <c r="E98" s="749"/>
      <c r="F98" s="749"/>
      <c r="G98" s="749"/>
      <c r="H98" s="749"/>
      <c r="I98" s="749"/>
      <c r="J98" s="749"/>
      <c r="K98" s="749"/>
      <c r="L98" s="749"/>
      <c r="M98" s="749"/>
      <c r="N98" s="749"/>
      <c r="O98" s="749"/>
    </row>
    <row r="99" spans="1:15">
      <c r="A99" s="749"/>
      <c r="B99" s="749"/>
      <c r="C99" s="749"/>
      <c r="D99" s="749"/>
      <c r="E99" s="749"/>
      <c r="F99" s="749"/>
      <c r="G99" s="749"/>
      <c r="H99" s="749"/>
      <c r="I99" s="749"/>
      <c r="J99" s="749"/>
      <c r="K99" s="749"/>
      <c r="L99" s="749"/>
      <c r="M99" s="749"/>
      <c r="N99" s="749"/>
      <c r="O99" s="749"/>
    </row>
    <row r="100" spans="1:15">
      <c r="A100" s="749"/>
      <c r="B100" s="749"/>
      <c r="C100" s="749"/>
      <c r="D100" s="749"/>
      <c r="E100" s="749"/>
      <c r="F100" s="749"/>
      <c r="G100" s="749"/>
      <c r="H100" s="749"/>
      <c r="I100" s="749"/>
      <c r="J100" s="749"/>
      <c r="K100" s="749"/>
      <c r="L100" s="749"/>
      <c r="M100" s="749"/>
      <c r="N100" s="749"/>
      <c r="O100" s="749"/>
    </row>
    <row r="101" spans="1:15">
      <c r="A101" s="749"/>
      <c r="B101" s="749"/>
      <c r="C101" s="749"/>
      <c r="D101" s="749"/>
      <c r="E101" s="749"/>
      <c r="F101" s="749"/>
      <c r="G101" s="749"/>
      <c r="H101" s="749"/>
      <c r="I101" s="749"/>
      <c r="J101" s="749"/>
      <c r="K101" s="749"/>
      <c r="L101" s="749"/>
      <c r="M101" s="749"/>
      <c r="N101" s="749"/>
      <c r="O101" s="749"/>
    </row>
    <row r="102" spans="1:15">
      <c r="A102" s="749"/>
      <c r="B102" s="749"/>
      <c r="C102" s="749"/>
      <c r="D102" s="749"/>
      <c r="E102" s="749"/>
      <c r="F102" s="749"/>
      <c r="G102" s="749"/>
      <c r="H102" s="749"/>
      <c r="I102" s="749"/>
      <c r="J102" s="749"/>
      <c r="K102" s="749"/>
      <c r="L102" s="749"/>
      <c r="M102" s="749"/>
      <c r="N102" s="749"/>
      <c r="O102" s="749"/>
    </row>
    <row r="103" spans="1:15">
      <c r="A103" s="749"/>
      <c r="B103" s="749"/>
      <c r="C103" s="749"/>
      <c r="D103" s="749"/>
      <c r="E103" s="749"/>
      <c r="F103" s="749"/>
      <c r="G103" s="749"/>
      <c r="H103" s="749"/>
      <c r="I103" s="749"/>
      <c r="J103" s="749"/>
      <c r="K103" s="749"/>
      <c r="L103" s="749"/>
      <c r="M103" s="749"/>
      <c r="N103" s="749"/>
      <c r="O103" s="749"/>
    </row>
    <row r="104" spans="1:15">
      <c r="A104" s="749"/>
      <c r="B104" s="749"/>
      <c r="C104" s="749"/>
      <c r="D104" s="749"/>
      <c r="E104" s="749"/>
      <c r="F104" s="749"/>
      <c r="G104" s="749"/>
      <c r="H104" s="749"/>
      <c r="I104" s="749"/>
      <c r="J104" s="749"/>
      <c r="K104" s="749"/>
      <c r="L104" s="749"/>
      <c r="M104" s="749"/>
      <c r="N104" s="749"/>
      <c r="O104" s="749"/>
    </row>
    <row r="105" spans="1:15">
      <c r="A105" s="749"/>
      <c r="B105" s="749"/>
      <c r="C105" s="749"/>
      <c r="D105" s="749"/>
      <c r="E105" s="749"/>
      <c r="F105" s="749"/>
      <c r="G105" s="749"/>
      <c r="H105" s="749"/>
      <c r="I105" s="749"/>
      <c r="J105" s="749"/>
      <c r="K105" s="749"/>
      <c r="L105" s="749"/>
      <c r="M105" s="749"/>
      <c r="N105" s="749"/>
      <c r="O105" s="749"/>
    </row>
    <row r="106" spans="1:15">
      <c r="A106" s="749"/>
      <c r="B106" s="749"/>
      <c r="C106" s="749"/>
      <c r="D106" s="749"/>
      <c r="E106" s="749"/>
      <c r="F106" s="749"/>
      <c r="G106" s="749"/>
      <c r="H106" s="749"/>
      <c r="I106" s="749"/>
      <c r="J106" s="749"/>
      <c r="K106" s="749"/>
      <c r="L106" s="749"/>
      <c r="M106" s="749"/>
      <c r="N106" s="749"/>
      <c r="O106" s="749"/>
    </row>
    <row r="107" spans="1:15">
      <c r="A107" s="749"/>
      <c r="B107" s="749"/>
      <c r="C107" s="749"/>
      <c r="D107" s="749"/>
      <c r="E107" s="749"/>
      <c r="F107" s="749"/>
      <c r="G107" s="749"/>
      <c r="H107" s="749"/>
      <c r="I107" s="749"/>
      <c r="J107" s="749"/>
      <c r="K107" s="749"/>
      <c r="L107" s="749"/>
      <c r="M107" s="749"/>
      <c r="N107" s="749"/>
      <c r="O107" s="749"/>
    </row>
    <row r="108" spans="1:15">
      <c r="A108" s="749"/>
      <c r="B108" s="749"/>
      <c r="C108" s="749"/>
      <c r="D108" s="749"/>
      <c r="E108" s="749"/>
      <c r="F108" s="749"/>
      <c r="G108" s="749"/>
      <c r="H108" s="749"/>
      <c r="I108" s="749"/>
      <c r="J108" s="749"/>
      <c r="K108" s="749"/>
      <c r="L108" s="749"/>
      <c r="M108" s="749"/>
      <c r="N108" s="749"/>
      <c r="O108" s="749"/>
    </row>
    <row r="109" spans="1:15">
      <c r="A109" s="749"/>
      <c r="B109" s="749"/>
      <c r="C109" s="749"/>
      <c r="D109" s="749"/>
      <c r="E109" s="749"/>
      <c r="F109" s="749"/>
      <c r="G109" s="749"/>
      <c r="H109" s="749"/>
      <c r="I109" s="749"/>
      <c r="J109" s="749"/>
      <c r="K109" s="749"/>
      <c r="L109" s="749"/>
      <c r="M109" s="749"/>
      <c r="N109" s="749"/>
      <c r="O109" s="749"/>
    </row>
    <row r="110" spans="1:15">
      <c r="A110" s="749"/>
      <c r="B110" s="749"/>
      <c r="C110" s="749"/>
      <c r="D110" s="749"/>
      <c r="E110" s="749"/>
      <c r="F110" s="749"/>
      <c r="G110" s="749"/>
      <c r="H110" s="749"/>
      <c r="I110" s="749"/>
      <c r="J110" s="749"/>
      <c r="K110" s="749"/>
      <c r="L110" s="749"/>
      <c r="M110" s="749"/>
      <c r="N110" s="749"/>
      <c r="O110" s="749"/>
    </row>
    <row r="111" spans="1:15">
      <c r="A111" s="749"/>
      <c r="B111" s="749"/>
      <c r="C111" s="749"/>
      <c r="D111" s="749"/>
      <c r="E111" s="749"/>
      <c r="F111" s="749"/>
      <c r="G111" s="749"/>
      <c r="H111" s="749"/>
      <c r="I111" s="749"/>
      <c r="J111" s="749"/>
      <c r="K111" s="749"/>
      <c r="L111" s="749"/>
      <c r="M111" s="749"/>
      <c r="N111" s="749"/>
      <c r="O111" s="749"/>
    </row>
    <row r="112" spans="1:15">
      <c r="A112" s="749"/>
      <c r="B112" s="749"/>
      <c r="C112" s="749"/>
      <c r="D112" s="749"/>
      <c r="E112" s="749"/>
      <c r="F112" s="749"/>
      <c r="G112" s="749"/>
      <c r="H112" s="749"/>
      <c r="I112" s="749"/>
      <c r="J112" s="749"/>
      <c r="K112" s="749"/>
      <c r="L112" s="749"/>
      <c r="M112" s="749"/>
      <c r="N112" s="749"/>
      <c r="O112" s="749"/>
    </row>
    <row r="113" spans="1:15">
      <c r="A113" s="749"/>
      <c r="B113" s="749"/>
      <c r="C113" s="749"/>
      <c r="D113" s="749"/>
      <c r="E113" s="749"/>
      <c r="F113" s="749"/>
      <c r="G113" s="749"/>
      <c r="H113" s="749"/>
      <c r="I113" s="749"/>
      <c r="J113" s="749"/>
      <c r="K113" s="749"/>
      <c r="L113" s="749"/>
      <c r="M113" s="749"/>
      <c r="N113" s="749"/>
      <c r="O113" s="749"/>
    </row>
    <row r="114" spans="1:15">
      <c r="A114" s="749"/>
      <c r="B114" s="749"/>
      <c r="C114" s="749"/>
      <c r="D114" s="749"/>
      <c r="E114" s="749"/>
      <c r="F114" s="749"/>
      <c r="G114" s="749"/>
      <c r="H114" s="749"/>
      <c r="I114" s="749"/>
      <c r="J114" s="749"/>
      <c r="K114" s="749"/>
      <c r="L114" s="749"/>
      <c r="M114" s="749"/>
      <c r="N114" s="749"/>
      <c r="O114" s="749"/>
    </row>
    <row r="115" spans="1:15">
      <c r="A115" s="749"/>
      <c r="B115" s="749"/>
      <c r="C115" s="749"/>
      <c r="D115" s="749"/>
      <c r="E115" s="749"/>
      <c r="F115" s="749"/>
      <c r="G115" s="749"/>
      <c r="H115" s="749"/>
      <c r="I115" s="749"/>
      <c r="J115" s="749"/>
      <c r="K115" s="749"/>
      <c r="L115" s="749"/>
      <c r="M115" s="749"/>
      <c r="N115" s="749"/>
      <c r="O115" s="749"/>
    </row>
    <row r="116" spans="1:15">
      <c r="A116" s="749"/>
      <c r="B116" s="749"/>
      <c r="C116" s="749"/>
      <c r="D116" s="749"/>
      <c r="E116" s="749"/>
      <c r="F116" s="749"/>
      <c r="G116" s="749"/>
      <c r="H116" s="749"/>
      <c r="I116" s="749"/>
      <c r="J116" s="749"/>
      <c r="K116" s="749"/>
      <c r="L116" s="749"/>
      <c r="M116" s="749"/>
      <c r="N116" s="749"/>
      <c r="O116" s="749"/>
    </row>
    <row r="117" spans="1:15">
      <c r="A117" s="749"/>
      <c r="B117" s="749"/>
      <c r="C117" s="749"/>
      <c r="D117" s="749"/>
      <c r="E117" s="749"/>
      <c r="F117" s="749"/>
      <c r="G117" s="749"/>
      <c r="H117" s="749"/>
      <c r="I117" s="749"/>
      <c r="J117" s="749"/>
      <c r="K117" s="749"/>
      <c r="L117" s="749"/>
      <c r="M117" s="749"/>
      <c r="N117" s="749"/>
      <c r="O117" s="749"/>
    </row>
    <row r="118" spans="1:15">
      <c r="A118" s="749"/>
      <c r="B118" s="749"/>
      <c r="C118" s="749"/>
      <c r="D118" s="749"/>
      <c r="E118" s="749"/>
      <c r="F118" s="749"/>
      <c r="G118" s="749"/>
      <c r="H118" s="749"/>
      <c r="I118" s="749"/>
      <c r="J118" s="749"/>
      <c r="K118" s="749"/>
      <c r="L118" s="749"/>
      <c r="M118" s="749"/>
      <c r="N118" s="749"/>
      <c r="O118" s="749"/>
    </row>
    <row r="119" spans="1:15">
      <c r="A119" s="749"/>
      <c r="B119" s="749"/>
      <c r="C119" s="749"/>
      <c r="D119" s="749"/>
      <c r="E119" s="749"/>
      <c r="F119" s="749"/>
      <c r="G119" s="749"/>
      <c r="H119" s="749"/>
      <c r="I119" s="749"/>
      <c r="J119" s="749"/>
      <c r="K119" s="749"/>
      <c r="L119" s="749"/>
      <c r="M119" s="749"/>
      <c r="N119" s="749"/>
      <c r="O119" s="749"/>
    </row>
    <row r="120" spans="1:15">
      <c r="A120" s="749"/>
      <c r="B120" s="749"/>
      <c r="C120" s="749"/>
      <c r="D120" s="749"/>
      <c r="E120" s="749"/>
      <c r="F120" s="749"/>
      <c r="G120" s="749"/>
      <c r="H120" s="749"/>
      <c r="I120" s="749"/>
      <c r="J120" s="749"/>
      <c r="K120" s="749"/>
      <c r="L120" s="749"/>
      <c r="M120" s="749"/>
      <c r="N120" s="749"/>
      <c r="O120" s="749"/>
    </row>
    <row r="121" spans="1:15">
      <c r="A121" s="749"/>
      <c r="B121" s="749"/>
      <c r="C121" s="749"/>
      <c r="D121" s="749"/>
      <c r="E121" s="749"/>
      <c r="F121" s="749"/>
      <c r="G121" s="749"/>
      <c r="H121" s="749"/>
      <c r="I121" s="749"/>
      <c r="J121" s="749"/>
      <c r="K121" s="749"/>
      <c r="L121" s="749"/>
      <c r="M121" s="749"/>
      <c r="N121" s="749"/>
      <c r="O121" s="749"/>
    </row>
    <row r="122" spans="1:15">
      <c r="A122" s="749"/>
      <c r="B122" s="749"/>
      <c r="C122" s="749"/>
      <c r="D122" s="749"/>
      <c r="E122" s="749"/>
      <c r="F122" s="749"/>
      <c r="G122" s="749"/>
      <c r="H122" s="749"/>
      <c r="I122" s="749"/>
      <c r="J122" s="749"/>
      <c r="K122" s="749"/>
      <c r="L122" s="749"/>
      <c r="M122" s="749"/>
      <c r="N122" s="749"/>
      <c r="O122" s="749"/>
    </row>
    <row r="123" spans="1:15">
      <c r="A123" s="749"/>
      <c r="B123" s="749"/>
      <c r="C123" s="749"/>
      <c r="D123" s="749"/>
      <c r="E123" s="749"/>
      <c r="F123" s="749"/>
      <c r="G123" s="749"/>
      <c r="H123" s="749"/>
      <c r="I123" s="749"/>
      <c r="J123" s="749"/>
      <c r="K123" s="749"/>
      <c r="L123" s="749"/>
      <c r="M123" s="749"/>
      <c r="N123" s="749"/>
      <c r="O123" s="749"/>
    </row>
    <row r="124" spans="1:15">
      <c r="A124" s="749"/>
      <c r="B124" s="749"/>
      <c r="C124" s="749"/>
      <c r="D124" s="749"/>
      <c r="E124" s="749"/>
      <c r="F124" s="749"/>
      <c r="G124" s="749"/>
      <c r="H124" s="749"/>
      <c r="I124" s="749"/>
      <c r="J124" s="749"/>
      <c r="K124" s="749"/>
      <c r="L124" s="749"/>
      <c r="M124" s="749"/>
      <c r="N124" s="749"/>
      <c r="O124" s="749"/>
    </row>
    <row r="125" spans="1:15">
      <c r="A125" s="749"/>
      <c r="B125" s="749"/>
      <c r="C125" s="749"/>
      <c r="D125" s="749"/>
      <c r="E125" s="749"/>
      <c r="F125" s="749"/>
      <c r="G125" s="749"/>
      <c r="H125" s="749"/>
      <c r="I125" s="749"/>
      <c r="J125" s="749"/>
      <c r="K125" s="749"/>
      <c r="L125" s="749"/>
      <c r="M125" s="749"/>
      <c r="N125" s="749"/>
      <c r="O125" s="749"/>
    </row>
    <row r="126" spans="1:15">
      <c r="A126" s="749"/>
      <c r="B126" s="749"/>
      <c r="C126" s="749"/>
      <c r="D126" s="749"/>
      <c r="E126" s="749"/>
      <c r="F126" s="749"/>
      <c r="G126" s="749"/>
      <c r="H126" s="749"/>
      <c r="I126" s="749"/>
      <c r="J126" s="749"/>
      <c r="K126" s="749"/>
      <c r="L126" s="749"/>
      <c r="M126" s="749"/>
      <c r="N126" s="749"/>
      <c r="O126" s="749"/>
    </row>
    <row r="127" spans="1:15">
      <c r="A127" s="749"/>
      <c r="B127" s="749"/>
      <c r="C127" s="749"/>
      <c r="D127" s="749"/>
      <c r="E127" s="749"/>
      <c r="F127" s="749"/>
      <c r="G127" s="749"/>
      <c r="H127" s="749"/>
      <c r="I127" s="749"/>
      <c r="J127" s="749"/>
      <c r="K127" s="749"/>
      <c r="L127" s="749"/>
      <c r="M127" s="749"/>
      <c r="N127" s="749"/>
      <c r="O127" s="749"/>
    </row>
    <row r="128" spans="1:15">
      <c r="A128" s="749"/>
      <c r="B128" s="749"/>
      <c r="C128" s="749"/>
      <c r="D128" s="749"/>
      <c r="E128" s="749"/>
      <c r="F128" s="749"/>
      <c r="G128" s="749"/>
      <c r="H128" s="749"/>
      <c r="I128" s="749"/>
      <c r="J128" s="749"/>
      <c r="K128" s="749"/>
      <c r="L128" s="749"/>
      <c r="M128" s="749"/>
      <c r="N128" s="749"/>
      <c r="O128" s="749"/>
    </row>
    <row r="129" spans="1:15">
      <c r="A129" s="749"/>
      <c r="B129" s="749"/>
      <c r="C129" s="749"/>
      <c r="D129" s="749"/>
      <c r="E129" s="749"/>
      <c r="F129" s="749"/>
      <c r="G129" s="749"/>
      <c r="H129" s="749"/>
      <c r="I129" s="749"/>
      <c r="J129" s="749"/>
      <c r="K129" s="749"/>
      <c r="L129" s="749"/>
      <c r="M129" s="749"/>
      <c r="N129" s="749"/>
      <c r="O129" s="749"/>
    </row>
    <row r="130" spans="1:15">
      <c r="A130" s="749"/>
      <c r="B130" s="749"/>
      <c r="C130" s="749"/>
      <c r="D130" s="749"/>
      <c r="E130" s="749"/>
      <c r="F130" s="749"/>
      <c r="G130" s="749"/>
      <c r="H130" s="749"/>
      <c r="I130" s="749"/>
      <c r="J130" s="749"/>
      <c r="K130" s="749"/>
      <c r="L130" s="749"/>
      <c r="M130" s="749"/>
      <c r="N130" s="749"/>
      <c r="O130" s="749"/>
    </row>
    <row r="131" spans="1:15">
      <c r="A131" s="749"/>
      <c r="B131" s="749"/>
      <c r="C131" s="749"/>
      <c r="D131" s="749"/>
      <c r="E131" s="749"/>
      <c r="F131" s="749"/>
      <c r="G131" s="749"/>
      <c r="H131" s="749"/>
      <c r="I131" s="749"/>
      <c r="J131" s="749"/>
      <c r="K131" s="749"/>
      <c r="L131" s="749"/>
      <c r="M131" s="749"/>
      <c r="N131" s="749"/>
      <c r="O131" s="749"/>
    </row>
    <row r="132" spans="1:15">
      <c r="A132" s="749"/>
      <c r="B132" s="749"/>
      <c r="C132" s="749"/>
      <c r="D132" s="749"/>
      <c r="E132" s="749"/>
      <c r="F132" s="749"/>
      <c r="G132" s="749"/>
      <c r="H132" s="749"/>
      <c r="I132" s="749"/>
      <c r="J132" s="749"/>
      <c r="K132" s="749"/>
      <c r="L132" s="749"/>
      <c r="M132" s="749"/>
      <c r="N132" s="749"/>
      <c r="O132" s="749"/>
    </row>
    <row r="133" spans="1:15">
      <c r="A133" s="749"/>
      <c r="B133" s="749"/>
      <c r="C133" s="749"/>
      <c r="D133" s="749"/>
      <c r="E133" s="749"/>
      <c r="F133" s="749"/>
      <c r="G133" s="749"/>
      <c r="H133" s="749"/>
      <c r="I133" s="749"/>
      <c r="J133" s="749"/>
      <c r="K133" s="749"/>
      <c r="L133" s="749"/>
      <c r="M133" s="749"/>
      <c r="N133" s="749"/>
      <c r="O133" s="749"/>
    </row>
    <row r="134" spans="1:15">
      <c r="A134" s="749"/>
      <c r="B134" s="749"/>
      <c r="C134" s="749"/>
      <c r="D134" s="749"/>
      <c r="E134" s="749"/>
      <c r="F134" s="749"/>
      <c r="G134" s="749"/>
      <c r="H134" s="749"/>
      <c r="I134" s="749"/>
      <c r="J134" s="749"/>
      <c r="K134" s="749"/>
      <c r="L134" s="749"/>
      <c r="M134" s="749"/>
      <c r="N134" s="749"/>
      <c r="O134" s="749"/>
    </row>
    <row r="135" spans="1:15">
      <c r="A135" s="749"/>
      <c r="B135" s="749"/>
      <c r="C135" s="749"/>
      <c r="D135" s="749"/>
      <c r="E135" s="749"/>
      <c r="F135" s="749"/>
      <c r="G135" s="749"/>
      <c r="H135" s="749"/>
      <c r="I135" s="749"/>
      <c r="J135" s="749"/>
      <c r="K135" s="749"/>
      <c r="L135" s="749"/>
      <c r="M135" s="749"/>
      <c r="N135" s="749"/>
      <c r="O135" s="749"/>
    </row>
    <row r="136" spans="1:15">
      <c r="A136" s="749"/>
      <c r="B136" s="749"/>
      <c r="C136" s="749"/>
      <c r="D136" s="749"/>
      <c r="E136" s="749"/>
      <c r="F136" s="749"/>
      <c r="G136" s="749"/>
      <c r="H136" s="749"/>
      <c r="I136" s="749"/>
      <c r="J136" s="749"/>
      <c r="K136" s="749"/>
      <c r="L136" s="749"/>
      <c r="M136" s="749"/>
      <c r="N136" s="749"/>
      <c r="O136" s="749"/>
    </row>
    <row r="137" spans="1:15">
      <c r="A137" s="749"/>
      <c r="B137" s="749"/>
      <c r="C137" s="749"/>
      <c r="D137" s="749"/>
      <c r="E137" s="749"/>
      <c r="F137" s="749"/>
      <c r="G137" s="749"/>
      <c r="H137" s="749"/>
      <c r="I137" s="749"/>
      <c r="J137" s="749"/>
      <c r="K137" s="749"/>
      <c r="L137" s="749"/>
      <c r="M137" s="749"/>
      <c r="N137" s="749"/>
      <c r="O137" s="749"/>
    </row>
    <row r="138" spans="1:15">
      <c r="A138" s="749"/>
      <c r="B138" s="749"/>
      <c r="C138" s="749"/>
      <c r="D138" s="749"/>
      <c r="E138" s="749"/>
      <c r="F138" s="749"/>
      <c r="G138" s="749"/>
      <c r="H138" s="749"/>
      <c r="I138" s="749"/>
      <c r="J138" s="749"/>
      <c r="K138" s="749"/>
      <c r="L138" s="749"/>
      <c r="M138" s="749"/>
      <c r="N138" s="749"/>
      <c r="O138" s="749"/>
    </row>
    <row r="139" spans="1:15">
      <c r="A139" s="749"/>
      <c r="B139" s="749"/>
      <c r="C139" s="749"/>
      <c r="D139" s="749"/>
      <c r="E139" s="749"/>
      <c r="F139" s="749"/>
      <c r="G139" s="749"/>
      <c r="H139" s="749"/>
      <c r="I139" s="749"/>
      <c r="J139" s="749"/>
      <c r="K139" s="749"/>
      <c r="L139" s="749"/>
      <c r="M139" s="749"/>
      <c r="N139" s="749"/>
      <c r="O139" s="749"/>
    </row>
    <row r="140" spans="1:15">
      <c r="A140" s="749"/>
      <c r="B140" s="749"/>
      <c r="C140" s="749"/>
      <c r="D140" s="749"/>
      <c r="E140" s="749"/>
      <c r="F140" s="749"/>
      <c r="G140" s="749"/>
      <c r="H140" s="749"/>
      <c r="I140" s="749"/>
      <c r="J140" s="749"/>
      <c r="K140" s="749"/>
      <c r="L140" s="749"/>
      <c r="M140" s="749"/>
      <c r="N140" s="749"/>
      <c r="O140" s="749"/>
    </row>
    <row r="141" spans="1:15">
      <c r="A141" s="749"/>
      <c r="B141" s="749"/>
      <c r="C141" s="749"/>
      <c r="D141" s="749"/>
      <c r="E141" s="749"/>
      <c r="F141" s="749"/>
      <c r="G141" s="749"/>
      <c r="H141" s="749"/>
      <c r="I141" s="749"/>
      <c r="J141" s="749"/>
      <c r="K141" s="749"/>
      <c r="L141" s="749"/>
      <c r="M141" s="749"/>
      <c r="N141" s="749"/>
      <c r="O141" s="749"/>
    </row>
    <row r="142" spans="1:15">
      <c r="A142" s="749"/>
      <c r="B142" s="749"/>
      <c r="C142" s="749"/>
      <c r="D142" s="749"/>
      <c r="E142" s="749"/>
      <c r="F142" s="749"/>
      <c r="G142" s="749"/>
      <c r="H142" s="749"/>
      <c r="I142" s="749"/>
      <c r="J142" s="749"/>
      <c r="K142" s="749"/>
      <c r="L142" s="749"/>
      <c r="M142" s="749"/>
      <c r="N142" s="749"/>
      <c r="O142" s="749"/>
    </row>
    <row r="143" spans="1:15">
      <c r="A143" s="749"/>
      <c r="B143" s="749"/>
      <c r="C143" s="749"/>
      <c r="D143" s="749"/>
      <c r="E143" s="749"/>
      <c r="F143" s="749"/>
      <c r="G143" s="749"/>
      <c r="H143" s="749"/>
      <c r="I143" s="749"/>
      <c r="J143" s="749"/>
      <c r="K143" s="749"/>
      <c r="L143" s="749"/>
      <c r="M143" s="749"/>
      <c r="N143" s="749"/>
      <c r="O143" s="749"/>
    </row>
    <row r="144" spans="1:15">
      <c r="A144" s="749"/>
      <c r="B144" s="749"/>
      <c r="C144" s="749"/>
      <c r="D144" s="749"/>
      <c r="E144" s="749"/>
      <c r="F144" s="749"/>
      <c r="G144" s="749"/>
      <c r="H144" s="749"/>
      <c r="I144" s="749"/>
      <c r="J144" s="749"/>
      <c r="K144" s="749"/>
      <c r="L144" s="749"/>
      <c r="M144" s="749"/>
      <c r="N144" s="749"/>
      <c r="O144" s="749"/>
    </row>
    <row r="145" spans="1:15">
      <c r="A145" s="749"/>
      <c r="B145" s="749"/>
      <c r="C145" s="749"/>
      <c r="D145" s="749"/>
      <c r="E145" s="749"/>
      <c r="F145" s="749"/>
      <c r="G145" s="749"/>
      <c r="H145" s="749"/>
      <c r="I145" s="749"/>
      <c r="J145" s="749"/>
      <c r="K145" s="749"/>
      <c r="L145" s="749"/>
      <c r="M145" s="749"/>
      <c r="N145" s="749"/>
      <c r="O145" s="749"/>
    </row>
    <row r="146" spans="1:15">
      <c r="A146" s="749"/>
      <c r="B146" s="749"/>
      <c r="C146" s="749"/>
      <c r="D146" s="749"/>
      <c r="E146" s="749"/>
      <c r="F146" s="749"/>
      <c r="G146" s="749"/>
      <c r="H146" s="749"/>
      <c r="I146" s="749"/>
      <c r="J146" s="749"/>
      <c r="K146" s="749"/>
      <c r="L146" s="749"/>
      <c r="M146" s="749"/>
      <c r="N146" s="749"/>
      <c r="O146" s="749"/>
    </row>
    <row r="147" spans="1:15">
      <c r="A147" s="749"/>
      <c r="B147" s="749"/>
      <c r="C147" s="749"/>
      <c r="D147" s="749"/>
      <c r="E147" s="749"/>
      <c r="F147" s="749"/>
      <c r="G147" s="749"/>
      <c r="H147" s="749"/>
      <c r="I147" s="749"/>
      <c r="J147" s="749"/>
      <c r="K147" s="749"/>
      <c r="L147" s="749"/>
      <c r="M147" s="749"/>
      <c r="N147" s="749"/>
      <c r="O147" s="749"/>
    </row>
    <row r="148" spans="1:15">
      <c r="A148" s="749"/>
      <c r="B148" s="749"/>
      <c r="C148" s="749"/>
      <c r="D148" s="749"/>
      <c r="E148" s="749"/>
      <c r="F148" s="749"/>
      <c r="G148" s="749"/>
      <c r="H148" s="749"/>
      <c r="I148" s="749"/>
      <c r="J148" s="749"/>
      <c r="K148" s="749"/>
      <c r="L148" s="749"/>
      <c r="M148" s="749"/>
      <c r="N148" s="749"/>
      <c r="O148" s="749"/>
    </row>
    <row r="149" spans="1:15">
      <c r="A149" s="749"/>
      <c r="B149" s="749"/>
      <c r="C149" s="749"/>
      <c r="D149" s="749"/>
      <c r="E149" s="749"/>
      <c r="F149" s="749"/>
      <c r="G149" s="749"/>
      <c r="H149" s="749"/>
      <c r="I149" s="749"/>
      <c r="J149" s="749"/>
      <c r="K149" s="749"/>
      <c r="L149" s="749"/>
      <c r="M149" s="749"/>
      <c r="N149" s="749"/>
      <c r="O149" s="749"/>
    </row>
    <row r="150" spans="1:15">
      <c r="A150" s="749"/>
      <c r="B150" s="749"/>
      <c r="C150" s="749"/>
      <c r="D150" s="749"/>
      <c r="E150" s="749"/>
      <c r="F150" s="749"/>
      <c r="G150" s="749"/>
      <c r="H150" s="749"/>
      <c r="I150" s="749"/>
      <c r="J150" s="749"/>
      <c r="K150" s="749"/>
      <c r="L150" s="749"/>
      <c r="M150" s="749"/>
      <c r="N150" s="749"/>
      <c r="O150" s="749"/>
    </row>
    <row r="151" spans="1:15">
      <c r="A151" s="749"/>
      <c r="B151" s="749"/>
      <c r="C151" s="749"/>
      <c r="D151" s="749"/>
      <c r="E151" s="749"/>
      <c r="F151" s="749"/>
      <c r="G151" s="749"/>
      <c r="H151" s="749"/>
      <c r="I151" s="749"/>
      <c r="J151" s="749"/>
      <c r="K151" s="749"/>
      <c r="L151" s="749"/>
      <c r="M151" s="749"/>
      <c r="N151" s="749"/>
      <c r="O151" s="749"/>
    </row>
    <row r="152" spans="1:15">
      <c r="A152" s="749"/>
      <c r="B152" s="749"/>
      <c r="C152" s="749"/>
      <c r="D152" s="749"/>
      <c r="E152" s="749"/>
      <c r="F152" s="749"/>
      <c r="G152" s="749"/>
      <c r="H152" s="749"/>
      <c r="I152" s="749"/>
      <c r="J152" s="749"/>
      <c r="K152" s="749"/>
      <c r="L152" s="749"/>
      <c r="M152" s="749"/>
      <c r="N152" s="749"/>
      <c r="O152" s="749"/>
    </row>
    <row r="153" spans="1:15">
      <c r="A153" s="749"/>
      <c r="B153" s="749"/>
      <c r="C153" s="749"/>
      <c r="D153" s="749"/>
      <c r="E153" s="749"/>
      <c r="F153" s="749"/>
      <c r="G153" s="749"/>
      <c r="H153" s="749"/>
      <c r="I153" s="749"/>
      <c r="J153" s="749"/>
      <c r="K153" s="749"/>
      <c r="L153" s="749"/>
      <c r="M153" s="749"/>
      <c r="N153" s="749"/>
      <c r="O153" s="749"/>
    </row>
    <row r="154" spans="1:15">
      <c r="A154" s="749"/>
      <c r="B154" s="749"/>
      <c r="C154" s="749"/>
      <c r="D154" s="749"/>
      <c r="E154" s="749"/>
      <c r="F154" s="749"/>
      <c r="G154" s="749"/>
      <c r="H154" s="749"/>
      <c r="I154" s="749"/>
      <c r="J154" s="749"/>
      <c r="K154" s="749"/>
      <c r="L154" s="749"/>
      <c r="M154" s="749"/>
      <c r="N154" s="749"/>
      <c r="O154" s="749"/>
    </row>
    <row r="155" spans="1:15">
      <c r="A155" s="749"/>
      <c r="B155" s="749"/>
      <c r="C155" s="749"/>
      <c r="D155" s="749"/>
      <c r="E155" s="749"/>
      <c r="F155" s="749"/>
      <c r="G155" s="749"/>
      <c r="H155" s="749"/>
      <c r="I155" s="749"/>
      <c r="J155" s="749"/>
      <c r="K155" s="749"/>
      <c r="L155" s="749"/>
      <c r="M155" s="749"/>
      <c r="N155" s="749"/>
      <c r="O155" s="749"/>
    </row>
    <row r="156" spans="1:15">
      <c r="A156" s="749"/>
      <c r="B156" s="749"/>
      <c r="C156" s="749"/>
      <c r="D156" s="749"/>
      <c r="E156" s="749"/>
      <c r="F156" s="749"/>
      <c r="G156" s="749"/>
      <c r="H156" s="749"/>
      <c r="I156" s="749"/>
      <c r="J156" s="749"/>
      <c r="K156" s="749"/>
      <c r="L156" s="749"/>
      <c r="M156" s="749"/>
      <c r="N156" s="749"/>
      <c r="O156" s="749"/>
    </row>
    <row r="157" spans="1:15">
      <c r="A157" s="749"/>
      <c r="B157" s="749"/>
      <c r="C157" s="749"/>
      <c r="D157" s="749"/>
      <c r="E157" s="749"/>
      <c r="F157" s="749"/>
      <c r="G157" s="749"/>
      <c r="H157" s="749"/>
      <c r="I157" s="749"/>
      <c r="J157" s="749"/>
      <c r="K157" s="749"/>
      <c r="L157" s="749"/>
      <c r="M157" s="749"/>
      <c r="N157" s="749"/>
      <c r="O157" s="749"/>
    </row>
    <row r="158" spans="1:15">
      <c r="A158" s="749"/>
      <c r="B158" s="749"/>
      <c r="C158" s="749"/>
      <c r="D158" s="749"/>
      <c r="E158" s="749"/>
      <c r="F158" s="749"/>
      <c r="G158" s="749"/>
      <c r="H158" s="749"/>
      <c r="I158" s="749"/>
      <c r="J158" s="749"/>
      <c r="K158" s="749"/>
      <c r="L158" s="749"/>
      <c r="M158" s="749"/>
      <c r="N158" s="749"/>
      <c r="O158" s="749"/>
    </row>
    <row r="159" spans="1:15">
      <c r="A159" s="749"/>
      <c r="B159" s="749"/>
      <c r="C159" s="749"/>
      <c r="D159" s="749"/>
      <c r="E159" s="749"/>
      <c r="F159" s="749"/>
      <c r="G159" s="749"/>
      <c r="H159" s="749"/>
      <c r="I159" s="749"/>
      <c r="J159" s="749"/>
      <c r="K159" s="749"/>
      <c r="L159" s="749"/>
      <c r="M159" s="749"/>
      <c r="N159" s="749"/>
      <c r="O159" s="749"/>
    </row>
    <row r="160" spans="1:15">
      <c r="A160" s="749"/>
      <c r="B160" s="749"/>
      <c r="C160" s="749"/>
      <c r="D160" s="749"/>
      <c r="E160" s="749"/>
      <c r="F160" s="749"/>
      <c r="G160" s="749"/>
      <c r="H160" s="749"/>
      <c r="I160" s="749"/>
      <c r="J160" s="749"/>
      <c r="K160" s="749"/>
      <c r="L160" s="749"/>
      <c r="M160" s="749"/>
      <c r="N160" s="749"/>
      <c r="O160" s="749"/>
    </row>
    <row r="161" spans="1:15">
      <c r="A161" s="749"/>
      <c r="B161" s="749"/>
      <c r="C161" s="749"/>
      <c r="D161" s="749"/>
      <c r="E161" s="749"/>
      <c r="F161" s="749"/>
      <c r="G161" s="749"/>
      <c r="H161" s="749"/>
      <c r="I161" s="749"/>
      <c r="J161" s="749"/>
      <c r="K161" s="749"/>
      <c r="L161" s="749"/>
      <c r="M161" s="749"/>
      <c r="N161" s="749"/>
      <c r="O161" s="749"/>
    </row>
    <row r="162" spans="1:15">
      <c r="A162" s="749"/>
      <c r="B162" s="749"/>
      <c r="C162" s="749"/>
      <c r="D162" s="749"/>
      <c r="E162" s="749"/>
      <c r="F162" s="749"/>
      <c r="G162" s="749"/>
      <c r="H162" s="749"/>
      <c r="I162" s="749"/>
      <c r="J162" s="749"/>
      <c r="K162" s="749"/>
      <c r="L162" s="749"/>
      <c r="M162" s="749"/>
      <c r="N162" s="749"/>
      <c r="O162" s="749"/>
    </row>
    <row r="163" spans="1:15">
      <c r="A163" s="749"/>
      <c r="B163" s="749"/>
      <c r="C163" s="749"/>
      <c r="D163" s="749"/>
      <c r="E163" s="749"/>
      <c r="F163" s="749"/>
      <c r="G163" s="749"/>
      <c r="H163" s="749"/>
      <c r="I163" s="749"/>
      <c r="J163" s="749"/>
      <c r="K163" s="749"/>
      <c r="L163" s="749"/>
      <c r="M163" s="749"/>
      <c r="N163" s="749"/>
      <c r="O163" s="749"/>
    </row>
    <row r="164" spans="1:15">
      <c r="A164" s="749"/>
      <c r="B164" s="749"/>
      <c r="C164" s="749"/>
      <c r="D164" s="749"/>
      <c r="E164" s="749"/>
      <c r="F164" s="749"/>
      <c r="G164" s="749"/>
      <c r="H164" s="749"/>
      <c r="I164" s="749"/>
      <c r="J164" s="749"/>
      <c r="K164" s="749"/>
      <c r="L164" s="749"/>
      <c r="M164" s="749"/>
      <c r="N164" s="749"/>
      <c r="O164" s="749"/>
    </row>
    <row r="165" spans="1:15">
      <c r="A165" s="749"/>
      <c r="B165" s="749"/>
      <c r="C165" s="749"/>
      <c r="D165" s="749"/>
      <c r="E165" s="749"/>
      <c r="F165" s="749"/>
      <c r="G165" s="749"/>
      <c r="H165" s="749"/>
      <c r="I165" s="749"/>
      <c r="J165" s="749"/>
      <c r="K165" s="749"/>
      <c r="L165" s="749"/>
      <c r="M165" s="749"/>
      <c r="N165" s="749"/>
      <c r="O165" s="749"/>
    </row>
    <row r="166" spans="1:15">
      <c r="A166" s="749"/>
      <c r="B166" s="749"/>
      <c r="C166" s="749"/>
      <c r="D166" s="749"/>
      <c r="E166" s="749"/>
      <c r="F166" s="749"/>
      <c r="G166" s="749"/>
      <c r="H166" s="749"/>
      <c r="I166" s="749"/>
      <c r="J166" s="749"/>
      <c r="K166" s="749"/>
      <c r="L166" s="749"/>
      <c r="M166" s="749"/>
      <c r="N166" s="749"/>
      <c r="O166" s="749"/>
    </row>
    <row r="167" spans="1:15">
      <c r="A167" s="749"/>
      <c r="B167" s="749"/>
      <c r="C167" s="749"/>
      <c r="D167" s="749"/>
      <c r="E167" s="749"/>
      <c r="F167" s="749"/>
      <c r="G167" s="749"/>
      <c r="H167" s="749"/>
      <c r="I167" s="749"/>
      <c r="J167" s="749"/>
      <c r="K167" s="749"/>
      <c r="L167" s="749"/>
      <c r="M167" s="749"/>
      <c r="N167" s="749"/>
      <c r="O167" s="749"/>
    </row>
    <row r="168" spans="1:15">
      <c r="A168" s="749"/>
      <c r="B168" s="749"/>
      <c r="C168" s="749"/>
      <c r="D168" s="749"/>
      <c r="E168" s="749"/>
      <c r="F168" s="749"/>
      <c r="G168" s="749"/>
      <c r="H168" s="749"/>
      <c r="I168" s="749"/>
      <c r="J168" s="749"/>
      <c r="K168" s="749"/>
      <c r="L168" s="749"/>
      <c r="M168" s="749"/>
      <c r="N168" s="749"/>
      <c r="O168" s="749"/>
    </row>
    <row r="169" spans="1:15">
      <c r="A169" s="749"/>
      <c r="B169" s="749"/>
      <c r="C169" s="749"/>
      <c r="D169" s="749"/>
      <c r="E169" s="749"/>
      <c r="F169" s="749"/>
      <c r="G169" s="749"/>
      <c r="H169" s="749"/>
      <c r="I169" s="749"/>
      <c r="J169" s="749"/>
      <c r="K169" s="749"/>
      <c r="L169" s="749"/>
      <c r="M169" s="749"/>
      <c r="N169" s="749"/>
      <c r="O169" s="749"/>
    </row>
    <row r="170" spans="1:15">
      <c r="A170" s="749"/>
      <c r="B170" s="749"/>
      <c r="C170" s="749"/>
      <c r="D170" s="749"/>
      <c r="E170" s="749"/>
      <c r="F170" s="749"/>
      <c r="G170" s="749"/>
      <c r="H170" s="749"/>
      <c r="I170" s="749"/>
      <c r="J170" s="749"/>
      <c r="K170" s="749"/>
      <c r="L170" s="749"/>
      <c r="M170" s="749"/>
      <c r="N170" s="749"/>
      <c r="O170" s="749"/>
    </row>
    <row r="171" spans="1:15">
      <c r="A171" s="749"/>
      <c r="B171" s="749"/>
      <c r="C171" s="749"/>
      <c r="D171" s="749"/>
      <c r="E171" s="749"/>
      <c r="F171" s="749"/>
      <c r="G171" s="749"/>
      <c r="H171" s="749"/>
      <c r="I171" s="749"/>
      <c r="J171" s="749"/>
      <c r="K171" s="749"/>
      <c r="L171" s="749"/>
      <c r="M171" s="749"/>
      <c r="N171" s="749"/>
      <c r="O171" s="749"/>
    </row>
    <row r="172" spans="1:15">
      <c r="A172" s="749"/>
      <c r="B172" s="749"/>
      <c r="C172" s="749"/>
      <c r="D172" s="749"/>
      <c r="E172" s="749"/>
      <c r="F172" s="749"/>
      <c r="G172" s="749"/>
      <c r="H172" s="749"/>
      <c r="I172" s="749"/>
      <c r="J172" s="749"/>
      <c r="K172" s="749"/>
      <c r="L172" s="749"/>
      <c r="M172" s="749"/>
      <c r="N172" s="749"/>
      <c r="O172" s="749"/>
    </row>
    <row r="173" spans="1:15">
      <c r="A173" s="749"/>
      <c r="B173" s="749"/>
      <c r="C173" s="749"/>
      <c r="D173" s="749"/>
      <c r="E173" s="749"/>
      <c r="F173" s="749"/>
      <c r="G173" s="749"/>
      <c r="H173" s="749"/>
      <c r="I173" s="749"/>
      <c r="J173" s="749"/>
      <c r="K173" s="749"/>
      <c r="L173" s="749"/>
      <c r="M173" s="749"/>
      <c r="N173" s="749"/>
      <c r="O173" s="749"/>
    </row>
    <row r="174" spans="1:15">
      <c r="A174" s="749"/>
      <c r="B174" s="749"/>
      <c r="C174" s="749"/>
      <c r="D174" s="749"/>
      <c r="E174" s="749"/>
      <c r="F174" s="749"/>
      <c r="G174" s="749"/>
      <c r="H174" s="749"/>
      <c r="I174" s="749"/>
      <c r="J174" s="749"/>
      <c r="K174" s="749"/>
      <c r="L174" s="749"/>
      <c r="M174" s="749"/>
      <c r="N174" s="749"/>
      <c r="O174" s="749"/>
    </row>
    <row r="175" spans="1:15">
      <c r="A175" s="749"/>
      <c r="B175" s="749"/>
      <c r="C175" s="749"/>
      <c r="D175" s="749"/>
      <c r="E175" s="749"/>
      <c r="F175" s="749"/>
      <c r="G175" s="749"/>
      <c r="H175" s="749"/>
      <c r="I175" s="749"/>
      <c r="J175" s="749"/>
      <c r="K175" s="749"/>
      <c r="L175" s="749"/>
      <c r="M175" s="749"/>
      <c r="N175" s="749"/>
      <c r="O175" s="749"/>
    </row>
    <row r="176" spans="1:15">
      <c r="A176" s="749"/>
      <c r="B176" s="749"/>
      <c r="C176" s="749"/>
      <c r="D176" s="749"/>
      <c r="E176" s="749"/>
      <c r="F176" s="749"/>
      <c r="G176" s="749"/>
      <c r="H176" s="749"/>
      <c r="I176" s="749"/>
      <c r="J176" s="749"/>
      <c r="K176" s="749"/>
      <c r="L176" s="749"/>
      <c r="M176" s="749"/>
      <c r="N176" s="749"/>
      <c r="O176" s="749"/>
    </row>
    <row r="177" spans="1:15">
      <c r="A177" s="749"/>
      <c r="B177" s="749"/>
      <c r="C177" s="749"/>
      <c r="D177" s="749"/>
      <c r="E177" s="749"/>
      <c r="F177" s="749"/>
      <c r="G177" s="749"/>
      <c r="H177" s="749"/>
      <c r="I177" s="749"/>
      <c r="J177" s="749"/>
      <c r="K177" s="749"/>
      <c r="L177" s="749"/>
      <c r="M177" s="749"/>
      <c r="N177" s="749"/>
      <c r="O177" s="749"/>
    </row>
    <row r="178" spans="1:15">
      <c r="A178" s="749"/>
      <c r="B178" s="749"/>
      <c r="C178" s="749"/>
      <c r="D178" s="749"/>
      <c r="E178" s="749"/>
      <c r="F178" s="749"/>
      <c r="G178" s="749"/>
      <c r="H178" s="749"/>
      <c r="I178" s="749"/>
      <c r="J178" s="749"/>
      <c r="K178" s="749"/>
      <c r="L178" s="749"/>
      <c r="M178" s="749"/>
      <c r="N178" s="749"/>
      <c r="O178" s="749"/>
    </row>
    <row r="179" spans="1:15">
      <c r="A179" s="749"/>
      <c r="B179" s="749"/>
      <c r="C179" s="749"/>
      <c r="D179" s="749"/>
      <c r="E179" s="749"/>
      <c r="F179" s="749"/>
      <c r="G179" s="749"/>
      <c r="H179" s="749"/>
      <c r="I179" s="749"/>
      <c r="J179" s="749"/>
      <c r="K179" s="749"/>
      <c r="L179" s="749"/>
      <c r="M179" s="749"/>
      <c r="N179" s="749"/>
      <c r="O179" s="749"/>
    </row>
    <row r="180" spans="1:15">
      <c r="A180" s="749"/>
      <c r="B180" s="749"/>
      <c r="C180" s="749"/>
      <c r="D180" s="749"/>
      <c r="E180" s="749"/>
      <c r="F180" s="749"/>
      <c r="G180" s="749"/>
      <c r="H180" s="749"/>
      <c r="I180" s="749"/>
      <c r="J180" s="749"/>
      <c r="K180" s="749"/>
      <c r="L180" s="749"/>
      <c r="M180" s="749"/>
      <c r="N180" s="749"/>
      <c r="O180" s="749"/>
    </row>
    <row r="181" spans="1:15">
      <c r="A181" s="749"/>
      <c r="B181" s="749"/>
      <c r="C181" s="749"/>
      <c r="D181" s="749"/>
      <c r="E181" s="749"/>
      <c r="F181" s="749"/>
      <c r="G181" s="749"/>
      <c r="H181" s="749"/>
      <c r="I181" s="749"/>
      <c r="J181" s="749"/>
      <c r="K181" s="749"/>
      <c r="L181" s="749"/>
      <c r="M181" s="749"/>
      <c r="N181" s="749"/>
      <c r="O181" s="749"/>
    </row>
    <row r="182" spans="1:15">
      <c r="A182" s="749"/>
      <c r="B182" s="749"/>
      <c r="C182" s="749"/>
      <c r="D182" s="749"/>
      <c r="E182" s="749"/>
      <c r="F182" s="749"/>
      <c r="G182" s="749"/>
      <c r="H182" s="749"/>
      <c r="I182" s="749"/>
      <c r="J182" s="749"/>
      <c r="K182" s="749"/>
      <c r="L182" s="749"/>
      <c r="M182" s="749"/>
      <c r="N182" s="749"/>
      <c r="O182" s="749"/>
    </row>
    <row r="183" spans="1:15">
      <c r="A183" s="749"/>
      <c r="B183" s="749"/>
      <c r="C183" s="749"/>
      <c r="D183" s="749"/>
      <c r="E183" s="749"/>
      <c r="F183" s="749"/>
      <c r="G183" s="749"/>
      <c r="H183" s="749"/>
      <c r="I183" s="749"/>
      <c r="J183" s="749"/>
      <c r="K183" s="749"/>
      <c r="L183" s="749"/>
      <c r="M183" s="749"/>
      <c r="N183" s="749"/>
      <c r="O183" s="749"/>
    </row>
    <row r="184" spans="1:15">
      <c r="A184" s="749"/>
      <c r="B184" s="749"/>
      <c r="C184" s="749"/>
      <c r="D184" s="749"/>
      <c r="E184" s="749"/>
      <c r="F184" s="749"/>
      <c r="G184" s="749"/>
      <c r="H184" s="749"/>
      <c r="I184" s="749"/>
      <c r="J184" s="749"/>
      <c r="K184" s="749"/>
      <c r="L184" s="749"/>
      <c r="M184" s="749"/>
      <c r="N184" s="749"/>
      <c r="O184" s="749"/>
    </row>
    <row r="185" spans="1:15">
      <c r="A185" s="749"/>
      <c r="B185" s="749"/>
      <c r="C185" s="749"/>
      <c r="D185" s="749"/>
      <c r="E185" s="749"/>
      <c r="F185" s="749"/>
      <c r="G185" s="749"/>
      <c r="H185" s="749"/>
      <c r="I185" s="749"/>
      <c r="J185" s="749"/>
      <c r="K185" s="749"/>
      <c r="L185" s="749"/>
      <c r="M185" s="749"/>
      <c r="N185" s="749"/>
      <c r="O185" s="749"/>
    </row>
    <row r="186" spans="1:15">
      <c r="A186" s="749"/>
      <c r="B186" s="749"/>
      <c r="C186" s="749"/>
      <c r="D186" s="749"/>
      <c r="E186" s="749"/>
      <c r="F186" s="749"/>
      <c r="G186" s="749"/>
      <c r="H186" s="749"/>
      <c r="I186" s="749"/>
      <c r="J186" s="749"/>
      <c r="K186" s="749"/>
      <c r="L186" s="749"/>
      <c r="M186" s="749"/>
      <c r="N186" s="749"/>
      <c r="O186" s="749"/>
    </row>
    <row r="187" spans="1:15">
      <c r="A187" s="749"/>
      <c r="B187" s="749"/>
      <c r="C187" s="749"/>
      <c r="D187" s="749"/>
      <c r="E187" s="749"/>
      <c r="F187" s="749"/>
      <c r="G187" s="749"/>
      <c r="H187" s="749"/>
      <c r="I187" s="749"/>
      <c r="J187" s="749"/>
      <c r="K187" s="749"/>
      <c r="L187" s="749"/>
      <c r="M187" s="749"/>
      <c r="N187" s="749"/>
      <c r="O187" s="749"/>
    </row>
    <row r="188" spans="1:15">
      <c r="A188" s="749"/>
      <c r="B188" s="749"/>
      <c r="C188" s="749"/>
      <c r="D188" s="749"/>
      <c r="E188" s="749"/>
      <c r="F188" s="749"/>
      <c r="G188" s="749"/>
      <c r="H188" s="749"/>
      <c r="I188" s="749"/>
      <c r="J188" s="749"/>
      <c r="K188" s="749"/>
      <c r="L188" s="749"/>
      <c r="M188" s="749"/>
      <c r="N188" s="749"/>
      <c r="O188" s="749"/>
    </row>
    <row r="189" spans="1:15">
      <c r="A189" s="749"/>
      <c r="B189" s="749"/>
      <c r="C189" s="749"/>
      <c r="D189" s="749"/>
      <c r="E189" s="749"/>
      <c r="F189" s="749"/>
      <c r="G189" s="749"/>
      <c r="H189" s="749"/>
      <c r="I189" s="749"/>
      <c r="J189" s="749"/>
      <c r="K189" s="749"/>
      <c r="L189" s="749"/>
      <c r="M189" s="749"/>
      <c r="N189" s="749"/>
      <c r="O189" s="749"/>
    </row>
    <row r="190" spans="1:15">
      <c r="A190" s="749"/>
      <c r="B190" s="749"/>
      <c r="C190" s="749"/>
      <c r="D190" s="749"/>
      <c r="E190" s="749"/>
      <c r="F190" s="749"/>
      <c r="G190" s="749"/>
      <c r="H190" s="749"/>
      <c r="I190" s="749"/>
      <c r="J190" s="749"/>
      <c r="K190" s="749"/>
      <c r="L190" s="749"/>
      <c r="M190" s="749"/>
      <c r="N190" s="749"/>
      <c r="O190" s="749"/>
    </row>
    <row r="191" spans="1:15">
      <c r="A191" s="749"/>
      <c r="B191" s="749"/>
      <c r="C191" s="749"/>
      <c r="D191" s="749"/>
      <c r="E191" s="749"/>
      <c r="F191" s="749"/>
      <c r="G191" s="749"/>
      <c r="H191" s="749"/>
      <c r="I191" s="749"/>
      <c r="J191" s="749"/>
      <c r="K191" s="749"/>
      <c r="L191" s="749"/>
      <c r="M191" s="749"/>
      <c r="N191" s="749"/>
      <c r="O191" s="749"/>
    </row>
    <row r="192" spans="1:15">
      <c r="A192" s="749"/>
      <c r="B192" s="749"/>
      <c r="C192" s="749"/>
      <c r="D192" s="749"/>
      <c r="E192" s="749"/>
      <c r="F192" s="749"/>
      <c r="G192" s="749"/>
      <c r="H192" s="749"/>
      <c r="I192" s="749"/>
      <c r="J192" s="749"/>
      <c r="K192" s="749"/>
      <c r="L192" s="749"/>
      <c r="M192" s="749"/>
      <c r="N192" s="749"/>
      <c r="O192" s="749"/>
    </row>
    <row r="193" spans="1:15">
      <c r="A193" s="749"/>
      <c r="B193" s="749"/>
      <c r="C193" s="749"/>
      <c r="D193" s="749"/>
      <c r="E193" s="749"/>
      <c r="F193" s="749"/>
      <c r="G193" s="749"/>
      <c r="H193" s="749"/>
      <c r="I193" s="749"/>
      <c r="J193" s="749"/>
      <c r="K193" s="749"/>
      <c r="L193" s="749"/>
      <c r="M193" s="749"/>
      <c r="N193" s="749"/>
      <c r="O193" s="749"/>
    </row>
    <row r="194" spans="1:15">
      <c r="A194" s="749"/>
      <c r="B194" s="749"/>
      <c r="C194" s="749"/>
      <c r="D194" s="749"/>
      <c r="E194" s="749"/>
      <c r="F194" s="749"/>
      <c r="G194" s="749"/>
      <c r="H194" s="749"/>
      <c r="I194" s="749"/>
      <c r="J194" s="749"/>
      <c r="K194" s="749"/>
      <c r="L194" s="749"/>
      <c r="M194" s="749"/>
      <c r="N194" s="749"/>
      <c r="O194" s="749"/>
    </row>
    <row r="195" spans="1:15">
      <c r="A195" s="749"/>
      <c r="B195" s="749"/>
      <c r="C195" s="749"/>
      <c r="D195" s="749"/>
      <c r="E195" s="749"/>
      <c r="F195" s="749"/>
      <c r="G195" s="749"/>
      <c r="H195" s="749"/>
      <c r="I195" s="749"/>
      <c r="J195" s="749"/>
      <c r="K195" s="749"/>
      <c r="L195" s="749"/>
      <c r="M195" s="749"/>
      <c r="N195" s="749"/>
      <c r="O195" s="749"/>
    </row>
    <row r="196" spans="1:15">
      <c r="A196" s="749"/>
      <c r="B196" s="749"/>
      <c r="C196" s="749"/>
      <c r="D196" s="749"/>
      <c r="E196" s="749"/>
      <c r="F196" s="749"/>
      <c r="G196" s="749"/>
      <c r="H196" s="749"/>
      <c r="I196" s="749"/>
      <c r="J196" s="749"/>
      <c r="K196" s="749"/>
      <c r="L196" s="749"/>
      <c r="M196" s="749"/>
      <c r="N196" s="749"/>
      <c r="O196" s="749"/>
    </row>
    <row r="197" spans="1:15">
      <c r="A197" s="749"/>
      <c r="B197" s="749"/>
      <c r="C197" s="749"/>
      <c r="D197" s="749"/>
      <c r="E197" s="749"/>
      <c r="F197" s="749"/>
      <c r="G197" s="749"/>
      <c r="H197" s="749"/>
      <c r="I197" s="749"/>
      <c r="J197" s="749"/>
      <c r="K197" s="749"/>
      <c r="L197" s="749"/>
      <c r="M197" s="749"/>
      <c r="N197" s="749"/>
      <c r="O197" s="749"/>
    </row>
    <row r="198" spans="1:15">
      <c r="A198" s="749"/>
      <c r="B198" s="749"/>
      <c r="C198" s="749"/>
      <c r="D198" s="749"/>
      <c r="E198" s="749"/>
      <c r="F198" s="749"/>
      <c r="G198" s="749"/>
      <c r="H198" s="749"/>
      <c r="I198" s="749"/>
      <c r="J198" s="749"/>
      <c r="K198" s="749"/>
      <c r="L198" s="749"/>
      <c r="M198" s="749"/>
      <c r="N198" s="749"/>
      <c r="O198" s="749"/>
    </row>
    <row r="199" spans="1:15">
      <c r="A199" s="749"/>
      <c r="B199" s="749"/>
      <c r="C199" s="749"/>
      <c r="D199" s="749"/>
      <c r="E199" s="749"/>
      <c r="F199" s="749"/>
      <c r="G199" s="749"/>
      <c r="H199" s="749"/>
      <c r="I199" s="749"/>
      <c r="J199" s="749"/>
      <c r="K199" s="749"/>
      <c r="L199" s="749"/>
      <c r="M199" s="749"/>
      <c r="N199" s="749"/>
      <c r="O199" s="749"/>
    </row>
    <row r="200" spans="1:15">
      <c r="A200" s="749"/>
      <c r="B200" s="749"/>
      <c r="C200" s="749"/>
      <c r="D200" s="749"/>
      <c r="E200" s="749"/>
      <c r="F200" s="749"/>
      <c r="G200" s="749"/>
      <c r="H200" s="749"/>
      <c r="I200" s="749"/>
      <c r="J200" s="749"/>
      <c r="K200" s="749"/>
      <c r="L200" s="749"/>
      <c r="M200" s="749"/>
      <c r="N200" s="749"/>
      <c r="O200" s="749"/>
    </row>
    <row r="201" spans="1:15">
      <c r="A201" s="749"/>
      <c r="B201" s="749"/>
      <c r="C201" s="749"/>
      <c r="D201" s="749"/>
      <c r="E201" s="749"/>
      <c r="F201" s="749"/>
      <c r="G201" s="749"/>
      <c r="H201" s="749"/>
      <c r="I201" s="749"/>
      <c r="J201" s="749"/>
      <c r="K201" s="749"/>
      <c r="L201" s="749"/>
      <c r="M201" s="749"/>
      <c r="N201" s="749"/>
      <c r="O201" s="749"/>
    </row>
    <row r="202" spans="1:15">
      <c r="A202" s="749"/>
      <c r="B202" s="749"/>
      <c r="C202" s="749"/>
      <c r="D202" s="749"/>
      <c r="E202" s="749"/>
      <c r="F202" s="749"/>
      <c r="G202" s="749"/>
      <c r="H202" s="749"/>
      <c r="I202" s="749"/>
      <c r="J202" s="749"/>
      <c r="K202" s="749"/>
      <c r="L202" s="749"/>
      <c r="M202" s="749"/>
      <c r="N202" s="749"/>
      <c r="O202" s="749"/>
    </row>
    <row r="203" spans="1:15">
      <c r="A203" s="749"/>
      <c r="B203" s="749"/>
      <c r="C203" s="749"/>
      <c r="D203" s="749"/>
      <c r="E203" s="749"/>
      <c r="F203" s="749"/>
      <c r="G203" s="749"/>
      <c r="H203" s="749"/>
      <c r="I203" s="749"/>
      <c r="J203" s="749"/>
      <c r="K203" s="749"/>
      <c r="L203" s="749"/>
      <c r="M203" s="749"/>
      <c r="N203" s="749"/>
      <c r="O203" s="749"/>
    </row>
    <row r="204" spans="1:15">
      <c r="A204" s="749"/>
      <c r="B204" s="749"/>
      <c r="C204" s="749"/>
      <c r="D204" s="749"/>
      <c r="E204" s="749"/>
      <c r="F204" s="749"/>
      <c r="G204" s="749"/>
      <c r="H204" s="749"/>
      <c r="I204" s="749"/>
      <c r="J204" s="749"/>
      <c r="K204" s="749"/>
      <c r="L204" s="749"/>
      <c r="M204" s="749"/>
      <c r="N204" s="749"/>
      <c r="O204" s="749"/>
    </row>
    <row r="205" spans="1:15">
      <c r="A205" s="749"/>
      <c r="B205" s="749"/>
      <c r="C205" s="749"/>
      <c r="D205" s="749"/>
      <c r="E205" s="749"/>
      <c r="F205" s="749"/>
      <c r="G205" s="749"/>
      <c r="H205" s="749"/>
      <c r="I205" s="749"/>
      <c r="J205" s="749"/>
      <c r="K205" s="749"/>
      <c r="L205" s="749"/>
      <c r="M205" s="749"/>
      <c r="N205" s="749"/>
      <c r="O205" s="749"/>
    </row>
    <row r="206" spans="1:15">
      <c r="A206" s="749"/>
      <c r="B206" s="749"/>
      <c r="C206" s="749"/>
      <c r="D206" s="749"/>
      <c r="E206" s="749"/>
      <c r="F206" s="749"/>
      <c r="G206" s="749"/>
      <c r="H206" s="749"/>
      <c r="I206" s="749"/>
      <c r="J206" s="749"/>
      <c r="K206" s="749"/>
      <c r="L206" s="749"/>
      <c r="M206" s="749"/>
      <c r="N206" s="749"/>
      <c r="O206" s="749"/>
    </row>
    <row r="207" spans="1:15">
      <c r="A207" s="749"/>
      <c r="B207" s="749"/>
      <c r="C207" s="749"/>
      <c r="D207" s="749"/>
      <c r="E207" s="749"/>
      <c r="F207" s="749"/>
      <c r="G207" s="749"/>
      <c r="H207" s="749"/>
      <c r="I207" s="749"/>
      <c r="J207" s="749"/>
      <c r="K207" s="749"/>
      <c r="L207" s="749"/>
      <c r="M207" s="749"/>
      <c r="N207" s="749"/>
      <c r="O207" s="749"/>
    </row>
    <row r="208" spans="1:15">
      <c r="A208" s="749"/>
      <c r="B208" s="749"/>
      <c r="C208" s="749"/>
      <c r="D208" s="749"/>
      <c r="E208" s="749"/>
      <c r="F208" s="749"/>
      <c r="G208" s="749"/>
      <c r="H208" s="749"/>
      <c r="I208" s="749"/>
      <c r="J208" s="749"/>
      <c r="K208" s="749"/>
      <c r="L208" s="749"/>
      <c r="M208" s="749"/>
      <c r="N208" s="749"/>
      <c r="O208" s="749"/>
    </row>
    <row r="209" spans="1:15">
      <c r="A209" s="749"/>
      <c r="B209" s="749"/>
      <c r="C209" s="749"/>
      <c r="D209" s="749"/>
      <c r="E209" s="749"/>
      <c r="F209" s="749"/>
      <c r="G209" s="749"/>
      <c r="H209" s="749"/>
      <c r="I209" s="749"/>
      <c r="J209" s="749"/>
      <c r="K209" s="749"/>
      <c r="L209" s="749"/>
      <c r="M209" s="749"/>
      <c r="N209" s="749"/>
      <c r="O209" s="749"/>
    </row>
    <row r="210" spans="1:15">
      <c r="A210" s="749"/>
      <c r="B210" s="749"/>
      <c r="C210" s="749"/>
      <c r="D210" s="749"/>
      <c r="E210" s="749"/>
      <c r="F210" s="749"/>
      <c r="G210" s="749"/>
      <c r="H210" s="749"/>
      <c r="I210" s="749"/>
      <c r="J210" s="749"/>
      <c r="K210" s="749"/>
      <c r="L210" s="749"/>
      <c r="M210" s="749"/>
      <c r="N210" s="749"/>
      <c r="O210" s="749"/>
    </row>
    <row r="211" spans="1:15">
      <c r="A211" s="749"/>
      <c r="B211" s="749"/>
      <c r="C211" s="749"/>
      <c r="D211" s="749"/>
      <c r="E211" s="749"/>
      <c r="F211" s="749"/>
      <c r="G211" s="749"/>
      <c r="H211" s="749"/>
      <c r="I211" s="749"/>
      <c r="J211" s="749"/>
      <c r="K211" s="749"/>
      <c r="L211" s="749"/>
      <c r="M211" s="749"/>
      <c r="N211" s="749"/>
      <c r="O211" s="749"/>
    </row>
    <row r="212" spans="1:15">
      <c r="A212" s="749"/>
      <c r="B212" s="749"/>
      <c r="C212" s="749"/>
      <c r="D212" s="749"/>
      <c r="E212" s="749"/>
      <c r="F212" s="749"/>
      <c r="G212" s="749"/>
      <c r="H212" s="749"/>
      <c r="I212" s="749"/>
      <c r="J212" s="749"/>
      <c r="K212" s="749"/>
      <c r="L212" s="749"/>
      <c r="M212" s="749"/>
      <c r="N212" s="749"/>
      <c r="O212" s="749"/>
    </row>
    <row r="213" spans="1:15">
      <c r="A213" s="749"/>
      <c r="B213" s="749"/>
      <c r="C213" s="749"/>
      <c r="D213" s="749"/>
      <c r="E213" s="749"/>
      <c r="F213" s="749"/>
      <c r="G213" s="749"/>
      <c r="H213" s="749"/>
      <c r="I213" s="749"/>
      <c r="J213" s="749"/>
      <c r="K213" s="749"/>
      <c r="L213" s="749"/>
      <c r="M213" s="749"/>
      <c r="N213" s="749"/>
      <c r="O213" s="749"/>
    </row>
    <row r="214" spans="1:15">
      <c r="A214" s="749"/>
      <c r="B214" s="749"/>
      <c r="C214" s="749"/>
      <c r="D214" s="749"/>
      <c r="E214" s="749"/>
      <c r="F214" s="749"/>
      <c r="G214" s="749"/>
      <c r="H214" s="749"/>
      <c r="I214" s="749"/>
      <c r="J214" s="749"/>
      <c r="K214" s="749"/>
      <c r="L214" s="749"/>
      <c r="M214" s="749"/>
      <c r="N214" s="749"/>
      <c r="O214" s="749"/>
    </row>
    <row r="215" spans="1:15">
      <c r="A215" s="749"/>
      <c r="B215" s="749"/>
      <c r="C215" s="749"/>
      <c r="D215" s="749"/>
      <c r="E215" s="749"/>
      <c r="F215" s="749"/>
      <c r="G215" s="749"/>
      <c r="H215" s="749"/>
      <c r="I215" s="749"/>
      <c r="J215" s="749"/>
      <c r="K215" s="749"/>
      <c r="L215" s="749"/>
      <c r="M215" s="749"/>
      <c r="N215" s="749"/>
      <c r="O215" s="749"/>
    </row>
    <row r="216" spans="1:15">
      <c r="A216" s="749"/>
      <c r="B216" s="749"/>
      <c r="C216" s="749"/>
      <c r="D216" s="749"/>
      <c r="E216" s="749"/>
      <c r="F216" s="749"/>
      <c r="G216" s="749"/>
      <c r="H216" s="749"/>
      <c r="I216" s="749"/>
      <c r="J216" s="749"/>
      <c r="K216" s="749"/>
      <c r="L216" s="749"/>
      <c r="M216" s="749"/>
      <c r="N216" s="749"/>
      <c r="O216" s="749"/>
    </row>
    <row r="217" spans="1:15">
      <c r="A217" s="749"/>
      <c r="B217" s="749"/>
      <c r="C217" s="749"/>
      <c r="D217" s="749"/>
      <c r="E217" s="749"/>
      <c r="F217" s="749"/>
      <c r="G217" s="749"/>
      <c r="H217" s="749"/>
      <c r="I217" s="749"/>
      <c r="J217" s="749"/>
      <c r="K217" s="749"/>
      <c r="L217" s="749"/>
      <c r="M217" s="749"/>
      <c r="N217" s="749"/>
      <c r="O217" s="749"/>
    </row>
    <row r="218" spans="1:15">
      <c r="A218" s="749"/>
      <c r="B218" s="749"/>
      <c r="C218" s="749"/>
      <c r="D218" s="749"/>
      <c r="E218" s="749"/>
      <c r="F218" s="749"/>
      <c r="G218" s="749"/>
      <c r="H218" s="749"/>
      <c r="I218" s="749"/>
      <c r="J218" s="749"/>
      <c r="K218" s="749"/>
      <c r="L218" s="749"/>
      <c r="M218" s="749"/>
      <c r="N218" s="749"/>
      <c r="O218" s="749"/>
    </row>
    <row r="219" spans="1:15">
      <c r="A219" s="749"/>
      <c r="B219" s="749"/>
      <c r="C219" s="749"/>
      <c r="D219" s="749"/>
      <c r="E219" s="749"/>
      <c r="F219" s="749"/>
      <c r="G219" s="749"/>
      <c r="H219" s="749"/>
      <c r="I219" s="749"/>
      <c r="J219" s="749"/>
      <c r="K219" s="749"/>
      <c r="L219" s="749"/>
      <c r="M219" s="749"/>
      <c r="N219" s="749"/>
      <c r="O219" s="749"/>
    </row>
    <row r="220" spans="1:15">
      <c r="A220" s="749"/>
      <c r="B220" s="749"/>
      <c r="C220" s="749"/>
      <c r="D220" s="749"/>
      <c r="E220" s="749"/>
      <c r="F220" s="749"/>
      <c r="G220" s="749"/>
      <c r="H220" s="749"/>
      <c r="I220" s="749"/>
      <c r="J220" s="749"/>
      <c r="K220" s="749"/>
      <c r="L220" s="749"/>
      <c r="M220" s="749"/>
      <c r="N220" s="749"/>
      <c r="O220" s="749"/>
    </row>
    <row r="221" spans="1:15">
      <c r="A221" s="749"/>
      <c r="B221" s="749"/>
      <c r="C221" s="749"/>
      <c r="D221" s="749"/>
      <c r="E221" s="749"/>
      <c r="F221" s="749"/>
      <c r="G221" s="749"/>
      <c r="H221" s="749"/>
      <c r="I221" s="749"/>
      <c r="J221" s="749"/>
      <c r="K221" s="749"/>
      <c r="L221" s="749"/>
      <c r="M221" s="749"/>
      <c r="N221" s="749"/>
      <c r="O221" s="749"/>
    </row>
    <row r="222" spans="1:15">
      <c r="A222" s="749"/>
      <c r="B222" s="749"/>
      <c r="C222" s="749"/>
      <c r="D222" s="749"/>
      <c r="E222" s="749"/>
      <c r="F222" s="749"/>
      <c r="G222" s="749"/>
      <c r="H222" s="749"/>
      <c r="I222" s="749"/>
      <c r="J222" s="749"/>
      <c r="K222" s="749"/>
      <c r="L222" s="749"/>
      <c r="M222" s="749"/>
      <c r="N222" s="749"/>
      <c r="O222" s="749"/>
    </row>
    <row r="223" spans="1:15">
      <c r="A223" s="749"/>
      <c r="B223" s="749"/>
      <c r="C223" s="749"/>
      <c r="D223" s="749"/>
      <c r="E223" s="749"/>
      <c r="F223" s="749"/>
      <c r="G223" s="749"/>
      <c r="H223" s="749"/>
      <c r="I223" s="749"/>
      <c r="J223" s="749"/>
      <c r="K223" s="749"/>
      <c r="L223" s="749"/>
      <c r="M223" s="749"/>
      <c r="N223" s="749"/>
      <c r="O223" s="749"/>
    </row>
    <row r="224" spans="1:15">
      <c r="A224" s="749"/>
      <c r="B224" s="749"/>
      <c r="C224" s="749"/>
      <c r="D224" s="749"/>
      <c r="E224" s="749"/>
      <c r="F224" s="749"/>
      <c r="G224" s="749"/>
      <c r="H224" s="749"/>
      <c r="I224" s="749"/>
      <c r="J224" s="749"/>
      <c r="K224" s="749"/>
      <c r="L224" s="749"/>
      <c r="M224" s="749"/>
      <c r="N224" s="749"/>
      <c r="O224" s="749"/>
    </row>
    <row r="225" spans="1:15">
      <c r="A225" s="749"/>
      <c r="B225" s="749"/>
      <c r="C225" s="749"/>
      <c r="D225" s="749"/>
      <c r="E225" s="749"/>
      <c r="F225" s="749"/>
      <c r="G225" s="749"/>
      <c r="H225" s="749"/>
      <c r="I225" s="749"/>
      <c r="J225" s="749"/>
      <c r="K225" s="749"/>
      <c r="L225" s="749"/>
      <c r="M225" s="749"/>
      <c r="N225" s="749"/>
      <c r="O225" s="749"/>
    </row>
    <row r="226" spans="1:15">
      <c r="A226" s="749"/>
      <c r="B226" s="749"/>
      <c r="C226" s="749"/>
      <c r="D226" s="749"/>
      <c r="E226" s="749"/>
      <c r="F226" s="749"/>
      <c r="G226" s="749"/>
      <c r="H226" s="749"/>
      <c r="I226" s="749"/>
      <c r="J226" s="749"/>
      <c r="K226" s="749"/>
      <c r="L226" s="749"/>
      <c r="M226" s="749"/>
      <c r="N226" s="749"/>
      <c r="O226" s="749"/>
    </row>
    <row r="227" spans="1:15">
      <c r="A227" s="749"/>
      <c r="B227" s="749"/>
      <c r="C227" s="749"/>
      <c r="D227" s="749"/>
      <c r="E227" s="749"/>
      <c r="F227" s="749"/>
      <c r="G227" s="749"/>
      <c r="H227" s="749"/>
      <c r="I227" s="749"/>
      <c r="J227" s="749"/>
      <c r="K227" s="749"/>
      <c r="L227" s="749"/>
      <c r="M227" s="749"/>
      <c r="N227" s="749"/>
      <c r="O227" s="749"/>
    </row>
    <row r="228" spans="1:15">
      <c r="A228" s="749"/>
      <c r="B228" s="749"/>
      <c r="C228" s="749"/>
      <c r="D228" s="749"/>
      <c r="E228" s="749"/>
      <c r="F228" s="749"/>
      <c r="G228" s="749"/>
      <c r="H228" s="749"/>
      <c r="I228" s="749"/>
      <c r="J228" s="749"/>
      <c r="K228" s="749"/>
      <c r="L228" s="749"/>
      <c r="M228" s="749"/>
      <c r="N228" s="749"/>
      <c r="O228" s="749"/>
    </row>
    <row r="229" spans="1:15">
      <c r="A229" s="749"/>
      <c r="B229" s="749"/>
      <c r="C229" s="749"/>
      <c r="D229" s="749"/>
      <c r="E229" s="749"/>
      <c r="F229" s="749"/>
      <c r="G229" s="749"/>
      <c r="H229" s="749"/>
      <c r="I229" s="749"/>
      <c r="J229" s="749"/>
      <c r="K229" s="749"/>
      <c r="L229" s="749"/>
      <c r="M229" s="749"/>
      <c r="N229" s="749"/>
      <c r="O229" s="749"/>
    </row>
    <row r="230" spans="1:15">
      <c r="A230" s="749"/>
      <c r="B230" s="749"/>
      <c r="C230" s="749"/>
      <c r="D230" s="749"/>
      <c r="E230" s="749"/>
      <c r="F230" s="749"/>
      <c r="G230" s="749"/>
      <c r="H230" s="749"/>
      <c r="I230" s="749"/>
      <c r="J230" s="749"/>
      <c r="K230" s="749"/>
      <c r="L230" s="749"/>
      <c r="M230" s="749"/>
      <c r="N230" s="749"/>
      <c r="O230" s="749"/>
    </row>
    <row r="231" spans="1:15">
      <c r="A231" s="749"/>
      <c r="B231" s="749"/>
      <c r="C231" s="749"/>
      <c r="D231" s="749"/>
      <c r="E231" s="749"/>
      <c r="F231" s="749"/>
      <c r="G231" s="749"/>
      <c r="H231" s="749"/>
      <c r="I231" s="749"/>
      <c r="J231" s="749"/>
      <c r="K231" s="749"/>
      <c r="L231" s="749"/>
      <c r="M231" s="749"/>
      <c r="N231" s="749"/>
      <c r="O231" s="749"/>
    </row>
    <row r="232" spans="1:15">
      <c r="A232" s="749"/>
      <c r="B232" s="749"/>
      <c r="C232" s="749"/>
      <c r="D232" s="749"/>
      <c r="E232" s="749"/>
      <c r="F232" s="749"/>
      <c r="G232" s="749"/>
      <c r="H232" s="749"/>
      <c r="I232" s="749"/>
      <c r="J232" s="749"/>
      <c r="K232" s="749"/>
      <c r="L232" s="749"/>
      <c r="M232" s="749"/>
      <c r="N232" s="749"/>
      <c r="O232" s="749"/>
    </row>
    <row r="233" spans="1:15">
      <c r="A233" s="749"/>
      <c r="B233" s="749"/>
      <c r="C233" s="749"/>
      <c r="D233" s="749"/>
      <c r="E233" s="749"/>
      <c r="F233" s="749"/>
      <c r="G233" s="749"/>
      <c r="H233" s="749"/>
      <c r="I233" s="749"/>
      <c r="J233" s="749"/>
      <c r="K233" s="749"/>
      <c r="L233" s="749"/>
      <c r="M233" s="749"/>
      <c r="N233" s="749"/>
      <c r="O233" s="749"/>
    </row>
    <row r="234" spans="1:15">
      <c r="A234" s="749"/>
      <c r="B234" s="749"/>
      <c r="C234" s="749"/>
      <c r="D234" s="749"/>
      <c r="E234" s="749"/>
      <c r="F234" s="749"/>
      <c r="G234" s="749"/>
      <c r="H234" s="749"/>
      <c r="I234" s="749"/>
      <c r="J234" s="749"/>
      <c r="K234" s="749"/>
      <c r="L234" s="749"/>
      <c r="M234" s="749"/>
      <c r="N234" s="749"/>
      <c r="O234" s="749"/>
    </row>
    <row r="235" spans="1:15">
      <c r="A235" s="749"/>
      <c r="B235" s="749"/>
      <c r="C235" s="749"/>
      <c r="D235" s="749"/>
      <c r="E235" s="749"/>
      <c r="F235" s="749"/>
      <c r="G235" s="749"/>
      <c r="H235" s="749"/>
      <c r="I235" s="749"/>
      <c r="J235" s="749"/>
      <c r="K235" s="749"/>
      <c r="L235" s="749"/>
      <c r="M235" s="749"/>
      <c r="N235" s="749"/>
      <c r="O235" s="749"/>
    </row>
    <row r="236" spans="1:15">
      <c r="A236" s="749"/>
      <c r="B236" s="749"/>
      <c r="C236" s="749"/>
      <c r="D236" s="749"/>
      <c r="E236" s="749"/>
      <c r="F236" s="749"/>
      <c r="G236" s="749"/>
      <c r="H236" s="749"/>
      <c r="I236" s="749"/>
      <c r="J236" s="749"/>
      <c r="K236" s="749"/>
      <c r="L236" s="749"/>
      <c r="M236" s="749"/>
      <c r="N236" s="749"/>
      <c r="O236" s="749"/>
    </row>
    <row r="237" spans="1:15">
      <c r="A237" s="749"/>
      <c r="B237" s="749"/>
      <c r="C237" s="749"/>
      <c r="D237" s="749"/>
      <c r="E237" s="749"/>
      <c r="F237" s="749"/>
      <c r="G237" s="749"/>
      <c r="H237" s="749"/>
      <c r="I237" s="749"/>
      <c r="J237" s="749"/>
      <c r="K237" s="749"/>
      <c r="L237" s="749"/>
      <c r="M237" s="749"/>
      <c r="N237" s="749"/>
      <c r="O237" s="749"/>
    </row>
    <row r="238" spans="1:15">
      <c r="A238" s="749"/>
      <c r="B238" s="749"/>
      <c r="C238" s="749"/>
      <c r="D238" s="749"/>
      <c r="E238" s="749"/>
      <c r="F238" s="749"/>
      <c r="G238" s="749"/>
      <c r="H238" s="749"/>
      <c r="I238" s="749"/>
      <c r="J238" s="749"/>
      <c r="K238" s="749"/>
      <c r="L238" s="749"/>
      <c r="M238" s="749"/>
      <c r="N238" s="749"/>
      <c r="O238" s="749"/>
    </row>
    <row r="239" spans="1:15">
      <c r="A239" s="749"/>
      <c r="B239" s="749"/>
      <c r="C239" s="749"/>
      <c r="D239" s="749"/>
      <c r="E239" s="749"/>
      <c r="F239" s="749"/>
      <c r="G239" s="749"/>
      <c r="H239" s="749"/>
      <c r="I239" s="749"/>
      <c r="J239" s="749"/>
      <c r="K239" s="749"/>
      <c r="L239" s="749"/>
      <c r="M239" s="749"/>
      <c r="N239" s="749"/>
      <c r="O239" s="749"/>
    </row>
    <row r="240" spans="1:15">
      <c r="A240" s="749"/>
      <c r="B240" s="749"/>
      <c r="C240" s="749"/>
      <c r="D240" s="749"/>
      <c r="E240" s="749"/>
      <c r="F240" s="749"/>
      <c r="G240" s="749"/>
      <c r="H240" s="749"/>
      <c r="I240" s="749"/>
      <c r="J240" s="749"/>
      <c r="K240" s="749"/>
      <c r="L240" s="749"/>
      <c r="M240" s="749"/>
      <c r="N240" s="749"/>
      <c r="O240" s="749"/>
    </row>
    <row r="241" spans="1:15">
      <c r="A241" s="749"/>
      <c r="B241" s="749"/>
      <c r="C241" s="749"/>
      <c r="D241" s="749"/>
      <c r="E241" s="749"/>
      <c r="F241" s="749"/>
      <c r="G241" s="749"/>
      <c r="H241" s="749"/>
      <c r="I241" s="749"/>
      <c r="J241" s="749"/>
      <c r="K241" s="749"/>
      <c r="L241" s="749"/>
      <c r="M241" s="749"/>
      <c r="N241" s="749"/>
      <c r="O241" s="749"/>
    </row>
    <row r="242" spans="1:15">
      <c r="A242" s="749"/>
      <c r="B242" s="749"/>
      <c r="C242" s="749"/>
      <c r="D242" s="749"/>
      <c r="E242" s="749"/>
      <c r="F242" s="749"/>
      <c r="G242" s="749"/>
      <c r="H242" s="749"/>
      <c r="I242" s="749"/>
      <c r="J242" s="749"/>
      <c r="K242" s="749"/>
      <c r="L242" s="749"/>
      <c r="M242" s="749"/>
      <c r="N242" s="749"/>
      <c r="O242" s="749"/>
    </row>
    <row r="243" spans="1:15">
      <c r="A243" s="749"/>
      <c r="B243" s="749"/>
      <c r="C243" s="749"/>
      <c r="D243" s="749"/>
      <c r="E243" s="749"/>
      <c r="F243" s="749"/>
      <c r="G243" s="749"/>
      <c r="H243" s="749"/>
      <c r="I243" s="749"/>
      <c r="J243" s="749"/>
      <c r="K243" s="749"/>
      <c r="L243" s="749"/>
      <c r="M243" s="749"/>
      <c r="N243" s="749"/>
      <c r="O243" s="749"/>
    </row>
    <row r="244" spans="1:15">
      <c r="A244" s="749"/>
      <c r="B244" s="749"/>
      <c r="C244" s="749"/>
      <c r="D244" s="749"/>
      <c r="E244" s="749"/>
      <c r="F244" s="749"/>
      <c r="G244" s="749"/>
      <c r="H244" s="749"/>
      <c r="I244" s="749"/>
      <c r="J244" s="749"/>
      <c r="K244" s="749"/>
      <c r="L244" s="749"/>
      <c r="M244" s="749"/>
      <c r="N244" s="749"/>
      <c r="O244" s="749"/>
    </row>
    <row r="245" spans="1:15">
      <c r="A245" s="749"/>
      <c r="B245" s="749"/>
      <c r="C245" s="749"/>
      <c r="D245" s="749"/>
      <c r="E245" s="749"/>
      <c r="F245" s="749"/>
      <c r="G245" s="749"/>
      <c r="H245" s="749"/>
      <c r="I245" s="749"/>
      <c r="J245" s="749"/>
      <c r="K245" s="749"/>
      <c r="L245" s="749"/>
      <c r="M245" s="749"/>
      <c r="N245" s="749"/>
      <c r="O245" s="749"/>
    </row>
    <row r="246" spans="1:15">
      <c r="A246" s="749"/>
      <c r="B246" s="749"/>
      <c r="C246" s="749"/>
      <c r="D246" s="749"/>
      <c r="E246" s="749"/>
      <c r="F246" s="749"/>
      <c r="G246" s="749"/>
      <c r="H246" s="749"/>
      <c r="I246" s="749"/>
      <c r="J246" s="749"/>
      <c r="K246" s="749"/>
      <c r="L246" s="749"/>
      <c r="M246" s="749"/>
      <c r="N246" s="749"/>
      <c r="O246" s="749"/>
    </row>
    <row r="247" spans="1:15">
      <c r="A247" s="749"/>
      <c r="B247" s="749"/>
      <c r="C247" s="749"/>
      <c r="D247" s="749"/>
      <c r="E247" s="749"/>
      <c r="F247" s="749"/>
      <c r="G247" s="749"/>
      <c r="H247" s="749"/>
      <c r="I247" s="749"/>
      <c r="J247" s="749"/>
      <c r="K247" s="749"/>
      <c r="L247" s="749"/>
      <c r="M247" s="749"/>
      <c r="N247" s="749"/>
      <c r="O247" s="749"/>
    </row>
    <row r="248" spans="1:15">
      <c r="A248" s="749"/>
      <c r="B248" s="749"/>
      <c r="C248" s="749"/>
      <c r="D248" s="749"/>
      <c r="E248" s="749"/>
      <c r="F248" s="749"/>
      <c r="G248" s="749"/>
      <c r="H248" s="749"/>
      <c r="I248" s="749"/>
      <c r="J248" s="749"/>
      <c r="K248" s="749"/>
      <c r="L248" s="749"/>
      <c r="M248" s="749"/>
      <c r="N248" s="749"/>
      <c r="O248" s="749"/>
    </row>
    <row r="249" spans="1:15">
      <c r="A249" s="749"/>
      <c r="B249" s="749"/>
      <c r="C249" s="749"/>
      <c r="D249" s="749"/>
      <c r="E249" s="749"/>
      <c r="F249" s="749"/>
      <c r="G249" s="749"/>
      <c r="H249" s="749"/>
      <c r="I249" s="749"/>
      <c r="J249" s="749"/>
      <c r="K249" s="749"/>
      <c r="L249" s="749"/>
      <c r="M249" s="749"/>
      <c r="N249" s="749"/>
      <c r="O249" s="749"/>
    </row>
    <row r="250" spans="1:15">
      <c r="A250" s="749"/>
      <c r="B250" s="749"/>
      <c r="C250" s="749"/>
      <c r="D250" s="749"/>
      <c r="E250" s="749"/>
      <c r="F250" s="749"/>
      <c r="G250" s="749"/>
      <c r="H250" s="749"/>
      <c r="I250" s="749"/>
      <c r="J250" s="749"/>
      <c r="K250" s="749"/>
      <c r="L250" s="749"/>
      <c r="M250" s="749"/>
      <c r="N250" s="749"/>
      <c r="O250" s="749"/>
    </row>
    <row r="251" spans="1:15">
      <c r="A251" s="749"/>
      <c r="B251" s="749"/>
      <c r="C251" s="749"/>
      <c r="D251" s="749"/>
      <c r="E251" s="749"/>
      <c r="F251" s="749"/>
      <c r="G251" s="749"/>
      <c r="H251" s="749"/>
      <c r="I251" s="749"/>
      <c r="J251" s="749"/>
      <c r="K251" s="749"/>
      <c r="L251" s="749"/>
      <c r="M251" s="749"/>
      <c r="N251" s="749"/>
      <c r="O251" s="749"/>
    </row>
    <row r="252" spans="1:15">
      <c r="A252" s="749"/>
      <c r="B252" s="749"/>
      <c r="C252" s="749"/>
      <c r="D252" s="749"/>
      <c r="E252" s="749"/>
      <c r="F252" s="749"/>
      <c r="G252" s="749"/>
      <c r="H252" s="749"/>
      <c r="I252" s="749"/>
      <c r="J252" s="749"/>
      <c r="K252" s="749"/>
      <c r="L252" s="749"/>
      <c r="M252" s="749"/>
      <c r="N252" s="749"/>
      <c r="O252" s="749"/>
    </row>
    <row r="253" spans="1:15">
      <c r="A253" s="749"/>
      <c r="B253" s="749"/>
      <c r="C253" s="749"/>
      <c r="D253" s="749"/>
      <c r="E253" s="749"/>
      <c r="F253" s="749"/>
      <c r="G253" s="749"/>
      <c r="H253" s="749"/>
      <c r="I253" s="749"/>
      <c r="J253" s="749"/>
      <c r="K253" s="749"/>
      <c r="L253" s="749"/>
      <c r="M253" s="749"/>
      <c r="N253" s="749"/>
      <c r="O253" s="749"/>
    </row>
    <row r="254" spans="1:15">
      <c r="A254" s="749"/>
      <c r="B254" s="749"/>
      <c r="C254" s="749"/>
      <c r="D254" s="749"/>
      <c r="E254" s="749"/>
      <c r="F254" s="749"/>
      <c r="G254" s="749"/>
      <c r="H254" s="749"/>
      <c r="I254" s="749"/>
      <c r="J254" s="749"/>
      <c r="K254" s="749"/>
      <c r="L254" s="749"/>
      <c r="M254" s="749"/>
      <c r="N254" s="749"/>
      <c r="O254" s="749"/>
    </row>
    <row r="255" spans="1:15">
      <c r="A255" s="749"/>
      <c r="B255" s="749"/>
      <c r="C255" s="749"/>
      <c r="D255" s="749"/>
      <c r="E255" s="749"/>
      <c r="F255" s="749"/>
      <c r="G255" s="749"/>
      <c r="H255" s="749"/>
      <c r="I255" s="749"/>
      <c r="J255" s="749"/>
      <c r="K255" s="749"/>
      <c r="L255" s="749"/>
      <c r="M255" s="749"/>
      <c r="N255" s="749"/>
      <c r="O255" s="749"/>
    </row>
    <row r="256" spans="1:15">
      <c r="A256" s="749"/>
      <c r="B256" s="749"/>
      <c r="C256" s="749"/>
      <c r="D256" s="749"/>
      <c r="E256" s="749"/>
      <c r="F256" s="749"/>
      <c r="G256" s="749"/>
      <c r="H256" s="749"/>
      <c r="I256" s="749"/>
      <c r="J256" s="749"/>
      <c r="K256" s="749"/>
      <c r="L256" s="749"/>
      <c r="M256" s="749"/>
      <c r="N256" s="749"/>
      <c r="O256" s="749"/>
    </row>
    <row r="257" spans="1:15">
      <c r="A257" s="749"/>
      <c r="B257" s="749"/>
      <c r="C257" s="749"/>
      <c r="D257" s="749"/>
      <c r="E257" s="749"/>
      <c r="F257" s="749"/>
      <c r="G257" s="749"/>
      <c r="H257" s="749"/>
      <c r="I257" s="749"/>
      <c r="J257" s="749"/>
      <c r="K257" s="749"/>
      <c r="L257" s="749"/>
      <c r="M257" s="749"/>
      <c r="N257" s="749"/>
      <c r="O257" s="749"/>
    </row>
    <row r="258" spans="1:15">
      <c r="A258" s="749"/>
      <c r="B258" s="749"/>
      <c r="C258" s="749"/>
      <c r="D258" s="749"/>
      <c r="E258" s="749"/>
      <c r="F258" s="749"/>
      <c r="G258" s="749"/>
      <c r="H258" s="749"/>
      <c r="I258" s="749"/>
      <c r="J258" s="749"/>
      <c r="K258" s="749"/>
      <c r="L258" s="749"/>
      <c r="M258" s="749"/>
      <c r="N258" s="749"/>
      <c r="O258" s="749"/>
    </row>
    <row r="259" spans="1:15">
      <c r="A259" s="749"/>
      <c r="B259" s="749"/>
      <c r="C259" s="749"/>
      <c r="D259" s="749"/>
      <c r="E259" s="749"/>
      <c r="F259" s="749"/>
      <c r="G259" s="749"/>
      <c r="H259" s="749"/>
      <c r="I259" s="749"/>
      <c r="J259" s="749"/>
      <c r="K259" s="749"/>
      <c r="L259" s="749"/>
      <c r="M259" s="749"/>
      <c r="N259" s="749"/>
      <c r="O259" s="749"/>
    </row>
    <row r="260" spans="1:15">
      <c r="A260" s="749"/>
      <c r="B260" s="749"/>
      <c r="C260" s="749"/>
      <c r="D260" s="749"/>
      <c r="E260" s="749"/>
      <c r="F260" s="749"/>
      <c r="G260" s="749"/>
      <c r="H260" s="749"/>
      <c r="I260" s="749"/>
      <c r="J260" s="749"/>
      <c r="K260" s="749"/>
      <c r="L260" s="749"/>
      <c r="M260" s="749"/>
      <c r="N260" s="749"/>
      <c r="O260" s="749"/>
    </row>
    <row r="261" spans="1:15">
      <c r="A261" s="749"/>
      <c r="B261" s="749"/>
      <c r="C261" s="749"/>
      <c r="D261" s="749"/>
      <c r="E261" s="749"/>
      <c r="F261" s="749"/>
      <c r="G261" s="749"/>
      <c r="H261" s="749"/>
      <c r="I261" s="749"/>
      <c r="J261" s="749"/>
      <c r="K261" s="749"/>
      <c r="L261" s="749"/>
      <c r="M261" s="749"/>
      <c r="N261" s="749"/>
      <c r="O261" s="749"/>
    </row>
    <row r="262" spans="1:15">
      <c r="A262" s="749"/>
      <c r="B262" s="749"/>
      <c r="C262" s="749"/>
      <c r="D262" s="749"/>
      <c r="E262" s="749"/>
      <c r="F262" s="749"/>
      <c r="G262" s="749"/>
      <c r="H262" s="749"/>
      <c r="I262" s="749"/>
      <c r="J262" s="749"/>
      <c r="K262" s="749"/>
      <c r="L262" s="749"/>
      <c r="M262" s="749"/>
      <c r="N262" s="749"/>
      <c r="O262" s="749"/>
    </row>
    <row r="263" spans="1:15">
      <c r="A263" s="749"/>
      <c r="B263" s="749"/>
      <c r="C263" s="749"/>
      <c r="D263" s="749"/>
      <c r="E263" s="749"/>
      <c r="F263" s="749"/>
      <c r="G263" s="749"/>
      <c r="H263" s="749"/>
      <c r="I263" s="749"/>
      <c r="J263" s="749"/>
      <c r="K263" s="749"/>
      <c r="L263" s="749"/>
      <c r="M263" s="749"/>
      <c r="N263" s="749"/>
      <c r="O263" s="749"/>
    </row>
    <row r="264" spans="1:15">
      <c r="A264" s="749"/>
      <c r="B264" s="749"/>
      <c r="C264" s="749"/>
      <c r="D264" s="749"/>
      <c r="E264" s="749"/>
      <c r="F264" s="749"/>
      <c r="G264" s="749"/>
      <c r="H264" s="749"/>
      <c r="I264" s="749"/>
      <c r="J264" s="749"/>
      <c r="K264" s="749"/>
      <c r="L264" s="749"/>
      <c r="M264" s="749"/>
      <c r="N264" s="749"/>
      <c r="O264" s="749"/>
    </row>
    <row r="265" spans="1:15">
      <c r="A265" s="749"/>
      <c r="B265" s="749"/>
      <c r="C265" s="749"/>
      <c r="D265" s="749"/>
      <c r="E265" s="749"/>
      <c r="F265" s="749"/>
      <c r="G265" s="749"/>
      <c r="H265" s="749"/>
      <c r="I265" s="749"/>
      <c r="J265" s="749"/>
      <c r="K265" s="749"/>
      <c r="L265" s="749"/>
      <c r="M265" s="749"/>
      <c r="N265" s="749"/>
      <c r="O265" s="749"/>
    </row>
    <row r="266" spans="1:15">
      <c r="A266" s="749"/>
      <c r="B266" s="749"/>
      <c r="C266" s="749"/>
      <c r="D266" s="749"/>
      <c r="E266" s="749"/>
      <c r="F266" s="749"/>
      <c r="G266" s="749"/>
      <c r="H266" s="749"/>
      <c r="I266" s="749"/>
      <c r="J266" s="749"/>
      <c r="K266" s="749"/>
      <c r="L266" s="749"/>
      <c r="M266" s="749"/>
      <c r="N266" s="749"/>
      <c r="O266" s="749"/>
    </row>
    <row r="267" spans="1:15">
      <c r="A267" s="749"/>
      <c r="B267" s="749"/>
      <c r="C267" s="749"/>
      <c r="D267" s="749"/>
      <c r="E267" s="749"/>
      <c r="F267" s="749"/>
      <c r="G267" s="749"/>
      <c r="H267" s="749"/>
      <c r="I267" s="749"/>
      <c r="J267" s="749"/>
      <c r="K267" s="749"/>
      <c r="L267" s="749"/>
      <c r="M267" s="749"/>
      <c r="N267" s="749"/>
      <c r="O267" s="749"/>
    </row>
    <row r="268" spans="1:15">
      <c r="A268" s="749"/>
      <c r="B268" s="749"/>
      <c r="C268" s="749"/>
      <c r="D268" s="749"/>
      <c r="E268" s="749"/>
      <c r="F268" s="749"/>
      <c r="G268" s="749"/>
      <c r="H268" s="749"/>
      <c r="I268" s="749"/>
      <c r="J268" s="749"/>
      <c r="K268" s="749"/>
      <c r="L268" s="749"/>
      <c r="M268" s="749"/>
      <c r="N268" s="749"/>
      <c r="O268" s="749"/>
    </row>
    <row r="269" spans="1:15">
      <c r="A269" s="749"/>
      <c r="B269" s="749"/>
      <c r="C269" s="749"/>
      <c r="D269" s="749"/>
      <c r="E269" s="749"/>
      <c r="F269" s="749"/>
      <c r="G269" s="749"/>
      <c r="H269" s="749"/>
      <c r="I269" s="749"/>
      <c r="J269" s="749"/>
      <c r="K269" s="749"/>
      <c r="L269" s="749"/>
      <c r="M269" s="749"/>
      <c r="N269" s="749"/>
      <c r="O269" s="749"/>
    </row>
    <row r="270" spans="1:15">
      <c r="A270" s="749"/>
      <c r="B270" s="749"/>
      <c r="C270" s="749"/>
      <c r="D270" s="749"/>
      <c r="E270" s="749"/>
      <c r="F270" s="749"/>
      <c r="G270" s="749"/>
      <c r="H270" s="749"/>
      <c r="I270" s="749"/>
      <c r="J270" s="749"/>
      <c r="K270" s="749"/>
      <c r="L270" s="749"/>
      <c r="M270" s="749"/>
      <c r="N270" s="749"/>
      <c r="O270" s="749"/>
    </row>
    <row r="271" spans="1:15">
      <c r="A271" s="749"/>
      <c r="B271" s="749"/>
      <c r="C271" s="749"/>
      <c r="D271" s="749"/>
      <c r="E271" s="749"/>
      <c r="F271" s="749"/>
      <c r="G271" s="749"/>
      <c r="H271" s="749"/>
      <c r="I271" s="749"/>
      <c r="J271" s="749"/>
      <c r="K271" s="749"/>
      <c r="L271" s="749"/>
      <c r="M271" s="749"/>
      <c r="N271" s="749"/>
      <c r="O271" s="749"/>
    </row>
    <row r="272" spans="1:15">
      <c r="A272" s="749"/>
      <c r="B272" s="749"/>
      <c r="C272" s="749"/>
      <c r="D272" s="749"/>
      <c r="E272" s="749"/>
      <c r="F272" s="749"/>
      <c r="G272" s="749"/>
      <c r="H272" s="749"/>
      <c r="I272" s="749"/>
      <c r="J272" s="749"/>
      <c r="K272" s="749"/>
      <c r="L272" s="749"/>
      <c r="M272" s="749"/>
      <c r="N272" s="749"/>
      <c r="O272" s="749"/>
    </row>
    <row r="273" spans="1:15">
      <c r="A273" s="749"/>
      <c r="B273" s="749"/>
      <c r="C273" s="749"/>
      <c r="D273" s="749"/>
      <c r="E273" s="749"/>
      <c r="F273" s="749"/>
      <c r="G273" s="749"/>
      <c r="H273" s="749"/>
      <c r="I273" s="749"/>
      <c r="J273" s="749"/>
      <c r="K273" s="749"/>
      <c r="L273" s="749"/>
      <c r="M273" s="749"/>
      <c r="N273" s="749"/>
      <c r="O273" s="749"/>
    </row>
    <row r="274" spans="1:15">
      <c r="A274" s="749"/>
      <c r="B274" s="749"/>
      <c r="C274" s="749"/>
      <c r="D274" s="749"/>
      <c r="E274" s="749"/>
      <c r="F274" s="749"/>
      <c r="G274" s="749"/>
      <c r="H274" s="749"/>
      <c r="I274" s="749"/>
      <c r="J274" s="749"/>
      <c r="K274" s="749"/>
      <c r="L274" s="749"/>
      <c r="M274" s="749"/>
      <c r="N274" s="749"/>
      <c r="O274" s="749"/>
    </row>
    <row r="275" spans="1:15">
      <c r="A275" s="749"/>
      <c r="B275" s="749"/>
      <c r="C275" s="749"/>
      <c r="D275" s="749"/>
      <c r="E275" s="749"/>
      <c r="F275" s="749"/>
      <c r="G275" s="749"/>
      <c r="H275" s="749"/>
      <c r="I275" s="749"/>
      <c r="J275" s="749"/>
      <c r="K275" s="749"/>
      <c r="L275" s="749"/>
      <c r="M275" s="749"/>
      <c r="N275" s="749"/>
      <c r="O275" s="749"/>
    </row>
    <row r="276" spans="1:15">
      <c r="A276" s="749"/>
      <c r="B276" s="749"/>
      <c r="C276" s="749"/>
      <c r="D276" s="749"/>
      <c r="E276" s="749"/>
      <c r="F276" s="749"/>
      <c r="G276" s="749"/>
      <c r="H276" s="749"/>
      <c r="I276" s="749"/>
      <c r="J276" s="749"/>
      <c r="K276" s="749"/>
      <c r="L276" s="749"/>
      <c r="M276" s="749"/>
      <c r="N276" s="749"/>
      <c r="O276" s="749"/>
    </row>
    <row r="277" spans="1:15">
      <c r="A277" s="749"/>
      <c r="B277" s="749"/>
      <c r="C277" s="749"/>
      <c r="D277" s="749"/>
      <c r="E277" s="749"/>
      <c r="F277" s="749"/>
      <c r="G277" s="749"/>
      <c r="H277" s="749"/>
      <c r="I277" s="749"/>
      <c r="J277" s="749"/>
      <c r="K277" s="749"/>
      <c r="L277" s="749"/>
      <c r="M277" s="749"/>
      <c r="N277" s="749"/>
      <c r="O277" s="749"/>
    </row>
    <row r="278" spans="1:15">
      <c r="A278" s="749"/>
      <c r="B278" s="749"/>
      <c r="C278" s="749"/>
      <c r="D278" s="749"/>
      <c r="E278" s="749"/>
      <c r="F278" s="749"/>
      <c r="G278" s="749"/>
      <c r="H278" s="749"/>
      <c r="I278" s="749"/>
      <c r="J278" s="749"/>
      <c r="K278" s="749"/>
      <c r="L278" s="749"/>
      <c r="M278" s="749"/>
      <c r="N278" s="749"/>
      <c r="O278" s="749"/>
    </row>
    <row r="279" spans="1:15">
      <c r="A279" s="749"/>
      <c r="B279" s="749"/>
      <c r="C279" s="749"/>
      <c r="D279" s="749"/>
      <c r="E279" s="749"/>
      <c r="F279" s="749"/>
      <c r="G279" s="749"/>
      <c r="H279" s="749"/>
      <c r="I279" s="749"/>
      <c r="J279" s="749"/>
      <c r="K279" s="749"/>
      <c r="L279" s="749"/>
      <c r="M279" s="749"/>
      <c r="N279" s="749"/>
      <c r="O279" s="749"/>
    </row>
    <row r="280" spans="1:15">
      <c r="A280" s="749"/>
      <c r="B280" s="749"/>
      <c r="C280" s="749"/>
      <c r="D280" s="749"/>
      <c r="E280" s="749"/>
      <c r="F280" s="749"/>
      <c r="G280" s="749"/>
      <c r="H280" s="749"/>
      <c r="I280" s="749"/>
      <c r="J280" s="749"/>
      <c r="K280" s="749"/>
      <c r="L280" s="749"/>
      <c r="M280" s="749"/>
      <c r="N280" s="749"/>
      <c r="O280" s="749"/>
    </row>
    <row r="281" spans="1:15">
      <c r="A281" s="749"/>
      <c r="B281" s="749"/>
      <c r="C281" s="749"/>
      <c r="D281" s="749"/>
      <c r="E281" s="749"/>
      <c r="F281" s="749"/>
      <c r="G281" s="749"/>
      <c r="H281" s="749"/>
      <c r="I281" s="749"/>
      <c r="J281" s="749"/>
      <c r="K281" s="749"/>
      <c r="L281" s="749"/>
      <c r="M281" s="749"/>
      <c r="N281" s="749"/>
      <c r="O281" s="749"/>
    </row>
    <row r="282" spans="1:15">
      <c r="A282" s="749"/>
      <c r="B282" s="749"/>
      <c r="C282" s="749"/>
      <c r="D282" s="749"/>
      <c r="E282" s="749"/>
      <c r="F282" s="749"/>
      <c r="G282" s="749"/>
      <c r="H282" s="749"/>
      <c r="I282" s="749"/>
      <c r="J282" s="749"/>
      <c r="K282" s="749"/>
      <c r="L282" s="749"/>
      <c r="M282" s="749"/>
      <c r="N282" s="749"/>
      <c r="O282" s="749"/>
    </row>
    <row r="283" spans="1:15">
      <c r="A283" s="749"/>
      <c r="B283" s="749"/>
      <c r="C283" s="749"/>
      <c r="D283" s="749"/>
      <c r="E283" s="749"/>
      <c r="F283" s="749"/>
      <c r="G283" s="749"/>
      <c r="H283" s="749"/>
      <c r="I283" s="749"/>
      <c r="J283" s="749"/>
      <c r="K283" s="749"/>
      <c r="L283" s="749"/>
      <c r="M283" s="749"/>
      <c r="N283" s="749"/>
      <c r="O283" s="749"/>
    </row>
    <row r="284" spans="1:15">
      <c r="A284" s="749"/>
      <c r="B284" s="749"/>
      <c r="C284" s="749"/>
      <c r="D284" s="749"/>
      <c r="E284" s="749"/>
      <c r="F284" s="749"/>
      <c r="G284" s="749"/>
      <c r="H284" s="749"/>
      <c r="I284" s="749"/>
      <c r="J284" s="749"/>
      <c r="K284" s="749"/>
      <c r="L284" s="749"/>
      <c r="M284" s="749"/>
      <c r="N284" s="749"/>
      <c r="O284" s="749"/>
    </row>
    <row r="285" spans="1:15">
      <c r="A285" s="749"/>
      <c r="B285" s="749"/>
      <c r="C285" s="749"/>
      <c r="D285" s="749"/>
      <c r="E285" s="749"/>
      <c r="F285" s="749"/>
      <c r="G285" s="749"/>
      <c r="H285" s="749"/>
      <c r="I285" s="749"/>
      <c r="J285" s="749"/>
      <c r="K285" s="749"/>
      <c r="L285" s="749"/>
      <c r="M285" s="749"/>
      <c r="N285" s="749"/>
      <c r="O285" s="749"/>
    </row>
    <row r="286" spans="1:15">
      <c r="A286" s="749"/>
      <c r="B286" s="749"/>
      <c r="C286" s="749"/>
      <c r="D286" s="749"/>
      <c r="E286" s="749"/>
      <c r="F286" s="749"/>
      <c r="G286" s="749"/>
      <c r="H286" s="749"/>
      <c r="I286" s="749"/>
      <c r="J286" s="749"/>
      <c r="K286" s="749"/>
      <c r="L286" s="749"/>
      <c r="M286" s="749"/>
      <c r="N286" s="749"/>
      <c r="O286" s="749"/>
    </row>
    <row r="287" spans="1:15">
      <c r="A287" s="749"/>
      <c r="B287" s="749"/>
      <c r="C287" s="749"/>
      <c r="D287" s="749"/>
      <c r="E287" s="749"/>
      <c r="F287" s="749"/>
      <c r="G287" s="749"/>
      <c r="H287" s="749"/>
      <c r="I287" s="749"/>
      <c r="J287" s="749"/>
      <c r="K287" s="749"/>
      <c r="L287" s="749"/>
      <c r="M287" s="749"/>
      <c r="N287" s="749"/>
      <c r="O287" s="749"/>
    </row>
    <row r="288" spans="1:15">
      <c r="A288" s="749"/>
      <c r="B288" s="749"/>
      <c r="C288" s="749"/>
      <c r="D288" s="749"/>
      <c r="E288" s="749"/>
      <c r="F288" s="749"/>
      <c r="G288" s="749"/>
      <c r="H288" s="749"/>
      <c r="I288" s="749"/>
      <c r="J288" s="749"/>
      <c r="K288" s="749"/>
      <c r="L288" s="749"/>
      <c r="M288" s="749"/>
      <c r="N288" s="749"/>
      <c r="O288" s="749"/>
    </row>
    <row r="289" spans="1:15">
      <c r="A289" s="749"/>
      <c r="B289" s="749"/>
      <c r="C289" s="749"/>
      <c r="D289" s="749"/>
      <c r="E289" s="749"/>
      <c r="F289" s="749"/>
      <c r="G289" s="749"/>
      <c r="H289" s="749"/>
      <c r="I289" s="749"/>
      <c r="J289" s="749"/>
      <c r="K289" s="749"/>
      <c r="L289" s="749"/>
      <c r="M289" s="749"/>
      <c r="N289" s="749"/>
      <c r="O289" s="749"/>
    </row>
    <row r="290" spans="1:15">
      <c r="A290" s="749"/>
      <c r="B290" s="749"/>
      <c r="C290" s="749"/>
      <c r="D290" s="749"/>
      <c r="E290" s="749"/>
      <c r="F290" s="749"/>
      <c r="G290" s="749"/>
      <c r="H290" s="749"/>
      <c r="I290" s="749"/>
      <c r="J290" s="749"/>
      <c r="K290" s="749"/>
      <c r="L290" s="749"/>
      <c r="M290" s="749"/>
      <c r="N290" s="749"/>
      <c r="O290" s="749"/>
    </row>
    <row r="291" spans="1:15">
      <c r="A291" s="749"/>
      <c r="B291" s="749"/>
      <c r="C291" s="749"/>
      <c r="D291" s="749"/>
      <c r="E291" s="749"/>
      <c r="F291" s="749"/>
      <c r="G291" s="749"/>
      <c r="H291" s="749"/>
      <c r="I291" s="749"/>
      <c r="J291" s="749"/>
      <c r="K291" s="749"/>
      <c r="L291" s="749"/>
      <c r="M291" s="749"/>
      <c r="N291" s="749"/>
      <c r="O291" s="749"/>
    </row>
    <row r="292" spans="1:15">
      <c r="A292" s="749"/>
      <c r="B292" s="749"/>
      <c r="C292" s="749"/>
      <c r="D292" s="749"/>
      <c r="E292" s="749"/>
      <c r="F292" s="749"/>
      <c r="G292" s="749"/>
      <c r="H292" s="749"/>
      <c r="I292" s="749"/>
      <c r="J292" s="749"/>
      <c r="K292" s="749"/>
      <c r="L292" s="749"/>
      <c r="M292" s="749"/>
      <c r="N292" s="749"/>
      <c r="O292" s="749"/>
    </row>
    <row r="293" spans="1:15">
      <c r="A293" s="749"/>
      <c r="B293" s="749"/>
      <c r="C293" s="749"/>
      <c r="D293" s="749"/>
      <c r="E293" s="749"/>
      <c r="F293" s="749"/>
      <c r="G293" s="749"/>
      <c r="H293" s="749"/>
      <c r="I293" s="749"/>
      <c r="J293" s="749"/>
      <c r="K293" s="749"/>
      <c r="L293" s="749"/>
      <c r="M293" s="749"/>
      <c r="N293" s="749"/>
      <c r="O293" s="749"/>
    </row>
    <row r="294" spans="1:15">
      <c r="A294" s="749"/>
      <c r="B294" s="749"/>
      <c r="C294" s="749"/>
      <c r="D294" s="749"/>
      <c r="E294" s="749"/>
      <c r="F294" s="749"/>
      <c r="G294" s="749"/>
      <c r="H294" s="749"/>
      <c r="I294" s="749"/>
      <c r="J294" s="749"/>
      <c r="K294" s="749"/>
      <c r="L294" s="749"/>
      <c r="M294" s="749"/>
      <c r="N294" s="749"/>
      <c r="O294" s="749"/>
    </row>
    <row r="295" spans="1:15">
      <c r="A295" s="749"/>
      <c r="B295" s="749"/>
      <c r="C295" s="749"/>
      <c r="D295" s="749"/>
      <c r="E295" s="749"/>
      <c r="F295" s="749"/>
      <c r="G295" s="749"/>
      <c r="H295" s="749"/>
      <c r="I295" s="749"/>
      <c r="J295" s="749"/>
      <c r="K295" s="749"/>
      <c r="L295" s="749"/>
      <c r="M295" s="749"/>
      <c r="N295" s="749"/>
      <c r="O295" s="749"/>
    </row>
    <row r="296" spans="1:15">
      <c r="A296" s="749"/>
      <c r="B296" s="749"/>
      <c r="C296" s="749"/>
      <c r="D296" s="749"/>
      <c r="E296" s="749"/>
      <c r="F296" s="749"/>
      <c r="G296" s="749"/>
      <c r="H296" s="749"/>
      <c r="I296" s="749"/>
      <c r="J296" s="749"/>
      <c r="K296" s="749"/>
      <c r="L296" s="749"/>
      <c r="M296" s="749"/>
      <c r="N296" s="749"/>
      <c r="O296" s="749"/>
    </row>
    <row r="297" spans="1:15">
      <c r="A297" s="749"/>
      <c r="B297" s="749"/>
      <c r="C297" s="749"/>
      <c r="D297" s="749"/>
      <c r="E297" s="749"/>
      <c r="F297" s="749"/>
      <c r="G297" s="749"/>
      <c r="H297" s="749"/>
      <c r="I297" s="749"/>
      <c r="J297" s="749"/>
      <c r="K297" s="749"/>
      <c r="L297" s="749"/>
      <c r="M297" s="749"/>
      <c r="N297" s="749"/>
      <c r="O297" s="749"/>
    </row>
    <row r="298" spans="1:15">
      <c r="A298" s="749"/>
      <c r="B298" s="749"/>
      <c r="C298" s="749"/>
      <c r="D298" s="749"/>
      <c r="E298" s="749"/>
      <c r="F298" s="749"/>
      <c r="G298" s="749"/>
      <c r="H298" s="749"/>
      <c r="I298" s="749"/>
      <c r="J298" s="749"/>
      <c r="K298" s="749"/>
      <c r="L298" s="749"/>
      <c r="M298" s="749"/>
      <c r="N298" s="749"/>
      <c r="O298" s="749"/>
    </row>
    <row r="299" spans="1:15">
      <c r="A299" s="749"/>
      <c r="B299" s="749"/>
      <c r="C299" s="749"/>
      <c r="D299" s="749"/>
      <c r="E299" s="749"/>
      <c r="F299" s="749"/>
      <c r="G299" s="749"/>
      <c r="H299" s="749"/>
      <c r="I299" s="749"/>
      <c r="J299" s="749"/>
      <c r="K299" s="749"/>
      <c r="L299" s="749"/>
      <c r="M299" s="749"/>
      <c r="N299" s="749"/>
      <c r="O299" s="749"/>
    </row>
  </sheetData>
  <mergeCells count="119">
    <mergeCell ref="B20:C20"/>
    <mergeCell ref="B28:C28"/>
    <mergeCell ref="B36:C36"/>
    <mergeCell ref="B44:C44"/>
    <mergeCell ref="B16:C16"/>
    <mergeCell ref="B40:C40"/>
    <mergeCell ref="B24:C24"/>
    <mergeCell ref="B22:C23"/>
    <mergeCell ref="B30:C31"/>
    <mergeCell ref="B38:C39"/>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J26:M26"/>
    <mergeCell ref="N22:O23"/>
    <mergeCell ref="E23:H23"/>
    <mergeCell ref="I23:J23"/>
    <mergeCell ref="K23:M23"/>
    <mergeCell ref="D24:M24"/>
    <mergeCell ref="N24:O24"/>
    <mergeCell ref="D22:M22"/>
    <mergeCell ref="N19:N20"/>
    <mergeCell ref="O19:O20"/>
    <mergeCell ref="E20:F20"/>
    <mergeCell ref="E17:H17"/>
    <mergeCell ref="J17:M17"/>
    <mergeCell ref="N17:N18"/>
    <mergeCell ref="O17:O18"/>
    <mergeCell ref="E18:H18"/>
    <mergeCell ref="J18:M18"/>
    <mergeCell ref="D16:M16"/>
    <mergeCell ref="N16:O16"/>
    <mergeCell ref="N11:N12"/>
    <mergeCell ref="O11:O12"/>
    <mergeCell ref="E12:F12"/>
    <mergeCell ref="B13:C13"/>
    <mergeCell ref="D13:M13"/>
    <mergeCell ref="N13:O13"/>
    <mergeCell ref="D14:M14"/>
    <mergeCell ref="N14:O15"/>
    <mergeCell ref="E15:H15"/>
    <mergeCell ref="I15:J15"/>
    <mergeCell ref="K15:M15"/>
    <mergeCell ref="B14:C15"/>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s>
  <phoneticPr fontId="10"/>
  <conditionalFormatting sqref="D6:J6 C9:C11">
    <cfRule type="cellIs" dxfId="238" priority="104" stopIfTrue="1" operator="equal">
      <formula>""</formula>
    </cfRule>
  </conditionalFormatting>
  <conditionalFormatting sqref="D7:E7">
    <cfRule type="cellIs" dxfId="237" priority="103" stopIfTrue="1" operator="equal">
      <formula>""</formula>
    </cfRule>
  </conditionalFormatting>
  <conditionalFormatting sqref="B6">
    <cfRule type="cellIs" dxfId="236" priority="102" stopIfTrue="1" operator="equal">
      <formula>""</formula>
    </cfRule>
  </conditionalFormatting>
  <conditionalFormatting sqref="N6">
    <cfRule type="cellIs" dxfId="235" priority="101" stopIfTrue="1" operator="equal">
      <formula>""</formula>
    </cfRule>
  </conditionalFormatting>
  <conditionalFormatting sqref="J11">
    <cfRule type="cellIs" dxfId="234" priority="98" stopIfTrue="1" operator="equal">
      <formula>""</formula>
    </cfRule>
  </conditionalFormatting>
  <conditionalFormatting sqref="K7">
    <cfRule type="cellIs" dxfId="233" priority="94" stopIfTrue="1" operator="equal">
      <formula>""</formula>
    </cfRule>
  </conditionalFormatting>
  <conditionalFormatting sqref="I9">
    <cfRule type="cellIs" dxfId="232" priority="96" stopIfTrue="1" operator="equal">
      <formula>""</formula>
    </cfRule>
  </conditionalFormatting>
  <conditionalFormatting sqref="E12">
    <cfRule type="cellIs" dxfId="231" priority="95" stopIfTrue="1" operator="equal">
      <formula>""</formula>
    </cfRule>
  </conditionalFormatting>
  <conditionalFormatting sqref="J10">
    <cfRule type="cellIs" dxfId="230" priority="93" stopIfTrue="1" operator="equal">
      <formula>""</formula>
    </cfRule>
  </conditionalFormatting>
  <conditionalFormatting sqref="D11:D12">
    <cfRule type="cellIs" dxfId="229" priority="100" stopIfTrue="1" operator="equal">
      <formula>""</formula>
    </cfRule>
  </conditionalFormatting>
  <conditionalFormatting sqref="E10">
    <cfRule type="cellIs" dxfId="228" priority="99" stopIfTrue="1" operator="equal">
      <formula>""</formula>
    </cfRule>
  </conditionalFormatting>
  <conditionalFormatting sqref="N14">
    <cfRule type="cellIs" dxfId="227" priority="88" stopIfTrue="1" operator="equal">
      <formula>""</formula>
    </cfRule>
  </conditionalFormatting>
  <conditionalFormatting sqref="L11">
    <cfRule type="cellIs" dxfId="226" priority="97" stopIfTrue="1" operator="equal">
      <formula>""</formula>
    </cfRule>
  </conditionalFormatting>
  <conditionalFormatting sqref="J19">
    <cfRule type="cellIs" dxfId="225" priority="86" stopIfTrue="1" operator="equal">
      <formula>""</formula>
    </cfRule>
  </conditionalFormatting>
  <conditionalFormatting sqref="C17 C19">
    <cfRule type="cellIs" dxfId="224" priority="92" stopIfTrue="1" operator="equal">
      <formula>""</formula>
    </cfRule>
  </conditionalFormatting>
  <conditionalFormatting sqref="D15:E15">
    <cfRule type="cellIs" dxfId="223" priority="91" stopIfTrue="1" operator="equal">
      <formula>""</formula>
    </cfRule>
  </conditionalFormatting>
  <conditionalFormatting sqref="B14">
    <cfRule type="cellIs" dxfId="222" priority="90" stopIfTrue="1" operator="equal">
      <formula>""</formula>
    </cfRule>
  </conditionalFormatting>
  <conditionalFormatting sqref="C18">
    <cfRule type="cellIs" dxfId="221" priority="89" stopIfTrue="1" operator="equal">
      <formula>""</formula>
    </cfRule>
  </conditionalFormatting>
  <conditionalFormatting sqref="D19:D20">
    <cfRule type="cellIs" dxfId="220" priority="87" stopIfTrue="1" operator="equal">
      <formula>""</formula>
    </cfRule>
  </conditionalFormatting>
  <conditionalFormatting sqref="J27">
    <cfRule type="cellIs" dxfId="219" priority="76" stopIfTrue="1" operator="equal">
      <formula>""</formula>
    </cfRule>
  </conditionalFormatting>
  <conditionalFormatting sqref="I17">
    <cfRule type="cellIs" dxfId="218" priority="84" stopIfTrue="1" operator="equal">
      <formula>""</formula>
    </cfRule>
  </conditionalFormatting>
  <conditionalFormatting sqref="L19">
    <cfRule type="cellIs" dxfId="217" priority="85" stopIfTrue="1" operator="equal">
      <formula>""</formula>
    </cfRule>
  </conditionalFormatting>
  <conditionalFormatting sqref="K15">
    <cfRule type="cellIs" dxfId="216" priority="83" stopIfTrue="1" operator="equal">
      <formula>""</formula>
    </cfRule>
  </conditionalFormatting>
  <conditionalFormatting sqref="C25 C27">
    <cfRule type="cellIs" dxfId="215" priority="82" stopIfTrue="1" operator="equal">
      <formula>""</formula>
    </cfRule>
  </conditionalFormatting>
  <conditionalFormatting sqref="D23:E23">
    <cfRule type="cellIs" dxfId="214" priority="81" stopIfTrue="1" operator="equal">
      <formula>""</formula>
    </cfRule>
  </conditionalFormatting>
  <conditionalFormatting sqref="B22">
    <cfRule type="cellIs" dxfId="213" priority="80" stopIfTrue="1" operator="equal">
      <formula>""</formula>
    </cfRule>
  </conditionalFormatting>
  <conditionalFormatting sqref="C26">
    <cfRule type="cellIs" dxfId="212" priority="79" stopIfTrue="1" operator="equal">
      <formula>""</formula>
    </cfRule>
  </conditionalFormatting>
  <conditionalFormatting sqref="N22">
    <cfRule type="cellIs" dxfId="211" priority="78" stopIfTrue="1" operator="equal">
      <formula>""</formula>
    </cfRule>
  </conditionalFormatting>
  <conditionalFormatting sqref="D27:D28">
    <cfRule type="cellIs" dxfId="210" priority="77" stopIfTrue="1" operator="equal">
      <formula>""</formula>
    </cfRule>
  </conditionalFormatting>
  <conditionalFormatting sqref="I25">
    <cfRule type="cellIs" dxfId="209" priority="74" stopIfTrue="1" operator="equal">
      <formula>""</formula>
    </cfRule>
  </conditionalFormatting>
  <conditionalFormatting sqref="L27">
    <cfRule type="cellIs" dxfId="208" priority="75" stopIfTrue="1" operator="equal">
      <formula>""</formula>
    </cfRule>
  </conditionalFormatting>
  <conditionalFormatting sqref="K23">
    <cfRule type="cellIs" dxfId="207" priority="73" stopIfTrue="1" operator="equal">
      <formula>""</formula>
    </cfRule>
  </conditionalFormatting>
  <conditionalFormatting sqref="D30:J30 C33 C35">
    <cfRule type="cellIs" dxfId="206" priority="72" stopIfTrue="1" operator="equal">
      <formula>""</formula>
    </cfRule>
  </conditionalFormatting>
  <conditionalFormatting sqref="D31:E31">
    <cfRule type="cellIs" dxfId="205" priority="71" stopIfTrue="1" operator="equal">
      <formula>""</formula>
    </cfRule>
  </conditionalFormatting>
  <conditionalFormatting sqref="B30">
    <cfRule type="cellIs" dxfId="204" priority="70" stopIfTrue="1" operator="equal">
      <formula>""</formula>
    </cfRule>
  </conditionalFormatting>
  <conditionalFormatting sqref="C34">
    <cfRule type="cellIs" dxfId="203" priority="69" stopIfTrue="1" operator="equal">
      <formula>""</formula>
    </cfRule>
  </conditionalFormatting>
  <conditionalFormatting sqref="N30">
    <cfRule type="cellIs" dxfId="202" priority="68" stopIfTrue="1" operator="equal">
      <formula>""</formula>
    </cfRule>
  </conditionalFormatting>
  <conditionalFormatting sqref="D35:D36">
    <cfRule type="cellIs" dxfId="201" priority="67" stopIfTrue="1" operator="equal">
      <formula>""</formula>
    </cfRule>
  </conditionalFormatting>
  <conditionalFormatting sqref="J35">
    <cfRule type="cellIs" dxfId="200" priority="66" stopIfTrue="1" operator="equal">
      <formula>""</formula>
    </cfRule>
  </conditionalFormatting>
  <conditionalFormatting sqref="I33">
    <cfRule type="cellIs" dxfId="199" priority="64" stopIfTrue="1" operator="equal">
      <formula>""</formula>
    </cfRule>
  </conditionalFormatting>
  <conditionalFormatting sqref="L35">
    <cfRule type="cellIs" dxfId="198" priority="65" stopIfTrue="1" operator="equal">
      <formula>""</formula>
    </cfRule>
  </conditionalFormatting>
  <conditionalFormatting sqref="K31">
    <cfRule type="cellIs" dxfId="197" priority="63" stopIfTrue="1" operator="equal">
      <formula>""</formula>
    </cfRule>
  </conditionalFormatting>
  <conditionalFormatting sqref="D38:J38 C41 C43">
    <cfRule type="cellIs" dxfId="196" priority="62" stopIfTrue="1" operator="equal">
      <formula>""</formula>
    </cfRule>
  </conditionalFormatting>
  <conditionalFormatting sqref="D39:E39">
    <cfRule type="cellIs" dxfId="195" priority="61" stopIfTrue="1" operator="equal">
      <formula>""</formula>
    </cfRule>
  </conditionalFormatting>
  <conditionalFormatting sqref="B38">
    <cfRule type="cellIs" dxfId="194" priority="60" stopIfTrue="1" operator="equal">
      <formula>""</formula>
    </cfRule>
  </conditionalFormatting>
  <conditionalFormatting sqref="C42">
    <cfRule type="cellIs" dxfId="193" priority="59" stopIfTrue="1" operator="equal">
      <formula>""</formula>
    </cfRule>
  </conditionalFormatting>
  <conditionalFormatting sqref="N38">
    <cfRule type="cellIs" dxfId="192" priority="58" stopIfTrue="1" operator="equal">
      <formula>""</formula>
    </cfRule>
  </conditionalFormatting>
  <conditionalFormatting sqref="D43:D44">
    <cfRule type="cellIs" dxfId="191" priority="57" stopIfTrue="1" operator="equal">
      <formula>""</formula>
    </cfRule>
  </conditionalFormatting>
  <conditionalFormatting sqref="J43">
    <cfRule type="cellIs" dxfId="190" priority="56" stopIfTrue="1" operator="equal">
      <formula>""</formula>
    </cfRule>
  </conditionalFormatting>
  <conditionalFormatting sqref="I41">
    <cfRule type="cellIs" dxfId="189" priority="54" stopIfTrue="1" operator="equal">
      <formula>""</formula>
    </cfRule>
  </conditionalFormatting>
  <conditionalFormatting sqref="L43">
    <cfRule type="cellIs" dxfId="188" priority="55" stopIfTrue="1" operator="equal">
      <formula>""</formula>
    </cfRule>
  </conditionalFormatting>
  <conditionalFormatting sqref="K39">
    <cfRule type="cellIs" dxfId="187" priority="53" stopIfTrue="1" operator="equal">
      <formula>""</formula>
    </cfRule>
  </conditionalFormatting>
  <conditionalFormatting sqref="N11">
    <cfRule type="cellIs" dxfId="186" priority="52" operator="equal">
      <formula>""</formula>
    </cfRule>
  </conditionalFormatting>
  <conditionalFormatting sqref="E18">
    <cfRule type="cellIs" dxfId="185" priority="51" stopIfTrue="1" operator="equal">
      <formula>""</formula>
    </cfRule>
  </conditionalFormatting>
  <conditionalFormatting sqref="J18">
    <cfRule type="cellIs" dxfId="184" priority="50" stopIfTrue="1" operator="equal">
      <formula>""</formula>
    </cfRule>
  </conditionalFormatting>
  <conditionalFormatting sqref="E26">
    <cfRule type="cellIs" dxfId="183" priority="49" stopIfTrue="1" operator="equal">
      <formula>""</formula>
    </cfRule>
  </conditionalFormatting>
  <conditionalFormatting sqref="J26">
    <cfRule type="cellIs" dxfId="182" priority="48" stopIfTrue="1" operator="equal">
      <formula>""</formula>
    </cfRule>
  </conditionalFormatting>
  <conditionalFormatting sqref="E34">
    <cfRule type="cellIs" dxfId="181" priority="47" stopIfTrue="1" operator="equal">
      <formula>""</formula>
    </cfRule>
  </conditionalFormatting>
  <conditionalFormatting sqref="J34">
    <cfRule type="cellIs" dxfId="180" priority="46" stopIfTrue="1" operator="equal">
      <formula>""</formula>
    </cfRule>
  </conditionalFormatting>
  <conditionalFormatting sqref="E42">
    <cfRule type="cellIs" dxfId="179" priority="45" stopIfTrue="1" operator="equal">
      <formula>""</formula>
    </cfRule>
  </conditionalFormatting>
  <conditionalFormatting sqref="J42">
    <cfRule type="cellIs" dxfId="178" priority="44" stopIfTrue="1" operator="equal">
      <formula>""</formula>
    </cfRule>
  </conditionalFormatting>
  <conditionalFormatting sqref="G11">
    <cfRule type="cellIs" dxfId="177" priority="43" stopIfTrue="1" operator="equal">
      <formula>""</formula>
    </cfRule>
  </conditionalFormatting>
  <conditionalFormatting sqref="E11">
    <cfRule type="cellIs" dxfId="176" priority="42" stopIfTrue="1" operator="equal">
      <formula>""</formula>
    </cfRule>
  </conditionalFormatting>
  <conditionalFormatting sqref="E19">
    <cfRule type="cellIs" dxfId="175" priority="41" stopIfTrue="1" operator="equal">
      <formula>""</formula>
    </cfRule>
  </conditionalFormatting>
  <conditionalFormatting sqref="G19">
    <cfRule type="cellIs" dxfId="174" priority="40" stopIfTrue="1" operator="equal">
      <formula>""</formula>
    </cfRule>
  </conditionalFormatting>
  <conditionalFormatting sqref="E27">
    <cfRule type="cellIs" dxfId="173" priority="39" stopIfTrue="1" operator="equal">
      <formula>""</formula>
    </cfRule>
  </conditionalFormatting>
  <conditionalFormatting sqref="G27">
    <cfRule type="cellIs" dxfId="172" priority="38" stopIfTrue="1" operator="equal">
      <formula>""</formula>
    </cfRule>
  </conditionalFormatting>
  <conditionalFormatting sqref="E35">
    <cfRule type="cellIs" dxfId="171" priority="37" stopIfTrue="1" operator="equal">
      <formula>""</formula>
    </cfRule>
  </conditionalFormatting>
  <conditionalFormatting sqref="G35">
    <cfRule type="cellIs" dxfId="170" priority="36" stopIfTrue="1" operator="equal">
      <formula>""</formula>
    </cfRule>
  </conditionalFormatting>
  <conditionalFormatting sqref="E43">
    <cfRule type="cellIs" dxfId="169" priority="35" stopIfTrue="1" operator="equal">
      <formula>""</formula>
    </cfRule>
  </conditionalFormatting>
  <conditionalFormatting sqref="G43">
    <cfRule type="cellIs" dxfId="168" priority="34" stopIfTrue="1" operator="equal">
      <formula>""</formula>
    </cfRule>
  </conditionalFormatting>
  <conditionalFormatting sqref="E20">
    <cfRule type="cellIs" dxfId="167" priority="33" stopIfTrue="1" operator="equal">
      <formula>""</formula>
    </cfRule>
  </conditionalFormatting>
  <conditionalFormatting sqref="E28">
    <cfRule type="cellIs" dxfId="166" priority="32" stopIfTrue="1" operator="equal">
      <formula>""</formula>
    </cfRule>
  </conditionalFormatting>
  <conditionalFormatting sqref="E36">
    <cfRule type="cellIs" dxfId="165" priority="31" stopIfTrue="1" operator="equal">
      <formula>""</formula>
    </cfRule>
  </conditionalFormatting>
  <conditionalFormatting sqref="E44">
    <cfRule type="cellIs" dxfId="164" priority="30" stopIfTrue="1" operator="equal">
      <formula>""</formula>
    </cfRule>
  </conditionalFormatting>
  <conditionalFormatting sqref="N9">
    <cfRule type="cellIs" dxfId="163" priority="29" operator="equal">
      <formula>""</formula>
    </cfRule>
  </conditionalFormatting>
  <conditionalFormatting sqref="D14:J14">
    <cfRule type="cellIs" dxfId="162" priority="20" stopIfTrue="1" operator="equal">
      <formula>""</formula>
    </cfRule>
  </conditionalFormatting>
  <conditionalFormatting sqref="D22:J22">
    <cfRule type="cellIs" dxfId="161" priority="19" stopIfTrue="1" operator="equal">
      <formula>""</formula>
    </cfRule>
  </conditionalFormatting>
  <conditionalFormatting sqref="N19">
    <cfRule type="cellIs" dxfId="160" priority="18" operator="equal">
      <formula>""</formula>
    </cfRule>
  </conditionalFormatting>
  <conditionalFormatting sqref="N17">
    <cfRule type="cellIs" dxfId="159" priority="17" operator="equal">
      <formula>""</formula>
    </cfRule>
  </conditionalFormatting>
  <conditionalFormatting sqref="N27">
    <cfRule type="cellIs" dxfId="158" priority="16" operator="equal">
      <formula>""</formula>
    </cfRule>
  </conditionalFormatting>
  <conditionalFormatting sqref="N25">
    <cfRule type="cellIs" dxfId="157" priority="15" operator="equal">
      <formula>""</formula>
    </cfRule>
  </conditionalFormatting>
  <conditionalFormatting sqref="N35">
    <cfRule type="cellIs" dxfId="156" priority="14" operator="equal">
      <formula>""</formula>
    </cfRule>
  </conditionalFormatting>
  <conditionalFormatting sqref="N33">
    <cfRule type="cellIs" dxfId="155" priority="13" operator="equal">
      <formula>""</formula>
    </cfRule>
  </conditionalFormatting>
  <conditionalFormatting sqref="N43">
    <cfRule type="cellIs" dxfId="154" priority="12" operator="equal">
      <formula>""</formula>
    </cfRule>
  </conditionalFormatting>
  <conditionalFormatting sqref="N41">
    <cfRule type="cellIs" dxfId="153"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&amp;R&amp;14&amp;K01+000(令和６年１１月２９日以降に申請する訓練科から適用)</oddFooter>
  </headerFooter>
  <rowBreaks count="1" manualBreakCount="1">
    <brk id="46" max="14"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720" customWidth="1"/>
    <col min="3" max="15" width="5.625" style="720" customWidth="1"/>
    <col min="16" max="16" width="15.625" style="720" customWidth="1"/>
    <col min="17" max="17" width="4.625" style="720" customWidth="1"/>
    <col min="18" max="16384" width="12.625" style="720"/>
  </cols>
  <sheetData>
    <row r="1" spans="1:16" ht="20.100000000000001" customHeight="1">
      <c r="P1" s="721" t="s">
        <v>795</v>
      </c>
    </row>
    <row r="2" spans="1:16" ht="9.9499999999999993" customHeight="1">
      <c r="P2" s="721"/>
    </row>
    <row r="3" spans="1:16" ht="30" customHeight="1">
      <c r="A3" s="2951" t="s">
        <v>386</v>
      </c>
      <c r="B3" s="2951"/>
      <c r="C3" s="2951"/>
      <c r="D3" s="2951"/>
      <c r="E3" s="2951"/>
      <c r="F3" s="2951"/>
      <c r="G3" s="2951"/>
      <c r="H3" s="2951"/>
      <c r="I3" s="2951"/>
      <c r="J3" s="2951"/>
      <c r="K3" s="2951"/>
      <c r="L3" s="2951"/>
      <c r="M3" s="2951"/>
      <c r="N3" s="2951"/>
      <c r="O3" s="2951"/>
      <c r="P3" s="2951"/>
    </row>
    <row r="4" spans="1:16" ht="20.100000000000001" customHeight="1">
      <c r="A4" s="722"/>
      <c r="B4" s="722"/>
      <c r="C4" s="722"/>
      <c r="D4" s="722"/>
      <c r="E4" s="722"/>
      <c r="F4" s="722"/>
      <c r="G4" s="722"/>
      <c r="H4" s="722"/>
      <c r="I4" s="722"/>
      <c r="J4" s="722"/>
      <c r="K4" s="722"/>
      <c r="L4" s="722"/>
      <c r="M4" s="722"/>
      <c r="N4" s="722"/>
      <c r="O4" s="722"/>
      <c r="P4" s="722"/>
    </row>
    <row r="5" spans="1:16" ht="24.95" customHeight="1">
      <c r="A5" s="2366" t="s">
        <v>258</v>
      </c>
      <c r="B5" s="2366"/>
      <c r="C5" s="2366"/>
      <c r="D5" s="2366"/>
      <c r="E5" s="2366"/>
      <c r="F5" s="2952" t="str">
        <f>IF(様式1!L11="","",様式1!L11)</f>
        <v/>
      </c>
      <c r="G5" s="2952"/>
      <c r="H5" s="2952"/>
      <c r="I5" s="2952"/>
      <c r="J5" s="2952"/>
      <c r="K5" s="2952"/>
      <c r="L5" s="2952"/>
      <c r="M5" s="723"/>
      <c r="N5" s="723"/>
      <c r="O5" s="724" t="s">
        <v>387</v>
      </c>
      <c r="P5" s="725"/>
    </row>
    <row r="6" spans="1:16" ht="20.100000000000001" customHeight="1" thickBot="1">
      <c r="A6" s="452"/>
      <c r="B6" s="452"/>
      <c r="C6" s="452"/>
      <c r="D6" s="452"/>
      <c r="E6" s="452"/>
      <c r="F6" s="390"/>
      <c r="G6" s="390"/>
      <c r="H6" s="390"/>
      <c r="I6" s="390"/>
      <c r="J6" s="390"/>
      <c r="K6" s="390"/>
      <c r="M6" s="390"/>
      <c r="N6" s="390"/>
      <c r="O6" s="390"/>
    </row>
    <row r="7" spans="1:16" ht="39.950000000000003" customHeight="1" thickBot="1">
      <c r="A7" s="2953" t="s">
        <v>259</v>
      </c>
      <c r="B7" s="2954"/>
      <c r="C7" s="2955"/>
      <c r="D7" s="2959" t="str">
        <f>IF(様式1!G36="","",様式1!G36)</f>
        <v/>
      </c>
      <c r="E7" s="2960"/>
      <c r="F7" s="2960"/>
      <c r="G7" s="2960"/>
      <c r="H7" s="2960"/>
      <c r="I7" s="2960"/>
      <c r="J7" s="2960"/>
      <c r="K7" s="2960"/>
      <c r="L7" s="2960"/>
      <c r="M7" s="2960"/>
      <c r="N7" s="2960"/>
      <c r="O7" s="2960"/>
      <c r="P7" s="2961"/>
    </row>
    <row r="8" spans="1:16" ht="69.95" customHeight="1" thickBot="1">
      <c r="A8" s="2948" t="s">
        <v>388</v>
      </c>
      <c r="B8" s="2949"/>
      <c r="C8" s="2950"/>
      <c r="D8" s="2956"/>
      <c r="E8" s="2957"/>
      <c r="F8" s="2957"/>
      <c r="G8" s="2957"/>
      <c r="H8" s="2957"/>
      <c r="I8" s="2957"/>
      <c r="J8" s="2957"/>
      <c r="K8" s="2957"/>
      <c r="L8" s="2957"/>
      <c r="M8" s="2957"/>
      <c r="N8" s="2957"/>
      <c r="O8" s="2957"/>
      <c r="P8" s="2958"/>
    </row>
    <row r="9" spans="1:16" ht="20.100000000000001" customHeight="1">
      <c r="A9" s="2942" t="s">
        <v>389</v>
      </c>
      <c r="B9" s="2944" t="s">
        <v>270</v>
      </c>
      <c r="C9" s="2945"/>
      <c r="D9" s="2945"/>
      <c r="E9" s="2946"/>
      <c r="F9" s="2944" t="s">
        <v>271</v>
      </c>
      <c r="G9" s="2945"/>
      <c r="H9" s="2945"/>
      <c r="I9" s="2945"/>
      <c r="J9" s="2945"/>
      <c r="K9" s="2945"/>
      <c r="L9" s="2945"/>
      <c r="M9" s="2945"/>
      <c r="N9" s="2945"/>
      <c r="O9" s="2945"/>
      <c r="P9" s="726" t="s">
        <v>265</v>
      </c>
    </row>
    <row r="10" spans="1:16" ht="30" customHeight="1">
      <c r="A10" s="2942"/>
      <c r="B10" s="2931" t="s">
        <v>272</v>
      </c>
      <c r="C10" s="2932"/>
      <c r="D10" s="2933"/>
      <c r="E10" s="2934"/>
      <c r="F10" s="2935"/>
      <c r="G10" s="2936"/>
      <c r="H10" s="2936"/>
      <c r="I10" s="2936"/>
      <c r="J10" s="2936"/>
      <c r="K10" s="2936"/>
      <c r="L10" s="2936"/>
      <c r="M10" s="2936"/>
      <c r="N10" s="2936"/>
      <c r="O10" s="2936"/>
      <c r="P10" s="727"/>
    </row>
    <row r="11" spans="1:16" ht="30" customHeight="1">
      <c r="A11" s="2942"/>
      <c r="B11" s="2931"/>
      <c r="C11" s="2925"/>
      <c r="D11" s="2926"/>
      <c r="E11" s="2927"/>
      <c r="F11" s="2928"/>
      <c r="G11" s="2929"/>
      <c r="H11" s="2929"/>
      <c r="I11" s="2929"/>
      <c r="J11" s="2929"/>
      <c r="K11" s="2929"/>
      <c r="L11" s="2929"/>
      <c r="M11" s="2929"/>
      <c r="N11" s="2929"/>
      <c r="O11" s="2947"/>
      <c r="P11" s="728"/>
    </row>
    <row r="12" spans="1:16" ht="30" customHeight="1">
      <c r="A12" s="2942"/>
      <c r="B12" s="2931"/>
      <c r="C12" s="2925"/>
      <c r="D12" s="2926"/>
      <c r="E12" s="2927"/>
      <c r="F12" s="2928"/>
      <c r="G12" s="2929"/>
      <c r="H12" s="2929"/>
      <c r="I12" s="2929"/>
      <c r="J12" s="2929"/>
      <c r="K12" s="2929"/>
      <c r="L12" s="2929"/>
      <c r="M12" s="2929"/>
      <c r="N12" s="2929"/>
      <c r="O12" s="2947"/>
      <c r="P12" s="728"/>
    </row>
    <row r="13" spans="1:16" ht="30" customHeight="1">
      <c r="A13" s="2942"/>
      <c r="B13" s="2931"/>
      <c r="C13" s="2925"/>
      <c r="D13" s="2926"/>
      <c r="E13" s="2927"/>
      <c r="F13" s="2928"/>
      <c r="G13" s="2929"/>
      <c r="H13" s="2929"/>
      <c r="I13" s="2929"/>
      <c r="J13" s="2929"/>
      <c r="K13" s="2929"/>
      <c r="L13" s="2929"/>
      <c r="M13" s="2929"/>
      <c r="N13" s="2929"/>
      <c r="O13" s="2947"/>
      <c r="P13" s="728"/>
    </row>
    <row r="14" spans="1:16" ht="30" customHeight="1">
      <c r="A14" s="2942"/>
      <c r="B14" s="2931"/>
      <c r="C14" s="2925"/>
      <c r="D14" s="2926"/>
      <c r="E14" s="2927"/>
      <c r="F14" s="2928"/>
      <c r="G14" s="2929"/>
      <c r="H14" s="2929"/>
      <c r="I14" s="2929"/>
      <c r="J14" s="2929"/>
      <c r="K14" s="2929"/>
      <c r="L14" s="2929"/>
      <c r="M14" s="2929"/>
      <c r="N14" s="2929"/>
      <c r="O14" s="2947"/>
      <c r="P14" s="728"/>
    </row>
    <row r="15" spans="1:16" ht="30" customHeight="1">
      <c r="A15" s="2942"/>
      <c r="B15" s="2931"/>
      <c r="C15" s="2925"/>
      <c r="D15" s="2926"/>
      <c r="E15" s="2927"/>
      <c r="F15" s="2928"/>
      <c r="G15" s="2929"/>
      <c r="H15" s="2929"/>
      <c r="I15" s="2929"/>
      <c r="J15" s="2929"/>
      <c r="K15" s="2929"/>
      <c r="L15" s="2929"/>
      <c r="M15" s="2929"/>
      <c r="N15" s="2929"/>
      <c r="O15" s="2929"/>
      <c r="P15" s="728"/>
    </row>
    <row r="16" spans="1:16" ht="30" customHeight="1">
      <c r="A16" s="2942"/>
      <c r="B16" s="2931"/>
      <c r="C16" s="2925"/>
      <c r="D16" s="2926"/>
      <c r="E16" s="2927"/>
      <c r="F16" s="2928"/>
      <c r="G16" s="2929"/>
      <c r="H16" s="2929"/>
      <c r="I16" s="2929"/>
      <c r="J16" s="2929"/>
      <c r="K16" s="2929"/>
      <c r="L16" s="2929"/>
      <c r="M16" s="2929"/>
      <c r="N16" s="2929"/>
      <c r="O16" s="2929"/>
      <c r="P16" s="728"/>
    </row>
    <row r="17" spans="1:16" ht="30" customHeight="1">
      <c r="A17" s="2942"/>
      <c r="B17" s="2931"/>
      <c r="C17" s="2925"/>
      <c r="D17" s="2926"/>
      <c r="E17" s="2927"/>
      <c r="F17" s="2928"/>
      <c r="G17" s="2929"/>
      <c r="H17" s="2929"/>
      <c r="I17" s="2929"/>
      <c r="J17" s="2929"/>
      <c r="K17" s="2929"/>
      <c r="L17" s="2929"/>
      <c r="M17" s="2929"/>
      <c r="N17" s="2929"/>
      <c r="O17" s="2929"/>
      <c r="P17" s="728"/>
    </row>
    <row r="18" spans="1:16" ht="30" customHeight="1">
      <c r="A18" s="2942"/>
      <c r="B18" s="2931"/>
      <c r="C18" s="2937"/>
      <c r="D18" s="2938"/>
      <c r="E18" s="2939"/>
      <c r="F18" s="2940"/>
      <c r="G18" s="2941"/>
      <c r="H18" s="2941"/>
      <c r="I18" s="2941"/>
      <c r="J18" s="2941"/>
      <c r="K18" s="2941"/>
      <c r="L18" s="2941"/>
      <c r="M18" s="2941"/>
      <c r="N18" s="2941"/>
      <c r="O18" s="2941"/>
      <c r="P18" s="729"/>
    </row>
    <row r="19" spans="1:16" ht="30" customHeight="1">
      <c r="A19" s="2942"/>
      <c r="B19" s="2930" t="s">
        <v>176</v>
      </c>
      <c r="C19" s="2932"/>
      <c r="D19" s="2933"/>
      <c r="E19" s="2934"/>
      <c r="F19" s="2935"/>
      <c r="G19" s="2936"/>
      <c r="H19" s="2936"/>
      <c r="I19" s="2936"/>
      <c r="J19" s="2936"/>
      <c r="K19" s="2936"/>
      <c r="L19" s="2936"/>
      <c r="M19" s="2936"/>
      <c r="N19" s="2936"/>
      <c r="O19" s="2936"/>
      <c r="P19" s="727"/>
    </row>
    <row r="20" spans="1:16" ht="30" customHeight="1">
      <c r="A20" s="2942"/>
      <c r="B20" s="2931"/>
      <c r="C20" s="2925"/>
      <c r="D20" s="2926"/>
      <c r="E20" s="2927"/>
      <c r="F20" s="2928"/>
      <c r="G20" s="2929"/>
      <c r="H20" s="2929"/>
      <c r="I20" s="2929"/>
      <c r="J20" s="2929"/>
      <c r="K20" s="2929"/>
      <c r="L20" s="2929"/>
      <c r="M20" s="2929"/>
      <c r="N20" s="2929"/>
      <c r="O20" s="2929"/>
      <c r="P20" s="728"/>
    </row>
    <row r="21" spans="1:16" ht="30" customHeight="1">
      <c r="A21" s="2942"/>
      <c r="B21" s="2931"/>
      <c r="C21" s="2925"/>
      <c r="D21" s="2926"/>
      <c r="E21" s="2927"/>
      <c r="F21" s="2928"/>
      <c r="G21" s="2929"/>
      <c r="H21" s="2929"/>
      <c r="I21" s="2929"/>
      <c r="J21" s="2929"/>
      <c r="K21" s="2929"/>
      <c r="L21" s="2929"/>
      <c r="M21" s="2929"/>
      <c r="N21" s="2929"/>
      <c r="O21" s="2929"/>
      <c r="P21" s="728"/>
    </row>
    <row r="22" spans="1:16" ht="30" customHeight="1">
      <c r="A22" s="2942"/>
      <c r="B22" s="2931"/>
      <c r="C22" s="2925"/>
      <c r="D22" s="2926"/>
      <c r="E22" s="2927"/>
      <c r="F22" s="2928"/>
      <c r="G22" s="2929"/>
      <c r="H22" s="2929"/>
      <c r="I22" s="2929"/>
      <c r="J22" s="2929"/>
      <c r="K22" s="2929"/>
      <c r="L22" s="2929"/>
      <c r="M22" s="2929"/>
      <c r="N22" s="2929"/>
      <c r="O22" s="2929"/>
      <c r="P22" s="728"/>
    </row>
    <row r="23" spans="1:16" ht="30" customHeight="1">
      <c r="A23" s="2942"/>
      <c r="B23" s="2931"/>
      <c r="C23" s="2925"/>
      <c r="D23" s="2926"/>
      <c r="E23" s="2927"/>
      <c r="F23" s="2928"/>
      <c r="G23" s="2929"/>
      <c r="H23" s="2929"/>
      <c r="I23" s="2929"/>
      <c r="J23" s="2929"/>
      <c r="K23" s="2929"/>
      <c r="L23" s="2929"/>
      <c r="M23" s="2929"/>
      <c r="N23" s="2929"/>
      <c r="O23" s="2929"/>
      <c r="P23" s="728"/>
    </row>
    <row r="24" spans="1:16" ht="30" customHeight="1">
      <c r="A24" s="2942"/>
      <c r="B24" s="2931"/>
      <c r="C24" s="2925"/>
      <c r="D24" s="2926"/>
      <c r="E24" s="2927"/>
      <c r="F24" s="2928"/>
      <c r="G24" s="2929"/>
      <c r="H24" s="2929"/>
      <c r="I24" s="2929"/>
      <c r="J24" s="2929"/>
      <c r="K24" s="2929"/>
      <c r="L24" s="2929"/>
      <c r="M24" s="2929"/>
      <c r="N24" s="2929"/>
      <c r="O24" s="2929"/>
      <c r="P24" s="728"/>
    </row>
    <row r="25" spans="1:16" ht="30" customHeight="1">
      <c r="A25" s="2942"/>
      <c r="B25" s="2931"/>
      <c r="C25" s="2925"/>
      <c r="D25" s="2926"/>
      <c r="E25" s="2927"/>
      <c r="F25" s="2928"/>
      <c r="G25" s="2929"/>
      <c r="H25" s="2929"/>
      <c r="I25" s="2929"/>
      <c r="J25" s="2929"/>
      <c r="K25" s="2929"/>
      <c r="L25" s="2929"/>
      <c r="M25" s="2929"/>
      <c r="N25" s="2929"/>
      <c r="O25" s="2929"/>
      <c r="P25" s="728"/>
    </row>
    <row r="26" spans="1:16" ht="30" customHeight="1">
      <c r="A26" s="2942"/>
      <c r="B26" s="2931"/>
      <c r="C26" s="2925"/>
      <c r="D26" s="2926"/>
      <c r="E26" s="2927"/>
      <c r="F26" s="2928"/>
      <c r="G26" s="2929"/>
      <c r="H26" s="2929"/>
      <c r="I26" s="2929"/>
      <c r="J26" s="2929"/>
      <c r="K26" s="2929"/>
      <c r="L26" s="2929"/>
      <c r="M26" s="2929"/>
      <c r="N26" s="2929"/>
      <c r="O26" s="2929"/>
      <c r="P26" s="728"/>
    </row>
    <row r="27" spans="1:16" ht="30" customHeight="1">
      <c r="A27" s="2942"/>
      <c r="B27" s="2931"/>
      <c r="C27" s="2937"/>
      <c r="D27" s="2938"/>
      <c r="E27" s="2939"/>
      <c r="F27" s="2940"/>
      <c r="G27" s="2941"/>
      <c r="H27" s="2941"/>
      <c r="I27" s="2941"/>
      <c r="J27" s="2941"/>
      <c r="K27" s="2941"/>
      <c r="L27" s="2941"/>
      <c r="M27" s="2941"/>
      <c r="N27" s="2941"/>
      <c r="O27" s="2941"/>
      <c r="P27" s="728"/>
    </row>
    <row r="28" spans="1:16" ht="30" customHeight="1" thickBot="1">
      <c r="A28" s="2943"/>
      <c r="B28" s="730" t="s">
        <v>390</v>
      </c>
      <c r="C28" s="731"/>
      <c r="D28" s="731"/>
      <c r="E28" s="731"/>
      <c r="F28" s="731"/>
      <c r="G28" s="731"/>
      <c r="H28" s="731"/>
      <c r="I28" s="731"/>
      <c r="J28" s="731"/>
      <c r="K28" s="731"/>
      <c r="L28" s="731"/>
      <c r="M28" s="731"/>
      <c r="N28" s="731"/>
      <c r="O28" s="731"/>
      <c r="P28" s="732">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0"/>
  <conditionalFormatting sqref="P10:P27 F10:F27 P5 C10:D27 G10:O10 G15:O18 D8">
    <cfRule type="cellIs" dxfId="152"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zoomScale="85" zoomScaleNormal="85" zoomScaleSheetLayoutView="85" workbookViewId="0">
      <selection activeCell="A2" sqref="A2:AI2"/>
    </sheetView>
  </sheetViews>
  <sheetFormatPr defaultColWidth="3" defaultRowHeight="21" customHeight="1"/>
  <cols>
    <col min="1" max="7" width="3" style="674"/>
    <col min="8" max="10" width="3.375" style="674" customWidth="1"/>
    <col min="11" max="24" width="3" style="674"/>
    <col min="25" max="26" width="3" style="674" customWidth="1"/>
    <col min="27" max="16384" width="3" style="674"/>
  </cols>
  <sheetData>
    <row r="1" spans="1:35" ht="11.25">
      <c r="AI1" s="675" t="s">
        <v>1311</v>
      </c>
    </row>
    <row r="2" spans="1:35" ht="36" customHeight="1">
      <c r="A2" s="2963" t="s">
        <v>557</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row>
    <row r="3" spans="1:35" ht="11.25"/>
    <row r="4" spans="1:35" ht="15" customHeight="1">
      <c r="B4" s="2965" t="s">
        <v>1008</v>
      </c>
      <c r="C4" s="2965"/>
      <c r="D4" s="2965"/>
      <c r="E4" s="2965"/>
      <c r="F4" s="2962"/>
      <c r="G4" s="2962"/>
      <c r="H4" s="2962"/>
      <c r="I4" s="2962"/>
      <c r="J4" s="2962"/>
      <c r="K4" s="2962"/>
      <c r="L4" s="2962"/>
      <c r="M4" s="2962"/>
      <c r="N4" s="2962"/>
      <c r="O4" s="2962"/>
      <c r="P4" s="2962"/>
      <c r="Q4" s="2962"/>
      <c r="R4" s="2962"/>
    </row>
    <row r="5" spans="1:35" ht="15" customHeight="1">
      <c r="B5" s="2965" t="s">
        <v>558</v>
      </c>
      <c r="C5" s="2965"/>
      <c r="D5" s="2965"/>
      <c r="E5" s="2965"/>
      <c r="F5" s="2962" t="str">
        <f>IF(様式1!G36="","",様式1!G36)</f>
        <v/>
      </c>
      <c r="G5" s="2962"/>
      <c r="H5" s="2962"/>
      <c r="I5" s="2962"/>
      <c r="J5" s="2962"/>
      <c r="K5" s="2962"/>
      <c r="L5" s="2962"/>
      <c r="M5" s="2962"/>
      <c r="N5" s="2962"/>
      <c r="O5" s="2962"/>
      <c r="P5" s="2962"/>
      <c r="Q5" s="2962"/>
      <c r="R5" s="2962"/>
    </row>
    <row r="6" spans="1:35" ht="15" customHeight="1">
      <c r="S6" s="674" t="s">
        <v>559</v>
      </c>
      <c r="W6" s="2962"/>
      <c r="X6" s="2962"/>
      <c r="Y6" s="2962"/>
      <c r="Z6" s="2962"/>
      <c r="AA6" s="2962"/>
      <c r="AB6" s="2962"/>
      <c r="AC6" s="2962"/>
      <c r="AD6" s="2962"/>
      <c r="AE6" s="2962"/>
      <c r="AF6" s="2962"/>
    </row>
    <row r="7" spans="1:35" ht="11.25"/>
    <row r="8" spans="1:35" ht="15" customHeight="1">
      <c r="A8" s="2966" t="s">
        <v>651</v>
      </c>
      <c r="B8" s="2966"/>
      <c r="C8" s="2966"/>
      <c r="D8" s="2966"/>
      <c r="E8" s="2966"/>
      <c r="F8" s="2966"/>
      <c r="G8" s="2966"/>
      <c r="H8" s="2966"/>
      <c r="I8" s="2966"/>
      <c r="J8" s="2966"/>
      <c r="K8" s="2966"/>
      <c r="L8" s="2966"/>
      <c r="M8" s="2966"/>
      <c r="N8" s="2966"/>
      <c r="O8" s="2966"/>
      <c r="P8" s="2966"/>
      <c r="Q8" s="2966"/>
      <c r="R8" s="2966"/>
      <c r="S8" s="2966"/>
      <c r="T8" s="2966"/>
      <c r="U8" s="2966"/>
      <c r="V8" s="2966"/>
      <c r="W8" s="2966"/>
      <c r="X8" s="2966"/>
      <c r="Y8" s="2966"/>
      <c r="Z8" s="2966"/>
      <c r="AA8" s="2966"/>
      <c r="AB8" s="2966"/>
      <c r="AC8" s="2966"/>
      <c r="AD8" s="2966"/>
      <c r="AE8" s="2966"/>
      <c r="AF8" s="2966"/>
      <c r="AG8" s="2966"/>
      <c r="AH8" s="2966"/>
      <c r="AI8" s="2966"/>
    </row>
    <row r="9" spans="1:35" ht="11.25"/>
    <row r="10" spans="1:35" ht="15" customHeight="1">
      <c r="C10" s="2967" t="s">
        <v>903</v>
      </c>
      <c r="D10" s="2967"/>
      <c r="E10" s="2967"/>
      <c r="F10" s="2967"/>
      <c r="G10" s="2967"/>
      <c r="H10" s="2967"/>
      <c r="I10" s="2967"/>
    </row>
    <row r="11" spans="1:35" ht="11.25"/>
    <row r="12" spans="1:35" ht="15" customHeight="1">
      <c r="D12" s="674" t="s">
        <v>560</v>
      </c>
    </row>
    <row r="13" spans="1:35" ht="15" customHeight="1">
      <c r="D13" s="2968" t="s">
        <v>561</v>
      </c>
      <c r="E13" s="2968"/>
      <c r="F13" s="2968"/>
      <c r="G13" s="2969" t="str">
        <f>IF(様式1!L9="","",様式1!L9)</f>
        <v/>
      </c>
      <c r="H13" s="2969"/>
      <c r="I13" s="2969"/>
      <c r="J13" s="2969"/>
      <c r="K13" s="2969"/>
      <c r="L13" s="2969"/>
      <c r="M13" s="2969"/>
      <c r="N13" s="2969"/>
      <c r="O13" s="2969"/>
      <c r="P13" s="2969"/>
      <c r="Q13" s="2969"/>
      <c r="R13" s="2969"/>
      <c r="S13" s="2969"/>
      <c r="T13" s="2969"/>
      <c r="U13" s="2969"/>
      <c r="V13" s="2970" t="s">
        <v>562</v>
      </c>
      <c r="W13" s="2970"/>
      <c r="X13" s="2970"/>
      <c r="Y13" s="2970"/>
      <c r="Z13" s="2970"/>
      <c r="AA13" s="2970"/>
      <c r="AB13" s="2970"/>
      <c r="AC13" s="2971" t="str">
        <f>IF(様式9!C9="","",様式9!C9)</f>
        <v/>
      </c>
      <c r="AD13" s="2971"/>
      <c r="AE13" s="2971"/>
      <c r="AF13" s="2971"/>
      <c r="AG13" s="2971"/>
      <c r="AH13" s="2971"/>
      <c r="AI13" s="699"/>
    </row>
    <row r="14" spans="1:35" ht="15" customHeight="1">
      <c r="F14" s="700"/>
      <c r="G14" s="700"/>
      <c r="H14" s="700"/>
      <c r="I14" s="700"/>
      <c r="J14" s="700"/>
      <c r="K14" s="700"/>
      <c r="L14" s="700"/>
      <c r="M14" s="700"/>
      <c r="N14" s="700"/>
      <c r="O14" s="700"/>
      <c r="P14" s="700"/>
      <c r="Q14" s="700"/>
      <c r="R14" s="700"/>
      <c r="S14" s="700"/>
    </row>
    <row r="15" spans="1:35" ht="15" customHeight="1">
      <c r="D15" s="2968" t="s">
        <v>1339</v>
      </c>
      <c r="E15" s="2968"/>
      <c r="F15" s="2968"/>
      <c r="G15" s="2969" t="str">
        <f>IF(様式1!L11="","",様式1!L11)</f>
        <v/>
      </c>
      <c r="H15" s="2969"/>
      <c r="I15" s="2969"/>
      <c r="J15" s="2969"/>
      <c r="K15" s="2969"/>
      <c r="L15" s="2969"/>
      <c r="M15" s="2969"/>
      <c r="N15" s="2969"/>
      <c r="O15" s="2969"/>
      <c r="P15" s="2969"/>
      <c r="Q15" s="2969"/>
      <c r="R15" s="2969"/>
      <c r="S15" s="2969"/>
      <c r="T15" s="2969"/>
      <c r="U15" s="2970" t="s">
        <v>563</v>
      </c>
      <c r="V15" s="2970"/>
      <c r="W15" s="2970"/>
      <c r="X15" s="2970"/>
      <c r="Y15" s="2970"/>
      <c r="Z15" s="2970"/>
      <c r="AA15" s="2970"/>
      <c r="AB15" s="2970"/>
      <c r="AC15" s="2971" t="str">
        <f>IF(様式4!E40="","",様式4!E40)</f>
        <v/>
      </c>
      <c r="AD15" s="2971"/>
      <c r="AE15" s="2971"/>
      <c r="AF15" s="2971"/>
      <c r="AG15" s="2971"/>
      <c r="AH15" s="2971"/>
      <c r="AI15" s="699"/>
    </row>
    <row r="16" spans="1:35" ht="11.25"/>
    <row r="17" spans="1:35" ht="15" customHeight="1" thickBot="1">
      <c r="A17" s="701" t="s">
        <v>564</v>
      </c>
    </row>
    <row r="18" spans="1:35" ht="15" customHeight="1">
      <c r="A18" s="2972" t="s">
        <v>565</v>
      </c>
      <c r="B18" s="2973"/>
      <c r="C18" s="2973"/>
      <c r="D18" s="2973"/>
      <c r="E18" s="2973"/>
      <c r="F18" s="2973"/>
      <c r="G18" s="2974" t="s">
        <v>566</v>
      </c>
      <c r="H18" s="2973"/>
      <c r="I18" s="2975"/>
      <c r="J18" s="2973" t="s">
        <v>567</v>
      </c>
      <c r="K18" s="2973"/>
      <c r="L18" s="2973"/>
      <c r="M18" s="2973"/>
      <c r="N18" s="2973"/>
      <c r="O18" s="2973"/>
      <c r="P18" s="2973"/>
      <c r="Q18" s="2973"/>
      <c r="R18" s="2973"/>
      <c r="S18" s="2973"/>
      <c r="T18" s="2973"/>
      <c r="U18" s="2973"/>
      <c r="V18" s="2973"/>
      <c r="W18" s="2973"/>
      <c r="X18" s="2973"/>
      <c r="Y18" s="2973"/>
      <c r="Z18" s="2973"/>
      <c r="AA18" s="2973"/>
      <c r="AB18" s="2973"/>
      <c r="AC18" s="2973"/>
      <c r="AD18" s="2973"/>
      <c r="AE18" s="2973"/>
      <c r="AF18" s="2973"/>
      <c r="AG18" s="2973"/>
      <c r="AH18" s="2973"/>
      <c r="AI18" s="2976"/>
    </row>
    <row r="19" spans="1:35" ht="18" customHeight="1">
      <c r="A19" s="2977" t="str">
        <f>IF(様式1!F37="","",様式1!F37)</f>
        <v/>
      </c>
      <c r="B19" s="2978"/>
      <c r="C19" s="2978"/>
      <c r="D19" s="2978"/>
      <c r="E19" s="2978"/>
      <c r="F19" s="2979"/>
      <c r="G19" s="2980">
        <f>様式5!G58</f>
        <v>0</v>
      </c>
      <c r="H19" s="2981"/>
      <c r="I19" s="2982"/>
      <c r="J19" s="2986" t="str">
        <f>IF(様式5!F20="","",様式5!F20)</f>
        <v/>
      </c>
      <c r="K19" s="2987"/>
      <c r="L19" s="2987"/>
      <c r="M19" s="2987"/>
      <c r="N19" s="2987"/>
      <c r="O19" s="2987"/>
      <c r="P19" s="2987"/>
      <c r="Q19" s="2987"/>
      <c r="R19" s="2987"/>
      <c r="S19" s="2987"/>
      <c r="T19" s="2987"/>
      <c r="U19" s="2987"/>
      <c r="V19" s="2987"/>
      <c r="W19" s="2987"/>
      <c r="X19" s="2987"/>
      <c r="Y19" s="2987"/>
      <c r="Z19" s="2987"/>
      <c r="AA19" s="2987"/>
      <c r="AB19" s="2987"/>
      <c r="AC19" s="2987"/>
      <c r="AD19" s="2987"/>
      <c r="AE19" s="2987"/>
      <c r="AF19" s="2987"/>
      <c r="AG19" s="2987"/>
      <c r="AH19" s="2987"/>
      <c r="AI19" s="2988"/>
    </row>
    <row r="20" spans="1:35" ht="18" customHeight="1">
      <c r="A20" s="3005" t="s">
        <v>52</v>
      </c>
      <c r="B20" s="3006"/>
      <c r="C20" s="3006"/>
      <c r="D20" s="3006"/>
      <c r="E20" s="3006"/>
      <c r="F20" s="3007"/>
      <c r="G20" s="2980"/>
      <c r="H20" s="2981"/>
      <c r="I20" s="2982"/>
      <c r="J20" s="2989"/>
      <c r="K20" s="2990"/>
      <c r="L20" s="2990"/>
      <c r="M20" s="2990"/>
      <c r="N20" s="2990"/>
      <c r="O20" s="2990"/>
      <c r="P20" s="2990"/>
      <c r="Q20" s="2990"/>
      <c r="R20" s="2990"/>
      <c r="S20" s="2990"/>
      <c r="T20" s="2990"/>
      <c r="U20" s="2990"/>
      <c r="V20" s="2990"/>
      <c r="W20" s="2990"/>
      <c r="X20" s="2990"/>
      <c r="Y20" s="2990"/>
      <c r="Z20" s="2990"/>
      <c r="AA20" s="2990"/>
      <c r="AB20" s="2990"/>
      <c r="AC20" s="2990"/>
      <c r="AD20" s="2990"/>
      <c r="AE20" s="2990"/>
      <c r="AF20" s="2990"/>
      <c r="AG20" s="2990"/>
      <c r="AH20" s="2990"/>
      <c r="AI20" s="2991"/>
    </row>
    <row r="21" spans="1:35" ht="18" customHeight="1" thickBot="1">
      <c r="A21" s="3008" t="str">
        <f>IF(様式1!K37="","",様式1!K37)</f>
        <v/>
      </c>
      <c r="B21" s="3009"/>
      <c r="C21" s="3009"/>
      <c r="D21" s="3009"/>
      <c r="E21" s="3009"/>
      <c r="F21" s="3010"/>
      <c r="G21" s="2983"/>
      <c r="H21" s="2984"/>
      <c r="I21" s="2985"/>
      <c r="J21" s="2992"/>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4"/>
    </row>
    <row r="22" spans="1:35" ht="11.25"/>
    <row r="23" spans="1:35" ht="15" customHeight="1">
      <c r="A23" s="701" t="s">
        <v>652</v>
      </c>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row>
    <row r="24" spans="1:35" ht="15" customHeight="1">
      <c r="A24" s="678" t="s">
        <v>568</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row>
    <row r="25" spans="1:35" ht="15" customHeight="1" thickBot="1">
      <c r="A25" s="678" t="s">
        <v>722</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row>
    <row r="26" spans="1:35" ht="15" customHeight="1">
      <c r="A26" s="2995" t="s">
        <v>644</v>
      </c>
      <c r="B26" s="2996"/>
      <c r="C26" s="2996"/>
      <c r="D26" s="2996"/>
      <c r="E26" s="2996"/>
      <c r="F26" s="2996"/>
      <c r="G26" s="2997"/>
      <c r="H26" s="2974" t="s">
        <v>569</v>
      </c>
      <c r="I26" s="2973"/>
      <c r="J26" s="2975"/>
      <c r="K26" s="3001" t="s">
        <v>653</v>
      </c>
      <c r="L26" s="2996"/>
      <c r="M26" s="2996"/>
      <c r="N26" s="2996"/>
      <c r="O26" s="2996"/>
      <c r="P26" s="2996"/>
      <c r="Q26" s="2996"/>
      <c r="R26" s="2996"/>
      <c r="S26" s="2996"/>
      <c r="T26" s="2996"/>
      <c r="U26" s="2996"/>
      <c r="V26" s="2996"/>
      <c r="W26" s="2996"/>
      <c r="X26" s="2996"/>
      <c r="Y26" s="2996"/>
      <c r="Z26" s="2996"/>
      <c r="AA26" s="2996"/>
      <c r="AB26" s="2996"/>
      <c r="AC26" s="2996"/>
      <c r="AD26" s="2996"/>
      <c r="AE26" s="2996"/>
      <c r="AF26" s="2997"/>
      <c r="AG26" s="3001" t="s">
        <v>654</v>
      </c>
      <c r="AH26" s="2996"/>
      <c r="AI26" s="3003"/>
    </row>
    <row r="27" spans="1:35" ht="15" customHeight="1">
      <c r="A27" s="2998"/>
      <c r="B27" s="2999"/>
      <c r="C27" s="2999"/>
      <c r="D27" s="2999"/>
      <c r="E27" s="2999"/>
      <c r="F27" s="2999"/>
      <c r="G27" s="3000"/>
      <c r="H27" s="703" t="s">
        <v>570</v>
      </c>
      <c r="I27" s="703" t="s">
        <v>571</v>
      </c>
      <c r="J27" s="703" t="s">
        <v>572</v>
      </c>
      <c r="K27" s="3002"/>
      <c r="L27" s="2999"/>
      <c r="M27" s="2999"/>
      <c r="N27" s="2999"/>
      <c r="O27" s="2999"/>
      <c r="P27" s="2999"/>
      <c r="Q27" s="2999"/>
      <c r="R27" s="2999"/>
      <c r="S27" s="2999"/>
      <c r="T27" s="2999"/>
      <c r="U27" s="2999"/>
      <c r="V27" s="2999"/>
      <c r="W27" s="2999"/>
      <c r="X27" s="2999"/>
      <c r="Y27" s="2999"/>
      <c r="Z27" s="2999"/>
      <c r="AA27" s="2999"/>
      <c r="AB27" s="2999"/>
      <c r="AC27" s="2999"/>
      <c r="AD27" s="2999"/>
      <c r="AE27" s="2999"/>
      <c r="AF27" s="3000"/>
      <c r="AG27" s="3002"/>
      <c r="AH27" s="2999"/>
      <c r="AI27" s="3004"/>
    </row>
    <row r="28" spans="1:35" ht="21.95" customHeight="1">
      <c r="A28" s="3011" t="s">
        <v>537</v>
      </c>
      <c r="B28" s="3013" t="s">
        <v>554</v>
      </c>
      <c r="C28" s="3015"/>
      <c r="D28" s="3016"/>
      <c r="E28" s="3016"/>
      <c r="F28" s="3016"/>
      <c r="G28" s="3017"/>
      <c r="H28" s="704"/>
      <c r="I28" s="704"/>
      <c r="J28" s="704"/>
      <c r="K28" s="685" t="s">
        <v>573</v>
      </c>
      <c r="L28" s="3021"/>
      <c r="M28" s="3021"/>
      <c r="N28" s="3021"/>
      <c r="O28" s="3021"/>
      <c r="P28" s="3021"/>
      <c r="Q28" s="3021"/>
      <c r="R28" s="3021"/>
      <c r="S28" s="3021"/>
      <c r="T28" s="3021"/>
      <c r="U28" s="3021"/>
      <c r="V28" s="3021"/>
      <c r="W28" s="3021"/>
      <c r="X28" s="3021"/>
      <c r="Y28" s="3021"/>
      <c r="Z28" s="3021"/>
      <c r="AA28" s="3021"/>
      <c r="AB28" s="3021"/>
      <c r="AC28" s="3021"/>
      <c r="AD28" s="3021"/>
      <c r="AE28" s="3021"/>
      <c r="AF28" s="3022"/>
      <c r="AG28" s="3023"/>
      <c r="AH28" s="3024"/>
      <c r="AI28" s="3025"/>
    </row>
    <row r="29" spans="1:35" ht="21.95" customHeight="1">
      <c r="A29" s="3012"/>
      <c r="B29" s="3014"/>
      <c r="C29" s="3018"/>
      <c r="D29" s="3019"/>
      <c r="E29" s="3019"/>
      <c r="F29" s="3019"/>
      <c r="G29" s="3020"/>
      <c r="H29" s="705"/>
      <c r="I29" s="705"/>
      <c r="J29" s="705"/>
      <c r="K29" s="693" t="s">
        <v>490</v>
      </c>
      <c r="L29" s="3026"/>
      <c r="M29" s="3026"/>
      <c r="N29" s="3026"/>
      <c r="O29" s="3026"/>
      <c r="P29" s="3026"/>
      <c r="Q29" s="3026"/>
      <c r="R29" s="3026"/>
      <c r="S29" s="3026"/>
      <c r="T29" s="3026"/>
      <c r="U29" s="3026"/>
      <c r="V29" s="3026"/>
      <c r="W29" s="3026"/>
      <c r="X29" s="3026"/>
      <c r="Y29" s="3026"/>
      <c r="Z29" s="3026"/>
      <c r="AA29" s="3026"/>
      <c r="AB29" s="3026"/>
      <c r="AC29" s="3026"/>
      <c r="AD29" s="3026"/>
      <c r="AE29" s="3026"/>
      <c r="AF29" s="3027"/>
      <c r="AG29" s="3028"/>
      <c r="AH29" s="3029"/>
      <c r="AI29" s="3030"/>
    </row>
    <row r="30" spans="1:35" ht="21" customHeight="1">
      <c r="A30" s="3012"/>
      <c r="B30" s="3014"/>
      <c r="C30" s="3015"/>
      <c r="D30" s="3016"/>
      <c r="E30" s="3016"/>
      <c r="F30" s="3016"/>
      <c r="G30" s="3017"/>
      <c r="H30" s="704"/>
      <c r="I30" s="704"/>
      <c r="J30" s="704"/>
      <c r="K30" s="685" t="s">
        <v>645</v>
      </c>
      <c r="L30" s="3021"/>
      <c r="M30" s="3021"/>
      <c r="N30" s="3021"/>
      <c r="O30" s="3021"/>
      <c r="P30" s="3021"/>
      <c r="Q30" s="3021"/>
      <c r="R30" s="3021"/>
      <c r="S30" s="3021"/>
      <c r="T30" s="3021"/>
      <c r="U30" s="3021"/>
      <c r="V30" s="3021"/>
      <c r="W30" s="3021"/>
      <c r="X30" s="3021"/>
      <c r="Y30" s="3021"/>
      <c r="Z30" s="3021"/>
      <c r="AA30" s="3021"/>
      <c r="AB30" s="3021"/>
      <c r="AC30" s="3021"/>
      <c r="AD30" s="3021"/>
      <c r="AE30" s="3021"/>
      <c r="AF30" s="3022"/>
      <c r="AG30" s="3023"/>
      <c r="AH30" s="3024"/>
      <c r="AI30" s="3025"/>
    </row>
    <row r="31" spans="1:35" ht="21" customHeight="1">
      <c r="A31" s="3012"/>
      <c r="B31" s="3014"/>
      <c r="C31" s="3018"/>
      <c r="D31" s="3019"/>
      <c r="E31" s="3019"/>
      <c r="F31" s="3019"/>
      <c r="G31" s="3020"/>
      <c r="H31" s="705"/>
      <c r="I31" s="705"/>
      <c r="J31" s="705"/>
      <c r="K31" s="693" t="s">
        <v>490</v>
      </c>
      <c r="L31" s="3026"/>
      <c r="M31" s="3026"/>
      <c r="N31" s="3026"/>
      <c r="O31" s="3026"/>
      <c r="P31" s="3026"/>
      <c r="Q31" s="3026"/>
      <c r="R31" s="3026"/>
      <c r="S31" s="3026"/>
      <c r="T31" s="3026"/>
      <c r="U31" s="3026"/>
      <c r="V31" s="3026"/>
      <c r="W31" s="3026"/>
      <c r="X31" s="3026"/>
      <c r="Y31" s="3026"/>
      <c r="Z31" s="3026"/>
      <c r="AA31" s="3026"/>
      <c r="AB31" s="3026"/>
      <c r="AC31" s="3026"/>
      <c r="AD31" s="3026"/>
      <c r="AE31" s="3026"/>
      <c r="AF31" s="3027"/>
      <c r="AG31" s="3028"/>
      <c r="AH31" s="3029"/>
      <c r="AI31" s="3030"/>
    </row>
    <row r="32" spans="1:35" ht="21" customHeight="1">
      <c r="A32" s="3012"/>
      <c r="B32" s="3014"/>
      <c r="C32" s="3015"/>
      <c r="D32" s="3016"/>
      <c r="E32" s="3016"/>
      <c r="F32" s="3016"/>
      <c r="G32" s="3017"/>
      <c r="H32" s="704"/>
      <c r="I32" s="704"/>
      <c r="J32" s="704"/>
      <c r="K32" s="685" t="s">
        <v>645</v>
      </c>
      <c r="L32" s="3031"/>
      <c r="M32" s="3021"/>
      <c r="N32" s="3021"/>
      <c r="O32" s="3021"/>
      <c r="P32" s="3021"/>
      <c r="Q32" s="3021"/>
      <c r="R32" s="3021"/>
      <c r="S32" s="3021"/>
      <c r="T32" s="3021"/>
      <c r="U32" s="3021"/>
      <c r="V32" s="3021"/>
      <c r="W32" s="3021"/>
      <c r="X32" s="3021"/>
      <c r="Y32" s="3021"/>
      <c r="Z32" s="3021"/>
      <c r="AA32" s="3021"/>
      <c r="AB32" s="3021"/>
      <c r="AC32" s="3021"/>
      <c r="AD32" s="3021"/>
      <c r="AE32" s="3021"/>
      <c r="AF32" s="3022"/>
      <c r="AG32" s="3023"/>
      <c r="AH32" s="3024"/>
      <c r="AI32" s="3025"/>
    </row>
    <row r="33" spans="1:35" ht="21" customHeight="1">
      <c r="A33" s="3012"/>
      <c r="B33" s="3014"/>
      <c r="C33" s="3018"/>
      <c r="D33" s="3019"/>
      <c r="E33" s="3019"/>
      <c r="F33" s="3019"/>
      <c r="G33" s="3020"/>
      <c r="H33" s="705"/>
      <c r="I33" s="705"/>
      <c r="J33" s="705"/>
      <c r="K33" s="693" t="s">
        <v>490</v>
      </c>
      <c r="L33" s="3032"/>
      <c r="M33" s="3026"/>
      <c r="N33" s="3026"/>
      <c r="O33" s="3026"/>
      <c r="P33" s="3026"/>
      <c r="Q33" s="3026"/>
      <c r="R33" s="3026"/>
      <c r="S33" s="3026"/>
      <c r="T33" s="3026"/>
      <c r="U33" s="3026"/>
      <c r="V33" s="3026"/>
      <c r="W33" s="3026"/>
      <c r="X33" s="3026"/>
      <c r="Y33" s="3026"/>
      <c r="Z33" s="3026"/>
      <c r="AA33" s="3026"/>
      <c r="AB33" s="3026"/>
      <c r="AC33" s="3026"/>
      <c r="AD33" s="3026"/>
      <c r="AE33" s="3026"/>
      <c r="AF33" s="3027"/>
      <c r="AG33" s="3028"/>
      <c r="AH33" s="3029"/>
      <c r="AI33" s="3030"/>
    </row>
    <row r="34" spans="1:35" ht="21" customHeight="1">
      <c r="A34" s="3012"/>
      <c r="B34" s="3033" t="s">
        <v>655</v>
      </c>
      <c r="C34" s="3015"/>
      <c r="D34" s="3016"/>
      <c r="E34" s="3016"/>
      <c r="F34" s="3016"/>
      <c r="G34" s="3017"/>
      <c r="H34" s="704"/>
      <c r="I34" s="704"/>
      <c r="J34" s="704"/>
      <c r="K34" s="685" t="s">
        <v>645</v>
      </c>
      <c r="L34" s="3021"/>
      <c r="M34" s="3021"/>
      <c r="N34" s="3021"/>
      <c r="O34" s="3021"/>
      <c r="P34" s="3021"/>
      <c r="Q34" s="3021"/>
      <c r="R34" s="3021"/>
      <c r="S34" s="3021"/>
      <c r="T34" s="3021"/>
      <c r="U34" s="3021"/>
      <c r="V34" s="3021"/>
      <c r="W34" s="3021"/>
      <c r="X34" s="3021"/>
      <c r="Y34" s="3021"/>
      <c r="Z34" s="3021"/>
      <c r="AA34" s="3021"/>
      <c r="AB34" s="3021"/>
      <c r="AC34" s="3021"/>
      <c r="AD34" s="3021"/>
      <c r="AE34" s="3021"/>
      <c r="AF34" s="3022"/>
      <c r="AG34" s="3023"/>
      <c r="AH34" s="3024"/>
      <c r="AI34" s="3025"/>
    </row>
    <row r="35" spans="1:35" ht="21" customHeight="1">
      <c r="A35" s="3012"/>
      <c r="B35" s="3034"/>
      <c r="C35" s="3018"/>
      <c r="D35" s="3019"/>
      <c r="E35" s="3019"/>
      <c r="F35" s="3019"/>
      <c r="G35" s="3020"/>
      <c r="H35" s="705"/>
      <c r="I35" s="705"/>
      <c r="J35" s="705"/>
      <c r="K35" s="693" t="s">
        <v>490</v>
      </c>
      <c r="L35" s="3026"/>
      <c r="M35" s="3026"/>
      <c r="N35" s="3026"/>
      <c r="O35" s="3026"/>
      <c r="P35" s="3026"/>
      <c r="Q35" s="3026"/>
      <c r="R35" s="3026"/>
      <c r="S35" s="3026"/>
      <c r="T35" s="3026"/>
      <c r="U35" s="3026"/>
      <c r="V35" s="3026"/>
      <c r="W35" s="3026"/>
      <c r="X35" s="3026"/>
      <c r="Y35" s="3026"/>
      <c r="Z35" s="3026"/>
      <c r="AA35" s="3026"/>
      <c r="AB35" s="3026"/>
      <c r="AC35" s="3026"/>
      <c r="AD35" s="3026"/>
      <c r="AE35" s="3026"/>
      <c r="AF35" s="3027"/>
      <c r="AG35" s="3028"/>
      <c r="AH35" s="3029"/>
      <c r="AI35" s="3030"/>
    </row>
    <row r="36" spans="1:35" ht="21" customHeight="1">
      <c r="A36" s="3012"/>
      <c r="B36" s="3034"/>
      <c r="C36" s="3015"/>
      <c r="D36" s="3016"/>
      <c r="E36" s="3016"/>
      <c r="F36" s="3016"/>
      <c r="G36" s="3017"/>
      <c r="H36" s="704"/>
      <c r="I36" s="704"/>
      <c r="J36" s="704"/>
      <c r="K36" s="685" t="s">
        <v>645</v>
      </c>
      <c r="L36" s="3021"/>
      <c r="M36" s="3021"/>
      <c r="N36" s="3021"/>
      <c r="O36" s="3021"/>
      <c r="P36" s="3021"/>
      <c r="Q36" s="3021"/>
      <c r="R36" s="3021"/>
      <c r="S36" s="3021"/>
      <c r="T36" s="3021"/>
      <c r="U36" s="3021"/>
      <c r="V36" s="3021"/>
      <c r="W36" s="3021"/>
      <c r="X36" s="3021"/>
      <c r="Y36" s="3021"/>
      <c r="Z36" s="3021"/>
      <c r="AA36" s="3021"/>
      <c r="AB36" s="3021"/>
      <c r="AC36" s="3021"/>
      <c r="AD36" s="3021"/>
      <c r="AE36" s="3021"/>
      <c r="AF36" s="3022"/>
      <c r="AG36" s="3023"/>
      <c r="AH36" s="3024"/>
      <c r="AI36" s="3025"/>
    </row>
    <row r="37" spans="1:35" ht="21" customHeight="1">
      <c r="A37" s="3012"/>
      <c r="B37" s="3034"/>
      <c r="C37" s="3018"/>
      <c r="D37" s="3019"/>
      <c r="E37" s="3019"/>
      <c r="F37" s="3019"/>
      <c r="G37" s="3020"/>
      <c r="H37" s="706"/>
      <c r="I37" s="706"/>
      <c r="J37" s="706"/>
      <c r="K37" s="707" t="s">
        <v>490</v>
      </c>
      <c r="L37" s="3035"/>
      <c r="M37" s="3035"/>
      <c r="N37" s="3035"/>
      <c r="O37" s="3035"/>
      <c r="P37" s="3035"/>
      <c r="Q37" s="3035"/>
      <c r="R37" s="3035"/>
      <c r="S37" s="3035"/>
      <c r="T37" s="3035"/>
      <c r="U37" s="3035"/>
      <c r="V37" s="3035"/>
      <c r="W37" s="3035"/>
      <c r="X37" s="3035"/>
      <c r="Y37" s="3035"/>
      <c r="Z37" s="3035"/>
      <c r="AA37" s="3035"/>
      <c r="AB37" s="3035"/>
      <c r="AC37" s="3035"/>
      <c r="AD37" s="3035"/>
      <c r="AE37" s="3035"/>
      <c r="AF37" s="3036"/>
      <c r="AG37" s="3037"/>
      <c r="AH37" s="3038"/>
      <c r="AI37" s="3039"/>
    </row>
    <row r="38" spans="1:35" ht="21" customHeight="1">
      <c r="A38" s="3012"/>
      <c r="B38" s="3034"/>
      <c r="C38" s="3015"/>
      <c r="D38" s="3016"/>
      <c r="E38" s="3016"/>
      <c r="F38" s="3016"/>
      <c r="G38" s="3017"/>
      <c r="H38" s="704"/>
      <c r="I38" s="704"/>
      <c r="J38" s="704"/>
      <c r="K38" s="685" t="s">
        <v>645</v>
      </c>
      <c r="L38" s="3021"/>
      <c r="M38" s="3021"/>
      <c r="N38" s="3021"/>
      <c r="O38" s="3021"/>
      <c r="P38" s="3021"/>
      <c r="Q38" s="3021"/>
      <c r="R38" s="3021"/>
      <c r="S38" s="3021"/>
      <c r="T38" s="3021"/>
      <c r="U38" s="3021"/>
      <c r="V38" s="3021"/>
      <c r="W38" s="3021"/>
      <c r="X38" s="3021"/>
      <c r="Y38" s="3021"/>
      <c r="Z38" s="3021"/>
      <c r="AA38" s="3021"/>
      <c r="AB38" s="3021"/>
      <c r="AC38" s="3021"/>
      <c r="AD38" s="3021"/>
      <c r="AE38" s="3021"/>
      <c r="AF38" s="3022"/>
      <c r="AG38" s="3023"/>
      <c r="AH38" s="3024"/>
      <c r="AI38" s="3025"/>
    </row>
    <row r="39" spans="1:35" ht="21" customHeight="1">
      <c r="A39" s="3012"/>
      <c r="B39" s="3034"/>
      <c r="C39" s="3018"/>
      <c r="D39" s="3019"/>
      <c r="E39" s="3019"/>
      <c r="F39" s="3019"/>
      <c r="G39" s="3020"/>
      <c r="H39" s="705"/>
      <c r="I39" s="705"/>
      <c r="J39" s="705"/>
      <c r="K39" s="693" t="s">
        <v>490</v>
      </c>
      <c r="L39" s="3026"/>
      <c r="M39" s="3026"/>
      <c r="N39" s="3026"/>
      <c r="O39" s="3026"/>
      <c r="P39" s="3026"/>
      <c r="Q39" s="3026"/>
      <c r="R39" s="3026"/>
      <c r="S39" s="3026"/>
      <c r="T39" s="3026"/>
      <c r="U39" s="3026"/>
      <c r="V39" s="3026"/>
      <c r="W39" s="3026"/>
      <c r="X39" s="3026"/>
      <c r="Y39" s="3026"/>
      <c r="Z39" s="3026"/>
      <c r="AA39" s="3026"/>
      <c r="AB39" s="3026"/>
      <c r="AC39" s="3026"/>
      <c r="AD39" s="3026"/>
      <c r="AE39" s="3026"/>
      <c r="AF39" s="3027"/>
      <c r="AG39" s="3028"/>
      <c r="AH39" s="3029"/>
      <c r="AI39" s="3030"/>
    </row>
    <row r="40" spans="1:35" ht="21" customHeight="1">
      <c r="A40" s="3045" t="s">
        <v>540</v>
      </c>
      <c r="B40" s="3048"/>
      <c r="C40" s="3049"/>
      <c r="D40" s="3049"/>
      <c r="E40" s="3049"/>
      <c r="F40" s="3049"/>
      <c r="G40" s="3050"/>
      <c r="H40" s="704"/>
      <c r="I40" s="704"/>
      <c r="J40" s="704"/>
      <c r="K40" s="685" t="s">
        <v>645</v>
      </c>
      <c r="L40" s="3021"/>
      <c r="M40" s="3021"/>
      <c r="N40" s="3021"/>
      <c r="O40" s="3021"/>
      <c r="P40" s="3021"/>
      <c r="Q40" s="3021"/>
      <c r="R40" s="3021"/>
      <c r="S40" s="3021"/>
      <c r="T40" s="3021"/>
      <c r="U40" s="3021"/>
      <c r="V40" s="3021"/>
      <c r="W40" s="3021"/>
      <c r="X40" s="3021"/>
      <c r="Y40" s="3021"/>
      <c r="Z40" s="3021"/>
      <c r="AA40" s="3021"/>
      <c r="AB40" s="3021"/>
      <c r="AC40" s="3021"/>
      <c r="AD40" s="3021"/>
      <c r="AE40" s="3021"/>
      <c r="AF40" s="3022"/>
      <c r="AG40" s="3023"/>
      <c r="AH40" s="3024"/>
      <c r="AI40" s="3025"/>
    </row>
    <row r="41" spans="1:35" ht="21" customHeight="1">
      <c r="A41" s="3046"/>
      <c r="B41" s="3051"/>
      <c r="C41" s="3052"/>
      <c r="D41" s="3052"/>
      <c r="E41" s="3052"/>
      <c r="F41" s="3052"/>
      <c r="G41" s="3053"/>
      <c r="H41" s="705"/>
      <c r="I41" s="705"/>
      <c r="J41" s="705"/>
      <c r="K41" s="693" t="s">
        <v>490</v>
      </c>
      <c r="L41" s="3026"/>
      <c r="M41" s="3026"/>
      <c r="N41" s="3026"/>
      <c r="O41" s="3026"/>
      <c r="P41" s="3026"/>
      <c r="Q41" s="3026"/>
      <c r="R41" s="3026"/>
      <c r="S41" s="3026"/>
      <c r="T41" s="3026"/>
      <c r="U41" s="3026"/>
      <c r="V41" s="3026"/>
      <c r="W41" s="3026"/>
      <c r="X41" s="3026"/>
      <c r="Y41" s="3026"/>
      <c r="Z41" s="3026"/>
      <c r="AA41" s="3026"/>
      <c r="AB41" s="3026"/>
      <c r="AC41" s="3026"/>
      <c r="AD41" s="3026"/>
      <c r="AE41" s="3026"/>
      <c r="AF41" s="3027"/>
      <c r="AG41" s="3028"/>
      <c r="AH41" s="3029"/>
      <c r="AI41" s="3030"/>
    </row>
    <row r="42" spans="1:35" ht="21" customHeight="1">
      <c r="A42" s="3046"/>
      <c r="B42" s="3051"/>
      <c r="C42" s="3052"/>
      <c r="D42" s="3052"/>
      <c r="E42" s="3052"/>
      <c r="F42" s="3052"/>
      <c r="G42" s="3053"/>
      <c r="H42" s="705"/>
      <c r="I42" s="705"/>
      <c r="J42" s="705"/>
      <c r="K42" s="693" t="s">
        <v>491</v>
      </c>
      <c r="L42" s="3026"/>
      <c r="M42" s="3026"/>
      <c r="N42" s="3026"/>
      <c r="O42" s="3026"/>
      <c r="P42" s="3026"/>
      <c r="Q42" s="3026"/>
      <c r="R42" s="3026"/>
      <c r="S42" s="3026"/>
      <c r="T42" s="3026"/>
      <c r="U42" s="3026"/>
      <c r="V42" s="3026"/>
      <c r="W42" s="3026"/>
      <c r="X42" s="3026"/>
      <c r="Y42" s="3026"/>
      <c r="Z42" s="3026"/>
      <c r="AA42" s="3026"/>
      <c r="AB42" s="3026"/>
      <c r="AC42" s="3026"/>
      <c r="AD42" s="3026"/>
      <c r="AE42" s="3026"/>
      <c r="AF42" s="3027"/>
      <c r="AG42" s="3028"/>
      <c r="AH42" s="3029"/>
      <c r="AI42" s="3030"/>
    </row>
    <row r="43" spans="1:35" ht="21" customHeight="1">
      <c r="A43" s="3046"/>
      <c r="B43" s="3051"/>
      <c r="C43" s="3052"/>
      <c r="D43" s="3052"/>
      <c r="E43" s="3052"/>
      <c r="F43" s="3052"/>
      <c r="G43" s="3053"/>
      <c r="H43" s="705"/>
      <c r="I43" s="705"/>
      <c r="J43" s="705"/>
      <c r="K43" s="693" t="s">
        <v>492</v>
      </c>
      <c r="L43" s="3026"/>
      <c r="M43" s="3026"/>
      <c r="N43" s="3026"/>
      <c r="O43" s="3026"/>
      <c r="P43" s="3026"/>
      <c r="Q43" s="3026"/>
      <c r="R43" s="3026"/>
      <c r="S43" s="3026"/>
      <c r="T43" s="3026"/>
      <c r="U43" s="3026"/>
      <c r="V43" s="3026"/>
      <c r="W43" s="3026"/>
      <c r="X43" s="3026"/>
      <c r="Y43" s="3026"/>
      <c r="Z43" s="3026"/>
      <c r="AA43" s="3026"/>
      <c r="AB43" s="3026"/>
      <c r="AC43" s="3026"/>
      <c r="AD43" s="3026"/>
      <c r="AE43" s="3026"/>
      <c r="AF43" s="3027"/>
      <c r="AG43" s="3028"/>
      <c r="AH43" s="3029"/>
      <c r="AI43" s="3030"/>
    </row>
    <row r="44" spans="1:35" ht="21" customHeight="1">
      <c r="A44" s="3047"/>
      <c r="B44" s="3054"/>
      <c r="C44" s="3055"/>
      <c r="D44" s="3055"/>
      <c r="E44" s="3055"/>
      <c r="F44" s="3055"/>
      <c r="G44" s="3056"/>
      <c r="H44" s="708"/>
      <c r="I44" s="708"/>
      <c r="J44" s="708"/>
      <c r="K44" s="689" t="s">
        <v>493</v>
      </c>
      <c r="L44" s="3040"/>
      <c r="M44" s="3040"/>
      <c r="N44" s="3040"/>
      <c r="O44" s="3040"/>
      <c r="P44" s="3040"/>
      <c r="Q44" s="3040"/>
      <c r="R44" s="3040"/>
      <c r="S44" s="3040"/>
      <c r="T44" s="3040"/>
      <c r="U44" s="3040"/>
      <c r="V44" s="3040"/>
      <c r="W44" s="3040"/>
      <c r="X44" s="3040"/>
      <c r="Y44" s="3040"/>
      <c r="Z44" s="3040"/>
      <c r="AA44" s="3040"/>
      <c r="AB44" s="3040"/>
      <c r="AC44" s="3040"/>
      <c r="AD44" s="3040"/>
      <c r="AE44" s="3040"/>
      <c r="AF44" s="3041"/>
      <c r="AG44" s="3042"/>
      <c r="AH44" s="3043"/>
      <c r="AI44" s="3044"/>
    </row>
    <row r="45" spans="1:35" ht="21" customHeight="1">
      <c r="A45" s="3045" t="s">
        <v>541</v>
      </c>
      <c r="B45" s="3048"/>
      <c r="C45" s="3049"/>
      <c r="D45" s="3049"/>
      <c r="E45" s="3049"/>
      <c r="F45" s="3049"/>
      <c r="G45" s="3050"/>
      <c r="H45" s="704"/>
      <c r="I45" s="704"/>
      <c r="J45" s="704"/>
      <c r="K45" s="685" t="s">
        <v>645</v>
      </c>
      <c r="L45" s="3021"/>
      <c r="M45" s="3021"/>
      <c r="N45" s="3021"/>
      <c r="O45" s="3021"/>
      <c r="P45" s="3021"/>
      <c r="Q45" s="3021"/>
      <c r="R45" s="3021"/>
      <c r="S45" s="3021"/>
      <c r="T45" s="3021"/>
      <c r="U45" s="3021"/>
      <c r="V45" s="3021"/>
      <c r="W45" s="3021"/>
      <c r="X45" s="3021"/>
      <c r="Y45" s="3021"/>
      <c r="Z45" s="3021"/>
      <c r="AA45" s="3021"/>
      <c r="AB45" s="3021"/>
      <c r="AC45" s="3021"/>
      <c r="AD45" s="3021"/>
      <c r="AE45" s="3021"/>
      <c r="AF45" s="3022"/>
      <c r="AG45" s="3023"/>
      <c r="AH45" s="3024"/>
      <c r="AI45" s="3025"/>
    </row>
    <row r="46" spans="1:35" ht="21" customHeight="1">
      <c r="A46" s="3046"/>
      <c r="B46" s="3051"/>
      <c r="C46" s="3052"/>
      <c r="D46" s="3052"/>
      <c r="E46" s="3052"/>
      <c r="F46" s="3052"/>
      <c r="G46" s="3053"/>
      <c r="H46" s="705"/>
      <c r="I46" s="705"/>
      <c r="J46" s="705"/>
      <c r="K46" s="693" t="s">
        <v>490</v>
      </c>
      <c r="L46" s="3026"/>
      <c r="M46" s="3026"/>
      <c r="N46" s="3026"/>
      <c r="O46" s="3026"/>
      <c r="P46" s="3026"/>
      <c r="Q46" s="3026"/>
      <c r="R46" s="3026"/>
      <c r="S46" s="3026"/>
      <c r="T46" s="3026"/>
      <c r="U46" s="3026"/>
      <c r="V46" s="3026"/>
      <c r="W46" s="3026"/>
      <c r="X46" s="3026"/>
      <c r="Y46" s="3026"/>
      <c r="Z46" s="3026"/>
      <c r="AA46" s="3026"/>
      <c r="AB46" s="3026"/>
      <c r="AC46" s="3026"/>
      <c r="AD46" s="3026"/>
      <c r="AE46" s="3026"/>
      <c r="AF46" s="3027"/>
      <c r="AG46" s="3028"/>
      <c r="AH46" s="3029"/>
      <c r="AI46" s="3030"/>
    </row>
    <row r="47" spans="1:35" ht="21" customHeight="1">
      <c r="A47" s="3046"/>
      <c r="B47" s="3051"/>
      <c r="C47" s="3052"/>
      <c r="D47" s="3052"/>
      <c r="E47" s="3052"/>
      <c r="F47" s="3052"/>
      <c r="G47" s="3053"/>
      <c r="H47" s="705"/>
      <c r="I47" s="705"/>
      <c r="J47" s="705"/>
      <c r="K47" s="693" t="s">
        <v>491</v>
      </c>
      <c r="L47" s="3026"/>
      <c r="M47" s="3026"/>
      <c r="N47" s="3026"/>
      <c r="O47" s="3026"/>
      <c r="P47" s="3026"/>
      <c r="Q47" s="3026"/>
      <c r="R47" s="3026"/>
      <c r="S47" s="3026"/>
      <c r="T47" s="3026"/>
      <c r="U47" s="3026"/>
      <c r="V47" s="3026"/>
      <c r="W47" s="3026"/>
      <c r="X47" s="3026"/>
      <c r="Y47" s="3026"/>
      <c r="Z47" s="3026"/>
      <c r="AA47" s="3026"/>
      <c r="AB47" s="3026"/>
      <c r="AC47" s="3026"/>
      <c r="AD47" s="3026"/>
      <c r="AE47" s="3026"/>
      <c r="AF47" s="3027"/>
      <c r="AG47" s="3028"/>
      <c r="AH47" s="3029"/>
      <c r="AI47" s="3030"/>
    </row>
    <row r="48" spans="1:35" ht="21" customHeight="1">
      <c r="A48" s="3046"/>
      <c r="B48" s="3051"/>
      <c r="C48" s="3052"/>
      <c r="D48" s="3052"/>
      <c r="E48" s="3052"/>
      <c r="F48" s="3052"/>
      <c r="G48" s="3053"/>
      <c r="H48" s="706"/>
      <c r="I48" s="706"/>
      <c r="J48" s="706"/>
      <c r="K48" s="689" t="s">
        <v>492</v>
      </c>
      <c r="L48" s="709"/>
      <c r="M48" s="709"/>
      <c r="N48" s="709"/>
      <c r="O48" s="709"/>
      <c r="P48" s="709"/>
      <c r="Q48" s="709"/>
      <c r="R48" s="709"/>
      <c r="S48" s="709"/>
      <c r="T48" s="709"/>
      <c r="U48" s="709"/>
      <c r="V48" s="709"/>
      <c r="W48" s="709"/>
      <c r="X48" s="709"/>
      <c r="Y48" s="709"/>
      <c r="Z48" s="709"/>
      <c r="AA48" s="709"/>
      <c r="AB48" s="709"/>
      <c r="AC48" s="709"/>
      <c r="AD48" s="709"/>
      <c r="AE48" s="709"/>
      <c r="AF48" s="710"/>
      <c r="AG48" s="711"/>
      <c r="AH48" s="712"/>
      <c r="AI48" s="713"/>
    </row>
    <row r="49" spans="1:35" ht="21" customHeight="1">
      <c r="A49" s="3047"/>
      <c r="B49" s="3054"/>
      <c r="C49" s="3055"/>
      <c r="D49" s="3055"/>
      <c r="E49" s="3055"/>
      <c r="F49" s="3055"/>
      <c r="G49" s="3056"/>
      <c r="H49" s="708"/>
      <c r="I49" s="708"/>
      <c r="J49" s="708"/>
      <c r="K49" s="689" t="s">
        <v>656</v>
      </c>
      <c r="L49" s="3040"/>
      <c r="M49" s="3040"/>
      <c r="N49" s="3040"/>
      <c r="O49" s="3040"/>
      <c r="P49" s="3040"/>
      <c r="Q49" s="3040"/>
      <c r="R49" s="3040"/>
      <c r="S49" s="3040"/>
      <c r="T49" s="3040"/>
      <c r="U49" s="3040"/>
      <c r="V49" s="3040"/>
      <c r="W49" s="3040"/>
      <c r="X49" s="3040"/>
      <c r="Y49" s="3040"/>
      <c r="Z49" s="3040"/>
      <c r="AA49" s="3040"/>
      <c r="AB49" s="3040"/>
      <c r="AC49" s="3040"/>
      <c r="AD49" s="3040"/>
      <c r="AE49" s="3040"/>
      <c r="AF49" s="3041"/>
      <c r="AG49" s="3042"/>
      <c r="AH49" s="3043"/>
      <c r="AI49" s="3044"/>
    </row>
    <row r="50" spans="1:35" ht="15" customHeight="1">
      <c r="A50" s="714" t="s">
        <v>1312</v>
      </c>
      <c r="B50" s="715"/>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6"/>
    </row>
    <row r="51" spans="1:35" ht="32.25" customHeight="1">
      <c r="A51" s="3059"/>
      <c r="B51" s="3019"/>
      <c r="C51" s="3019"/>
      <c r="D51" s="3019"/>
      <c r="E51" s="3019"/>
      <c r="F51" s="3019"/>
      <c r="G51" s="3019"/>
      <c r="H51" s="3019"/>
      <c r="I51" s="3019"/>
      <c r="J51" s="3019"/>
      <c r="K51" s="3019"/>
      <c r="L51" s="3019"/>
      <c r="M51" s="3019"/>
      <c r="N51" s="3019"/>
      <c r="O51" s="3019"/>
      <c r="P51" s="3019"/>
      <c r="Q51" s="3019"/>
      <c r="R51" s="3019"/>
      <c r="S51" s="3019"/>
      <c r="T51" s="3019"/>
      <c r="U51" s="3019"/>
      <c r="V51" s="3019"/>
      <c r="W51" s="3019"/>
      <c r="X51" s="3019"/>
      <c r="Y51" s="3019"/>
      <c r="Z51" s="3019"/>
      <c r="AA51" s="3019"/>
      <c r="AB51" s="3019"/>
      <c r="AC51" s="3019"/>
      <c r="AD51" s="3019"/>
      <c r="AE51" s="3019"/>
      <c r="AF51" s="3019"/>
      <c r="AG51" s="3019"/>
      <c r="AH51" s="3019"/>
      <c r="AI51" s="3060"/>
    </row>
    <row r="52" spans="1:35" ht="15" customHeight="1">
      <c r="A52" s="717" t="s">
        <v>574</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9"/>
    </row>
    <row r="53" spans="1:35" ht="15" customHeight="1">
      <c r="A53" s="3061"/>
      <c r="B53" s="3062"/>
      <c r="C53" s="3062"/>
      <c r="D53" s="3062"/>
      <c r="E53" s="3062"/>
      <c r="F53" s="3062"/>
      <c r="G53" s="3062"/>
      <c r="H53" s="3062"/>
      <c r="I53" s="3062"/>
      <c r="J53" s="3062"/>
      <c r="K53" s="3062"/>
      <c r="L53" s="3062"/>
      <c r="M53" s="3062"/>
      <c r="N53" s="3062"/>
      <c r="O53" s="3062"/>
      <c r="P53" s="3062"/>
      <c r="Q53" s="3062"/>
      <c r="R53" s="3062"/>
      <c r="S53" s="3062"/>
      <c r="T53" s="3062"/>
      <c r="U53" s="3062"/>
      <c r="V53" s="3062"/>
      <c r="W53" s="3062"/>
      <c r="X53" s="3062"/>
      <c r="Y53" s="3062"/>
      <c r="Z53" s="3062"/>
      <c r="AA53" s="3062"/>
      <c r="AB53" s="3062"/>
      <c r="AC53" s="3062"/>
      <c r="AD53" s="3062"/>
      <c r="AE53" s="3062"/>
      <c r="AF53" s="3062"/>
      <c r="AG53" s="3062"/>
      <c r="AH53" s="3062"/>
      <c r="AI53" s="3063"/>
    </row>
    <row r="54" spans="1:35" ht="15" customHeight="1">
      <c r="A54" s="717" t="s">
        <v>575</v>
      </c>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9"/>
    </row>
    <row r="55" spans="1:35" ht="15" customHeight="1" thickBot="1">
      <c r="A55" s="3064"/>
      <c r="B55" s="3065"/>
      <c r="C55" s="3065"/>
      <c r="D55" s="3065"/>
      <c r="E55" s="3065"/>
      <c r="F55" s="3065"/>
      <c r="G55" s="3065"/>
      <c r="H55" s="3065"/>
      <c r="I55" s="3065"/>
      <c r="J55" s="3065"/>
      <c r="K55" s="3065"/>
      <c r="L55" s="3065"/>
      <c r="M55" s="3065"/>
      <c r="N55" s="3065"/>
      <c r="O55" s="3065"/>
      <c r="P55" s="3065"/>
      <c r="Q55" s="3065"/>
      <c r="R55" s="3065"/>
      <c r="S55" s="3065"/>
      <c r="T55" s="3065"/>
      <c r="U55" s="3065"/>
      <c r="V55" s="3065"/>
      <c r="W55" s="3065"/>
      <c r="X55" s="3065"/>
      <c r="Y55" s="3065"/>
      <c r="Z55" s="3065"/>
      <c r="AA55" s="3065"/>
      <c r="AB55" s="3065"/>
      <c r="AC55" s="3065"/>
      <c r="AD55" s="3065"/>
      <c r="AE55" s="3065"/>
      <c r="AF55" s="3065"/>
      <c r="AG55" s="3065"/>
      <c r="AH55" s="3065"/>
      <c r="AI55" s="3066"/>
    </row>
    <row r="56" spans="1:35" ht="15" customHeight="1">
      <c r="A56" s="678" t="s">
        <v>657</v>
      </c>
    </row>
    <row r="57" spans="1:35" ht="18" customHeight="1">
      <c r="B57" s="2971"/>
      <c r="C57" s="2971"/>
      <c r="D57" s="2971"/>
      <c r="E57" s="2971"/>
      <c r="F57" s="2971"/>
      <c r="G57" s="2971"/>
      <c r="H57" s="2971"/>
      <c r="I57" s="2971"/>
      <c r="J57" s="2971"/>
      <c r="K57" s="2971"/>
      <c r="L57" s="2971"/>
      <c r="M57" s="2971"/>
      <c r="O57" s="2965" t="s">
        <v>576</v>
      </c>
      <c r="P57" s="2965"/>
      <c r="Q57" s="3057" t="s">
        <v>904</v>
      </c>
      <c r="R57" s="3057"/>
      <c r="S57" s="3057"/>
      <c r="T57" s="3057"/>
      <c r="U57" s="3057"/>
      <c r="V57" s="3057"/>
    </row>
    <row r="58" spans="1:35" ht="15" customHeight="1">
      <c r="A58" s="678" t="s">
        <v>1313</v>
      </c>
    </row>
    <row r="59" spans="1:35" ht="18" customHeight="1">
      <c r="B59" s="2971"/>
      <c r="C59" s="2971"/>
      <c r="D59" s="2971"/>
      <c r="E59" s="2971"/>
      <c r="F59" s="2971"/>
      <c r="G59" s="2971"/>
      <c r="H59" s="2971"/>
      <c r="I59" s="2971"/>
      <c r="J59" s="2971"/>
      <c r="K59" s="2971"/>
      <c r="L59" s="2971"/>
      <c r="M59" s="2971"/>
      <c r="O59" s="2965" t="s">
        <v>576</v>
      </c>
      <c r="P59" s="2965"/>
      <c r="Q59" s="3057" t="s">
        <v>904</v>
      </c>
      <c r="R59" s="3057"/>
      <c r="S59" s="3057"/>
      <c r="T59" s="3057"/>
      <c r="U59" s="3057"/>
      <c r="V59" s="3057"/>
    </row>
    <row r="60" spans="1:35" ht="72" customHeight="1">
      <c r="A60" s="3058" t="s">
        <v>591</v>
      </c>
      <c r="B60" s="3058"/>
      <c r="C60" s="3058"/>
      <c r="D60" s="3058"/>
      <c r="E60" s="3058"/>
      <c r="F60" s="3058"/>
      <c r="G60" s="3058"/>
      <c r="H60" s="3058"/>
      <c r="I60" s="3058"/>
      <c r="J60" s="3058"/>
      <c r="K60" s="3058"/>
      <c r="L60" s="3058"/>
      <c r="M60" s="3058"/>
      <c r="N60" s="3058"/>
      <c r="O60" s="3058"/>
      <c r="P60" s="3058"/>
      <c r="Q60" s="3058"/>
      <c r="R60" s="3058"/>
      <c r="S60" s="3058"/>
      <c r="T60" s="3058"/>
      <c r="U60" s="3058"/>
      <c r="V60" s="3058"/>
      <c r="W60" s="3058"/>
      <c r="X60" s="3058"/>
      <c r="Y60" s="3058"/>
      <c r="Z60" s="3058"/>
      <c r="AA60" s="3058"/>
      <c r="AB60" s="3058"/>
      <c r="AC60" s="3058"/>
      <c r="AD60" s="3058"/>
      <c r="AE60" s="3058"/>
      <c r="AF60" s="3058"/>
      <c r="AG60" s="3058"/>
      <c r="AH60" s="3058"/>
      <c r="AI60" s="3058"/>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topLeftCell="A2" zoomScaleNormal="110" zoomScaleSheetLayoutView="100" workbookViewId="0">
      <selection activeCell="B2" sqref="B2:AJ2"/>
    </sheetView>
  </sheetViews>
  <sheetFormatPr defaultColWidth="3" defaultRowHeight="21" customHeight="1"/>
  <cols>
    <col min="1" max="28" width="3" style="674"/>
    <col min="29" max="30" width="3" style="674" customWidth="1"/>
    <col min="31" max="16384" width="3" style="674"/>
  </cols>
  <sheetData>
    <row r="1" spans="2:36" ht="11.25">
      <c r="AJ1" s="675" t="s">
        <v>1310</v>
      </c>
    </row>
    <row r="2" spans="2:36" ht="36" customHeight="1">
      <c r="B2" s="2963" t="s">
        <v>590</v>
      </c>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J2" s="2964"/>
    </row>
    <row r="3" spans="2:36" ht="11.25"/>
    <row r="4" spans="2:36" ht="15" customHeight="1">
      <c r="C4" s="2965" t="s">
        <v>1008</v>
      </c>
      <c r="D4" s="2965"/>
      <c r="E4" s="2965"/>
      <c r="F4" s="2965"/>
      <c r="G4" s="2962" t="str">
        <f>IF(様式13の１!F4="","",様式13の１!F4)</f>
        <v/>
      </c>
      <c r="H4" s="2962"/>
      <c r="I4" s="2962"/>
      <c r="J4" s="2962"/>
      <c r="K4" s="2962"/>
      <c r="L4" s="2962"/>
      <c r="M4" s="2962"/>
      <c r="N4" s="2962"/>
      <c r="O4" s="2962"/>
      <c r="P4" s="2962"/>
      <c r="Q4" s="2962"/>
      <c r="R4" s="2962"/>
      <c r="S4" s="2962"/>
      <c r="T4" s="2962"/>
      <c r="U4" s="2962"/>
      <c r="V4" s="2962"/>
    </row>
    <row r="5" spans="2:36" ht="15" customHeight="1">
      <c r="C5" s="2965" t="s">
        <v>558</v>
      </c>
      <c r="D5" s="2965"/>
      <c r="E5" s="2965"/>
      <c r="F5" s="2965"/>
      <c r="G5" s="2962" t="str">
        <f>IF(様式1!G36="","",様式1!G36)</f>
        <v/>
      </c>
      <c r="H5" s="2962"/>
      <c r="I5" s="2962"/>
      <c r="J5" s="2962"/>
      <c r="K5" s="2962"/>
      <c r="L5" s="2962"/>
      <c r="M5" s="2962"/>
      <c r="N5" s="2962"/>
      <c r="O5" s="2962"/>
      <c r="P5" s="2962"/>
      <c r="Q5" s="2962"/>
      <c r="R5" s="2962"/>
      <c r="S5" s="2962"/>
      <c r="T5" s="2962"/>
      <c r="U5" s="2962"/>
      <c r="V5" s="2962"/>
    </row>
    <row r="6" spans="2:36" ht="15" customHeight="1">
      <c r="D6" s="676"/>
      <c r="E6" s="676"/>
      <c r="F6" s="676"/>
      <c r="G6" s="677"/>
      <c r="H6" s="677"/>
      <c r="I6" s="677"/>
      <c r="J6" s="677"/>
      <c r="K6" s="677"/>
      <c r="L6" s="677"/>
      <c r="M6" s="677"/>
      <c r="N6" s="677"/>
      <c r="O6" s="677"/>
      <c r="P6" s="677"/>
      <c r="Q6" s="677"/>
      <c r="R6" s="677"/>
      <c r="S6" s="677"/>
      <c r="T6" s="677"/>
      <c r="U6" s="677"/>
      <c r="V6" s="677"/>
    </row>
    <row r="7" spans="2:36" ht="15" customHeight="1">
      <c r="W7" s="674" t="s">
        <v>559</v>
      </c>
      <c r="AA7" s="2962" t="str">
        <f>IF(様式13の１!W6="","",様式13の１!W6)</f>
        <v/>
      </c>
      <c r="AB7" s="2962"/>
      <c r="AC7" s="2962"/>
      <c r="AD7" s="2962"/>
      <c r="AE7" s="2962"/>
      <c r="AF7" s="2962"/>
      <c r="AG7" s="2962"/>
      <c r="AH7" s="2962"/>
      <c r="AI7" s="2962"/>
      <c r="AJ7" s="2962"/>
    </row>
    <row r="8" spans="2:36" ht="11.25"/>
    <row r="9" spans="2:36" ht="21" customHeight="1">
      <c r="C9" s="674" t="s">
        <v>584</v>
      </c>
    </row>
    <row r="10" spans="2:36" ht="11.25"/>
    <row r="11" spans="2:36" ht="15" customHeight="1" thickBot="1">
      <c r="B11" s="678" t="s">
        <v>585</v>
      </c>
    </row>
    <row r="12" spans="2:36" ht="15" customHeight="1">
      <c r="B12" s="2995" t="s">
        <v>646</v>
      </c>
      <c r="C12" s="2996"/>
      <c r="D12" s="2996"/>
      <c r="E12" s="2996"/>
      <c r="F12" s="2996"/>
      <c r="G12" s="2996"/>
      <c r="H12" s="2997"/>
      <c r="I12" s="2974" t="s">
        <v>586</v>
      </c>
      <c r="J12" s="2973"/>
      <c r="K12" s="2973"/>
      <c r="L12" s="2973"/>
      <c r="M12" s="2973"/>
      <c r="N12" s="2975"/>
      <c r="O12" s="3001" t="s">
        <v>587</v>
      </c>
      <c r="P12" s="2996"/>
      <c r="Q12" s="2996"/>
      <c r="R12" s="2996"/>
      <c r="S12" s="2996"/>
      <c r="T12" s="2996"/>
      <c r="U12" s="2996"/>
      <c r="V12" s="2996"/>
      <c r="W12" s="2996"/>
      <c r="X12" s="2996"/>
      <c r="Y12" s="2996"/>
      <c r="Z12" s="2996"/>
      <c r="AA12" s="2996"/>
      <c r="AB12" s="2996"/>
      <c r="AC12" s="2996"/>
      <c r="AD12" s="2996"/>
      <c r="AE12" s="2996"/>
      <c r="AF12" s="2996"/>
      <c r="AG12" s="2996"/>
      <c r="AH12" s="2996"/>
      <c r="AI12" s="2996"/>
      <c r="AJ12" s="3003"/>
    </row>
    <row r="13" spans="2:36" ht="15" customHeight="1">
      <c r="B13" s="3067"/>
      <c r="C13" s="3068"/>
      <c r="D13" s="3068"/>
      <c r="E13" s="3068"/>
      <c r="F13" s="3068"/>
      <c r="G13" s="3068"/>
      <c r="H13" s="3069"/>
      <c r="I13" s="3072" t="s">
        <v>588</v>
      </c>
      <c r="J13" s="3073"/>
      <c r="K13" s="3074"/>
      <c r="L13" s="3072" t="s">
        <v>589</v>
      </c>
      <c r="M13" s="3073"/>
      <c r="N13" s="3074"/>
      <c r="O13" s="3070"/>
      <c r="P13" s="3068"/>
      <c r="Q13" s="3068"/>
      <c r="R13" s="3068"/>
      <c r="S13" s="3068"/>
      <c r="T13" s="3068"/>
      <c r="U13" s="3068"/>
      <c r="V13" s="3068"/>
      <c r="W13" s="3068"/>
      <c r="X13" s="3068"/>
      <c r="Y13" s="3068"/>
      <c r="Z13" s="3068"/>
      <c r="AA13" s="3068"/>
      <c r="AB13" s="3068"/>
      <c r="AC13" s="3068"/>
      <c r="AD13" s="3068"/>
      <c r="AE13" s="3068"/>
      <c r="AF13" s="3068"/>
      <c r="AG13" s="3068"/>
      <c r="AH13" s="3068"/>
      <c r="AI13" s="3068"/>
      <c r="AJ13" s="3071"/>
    </row>
    <row r="14" spans="2:36" ht="15" customHeight="1">
      <c r="B14" s="2998"/>
      <c r="C14" s="2999"/>
      <c r="D14" s="2999"/>
      <c r="E14" s="2999"/>
      <c r="F14" s="2999"/>
      <c r="G14" s="2999"/>
      <c r="H14" s="3000"/>
      <c r="I14" s="679" t="s">
        <v>647</v>
      </c>
      <c r="J14" s="680" t="s">
        <v>648</v>
      </c>
      <c r="K14" s="681" t="s">
        <v>649</v>
      </c>
      <c r="L14" s="679" t="s">
        <v>647</v>
      </c>
      <c r="M14" s="680" t="s">
        <v>648</v>
      </c>
      <c r="N14" s="681" t="s">
        <v>649</v>
      </c>
      <c r="O14" s="2999"/>
      <c r="P14" s="2999"/>
      <c r="Q14" s="2999"/>
      <c r="R14" s="2999"/>
      <c r="S14" s="2999"/>
      <c r="T14" s="2999"/>
      <c r="U14" s="2999"/>
      <c r="V14" s="2999"/>
      <c r="W14" s="2999"/>
      <c r="X14" s="2999"/>
      <c r="Y14" s="2999"/>
      <c r="Z14" s="2999"/>
      <c r="AA14" s="2999"/>
      <c r="AB14" s="2999"/>
      <c r="AC14" s="2999"/>
      <c r="AD14" s="2999"/>
      <c r="AE14" s="2999"/>
      <c r="AF14" s="2999"/>
      <c r="AG14" s="2999"/>
      <c r="AH14" s="2999"/>
      <c r="AI14" s="2999"/>
      <c r="AJ14" s="3004"/>
    </row>
    <row r="15" spans="2:36" ht="21" customHeight="1">
      <c r="B15" s="3075" t="s">
        <v>537</v>
      </c>
      <c r="C15" s="3033" t="s">
        <v>538</v>
      </c>
      <c r="D15" s="3015"/>
      <c r="E15" s="3016"/>
      <c r="F15" s="3016"/>
      <c r="G15" s="3016"/>
      <c r="H15" s="3017"/>
      <c r="I15" s="682"/>
      <c r="J15" s="683"/>
      <c r="K15" s="684"/>
      <c r="L15" s="682"/>
      <c r="M15" s="683"/>
      <c r="N15" s="684"/>
      <c r="O15" s="685" t="s">
        <v>650</v>
      </c>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78"/>
    </row>
    <row r="16" spans="2:36" ht="21" customHeight="1">
      <c r="B16" s="3076"/>
      <c r="C16" s="3034"/>
      <c r="D16" s="3018"/>
      <c r="E16" s="3019"/>
      <c r="F16" s="3019"/>
      <c r="G16" s="3019"/>
      <c r="H16" s="3020"/>
      <c r="I16" s="686"/>
      <c r="J16" s="687"/>
      <c r="K16" s="688"/>
      <c r="L16" s="686"/>
      <c r="M16" s="687"/>
      <c r="N16" s="688"/>
      <c r="O16" s="689" t="s">
        <v>490</v>
      </c>
      <c r="P16" s="3040"/>
      <c r="Q16" s="3040"/>
      <c r="R16" s="3040"/>
      <c r="S16" s="3040"/>
      <c r="T16" s="3040"/>
      <c r="U16" s="3040"/>
      <c r="V16" s="3040"/>
      <c r="W16" s="3040"/>
      <c r="X16" s="3040"/>
      <c r="Y16" s="3040"/>
      <c r="Z16" s="3040"/>
      <c r="AA16" s="3040"/>
      <c r="AB16" s="3040"/>
      <c r="AC16" s="3040"/>
      <c r="AD16" s="3040"/>
      <c r="AE16" s="3040"/>
      <c r="AF16" s="3040"/>
      <c r="AG16" s="3040"/>
      <c r="AH16" s="3040"/>
      <c r="AI16" s="3040"/>
      <c r="AJ16" s="3079"/>
    </row>
    <row r="17" spans="2:36" ht="21" customHeight="1">
      <c r="B17" s="3076"/>
      <c r="C17" s="3034"/>
      <c r="D17" s="3015"/>
      <c r="E17" s="3016"/>
      <c r="F17" s="3016"/>
      <c r="G17" s="3016"/>
      <c r="H17" s="3017"/>
      <c r="I17" s="682"/>
      <c r="J17" s="683"/>
      <c r="K17" s="684"/>
      <c r="L17" s="682"/>
      <c r="M17" s="683"/>
      <c r="N17" s="684"/>
      <c r="O17" s="685" t="s">
        <v>645</v>
      </c>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78"/>
    </row>
    <row r="18" spans="2:36" ht="21" customHeight="1">
      <c r="B18" s="3076"/>
      <c r="C18" s="3034"/>
      <c r="D18" s="3018"/>
      <c r="E18" s="3019"/>
      <c r="F18" s="3019"/>
      <c r="G18" s="3019"/>
      <c r="H18" s="3020"/>
      <c r="I18" s="690"/>
      <c r="J18" s="691"/>
      <c r="K18" s="692"/>
      <c r="L18" s="690"/>
      <c r="M18" s="691"/>
      <c r="N18" s="692"/>
      <c r="O18" s="693" t="s">
        <v>490</v>
      </c>
      <c r="P18" s="3040"/>
      <c r="Q18" s="3040"/>
      <c r="R18" s="3040"/>
      <c r="S18" s="3040"/>
      <c r="T18" s="3040"/>
      <c r="U18" s="3040"/>
      <c r="V18" s="3040"/>
      <c r="W18" s="3040"/>
      <c r="X18" s="3040"/>
      <c r="Y18" s="3040"/>
      <c r="Z18" s="3040"/>
      <c r="AA18" s="3040"/>
      <c r="AB18" s="3040"/>
      <c r="AC18" s="3040"/>
      <c r="AD18" s="3040"/>
      <c r="AE18" s="3040"/>
      <c r="AF18" s="3040"/>
      <c r="AG18" s="3040"/>
      <c r="AH18" s="3040"/>
      <c r="AI18" s="3040"/>
      <c r="AJ18" s="3079"/>
    </row>
    <row r="19" spans="2:36" ht="21" customHeight="1">
      <c r="B19" s="3076"/>
      <c r="C19" s="3033" t="s">
        <v>539</v>
      </c>
      <c r="D19" s="3015"/>
      <c r="E19" s="3016"/>
      <c r="F19" s="3016"/>
      <c r="G19" s="3016"/>
      <c r="H19" s="3017"/>
      <c r="I19" s="682"/>
      <c r="J19" s="683"/>
      <c r="K19" s="684"/>
      <c r="L19" s="682"/>
      <c r="M19" s="683"/>
      <c r="N19" s="684"/>
      <c r="O19" s="685" t="s">
        <v>645</v>
      </c>
      <c r="P19" s="3021"/>
      <c r="Q19" s="3021"/>
      <c r="R19" s="3021"/>
      <c r="S19" s="3021"/>
      <c r="T19" s="3021"/>
      <c r="U19" s="3021"/>
      <c r="V19" s="3021"/>
      <c r="W19" s="3021"/>
      <c r="X19" s="3021"/>
      <c r="Y19" s="3021"/>
      <c r="Z19" s="3021"/>
      <c r="AA19" s="3021"/>
      <c r="AB19" s="3021"/>
      <c r="AC19" s="3021"/>
      <c r="AD19" s="3021"/>
      <c r="AE19" s="3021"/>
      <c r="AF19" s="3021"/>
      <c r="AG19" s="3021"/>
      <c r="AH19" s="3021"/>
      <c r="AI19" s="3021"/>
      <c r="AJ19" s="3078"/>
    </row>
    <row r="20" spans="2:36" ht="21" customHeight="1">
      <c r="B20" s="3076"/>
      <c r="C20" s="3034"/>
      <c r="D20" s="3018"/>
      <c r="E20" s="3019"/>
      <c r="F20" s="3019"/>
      <c r="G20" s="3019"/>
      <c r="H20" s="3020"/>
      <c r="I20" s="686"/>
      <c r="J20" s="687"/>
      <c r="K20" s="688"/>
      <c r="L20" s="686"/>
      <c r="M20" s="687"/>
      <c r="N20" s="688"/>
      <c r="O20" s="689" t="s">
        <v>490</v>
      </c>
      <c r="P20" s="3040"/>
      <c r="Q20" s="3040"/>
      <c r="R20" s="3040"/>
      <c r="S20" s="3040"/>
      <c r="T20" s="3040"/>
      <c r="U20" s="3040"/>
      <c r="V20" s="3040"/>
      <c r="W20" s="3040"/>
      <c r="X20" s="3040"/>
      <c r="Y20" s="3040"/>
      <c r="Z20" s="3040"/>
      <c r="AA20" s="3040"/>
      <c r="AB20" s="3040"/>
      <c r="AC20" s="3040"/>
      <c r="AD20" s="3040"/>
      <c r="AE20" s="3040"/>
      <c r="AF20" s="3040"/>
      <c r="AG20" s="3040"/>
      <c r="AH20" s="3040"/>
      <c r="AI20" s="3040"/>
      <c r="AJ20" s="3079"/>
    </row>
    <row r="21" spans="2:36" ht="21" customHeight="1">
      <c r="B21" s="3076"/>
      <c r="C21" s="3034"/>
      <c r="D21" s="3015"/>
      <c r="E21" s="3016"/>
      <c r="F21" s="3016"/>
      <c r="G21" s="3016"/>
      <c r="H21" s="3017"/>
      <c r="I21" s="682"/>
      <c r="J21" s="683"/>
      <c r="K21" s="684"/>
      <c r="L21" s="682"/>
      <c r="M21" s="683"/>
      <c r="N21" s="684"/>
      <c r="O21" s="685" t="s">
        <v>645</v>
      </c>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78"/>
    </row>
    <row r="22" spans="2:36" ht="21" customHeight="1" thickBot="1">
      <c r="B22" s="3077"/>
      <c r="C22" s="3080"/>
      <c r="D22" s="3081"/>
      <c r="E22" s="3065"/>
      <c r="F22" s="3065"/>
      <c r="G22" s="3065"/>
      <c r="H22" s="3082"/>
      <c r="I22" s="694"/>
      <c r="J22" s="695"/>
      <c r="K22" s="696"/>
      <c r="L22" s="694"/>
      <c r="M22" s="695"/>
      <c r="N22" s="696"/>
      <c r="O22" s="697" t="s">
        <v>490</v>
      </c>
      <c r="P22" s="3083"/>
      <c r="Q22" s="3083"/>
      <c r="R22" s="3083"/>
      <c r="S22" s="3083"/>
      <c r="T22" s="3083"/>
      <c r="U22" s="3083"/>
      <c r="V22" s="3083"/>
      <c r="W22" s="3083"/>
      <c r="X22" s="3083"/>
      <c r="Y22" s="3083"/>
      <c r="Z22" s="3083"/>
      <c r="AA22" s="3083"/>
      <c r="AB22" s="3083"/>
      <c r="AC22" s="3083"/>
      <c r="AD22" s="3083"/>
      <c r="AE22" s="3083"/>
      <c r="AF22" s="3083"/>
      <c r="AG22" s="3083"/>
      <c r="AH22" s="3083"/>
      <c r="AI22" s="3083"/>
      <c r="AJ22" s="3084"/>
    </row>
    <row r="23" spans="2:36" ht="21" customHeight="1">
      <c r="D23" s="698" t="s">
        <v>959</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9"/>
  <sheetViews>
    <sheetView view="pageBreakPreview" zoomScale="70" zoomScaleNormal="70" zoomScaleSheetLayoutView="70" workbookViewId="0">
      <selection activeCell="B2" sqref="B2:R2"/>
    </sheetView>
  </sheetViews>
  <sheetFormatPr defaultRowHeight="13.5"/>
  <cols>
    <col min="1" max="1" width="2.75" style="610" customWidth="1"/>
    <col min="2" max="2" width="22" style="610" customWidth="1"/>
    <col min="3" max="3" width="17.125" style="613" customWidth="1"/>
    <col min="4" max="4" width="25.375" style="613" customWidth="1"/>
    <col min="5" max="5" width="28.125" style="613" customWidth="1"/>
    <col min="6" max="6" width="12.5" style="610" customWidth="1"/>
    <col min="7" max="7" width="5" style="614" customWidth="1"/>
    <col min="8" max="8" width="12.375" style="610" customWidth="1"/>
    <col min="9" max="9" width="8.875" style="610" customWidth="1"/>
    <col min="10" max="16" width="9" style="610"/>
    <col min="17" max="17" width="7.5" style="610" customWidth="1"/>
    <col min="18" max="19" width="7.5" style="617" customWidth="1"/>
    <col min="20" max="20" width="9" style="610"/>
    <col min="21" max="21" width="9" style="610" customWidth="1"/>
    <col min="22" max="260" width="9" style="610"/>
    <col min="261" max="261" width="2.75" style="610" customWidth="1"/>
    <col min="262" max="262" width="22" style="610" customWidth="1"/>
    <col min="263" max="263" width="17.125" style="610" customWidth="1"/>
    <col min="264" max="264" width="25.375" style="610" customWidth="1"/>
    <col min="265" max="265" width="28.125" style="610" customWidth="1"/>
    <col min="266" max="266" width="12.5" style="610" customWidth="1"/>
    <col min="267" max="267" width="5" style="610" customWidth="1"/>
    <col min="268" max="268" width="12.375" style="610" customWidth="1"/>
    <col min="269" max="269" width="8.875" style="610" customWidth="1"/>
    <col min="270" max="274" width="9" style="610"/>
    <col min="275" max="275" width="7.5" style="610" customWidth="1"/>
    <col min="276" max="516" width="9" style="610"/>
    <col min="517" max="517" width="2.75" style="610" customWidth="1"/>
    <col min="518" max="518" width="22" style="610" customWidth="1"/>
    <col min="519" max="519" width="17.125" style="610" customWidth="1"/>
    <col min="520" max="520" width="25.375" style="610" customWidth="1"/>
    <col min="521" max="521" width="28.125" style="610" customWidth="1"/>
    <col min="522" max="522" width="12.5" style="610" customWidth="1"/>
    <col min="523" max="523" width="5" style="610" customWidth="1"/>
    <col min="524" max="524" width="12.375" style="610" customWidth="1"/>
    <col min="525" max="525" width="8.875" style="610" customWidth="1"/>
    <col min="526" max="530" width="9" style="610"/>
    <col min="531" max="531" width="7.5" style="610" customWidth="1"/>
    <col min="532" max="772" width="9" style="610"/>
    <col min="773" max="773" width="2.75" style="610" customWidth="1"/>
    <col min="774" max="774" width="22" style="610" customWidth="1"/>
    <col min="775" max="775" width="17.125" style="610" customWidth="1"/>
    <col min="776" max="776" width="25.375" style="610" customWidth="1"/>
    <col min="777" max="777" width="28.125" style="610" customWidth="1"/>
    <col min="778" max="778" width="12.5" style="610" customWidth="1"/>
    <col min="779" max="779" width="5" style="610" customWidth="1"/>
    <col min="780" max="780" width="12.375" style="610" customWidth="1"/>
    <col min="781" max="781" width="8.875" style="610" customWidth="1"/>
    <col min="782" max="786" width="9" style="610"/>
    <col min="787" max="787" width="7.5" style="610" customWidth="1"/>
    <col min="788" max="1028" width="9" style="610"/>
    <col min="1029" max="1029" width="2.75" style="610" customWidth="1"/>
    <col min="1030" max="1030" width="22" style="610" customWidth="1"/>
    <col min="1031" max="1031" width="17.125" style="610" customWidth="1"/>
    <col min="1032" max="1032" width="25.375" style="610" customWidth="1"/>
    <col min="1033" max="1033" width="28.125" style="610" customWidth="1"/>
    <col min="1034" max="1034" width="12.5" style="610" customWidth="1"/>
    <col min="1035" max="1035" width="5" style="610" customWidth="1"/>
    <col min="1036" max="1036" width="12.375" style="610" customWidth="1"/>
    <col min="1037" max="1037" width="8.875" style="610" customWidth="1"/>
    <col min="1038" max="1042" width="9" style="610"/>
    <col min="1043" max="1043" width="7.5" style="610" customWidth="1"/>
    <col min="1044" max="1284" width="9" style="610"/>
    <col min="1285" max="1285" width="2.75" style="610" customWidth="1"/>
    <col min="1286" max="1286" width="22" style="610" customWidth="1"/>
    <col min="1287" max="1287" width="17.125" style="610" customWidth="1"/>
    <col min="1288" max="1288" width="25.375" style="610" customWidth="1"/>
    <col min="1289" max="1289" width="28.125" style="610" customWidth="1"/>
    <col min="1290" max="1290" width="12.5" style="610" customWidth="1"/>
    <col min="1291" max="1291" width="5" style="610" customWidth="1"/>
    <col min="1292" max="1292" width="12.375" style="610" customWidth="1"/>
    <col min="1293" max="1293" width="8.875" style="610" customWidth="1"/>
    <col min="1294" max="1298" width="9" style="610"/>
    <col min="1299" max="1299" width="7.5" style="610" customWidth="1"/>
    <col min="1300" max="1540" width="9" style="610"/>
    <col min="1541" max="1541" width="2.75" style="610" customWidth="1"/>
    <col min="1542" max="1542" width="22" style="610" customWidth="1"/>
    <col min="1543" max="1543" width="17.125" style="610" customWidth="1"/>
    <col min="1544" max="1544" width="25.375" style="610" customWidth="1"/>
    <col min="1545" max="1545" width="28.125" style="610" customWidth="1"/>
    <col min="1546" max="1546" width="12.5" style="610" customWidth="1"/>
    <col min="1547" max="1547" width="5" style="610" customWidth="1"/>
    <col min="1548" max="1548" width="12.375" style="610" customWidth="1"/>
    <col min="1549" max="1549" width="8.875" style="610" customWidth="1"/>
    <col min="1550" max="1554" width="9" style="610"/>
    <col min="1555" max="1555" width="7.5" style="610" customWidth="1"/>
    <col min="1556" max="1796" width="9" style="610"/>
    <col min="1797" max="1797" width="2.75" style="610" customWidth="1"/>
    <col min="1798" max="1798" width="22" style="610" customWidth="1"/>
    <col min="1799" max="1799" width="17.125" style="610" customWidth="1"/>
    <col min="1800" max="1800" width="25.375" style="610" customWidth="1"/>
    <col min="1801" max="1801" width="28.125" style="610" customWidth="1"/>
    <col min="1802" max="1802" width="12.5" style="610" customWidth="1"/>
    <col min="1803" max="1803" width="5" style="610" customWidth="1"/>
    <col min="1804" max="1804" width="12.375" style="610" customWidth="1"/>
    <col min="1805" max="1805" width="8.875" style="610" customWidth="1"/>
    <col min="1806" max="1810" width="9" style="610"/>
    <col min="1811" max="1811" width="7.5" style="610" customWidth="1"/>
    <col min="1812" max="2052" width="9" style="610"/>
    <col min="2053" max="2053" width="2.75" style="610" customWidth="1"/>
    <col min="2054" max="2054" width="22" style="610" customWidth="1"/>
    <col min="2055" max="2055" width="17.125" style="610" customWidth="1"/>
    <col min="2056" max="2056" width="25.375" style="610" customWidth="1"/>
    <col min="2057" max="2057" width="28.125" style="610" customWidth="1"/>
    <col min="2058" max="2058" width="12.5" style="610" customWidth="1"/>
    <col min="2059" max="2059" width="5" style="610" customWidth="1"/>
    <col min="2060" max="2060" width="12.375" style="610" customWidth="1"/>
    <col min="2061" max="2061" width="8.875" style="610" customWidth="1"/>
    <col min="2062" max="2066" width="9" style="610"/>
    <col min="2067" max="2067" width="7.5" style="610" customWidth="1"/>
    <col min="2068" max="2308" width="9" style="610"/>
    <col min="2309" max="2309" width="2.75" style="610" customWidth="1"/>
    <col min="2310" max="2310" width="22" style="610" customWidth="1"/>
    <col min="2311" max="2311" width="17.125" style="610" customWidth="1"/>
    <col min="2312" max="2312" width="25.375" style="610" customWidth="1"/>
    <col min="2313" max="2313" width="28.125" style="610" customWidth="1"/>
    <col min="2314" max="2314" width="12.5" style="610" customWidth="1"/>
    <col min="2315" max="2315" width="5" style="610" customWidth="1"/>
    <col min="2316" max="2316" width="12.375" style="610" customWidth="1"/>
    <col min="2317" max="2317" width="8.875" style="610" customWidth="1"/>
    <col min="2318" max="2322" width="9" style="610"/>
    <col min="2323" max="2323" width="7.5" style="610" customWidth="1"/>
    <col min="2324" max="2564" width="9" style="610"/>
    <col min="2565" max="2565" width="2.75" style="610" customWidth="1"/>
    <col min="2566" max="2566" width="22" style="610" customWidth="1"/>
    <col min="2567" max="2567" width="17.125" style="610" customWidth="1"/>
    <col min="2568" max="2568" width="25.375" style="610" customWidth="1"/>
    <col min="2569" max="2569" width="28.125" style="610" customWidth="1"/>
    <col min="2570" max="2570" width="12.5" style="610" customWidth="1"/>
    <col min="2571" max="2571" width="5" style="610" customWidth="1"/>
    <col min="2572" max="2572" width="12.375" style="610" customWidth="1"/>
    <col min="2573" max="2573" width="8.875" style="610" customWidth="1"/>
    <col min="2574" max="2578" width="9" style="610"/>
    <col min="2579" max="2579" width="7.5" style="610" customWidth="1"/>
    <col min="2580" max="2820" width="9" style="610"/>
    <col min="2821" max="2821" width="2.75" style="610" customWidth="1"/>
    <col min="2822" max="2822" width="22" style="610" customWidth="1"/>
    <col min="2823" max="2823" width="17.125" style="610" customWidth="1"/>
    <col min="2824" max="2824" width="25.375" style="610" customWidth="1"/>
    <col min="2825" max="2825" width="28.125" style="610" customWidth="1"/>
    <col min="2826" max="2826" width="12.5" style="610" customWidth="1"/>
    <col min="2827" max="2827" width="5" style="610" customWidth="1"/>
    <col min="2828" max="2828" width="12.375" style="610" customWidth="1"/>
    <col min="2829" max="2829" width="8.875" style="610" customWidth="1"/>
    <col min="2830" max="2834" width="9" style="610"/>
    <col min="2835" max="2835" width="7.5" style="610" customWidth="1"/>
    <col min="2836" max="3076" width="9" style="610"/>
    <col min="3077" max="3077" width="2.75" style="610" customWidth="1"/>
    <col min="3078" max="3078" width="22" style="610" customWidth="1"/>
    <col min="3079" max="3079" width="17.125" style="610" customWidth="1"/>
    <col min="3080" max="3080" width="25.375" style="610" customWidth="1"/>
    <col min="3081" max="3081" width="28.125" style="610" customWidth="1"/>
    <col min="3082" max="3082" width="12.5" style="610" customWidth="1"/>
    <col min="3083" max="3083" width="5" style="610" customWidth="1"/>
    <col min="3084" max="3084" width="12.375" style="610" customWidth="1"/>
    <col min="3085" max="3085" width="8.875" style="610" customWidth="1"/>
    <col min="3086" max="3090" width="9" style="610"/>
    <col min="3091" max="3091" width="7.5" style="610" customWidth="1"/>
    <col min="3092" max="3332" width="9" style="610"/>
    <col min="3333" max="3333" width="2.75" style="610" customWidth="1"/>
    <col min="3334" max="3334" width="22" style="610" customWidth="1"/>
    <col min="3335" max="3335" width="17.125" style="610" customWidth="1"/>
    <col min="3336" max="3336" width="25.375" style="610" customWidth="1"/>
    <col min="3337" max="3337" width="28.125" style="610" customWidth="1"/>
    <col min="3338" max="3338" width="12.5" style="610" customWidth="1"/>
    <col min="3339" max="3339" width="5" style="610" customWidth="1"/>
    <col min="3340" max="3340" width="12.375" style="610" customWidth="1"/>
    <col min="3341" max="3341" width="8.875" style="610" customWidth="1"/>
    <col min="3342" max="3346" width="9" style="610"/>
    <col min="3347" max="3347" width="7.5" style="610" customWidth="1"/>
    <col min="3348" max="3588" width="9" style="610"/>
    <col min="3589" max="3589" width="2.75" style="610" customWidth="1"/>
    <col min="3590" max="3590" width="22" style="610" customWidth="1"/>
    <col min="3591" max="3591" width="17.125" style="610" customWidth="1"/>
    <col min="3592" max="3592" width="25.375" style="610" customWidth="1"/>
    <col min="3593" max="3593" width="28.125" style="610" customWidth="1"/>
    <col min="3594" max="3594" width="12.5" style="610" customWidth="1"/>
    <col min="3595" max="3595" width="5" style="610" customWidth="1"/>
    <col min="3596" max="3596" width="12.375" style="610" customWidth="1"/>
    <col min="3597" max="3597" width="8.875" style="610" customWidth="1"/>
    <col min="3598" max="3602" width="9" style="610"/>
    <col min="3603" max="3603" width="7.5" style="610" customWidth="1"/>
    <col min="3604" max="3844" width="9" style="610"/>
    <col min="3845" max="3845" width="2.75" style="610" customWidth="1"/>
    <col min="3846" max="3846" width="22" style="610" customWidth="1"/>
    <col min="3847" max="3847" width="17.125" style="610" customWidth="1"/>
    <col min="3848" max="3848" width="25.375" style="610" customWidth="1"/>
    <col min="3849" max="3849" width="28.125" style="610" customWidth="1"/>
    <col min="3850" max="3850" width="12.5" style="610" customWidth="1"/>
    <col min="3851" max="3851" width="5" style="610" customWidth="1"/>
    <col min="3852" max="3852" width="12.375" style="610" customWidth="1"/>
    <col min="3853" max="3853" width="8.875" style="610" customWidth="1"/>
    <col min="3854" max="3858" width="9" style="610"/>
    <col min="3859" max="3859" width="7.5" style="610" customWidth="1"/>
    <col min="3860" max="4100" width="9" style="610"/>
    <col min="4101" max="4101" width="2.75" style="610" customWidth="1"/>
    <col min="4102" max="4102" width="22" style="610" customWidth="1"/>
    <col min="4103" max="4103" width="17.125" style="610" customWidth="1"/>
    <col min="4104" max="4104" width="25.375" style="610" customWidth="1"/>
    <col min="4105" max="4105" width="28.125" style="610" customWidth="1"/>
    <col min="4106" max="4106" width="12.5" style="610" customWidth="1"/>
    <col min="4107" max="4107" width="5" style="610" customWidth="1"/>
    <col min="4108" max="4108" width="12.375" style="610" customWidth="1"/>
    <col min="4109" max="4109" width="8.875" style="610" customWidth="1"/>
    <col min="4110" max="4114" width="9" style="610"/>
    <col min="4115" max="4115" width="7.5" style="610" customWidth="1"/>
    <col min="4116" max="4356" width="9" style="610"/>
    <col min="4357" max="4357" width="2.75" style="610" customWidth="1"/>
    <col min="4358" max="4358" width="22" style="610" customWidth="1"/>
    <col min="4359" max="4359" width="17.125" style="610" customWidth="1"/>
    <col min="4360" max="4360" width="25.375" style="610" customWidth="1"/>
    <col min="4361" max="4361" width="28.125" style="610" customWidth="1"/>
    <col min="4362" max="4362" width="12.5" style="610" customWidth="1"/>
    <col min="4363" max="4363" width="5" style="610" customWidth="1"/>
    <col min="4364" max="4364" width="12.375" style="610" customWidth="1"/>
    <col min="4365" max="4365" width="8.875" style="610" customWidth="1"/>
    <col min="4366" max="4370" width="9" style="610"/>
    <col min="4371" max="4371" width="7.5" style="610" customWidth="1"/>
    <col min="4372" max="4612" width="9" style="610"/>
    <col min="4613" max="4613" width="2.75" style="610" customWidth="1"/>
    <col min="4614" max="4614" width="22" style="610" customWidth="1"/>
    <col min="4615" max="4615" width="17.125" style="610" customWidth="1"/>
    <col min="4616" max="4616" width="25.375" style="610" customWidth="1"/>
    <col min="4617" max="4617" width="28.125" style="610" customWidth="1"/>
    <col min="4618" max="4618" width="12.5" style="610" customWidth="1"/>
    <col min="4619" max="4619" width="5" style="610" customWidth="1"/>
    <col min="4620" max="4620" width="12.375" style="610" customWidth="1"/>
    <col min="4621" max="4621" width="8.875" style="610" customWidth="1"/>
    <col min="4622" max="4626" width="9" style="610"/>
    <col min="4627" max="4627" width="7.5" style="610" customWidth="1"/>
    <col min="4628" max="4868" width="9" style="610"/>
    <col min="4869" max="4869" width="2.75" style="610" customWidth="1"/>
    <col min="4870" max="4870" width="22" style="610" customWidth="1"/>
    <col min="4871" max="4871" width="17.125" style="610" customWidth="1"/>
    <col min="4872" max="4872" width="25.375" style="610" customWidth="1"/>
    <col min="4873" max="4873" width="28.125" style="610" customWidth="1"/>
    <col min="4874" max="4874" width="12.5" style="610" customWidth="1"/>
    <col min="4875" max="4875" width="5" style="610" customWidth="1"/>
    <col min="4876" max="4876" width="12.375" style="610" customWidth="1"/>
    <col min="4877" max="4877" width="8.875" style="610" customWidth="1"/>
    <col min="4878" max="4882" width="9" style="610"/>
    <col min="4883" max="4883" width="7.5" style="610" customWidth="1"/>
    <col min="4884" max="5124" width="9" style="610"/>
    <col min="5125" max="5125" width="2.75" style="610" customWidth="1"/>
    <col min="5126" max="5126" width="22" style="610" customWidth="1"/>
    <col min="5127" max="5127" width="17.125" style="610" customWidth="1"/>
    <col min="5128" max="5128" width="25.375" style="610" customWidth="1"/>
    <col min="5129" max="5129" width="28.125" style="610" customWidth="1"/>
    <col min="5130" max="5130" width="12.5" style="610" customWidth="1"/>
    <col min="5131" max="5131" width="5" style="610" customWidth="1"/>
    <col min="5132" max="5132" width="12.375" style="610" customWidth="1"/>
    <col min="5133" max="5133" width="8.875" style="610" customWidth="1"/>
    <col min="5134" max="5138" width="9" style="610"/>
    <col min="5139" max="5139" width="7.5" style="610" customWidth="1"/>
    <col min="5140" max="5380" width="9" style="610"/>
    <col min="5381" max="5381" width="2.75" style="610" customWidth="1"/>
    <col min="5382" max="5382" width="22" style="610" customWidth="1"/>
    <col min="5383" max="5383" width="17.125" style="610" customWidth="1"/>
    <col min="5384" max="5384" width="25.375" style="610" customWidth="1"/>
    <col min="5385" max="5385" width="28.125" style="610" customWidth="1"/>
    <col min="5386" max="5386" width="12.5" style="610" customWidth="1"/>
    <col min="5387" max="5387" width="5" style="610" customWidth="1"/>
    <col min="5388" max="5388" width="12.375" style="610" customWidth="1"/>
    <col min="5389" max="5389" width="8.875" style="610" customWidth="1"/>
    <col min="5390" max="5394" width="9" style="610"/>
    <col min="5395" max="5395" width="7.5" style="610" customWidth="1"/>
    <col min="5396" max="5636" width="9" style="610"/>
    <col min="5637" max="5637" width="2.75" style="610" customWidth="1"/>
    <col min="5638" max="5638" width="22" style="610" customWidth="1"/>
    <col min="5639" max="5639" width="17.125" style="610" customWidth="1"/>
    <col min="5640" max="5640" width="25.375" style="610" customWidth="1"/>
    <col min="5641" max="5641" width="28.125" style="610" customWidth="1"/>
    <col min="5642" max="5642" width="12.5" style="610" customWidth="1"/>
    <col min="5643" max="5643" width="5" style="610" customWidth="1"/>
    <col min="5644" max="5644" width="12.375" style="610" customWidth="1"/>
    <col min="5645" max="5645" width="8.875" style="610" customWidth="1"/>
    <col min="5646" max="5650" width="9" style="610"/>
    <col min="5651" max="5651" width="7.5" style="610" customWidth="1"/>
    <col min="5652" max="5892" width="9" style="610"/>
    <col min="5893" max="5893" width="2.75" style="610" customWidth="1"/>
    <col min="5894" max="5894" width="22" style="610" customWidth="1"/>
    <col min="5895" max="5895" width="17.125" style="610" customWidth="1"/>
    <col min="5896" max="5896" width="25.375" style="610" customWidth="1"/>
    <col min="5897" max="5897" width="28.125" style="610" customWidth="1"/>
    <col min="5898" max="5898" width="12.5" style="610" customWidth="1"/>
    <col min="5899" max="5899" width="5" style="610" customWidth="1"/>
    <col min="5900" max="5900" width="12.375" style="610" customWidth="1"/>
    <col min="5901" max="5901" width="8.875" style="610" customWidth="1"/>
    <col min="5902" max="5906" width="9" style="610"/>
    <col min="5907" max="5907" width="7.5" style="610" customWidth="1"/>
    <col min="5908" max="6148" width="9" style="610"/>
    <col min="6149" max="6149" width="2.75" style="610" customWidth="1"/>
    <col min="6150" max="6150" width="22" style="610" customWidth="1"/>
    <col min="6151" max="6151" width="17.125" style="610" customWidth="1"/>
    <col min="6152" max="6152" width="25.375" style="610" customWidth="1"/>
    <col min="6153" max="6153" width="28.125" style="610" customWidth="1"/>
    <col min="6154" max="6154" width="12.5" style="610" customWidth="1"/>
    <col min="6155" max="6155" width="5" style="610" customWidth="1"/>
    <col min="6156" max="6156" width="12.375" style="610" customWidth="1"/>
    <col min="6157" max="6157" width="8.875" style="610" customWidth="1"/>
    <col min="6158" max="6162" width="9" style="610"/>
    <col min="6163" max="6163" width="7.5" style="610" customWidth="1"/>
    <col min="6164" max="6404" width="9" style="610"/>
    <col min="6405" max="6405" width="2.75" style="610" customWidth="1"/>
    <col min="6406" max="6406" width="22" style="610" customWidth="1"/>
    <col min="6407" max="6407" width="17.125" style="610" customWidth="1"/>
    <col min="6408" max="6408" width="25.375" style="610" customWidth="1"/>
    <col min="6409" max="6409" width="28.125" style="610" customWidth="1"/>
    <col min="6410" max="6410" width="12.5" style="610" customWidth="1"/>
    <col min="6411" max="6411" width="5" style="610" customWidth="1"/>
    <col min="6412" max="6412" width="12.375" style="610" customWidth="1"/>
    <col min="6413" max="6413" width="8.875" style="610" customWidth="1"/>
    <col min="6414" max="6418" width="9" style="610"/>
    <col min="6419" max="6419" width="7.5" style="610" customWidth="1"/>
    <col min="6420" max="6660" width="9" style="610"/>
    <col min="6661" max="6661" width="2.75" style="610" customWidth="1"/>
    <col min="6662" max="6662" width="22" style="610" customWidth="1"/>
    <col min="6663" max="6663" width="17.125" style="610" customWidth="1"/>
    <col min="6664" max="6664" width="25.375" style="610" customWidth="1"/>
    <col min="6665" max="6665" width="28.125" style="610" customWidth="1"/>
    <col min="6666" max="6666" width="12.5" style="610" customWidth="1"/>
    <col min="6667" max="6667" width="5" style="610" customWidth="1"/>
    <col min="6668" max="6668" width="12.375" style="610" customWidth="1"/>
    <col min="6669" max="6669" width="8.875" style="610" customWidth="1"/>
    <col min="6670" max="6674" width="9" style="610"/>
    <col min="6675" max="6675" width="7.5" style="610" customWidth="1"/>
    <col min="6676" max="6916" width="9" style="610"/>
    <col min="6917" max="6917" width="2.75" style="610" customWidth="1"/>
    <col min="6918" max="6918" width="22" style="610" customWidth="1"/>
    <col min="6919" max="6919" width="17.125" style="610" customWidth="1"/>
    <col min="6920" max="6920" width="25.375" style="610" customWidth="1"/>
    <col min="6921" max="6921" width="28.125" style="610" customWidth="1"/>
    <col min="6922" max="6922" width="12.5" style="610" customWidth="1"/>
    <col min="6923" max="6923" width="5" style="610" customWidth="1"/>
    <col min="6924" max="6924" width="12.375" style="610" customWidth="1"/>
    <col min="6925" max="6925" width="8.875" style="610" customWidth="1"/>
    <col min="6926" max="6930" width="9" style="610"/>
    <col min="6931" max="6931" width="7.5" style="610" customWidth="1"/>
    <col min="6932" max="7172" width="9" style="610"/>
    <col min="7173" max="7173" width="2.75" style="610" customWidth="1"/>
    <col min="7174" max="7174" width="22" style="610" customWidth="1"/>
    <col min="7175" max="7175" width="17.125" style="610" customWidth="1"/>
    <col min="7176" max="7176" width="25.375" style="610" customWidth="1"/>
    <col min="7177" max="7177" width="28.125" style="610" customWidth="1"/>
    <col min="7178" max="7178" width="12.5" style="610" customWidth="1"/>
    <col min="7179" max="7179" width="5" style="610" customWidth="1"/>
    <col min="7180" max="7180" width="12.375" style="610" customWidth="1"/>
    <col min="7181" max="7181" width="8.875" style="610" customWidth="1"/>
    <col min="7182" max="7186" width="9" style="610"/>
    <col min="7187" max="7187" width="7.5" style="610" customWidth="1"/>
    <col min="7188" max="7428" width="9" style="610"/>
    <col min="7429" max="7429" width="2.75" style="610" customWidth="1"/>
    <col min="7430" max="7430" width="22" style="610" customWidth="1"/>
    <col min="7431" max="7431" width="17.125" style="610" customWidth="1"/>
    <col min="7432" max="7432" width="25.375" style="610" customWidth="1"/>
    <col min="7433" max="7433" width="28.125" style="610" customWidth="1"/>
    <col min="7434" max="7434" width="12.5" style="610" customWidth="1"/>
    <col min="7435" max="7435" width="5" style="610" customWidth="1"/>
    <col min="7436" max="7436" width="12.375" style="610" customWidth="1"/>
    <col min="7437" max="7437" width="8.875" style="610" customWidth="1"/>
    <col min="7438" max="7442" width="9" style="610"/>
    <col min="7443" max="7443" width="7.5" style="610" customWidth="1"/>
    <col min="7444" max="7684" width="9" style="610"/>
    <col min="7685" max="7685" width="2.75" style="610" customWidth="1"/>
    <col min="7686" max="7686" width="22" style="610" customWidth="1"/>
    <col min="7687" max="7687" width="17.125" style="610" customWidth="1"/>
    <col min="7688" max="7688" width="25.375" style="610" customWidth="1"/>
    <col min="7689" max="7689" width="28.125" style="610" customWidth="1"/>
    <col min="7690" max="7690" width="12.5" style="610" customWidth="1"/>
    <col min="7691" max="7691" width="5" style="610" customWidth="1"/>
    <col min="7692" max="7692" width="12.375" style="610" customWidth="1"/>
    <col min="7693" max="7693" width="8.875" style="610" customWidth="1"/>
    <col min="7694" max="7698" width="9" style="610"/>
    <col min="7699" max="7699" width="7.5" style="610" customWidth="1"/>
    <col min="7700" max="7940" width="9" style="610"/>
    <col min="7941" max="7941" width="2.75" style="610" customWidth="1"/>
    <col min="7942" max="7942" width="22" style="610" customWidth="1"/>
    <col min="7943" max="7943" width="17.125" style="610" customWidth="1"/>
    <col min="7944" max="7944" width="25.375" style="610" customWidth="1"/>
    <col min="7945" max="7945" width="28.125" style="610" customWidth="1"/>
    <col min="7946" max="7946" width="12.5" style="610" customWidth="1"/>
    <col min="7947" max="7947" width="5" style="610" customWidth="1"/>
    <col min="7948" max="7948" width="12.375" style="610" customWidth="1"/>
    <col min="7949" max="7949" width="8.875" style="610" customWidth="1"/>
    <col min="7950" max="7954" width="9" style="610"/>
    <col min="7955" max="7955" width="7.5" style="610" customWidth="1"/>
    <col min="7956" max="8196" width="9" style="610"/>
    <col min="8197" max="8197" width="2.75" style="610" customWidth="1"/>
    <col min="8198" max="8198" width="22" style="610" customWidth="1"/>
    <col min="8199" max="8199" width="17.125" style="610" customWidth="1"/>
    <col min="8200" max="8200" width="25.375" style="610" customWidth="1"/>
    <col min="8201" max="8201" width="28.125" style="610" customWidth="1"/>
    <col min="8202" max="8202" width="12.5" style="610" customWidth="1"/>
    <col min="8203" max="8203" width="5" style="610" customWidth="1"/>
    <col min="8204" max="8204" width="12.375" style="610" customWidth="1"/>
    <col min="8205" max="8205" width="8.875" style="610" customWidth="1"/>
    <col min="8206" max="8210" width="9" style="610"/>
    <col min="8211" max="8211" width="7.5" style="610" customWidth="1"/>
    <col min="8212" max="8452" width="9" style="610"/>
    <col min="8453" max="8453" width="2.75" style="610" customWidth="1"/>
    <col min="8454" max="8454" width="22" style="610" customWidth="1"/>
    <col min="8455" max="8455" width="17.125" style="610" customWidth="1"/>
    <col min="8456" max="8456" width="25.375" style="610" customWidth="1"/>
    <col min="8457" max="8457" width="28.125" style="610" customWidth="1"/>
    <col min="8458" max="8458" width="12.5" style="610" customWidth="1"/>
    <col min="8459" max="8459" width="5" style="610" customWidth="1"/>
    <col min="8460" max="8460" width="12.375" style="610" customWidth="1"/>
    <col min="8461" max="8461" width="8.875" style="610" customWidth="1"/>
    <col min="8462" max="8466" width="9" style="610"/>
    <col min="8467" max="8467" width="7.5" style="610" customWidth="1"/>
    <col min="8468" max="8708" width="9" style="610"/>
    <col min="8709" max="8709" width="2.75" style="610" customWidth="1"/>
    <col min="8710" max="8710" width="22" style="610" customWidth="1"/>
    <col min="8711" max="8711" width="17.125" style="610" customWidth="1"/>
    <col min="8712" max="8712" width="25.375" style="610" customWidth="1"/>
    <col min="8713" max="8713" width="28.125" style="610" customWidth="1"/>
    <col min="8714" max="8714" width="12.5" style="610" customWidth="1"/>
    <col min="8715" max="8715" width="5" style="610" customWidth="1"/>
    <col min="8716" max="8716" width="12.375" style="610" customWidth="1"/>
    <col min="8717" max="8717" width="8.875" style="610" customWidth="1"/>
    <col min="8718" max="8722" width="9" style="610"/>
    <col min="8723" max="8723" width="7.5" style="610" customWidth="1"/>
    <col min="8724" max="8964" width="9" style="610"/>
    <col min="8965" max="8965" width="2.75" style="610" customWidth="1"/>
    <col min="8966" max="8966" width="22" style="610" customWidth="1"/>
    <col min="8967" max="8967" width="17.125" style="610" customWidth="1"/>
    <col min="8968" max="8968" width="25.375" style="610" customWidth="1"/>
    <col min="8969" max="8969" width="28.125" style="610" customWidth="1"/>
    <col min="8970" max="8970" width="12.5" style="610" customWidth="1"/>
    <col min="8971" max="8971" width="5" style="610" customWidth="1"/>
    <col min="8972" max="8972" width="12.375" style="610" customWidth="1"/>
    <col min="8973" max="8973" width="8.875" style="610" customWidth="1"/>
    <col min="8974" max="8978" width="9" style="610"/>
    <col min="8979" max="8979" width="7.5" style="610" customWidth="1"/>
    <col min="8980" max="9220" width="9" style="610"/>
    <col min="9221" max="9221" width="2.75" style="610" customWidth="1"/>
    <col min="9222" max="9222" width="22" style="610" customWidth="1"/>
    <col min="9223" max="9223" width="17.125" style="610" customWidth="1"/>
    <col min="9224" max="9224" width="25.375" style="610" customWidth="1"/>
    <col min="9225" max="9225" width="28.125" style="610" customWidth="1"/>
    <col min="9226" max="9226" width="12.5" style="610" customWidth="1"/>
    <col min="9227" max="9227" width="5" style="610" customWidth="1"/>
    <col min="9228" max="9228" width="12.375" style="610" customWidth="1"/>
    <col min="9229" max="9229" width="8.875" style="610" customWidth="1"/>
    <col min="9230" max="9234" width="9" style="610"/>
    <col min="9235" max="9235" width="7.5" style="610" customWidth="1"/>
    <col min="9236" max="9476" width="9" style="610"/>
    <col min="9477" max="9477" width="2.75" style="610" customWidth="1"/>
    <col min="9478" max="9478" width="22" style="610" customWidth="1"/>
    <col min="9479" max="9479" width="17.125" style="610" customWidth="1"/>
    <col min="9480" max="9480" width="25.375" style="610" customWidth="1"/>
    <col min="9481" max="9481" width="28.125" style="610" customWidth="1"/>
    <col min="9482" max="9482" width="12.5" style="610" customWidth="1"/>
    <col min="9483" max="9483" width="5" style="610" customWidth="1"/>
    <col min="9484" max="9484" width="12.375" style="610" customWidth="1"/>
    <col min="9485" max="9485" width="8.875" style="610" customWidth="1"/>
    <col min="9486" max="9490" width="9" style="610"/>
    <col min="9491" max="9491" width="7.5" style="610" customWidth="1"/>
    <col min="9492" max="9732" width="9" style="610"/>
    <col min="9733" max="9733" width="2.75" style="610" customWidth="1"/>
    <col min="9734" max="9734" width="22" style="610" customWidth="1"/>
    <col min="9735" max="9735" width="17.125" style="610" customWidth="1"/>
    <col min="9736" max="9736" width="25.375" style="610" customWidth="1"/>
    <col min="9737" max="9737" width="28.125" style="610" customWidth="1"/>
    <col min="9738" max="9738" width="12.5" style="610" customWidth="1"/>
    <col min="9739" max="9739" width="5" style="610" customWidth="1"/>
    <col min="9740" max="9740" width="12.375" style="610" customWidth="1"/>
    <col min="9741" max="9741" width="8.875" style="610" customWidth="1"/>
    <col min="9742" max="9746" width="9" style="610"/>
    <col min="9747" max="9747" width="7.5" style="610" customWidth="1"/>
    <col min="9748" max="9988" width="9" style="610"/>
    <col min="9989" max="9989" width="2.75" style="610" customWidth="1"/>
    <col min="9990" max="9990" width="22" style="610" customWidth="1"/>
    <col min="9991" max="9991" width="17.125" style="610" customWidth="1"/>
    <col min="9992" max="9992" width="25.375" style="610" customWidth="1"/>
    <col min="9993" max="9993" width="28.125" style="610" customWidth="1"/>
    <col min="9994" max="9994" width="12.5" style="610" customWidth="1"/>
    <col min="9995" max="9995" width="5" style="610" customWidth="1"/>
    <col min="9996" max="9996" width="12.375" style="610" customWidth="1"/>
    <col min="9997" max="9997" width="8.875" style="610" customWidth="1"/>
    <col min="9998" max="10002" width="9" style="610"/>
    <col min="10003" max="10003" width="7.5" style="610" customWidth="1"/>
    <col min="10004" max="10244" width="9" style="610"/>
    <col min="10245" max="10245" width="2.75" style="610" customWidth="1"/>
    <col min="10246" max="10246" width="22" style="610" customWidth="1"/>
    <col min="10247" max="10247" width="17.125" style="610" customWidth="1"/>
    <col min="10248" max="10248" width="25.375" style="610" customWidth="1"/>
    <col min="10249" max="10249" width="28.125" style="610" customWidth="1"/>
    <col min="10250" max="10250" width="12.5" style="610" customWidth="1"/>
    <col min="10251" max="10251" width="5" style="610" customWidth="1"/>
    <col min="10252" max="10252" width="12.375" style="610" customWidth="1"/>
    <col min="10253" max="10253" width="8.875" style="610" customWidth="1"/>
    <col min="10254" max="10258" width="9" style="610"/>
    <col min="10259" max="10259" width="7.5" style="610" customWidth="1"/>
    <col min="10260" max="10500" width="9" style="610"/>
    <col min="10501" max="10501" width="2.75" style="610" customWidth="1"/>
    <col min="10502" max="10502" width="22" style="610" customWidth="1"/>
    <col min="10503" max="10503" width="17.125" style="610" customWidth="1"/>
    <col min="10504" max="10504" width="25.375" style="610" customWidth="1"/>
    <col min="10505" max="10505" width="28.125" style="610" customWidth="1"/>
    <col min="10506" max="10506" width="12.5" style="610" customWidth="1"/>
    <col min="10507" max="10507" width="5" style="610" customWidth="1"/>
    <col min="10508" max="10508" width="12.375" style="610" customWidth="1"/>
    <col min="10509" max="10509" width="8.875" style="610" customWidth="1"/>
    <col min="10510" max="10514" width="9" style="610"/>
    <col min="10515" max="10515" width="7.5" style="610" customWidth="1"/>
    <col min="10516" max="10756" width="9" style="610"/>
    <col min="10757" max="10757" width="2.75" style="610" customWidth="1"/>
    <col min="10758" max="10758" width="22" style="610" customWidth="1"/>
    <col min="10759" max="10759" width="17.125" style="610" customWidth="1"/>
    <col min="10760" max="10760" width="25.375" style="610" customWidth="1"/>
    <col min="10761" max="10761" width="28.125" style="610" customWidth="1"/>
    <col min="10762" max="10762" width="12.5" style="610" customWidth="1"/>
    <col min="10763" max="10763" width="5" style="610" customWidth="1"/>
    <col min="10764" max="10764" width="12.375" style="610" customWidth="1"/>
    <col min="10765" max="10765" width="8.875" style="610" customWidth="1"/>
    <col min="10766" max="10770" width="9" style="610"/>
    <col min="10771" max="10771" width="7.5" style="610" customWidth="1"/>
    <col min="10772" max="11012" width="9" style="610"/>
    <col min="11013" max="11013" width="2.75" style="610" customWidth="1"/>
    <col min="11014" max="11014" width="22" style="610" customWidth="1"/>
    <col min="11015" max="11015" width="17.125" style="610" customWidth="1"/>
    <col min="11016" max="11016" width="25.375" style="610" customWidth="1"/>
    <col min="11017" max="11017" width="28.125" style="610" customWidth="1"/>
    <col min="11018" max="11018" width="12.5" style="610" customWidth="1"/>
    <col min="11019" max="11019" width="5" style="610" customWidth="1"/>
    <col min="11020" max="11020" width="12.375" style="610" customWidth="1"/>
    <col min="11021" max="11021" width="8.875" style="610" customWidth="1"/>
    <col min="11022" max="11026" width="9" style="610"/>
    <col min="11027" max="11027" width="7.5" style="610" customWidth="1"/>
    <col min="11028" max="11268" width="9" style="610"/>
    <col min="11269" max="11269" width="2.75" style="610" customWidth="1"/>
    <col min="11270" max="11270" width="22" style="610" customWidth="1"/>
    <col min="11271" max="11271" width="17.125" style="610" customWidth="1"/>
    <col min="11272" max="11272" width="25.375" style="610" customWidth="1"/>
    <col min="11273" max="11273" width="28.125" style="610" customWidth="1"/>
    <col min="11274" max="11274" width="12.5" style="610" customWidth="1"/>
    <col min="11275" max="11275" width="5" style="610" customWidth="1"/>
    <col min="11276" max="11276" width="12.375" style="610" customWidth="1"/>
    <col min="11277" max="11277" width="8.875" style="610" customWidth="1"/>
    <col min="11278" max="11282" width="9" style="610"/>
    <col min="11283" max="11283" width="7.5" style="610" customWidth="1"/>
    <col min="11284" max="11524" width="9" style="610"/>
    <col min="11525" max="11525" width="2.75" style="610" customWidth="1"/>
    <col min="11526" max="11526" width="22" style="610" customWidth="1"/>
    <col min="11527" max="11527" width="17.125" style="610" customWidth="1"/>
    <col min="11528" max="11528" width="25.375" style="610" customWidth="1"/>
    <col min="11529" max="11529" width="28.125" style="610" customWidth="1"/>
    <col min="11530" max="11530" width="12.5" style="610" customWidth="1"/>
    <col min="11531" max="11531" width="5" style="610" customWidth="1"/>
    <col min="11532" max="11532" width="12.375" style="610" customWidth="1"/>
    <col min="11533" max="11533" width="8.875" style="610" customWidth="1"/>
    <col min="11534" max="11538" width="9" style="610"/>
    <col min="11539" max="11539" width="7.5" style="610" customWidth="1"/>
    <col min="11540" max="11780" width="9" style="610"/>
    <col min="11781" max="11781" width="2.75" style="610" customWidth="1"/>
    <col min="11782" max="11782" width="22" style="610" customWidth="1"/>
    <col min="11783" max="11783" width="17.125" style="610" customWidth="1"/>
    <col min="11784" max="11784" width="25.375" style="610" customWidth="1"/>
    <col min="11785" max="11785" width="28.125" style="610" customWidth="1"/>
    <col min="11786" max="11786" width="12.5" style="610" customWidth="1"/>
    <col min="11787" max="11787" width="5" style="610" customWidth="1"/>
    <col min="11788" max="11788" width="12.375" style="610" customWidth="1"/>
    <col min="11789" max="11789" width="8.875" style="610" customWidth="1"/>
    <col min="11790" max="11794" width="9" style="610"/>
    <col min="11795" max="11795" width="7.5" style="610" customWidth="1"/>
    <col min="11796" max="12036" width="9" style="610"/>
    <col min="12037" max="12037" width="2.75" style="610" customWidth="1"/>
    <col min="12038" max="12038" width="22" style="610" customWidth="1"/>
    <col min="12039" max="12039" width="17.125" style="610" customWidth="1"/>
    <col min="12040" max="12040" width="25.375" style="610" customWidth="1"/>
    <col min="12041" max="12041" width="28.125" style="610" customWidth="1"/>
    <col min="12042" max="12042" width="12.5" style="610" customWidth="1"/>
    <col min="12043" max="12043" width="5" style="610" customWidth="1"/>
    <col min="12044" max="12044" width="12.375" style="610" customWidth="1"/>
    <col min="12045" max="12045" width="8.875" style="610" customWidth="1"/>
    <col min="12046" max="12050" width="9" style="610"/>
    <col min="12051" max="12051" width="7.5" style="610" customWidth="1"/>
    <col min="12052" max="12292" width="9" style="610"/>
    <col min="12293" max="12293" width="2.75" style="610" customWidth="1"/>
    <col min="12294" max="12294" width="22" style="610" customWidth="1"/>
    <col min="12295" max="12295" width="17.125" style="610" customWidth="1"/>
    <col min="12296" max="12296" width="25.375" style="610" customWidth="1"/>
    <col min="12297" max="12297" width="28.125" style="610" customWidth="1"/>
    <col min="12298" max="12298" width="12.5" style="610" customWidth="1"/>
    <col min="12299" max="12299" width="5" style="610" customWidth="1"/>
    <col min="12300" max="12300" width="12.375" style="610" customWidth="1"/>
    <col min="12301" max="12301" width="8.875" style="610" customWidth="1"/>
    <col min="12302" max="12306" width="9" style="610"/>
    <col min="12307" max="12307" width="7.5" style="610" customWidth="1"/>
    <col min="12308" max="12548" width="9" style="610"/>
    <col min="12549" max="12549" width="2.75" style="610" customWidth="1"/>
    <col min="12550" max="12550" width="22" style="610" customWidth="1"/>
    <col min="12551" max="12551" width="17.125" style="610" customWidth="1"/>
    <col min="12552" max="12552" width="25.375" style="610" customWidth="1"/>
    <col min="12553" max="12553" width="28.125" style="610" customWidth="1"/>
    <col min="12554" max="12554" width="12.5" style="610" customWidth="1"/>
    <col min="12555" max="12555" width="5" style="610" customWidth="1"/>
    <col min="12556" max="12556" width="12.375" style="610" customWidth="1"/>
    <col min="12557" max="12557" width="8.875" style="610" customWidth="1"/>
    <col min="12558" max="12562" width="9" style="610"/>
    <col min="12563" max="12563" width="7.5" style="610" customWidth="1"/>
    <col min="12564" max="12804" width="9" style="610"/>
    <col min="12805" max="12805" width="2.75" style="610" customWidth="1"/>
    <col min="12806" max="12806" width="22" style="610" customWidth="1"/>
    <col min="12807" max="12807" width="17.125" style="610" customWidth="1"/>
    <col min="12808" max="12808" width="25.375" style="610" customWidth="1"/>
    <col min="12809" max="12809" width="28.125" style="610" customWidth="1"/>
    <col min="12810" max="12810" width="12.5" style="610" customWidth="1"/>
    <col min="12811" max="12811" width="5" style="610" customWidth="1"/>
    <col min="12812" max="12812" width="12.375" style="610" customWidth="1"/>
    <col min="12813" max="12813" width="8.875" style="610" customWidth="1"/>
    <col min="12814" max="12818" width="9" style="610"/>
    <col min="12819" max="12819" width="7.5" style="610" customWidth="1"/>
    <col min="12820" max="13060" width="9" style="610"/>
    <col min="13061" max="13061" width="2.75" style="610" customWidth="1"/>
    <col min="13062" max="13062" width="22" style="610" customWidth="1"/>
    <col min="13063" max="13063" width="17.125" style="610" customWidth="1"/>
    <col min="13064" max="13064" width="25.375" style="610" customWidth="1"/>
    <col min="13065" max="13065" width="28.125" style="610" customWidth="1"/>
    <col min="13066" max="13066" width="12.5" style="610" customWidth="1"/>
    <col min="13067" max="13067" width="5" style="610" customWidth="1"/>
    <col min="13068" max="13068" width="12.375" style="610" customWidth="1"/>
    <col min="13069" max="13069" width="8.875" style="610" customWidth="1"/>
    <col min="13070" max="13074" width="9" style="610"/>
    <col min="13075" max="13075" width="7.5" style="610" customWidth="1"/>
    <col min="13076" max="13316" width="9" style="610"/>
    <col min="13317" max="13317" width="2.75" style="610" customWidth="1"/>
    <col min="13318" max="13318" width="22" style="610" customWidth="1"/>
    <col min="13319" max="13319" width="17.125" style="610" customWidth="1"/>
    <col min="13320" max="13320" width="25.375" style="610" customWidth="1"/>
    <col min="13321" max="13321" width="28.125" style="610" customWidth="1"/>
    <col min="13322" max="13322" width="12.5" style="610" customWidth="1"/>
    <col min="13323" max="13323" width="5" style="610" customWidth="1"/>
    <col min="13324" max="13324" width="12.375" style="610" customWidth="1"/>
    <col min="13325" max="13325" width="8.875" style="610" customWidth="1"/>
    <col min="13326" max="13330" width="9" style="610"/>
    <col min="13331" max="13331" width="7.5" style="610" customWidth="1"/>
    <col min="13332" max="13572" width="9" style="610"/>
    <col min="13573" max="13573" width="2.75" style="610" customWidth="1"/>
    <col min="13574" max="13574" width="22" style="610" customWidth="1"/>
    <col min="13575" max="13575" width="17.125" style="610" customWidth="1"/>
    <col min="13576" max="13576" width="25.375" style="610" customWidth="1"/>
    <col min="13577" max="13577" width="28.125" style="610" customWidth="1"/>
    <col min="13578" max="13578" width="12.5" style="610" customWidth="1"/>
    <col min="13579" max="13579" width="5" style="610" customWidth="1"/>
    <col min="13580" max="13580" width="12.375" style="610" customWidth="1"/>
    <col min="13581" max="13581" width="8.875" style="610" customWidth="1"/>
    <col min="13582" max="13586" width="9" style="610"/>
    <col min="13587" max="13587" width="7.5" style="610" customWidth="1"/>
    <col min="13588" max="13828" width="9" style="610"/>
    <col min="13829" max="13829" width="2.75" style="610" customWidth="1"/>
    <col min="13830" max="13830" width="22" style="610" customWidth="1"/>
    <col min="13831" max="13831" width="17.125" style="610" customWidth="1"/>
    <col min="13832" max="13832" width="25.375" style="610" customWidth="1"/>
    <col min="13833" max="13833" width="28.125" style="610" customWidth="1"/>
    <col min="13834" max="13834" width="12.5" style="610" customWidth="1"/>
    <col min="13835" max="13835" width="5" style="610" customWidth="1"/>
    <col min="13836" max="13836" width="12.375" style="610" customWidth="1"/>
    <col min="13837" max="13837" width="8.875" style="610" customWidth="1"/>
    <col min="13838" max="13842" width="9" style="610"/>
    <col min="13843" max="13843" width="7.5" style="610" customWidth="1"/>
    <col min="13844" max="14084" width="9" style="610"/>
    <col min="14085" max="14085" width="2.75" style="610" customWidth="1"/>
    <col min="14086" max="14086" width="22" style="610" customWidth="1"/>
    <col min="14087" max="14087" width="17.125" style="610" customWidth="1"/>
    <col min="14088" max="14088" width="25.375" style="610" customWidth="1"/>
    <col min="14089" max="14089" width="28.125" style="610" customWidth="1"/>
    <col min="14090" max="14090" width="12.5" style="610" customWidth="1"/>
    <col min="14091" max="14091" width="5" style="610" customWidth="1"/>
    <col min="14092" max="14092" width="12.375" style="610" customWidth="1"/>
    <col min="14093" max="14093" width="8.875" style="610" customWidth="1"/>
    <col min="14094" max="14098" width="9" style="610"/>
    <col min="14099" max="14099" width="7.5" style="610" customWidth="1"/>
    <col min="14100" max="14340" width="9" style="610"/>
    <col min="14341" max="14341" width="2.75" style="610" customWidth="1"/>
    <col min="14342" max="14342" width="22" style="610" customWidth="1"/>
    <col min="14343" max="14343" width="17.125" style="610" customWidth="1"/>
    <col min="14344" max="14344" width="25.375" style="610" customWidth="1"/>
    <col min="14345" max="14345" width="28.125" style="610" customWidth="1"/>
    <col min="14346" max="14346" width="12.5" style="610" customWidth="1"/>
    <col min="14347" max="14347" width="5" style="610" customWidth="1"/>
    <col min="14348" max="14348" width="12.375" style="610" customWidth="1"/>
    <col min="14349" max="14349" width="8.875" style="610" customWidth="1"/>
    <col min="14350" max="14354" width="9" style="610"/>
    <col min="14355" max="14355" width="7.5" style="610" customWidth="1"/>
    <col min="14356" max="14596" width="9" style="610"/>
    <col min="14597" max="14597" width="2.75" style="610" customWidth="1"/>
    <col min="14598" max="14598" width="22" style="610" customWidth="1"/>
    <col min="14599" max="14599" width="17.125" style="610" customWidth="1"/>
    <col min="14600" max="14600" width="25.375" style="610" customWidth="1"/>
    <col min="14601" max="14601" width="28.125" style="610" customWidth="1"/>
    <col min="14602" max="14602" width="12.5" style="610" customWidth="1"/>
    <col min="14603" max="14603" width="5" style="610" customWidth="1"/>
    <col min="14604" max="14604" width="12.375" style="610" customWidth="1"/>
    <col min="14605" max="14605" width="8.875" style="610" customWidth="1"/>
    <col min="14606" max="14610" width="9" style="610"/>
    <col min="14611" max="14611" width="7.5" style="610" customWidth="1"/>
    <col min="14612" max="14852" width="9" style="610"/>
    <col min="14853" max="14853" width="2.75" style="610" customWidth="1"/>
    <col min="14854" max="14854" width="22" style="610" customWidth="1"/>
    <col min="14855" max="14855" width="17.125" style="610" customWidth="1"/>
    <col min="14856" max="14856" width="25.375" style="610" customWidth="1"/>
    <col min="14857" max="14857" width="28.125" style="610" customWidth="1"/>
    <col min="14858" max="14858" width="12.5" style="610" customWidth="1"/>
    <col min="14859" max="14859" width="5" style="610" customWidth="1"/>
    <col min="14860" max="14860" width="12.375" style="610" customWidth="1"/>
    <col min="14861" max="14861" width="8.875" style="610" customWidth="1"/>
    <col min="14862" max="14866" width="9" style="610"/>
    <col min="14867" max="14867" width="7.5" style="610" customWidth="1"/>
    <col min="14868" max="15108" width="9" style="610"/>
    <col min="15109" max="15109" width="2.75" style="610" customWidth="1"/>
    <col min="15110" max="15110" width="22" style="610" customWidth="1"/>
    <col min="15111" max="15111" width="17.125" style="610" customWidth="1"/>
    <col min="15112" max="15112" width="25.375" style="610" customWidth="1"/>
    <col min="15113" max="15113" width="28.125" style="610" customWidth="1"/>
    <col min="15114" max="15114" width="12.5" style="610" customWidth="1"/>
    <col min="15115" max="15115" width="5" style="610" customWidth="1"/>
    <col min="15116" max="15116" width="12.375" style="610" customWidth="1"/>
    <col min="15117" max="15117" width="8.875" style="610" customWidth="1"/>
    <col min="15118" max="15122" width="9" style="610"/>
    <col min="15123" max="15123" width="7.5" style="610" customWidth="1"/>
    <col min="15124" max="15364" width="9" style="610"/>
    <col min="15365" max="15365" width="2.75" style="610" customWidth="1"/>
    <col min="15366" max="15366" width="22" style="610" customWidth="1"/>
    <col min="15367" max="15367" width="17.125" style="610" customWidth="1"/>
    <col min="15368" max="15368" width="25.375" style="610" customWidth="1"/>
    <col min="15369" max="15369" width="28.125" style="610" customWidth="1"/>
    <col min="15370" max="15370" width="12.5" style="610" customWidth="1"/>
    <col min="15371" max="15371" width="5" style="610" customWidth="1"/>
    <col min="15372" max="15372" width="12.375" style="610" customWidth="1"/>
    <col min="15373" max="15373" width="8.875" style="610" customWidth="1"/>
    <col min="15374" max="15378" width="9" style="610"/>
    <col min="15379" max="15379" width="7.5" style="610" customWidth="1"/>
    <col min="15380" max="15620" width="9" style="610"/>
    <col min="15621" max="15621" width="2.75" style="610" customWidth="1"/>
    <col min="15622" max="15622" width="22" style="610" customWidth="1"/>
    <col min="15623" max="15623" width="17.125" style="610" customWidth="1"/>
    <col min="15624" max="15624" width="25.375" style="610" customWidth="1"/>
    <col min="15625" max="15625" width="28.125" style="610" customWidth="1"/>
    <col min="15626" max="15626" width="12.5" style="610" customWidth="1"/>
    <col min="15627" max="15627" width="5" style="610" customWidth="1"/>
    <col min="15628" max="15628" width="12.375" style="610" customWidth="1"/>
    <col min="15629" max="15629" width="8.875" style="610" customWidth="1"/>
    <col min="15630" max="15634" width="9" style="610"/>
    <col min="15635" max="15635" width="7.5" style="610" customWidth="1"/>
    <col min="15636" max="15876" width="9" style="610"/>
    <col min="15877" max="15877" width="2.75" style="610" customWidth="1"/>
    <col min="15878" max="15878" width="22" style="610" customWidth="1"/>
    <col min="15879" max="15879" width="17.125" style="610" customWidth="1"/>
    <col min="15880" max="15880" width="25.375" style="610" customWidth="1"/>
    <col min="15881" max="15881" width="28.125" style="610" customWidth="1"/>
    <col min="15882" max="15882" width="12.5" style="610" customWidth="1"/>
    <col min="15883" max="15883" width="5" style="610" customWidth="1"/>
    <col min="15884" max="15884" width="12.375" style="610" customWidth="1"/>
    <col min="15885" max="15885" width="8.875" style="610" customWidth="1"/>
    <col min="15886" max="15890" width="9" style="610"/>
    <col min="15891" max="15891" width="7.5" style="610" customWidth="1"/>
    <col min="15892" max="16132" width="9" style="610"/>
    <col min="16133" max="16133" width="2.75" style="610" customWidth="1"/>
    <col min="16134" max="16134" width="22" style="610" customWidth="1"/>
    <col min="16135" max="16135" width="17.125" style="610" customWidth="1"/>
    <col min="16136" max="16136" width="25.375" style="610" customWidth="1"/>
    <col min="16137" max="16137" width="28.125" style="610" customWidth="1"/>
    <col min="16138" max="16138" width="12.5" style="610" customWidth="1"/>
    <col min="16139" max="16139" width="5" style="610" customWidth="1"/>
    <col min="16140" max="16140" width="12.375" style="610" customWidth="1"/>
    <col min="16141" max="16141" width="8.875" style="610" customWidth="1"/>
    <col min="16142" max="16146" width="9" style="610"/>
    <col min="16147" max="16147" width="7.5" style="610" customWidth="1"/>
    <col min="16148" max="16384" width="9" style="610"/>
  </cols>
  <sheetData>
    <row r="1" spans="1:19">
      <c r="B1" s="611"/>
      <c r="C1" s="612"/>
      <c r="R1" s="615" t="s">
        <v>796</v>
      </c>
      <c r="S1" s="615"/>
    </row>
    <row r="2" spans="1:19" s="616" customFormat="1" ht="28.5" customHeight="1">
      <c r="B2" s="3085" t="s">
        <v>391</v>
      </c>
      <c r="C2" s="3085"/>
      <c r="D2" s="3085"/>
      <c r="E2" s="3085"/>
      <c r="F2" s="3085"/>
      <c r="G2" s="3085"/>
      <c r="H2" s="3085"/>
      <c r="I2" s="3085"/>
      <c r="J2" s="3085"/>
      <c r="K2" s="3085"/>
      <c r="L2" s="3085"/>
      <c r="M2" s="3085"/>
      <c r="N2" s="3085"/>
      <c r="O2" s="3085"/>
      <c r="P2" s="3085"/>
      <c r="Q2" s="3085"/>
      <c r="R2" s="3085"/>
      <c r="S2" s="1135"/>
    </row>
    <row r="3" spans="1:19" ht="7.5" customHeight="1"/>
    <row r="4" spans="1:19" ht="28.5" customHeight="1">
      <c r="B4" s="618" t="s">
        <v>392</v>
      </c>
      <c r="C4" s="3086" t="str">
        <f>IF(様式1!L11="","",様式1!L11)</f>
        <v/>
      </c>
      <c r="D4" s="3087"/>
      <c r="E4" s="619"/>
      <c r="F4" s="619"/>
      <c r="J4" s="620"/>
      <c r="R4" s="610"/>
      <c r="S4" s="610"/>
    </row>
    <row r="5" spans="1:19" ht="28.5" customHeight="1">
      <c r="B5" s="618" t="s">
        <v>393</v>
      </c>
      <c r="C5" s="3088" t="str">
        <f>IF(様式1!G36="","",様式1!G36)</f>
        <v/>
      </c>
      <c r="D5" s="3089"/>
      <c r="E5" s="619"/>
      <c r="F5" s="619"/>
      <c r="J5" s="620"/>
      <c r="R5" s="610"/>
      <c r="S5" s="610"/>
    </row>
    <row r="6" spans="1:19" ht="18.75" customHeight="1">
      <c r="J6" s="620"/>
      <c r="L6" s="620"/>
      <c r="M6" s="619"/>
      <c r="N6" s="619"/>
      <c r="O6" s="619"/>
      <c r="P6" s="619"/>
      <c r="Q6" s="619"/>
      <c r="R6" s="619"/>
      <c r="S6" s="619"/>
    </row>
    <row r="7" spans="1:19" ht="9" customHeight="1">
      <c r="J7" s="620"/>
      <c r="L7" s="620"/>
      <c r="M7" s="619"/>
      <c r="N7" s="619"/>
      <c r="O7" s="619"/>
      <c r="P7" s="619"/>
      <c r="Q7" s="619"/>
      <c r="R7" s="619"/>
      <c r="S7" s="619"/>
    </row>
    <row r="8" spans="1:19" ht="18.75" customHeight="1">
      <c r="B8" s="621"/>
      <c r="J8" s="620"/>
      <c r="L8" s="620"/>
      <c r="M8" s="619"/>
      <c r="N8" s="619"/>
      <c r="O8" s="619"/>
      <c r="P8" s="619"/>
      <c r="Q8" s="619"/>
      <c r="R8" s="619"/>
      <c r="S8" s="619"/>
    </row>
    <row r="9" spans="1:19" ht="7.5" customHeight="1"/>
    <row r="10" spans="1:19" ht="18.75" customHeight="1">
      <c r="B10" s="3090" t="s">
        <v>394</v>
      </c>
      <c r="C10" s="3093" t="s">
        <v>1013</v>
      </c>
      <c r="D10" s="3090" t="s">
        <v>395</v>
      </c>
      <c r="E10" s="3090" t="s">
        <v>396</v>
      </c>
      <c r="F10" s="3096" t="s">
        <v>397</v>
      </c>
      <c r="G10" s="3097"/>
      <c r="H10" s="3098"/>
      <c r="I10" s="622" t="s">
        <v>505</v>
      </c>
      <c r="J10" s="3105" t="s">
        <v>506</v>
      </c>
      <c r="K10" s="3106"/>
      <c r="L10" s="3105" t="s">
        <v>510</v>
      </c>
      <c r="M10" s="3106"/>
      <c r="N10" s="3112" t="s">
        <v>725</v>
      </c>
      <c r="O10" s="3112" t="s">
        <v>726</v>
      </c>
      <c r="P10" s="3113" t="s">
        <v>727</v>
      </c>
      <c r="Q10" s="3114" t="s">
        <v>1307</v>
      </c>
      <c r="R10" s="3114" t="s">
        <v>1308</v>
      </c>
      <c r="S10" s="623"/>
    </row>
    <row r="11" spans="1:19" ht="18.75" customHeight="1">
      <c r="B11" s="3091"/>
      <c r="C11" s="3094"/>
      <c r="D11" s="3094"/>
      <c r="E11" s="3094"/>
      <c r="F11" s="3099"/>
      <c r="G11" s="3100"/>
      <c r="H11" s="3101"/>
      <c r="I11" s="624" t="s">
        <v>398</v>
      </c>
      <c r="J11" s="625" t="s">
        <v>399</v>
      </c>
      <c r="K11" s="3117" t="s">
        <v>400</v>
      </c>
      <c r="L11" s="625" t="s">
        <v>401</v>
      </c>
      <c r="M11" s="3117" t="s">
        <v>1006</v>
      </c>
      <c r="N11" s="3112"/>
      <c r="O11" s="3112"/>
      <c r="P11" s="3113"/>
      <c r="Q11" s="3115"/>
      <c r="R11" s="3115"/>
      <c r="S11" s="626"/>
    </row>
    <row r="12" spans="1:19" ht="18.75" customHeight="1">
      <c r="B12" s="3091"/>
      <c r="C12" s="3094"/>
      <c r="D12" s="3094"/>
      <c r="E12" s="3094"/>
      <c r="F12" s="3099"/>
      <c r="G12" s="3100"/>
      <c r="H12" s="3101"/>
      <c r="I12" s="625"/>
      <c r="J12" s="625"/>
      <c r="K12" s="3118"/>
      <c r="L12" s="625"/>
      <c r="M12" s="3120"/>
      <c r="N12" s="3112"/>
      <c r="O12" s="3112"/>
      <c r="P12" s="3113"/>
      <c r="Q12" s="3115"/>
      <c r="R12" s="3115"/>
      <c r="S12" s="626"/>
    </row>
    <row r="13" spans="1:19" ht="151.5" customHeight="1">
      <c r="B13" s="3092"/>
      <c r="C13" s="3095"/>
      <c r="D13" s="3095"/>
      <c r="E13" s="3095"/>
      <c r="F13" s="3102"/>
      <c r="G13" s="3103"/>
      <c r="H13" s="3104"/>
      <c r="I13" s="627"/>
      <c r="J13" s="627"/>
      <c r="K13" s="3119"/>
      <c r="L13" s="628"/>
      <c r="M13" s="3121"/>
      <c r="N13" s="3112"/>
      <c r="O13" s="3112"/>
      <c r="P13" s="3113"/>
      <c r="Q13" s="3116"/>
      <c r="R13" s="3116"/>
      <c r="S13" s="626"/>
    </row>
    <row r="14" spans="1:19" ht="28.5" customHeight="1">
      <c r="B14" s="629" t="s">
        <v>402</v>
      </c>
      <c r="C14" s="630"/>
      <c r="D14" s="630"/>
      <c r="E14" s="631"/>
      <c r="F14" s="632"/>
      <c r="G14" s="633"/>
      <c r="H14" s="633"/>
      <c r="I14" s="634"/>
      <c r="J14" s="635"/>
      <c r="K14" s="635"/>
      <c r="L14" s="635"/>
      <c r="M14" s="635"/>
      <c r="N14" s="635"/>
      <c r="O14" s="635"/>
      <c r="P14" s="635"/>
      <c r="Q14" s="635"/>
      <c r="R14" s="635"/>
      <c r="S14" s="636"/>
    </row>
    <row r="15" spans="1:19" ht="28.5" customHeight="1">
      <c r="B15" s="637" t="s">
        <v>1110</v>
      </c>
      <c r="C15" s="638" t="s">
        <v>728</v>
      </c>
      <c r="D15" s="639" t="s">
        <v>1109</v>
      </c>
      <c r="E15" s="639" t="s">
        <v>403</v>
      </c>
      <c r="F15" s="640">
        <v>42461</v>
      </c>
      <c r="G15" s="641" t="s">
        <v>729</v>
      </c>
      <c r="H15" s="642">
        <v>42643</v>
      </c>
      <c r="I15" s="643">
        <v>25</v>
      </c>
      <c r="J15" s="643">
        <v>5</v>
      </c>
      <c r="K15" s="643">
        <v>3</v>
      </c>
      <c r="L15" s="643">
        <v>20</v>
      </c>
      <c r="M15" s="643" t="s">
        <v>763</v>
      </c>
      <c r="N15" s="643">
        <v>4</v>
      </c>
      <c r="O15" s="643">
        <v>15</v>
      </c>
      <c r="P15" s="643">
        <v>9</v>
      </c>
      <c r="Q15" s="644"/>
      <c r="R15" s="644"/>
      <c r="S15" s="636"/>
    </row>
    <row r="16" spans="1:19" ht="28.5" customHeight="1">
      <c r="A16" s="610">
        <v>1</v>
      </c>
      <c r="B16" s="645"/>
      <c r="C16" s="646"/>
      <c r="D16" s="647"/>
      <c r="E16" s="648"/>
      <c r="F16" s="649"/>
      <c r="G16" s="650" t="s">
        <v>729</v>
      </c>
      <c r="H16" s="651"/>
      <c r="I16" s="652"/>
      <c r="J16" s="652"/>
      <c r="K16" s="652"/>
      <c r="L16" s="652"/>
      <c r="M16" s="652"/>
      <c r="N16" s="652"/>
      <c r="O16" s="652"/>
      <c r="P16" s="652"/>
      <c r="Q16" s="3107"/>
      <c r="R16" s="3107"/>
      <c r="S16" s="636"/>
    </row>
    <row r="17" spans="1:19" ht="28.5" customHeight="1">
      <c r="A17" s="610">
        <v>2</v>
      </c>
      <c r="B17" s="645"/>
      <c r="C17" s="646"/>
      <c r="D17" s="647"/>
      <c r="E17" s="648"/>
      <c r="F17" s="649"/>
      <c r="G17" s="650" t="s">
        <v>729</v>
      </c>
      <c r="H17" s="651"/>
      <c r="I17" s="652"/>
      <c r="J17" s="652"/>
      <c r="K17" s="652"/>
      <c r="L17" s="652"/>
      <c r="M17" s="652"/>
      <c r="N17" s="652"/>
      <c r="O17" s="652"/>
      <c r="P17" s="652"/>
      <c r="Q17" s="3108"/>
      <c r="R17" s="3108"/>
      <c r="S17" s="653"/>
    </row>
    <row r="18" spans="1:19" ht="28.5" customHeight="1" thickBot="1">
      <c r="A18" s="610">
        <v>3</v>
      </c>
      <c r="B18" s="654"/>
      <c r="C18" s="646"/>
      <c r="D18" s="647"/>
      <c r="E18" s="655"/>
      <c r="F18" s="656"/>
      <c r="G18" s="657" t="s">
        <v>729</v>
      </c>
      <c r="H18" s="658"/>
      <c r="I18" s="659"/>
      <c r="J18" s="659"/>
      <c r="K18" s="659"/>
      <c r="L18" s="659"/>
      <c r="M18" s="659"/>
      <c r="N18" s="659"/>
      <c r="O18" s="659"/>
      <c r="P18" s="659"/>
      <c r="Q18" s="3109"/>
      <c r="R18" s="3109"/>
      <c r="S18" s="653"/>
    </row>
    <row r="19" spans="1:19" ht="30.75" customHeight="1" thickTop="1">
      <c r="B19" s="660"/>
      <c r="C19" s="661"/>
      <c r="D19" s="662"/>
      <c r="E19" s="3110" t="s">
        <v>404</v>
      </c>
      <c r="F19" s="3111"/>
      <c r="G19" s="3111"/>
      <c r="H19" s="3111"/>
      <c r="I19" s="663">
        <f t="shared" ref="I19:P19" si="0">SUM(I16:I18)</f>
        <v>0</v>
      </c>
      <c r="J19" s="664">
        <f t="shared" si="0"/>
        <v>0</v>
      </c>
      <c r="K19" s="665">
        <f t="shared" si="0"/>
        <v>0</v>
      </c>
      <c r="L19" s="665">
        <f t="shared" si="0"/>
        <v>0</v>
      </c>
      <c r="M19" s="665">
        <f>SUM(M16:M18)</f>
        <v>0</v>
      </c>
      <c r="N19" s="665">
        <f t="shared" si="0"/>
        <v>0</v>
      </c>
      <c r="O19" s="665">
        <f t="shared" si="0"/>
        <v>0</v>
      </c>
      <c r="P19" s="665">
        <f t="shared" si="0"/>
        <v>0</v>
      </c>
      <c r="Q19" s="666" t="e">
        <f>ROUNDDOWN(O19/(K19+L19-M19),4)</f>
        <v>#DIV/0!</v>
      </c>
      <c r="R19" s="666" t="e">
        <f>ROUNDDOWN(P19/(K19+L19-M19-N19),4)</f>
        <v>#DIV/0!</v>
      </c>
      <c r="S19" s="636"/>
    </row>
    <row r="20" spans="1:19" s="667" customFormat="1" ht="12">
      <c r="C20" s="668"/>
      <c r="D20" s="668"/>
      <c r="E20" s="668"/>
      <c r="G20" s="669"/>
      <c r="R20" s="670"/>
      <c r="S20" s="670"/>
    </row>
    <row r="21" spans="1:19" ht="21" customHeight="1">
      <c r="B21" s="671" t="s">
        <v>1309</v>
      </c>
      <c r="J21" s="620"/>
      <c r="L21" s="620"/>
      <c r="M21" s="619"/>
      <c r="N21" s="619"/>
      <c r="O21" s="619"/>
      <c r="P21" s="619"/>
      <c r="Q21" s="619"/>
      <c r="R21" s="619"/>
      <c r="S21" s="619"/>
    </row>
    <row r="22" spans="1:19" ht="21" customHeight="1">
      <c r="B22" s="671" t="s">
        <v>717</v>
      </c>
      <c r="J22" s="620"/>
      <c r="L22" s="620"/>
      <c r="M22" s="619"/>
      <c r="N22" s="619"/>
      <c r="O22" s="619"/>
      <c r="P22" s="619"/>
      <c r="Q22" s="619"/>
      <c r="R22" s="619"/>
      <c r="S22" s="619"/>
    </row>
    <row r="23" spans="1:19" ht="21" customHeight="1">
      <c r="B23" s="671" t="s">
        <v>730</v>
      </c>
      <c r="J23" s="620"/>
      <c r="L23" s="620"/>
      <c r="M23" s="619"/>
      <c r="N23" s="619"/>
      <c r="O23" s="619"/>
      <c r="P23" s="619"/>
      <c r="Q23" s="619"/>
      <c r="R23" s="619"/>
      <c r="S23" s="619"/>
    </row>
    <row r="24" spans="1:19" ht="21" customHeight="1">
      <c r="B24" s="671" t="s">
        <v>716</v>
      </c>
      <c r="J24" s="620"/>
      <c r="L24" s="620"/>
      <c r="M24" s="619"/>
      <c r="N24" s="619"/>
      <c r="O24" s="619"/>
      <c r="P24" s="619"/>
      <c r="Q24" s="619"/>
      <c r="R24" s="619"/>
      <c r="S24" s="619"/>
    </row>
    <row r="25" spans="1:19" ht="21" customHeight="1">
      <c r="B25" s="671" t="s">
        <v>719</v>
      </c>
      <c r="J25" s="620"/>
      <c r="L25" s="620"/>
      <c r="M25" s="619"/>
      <c r="N25" s="619"/>
      <c r="O25" s="619"/>
      <c r="P25" s="619"/>
      <c r="Q25" s="619"/>
      <c r="R25" s="619"/>
      <c r="S25" s="619"/>
    </row>
    <row r="26" spans="1:19" ht="21" customHeight="1">
      <c r="B26" s="671" t="s">
        <v>715</v>
      </c>
      <c r="J26" s="620"/>
      <c r="L26" s="620"/>
      <c r="M26" s="619"/>
      <c r="N26" s="619"/>
      <c r="O26" s="619"/>
      <c r="P26" s="619"/>
      <c r="Q26" s="619"/>
      <c r="R26" s="619"/>
      <c r="S26" s="619"/>
    </row>
    <row r="27" spans="1:19" ht="21" customHeight="1">
      <c r="B27" s="671" t="s">
        <v>1344</v>
      </c>
      <c r="J27" s="620"/>
      <c r="L27" s="620"/>
      <c r="M27" s="619"/>
      <c r="N27" s="619"/>
      <c r="O27" s="619"/>
      <c r="P27" s="619"/>
      <c r="Q27" s="619"/>
      <c r="R27" s="619"/>
      <c r="S27" s="619"/>
    </row>
    <row r="28" spans="1:19" ht="21.75" customHeight="1">
      <c r="B28" s="671" t="s">
        <v>731</v>
      </c>
      <c r="J28" s="620"/>
      <c r="L28" s="620"/>
      <c r="M28" s="619"/>
      <c r="N28" s="619"/>
      <c r="O28" s="619"/>
      <c r="P28" s="619"/>
      <c r="Q28" s="619"/>
      <c r="R28" s="619"/>
      <c r="S28" s="619"/>
    </row>
    <row r="29" spans="1:19" ht="21.75" customHeight="1">
      <c r="B29" s="1271" t="s">
        <v>1350</v>
      </c>
    </row>
    <row r="30" spans="1:19" ht="21.75" customHeight="1">
      <c r="B30" s="1271" t="s">
        <v>1351</v>
      </c>
    </row>
    <row r="44" spans="1:19" ht="14.25">
      <c r="A44" s="672" t="s">
        <v>405</v>
      </c>
      <c r="B44" s="672"/>
    </row>
    <row r="45" spans="1:19" ht="14.25">
      <c r="A45" s="672" t="s">
        <v>406</v>
      </c>
      <c r="B45" s="672"/>
    </row>
    <row r="46" spans="1:19" ht="14.25">
      <c r="A46" s="672" t="s">
        <v>407</v>
      </c>
      <c r="B46" s="672"/>
    </row>
    <row r="47" spans="1:19" s="613" customFormat="1" ht="14.25">
      <c r="A47" s="672"/>
      <c r="B47" s="672"/>
      <c r="F47" s="610"/>
      <c r="G47" s="614"/>
      <c r="H47" s="610"/>
      <c r="I47" s="610"/>
      <c r="J47" s="610"/>
      <c r="K47" s="610"/>
      <c r="L47" s="610"/>
      <c r="M47" s="610"/>
      <c r="N47" s="610"/>
      <c r="O47" s="610"/>
      <c r="P47" s="610"/>
      <c r="Q47" s="610"/>
      <c r="R47" s="617"/>
      <c r="S47" s="617"/>
    </row>
    <row r="48" spans="1:19" s="613" customFormat="1" ht="14.25">
      <c r="A48" s="672" t="s">
        <v>408</v>
      </c>
      <c r="B48" s="672"/>
      <c r="F48" s="610"/>
      <c r="G48" s="614"/>
      <c r="H48" s="610"/>
      <c r="I48" s="610"/>
      <c r="J48" s="610"/>
      <c r="K48" s="610"/>
      <c r="L48" s="610"/>
      <c r="M48" s="610"/>
      <c r="N48" s="610"/>
      <c r="O48" s="610"/>
      <c r="P48" s="610"/>
      <c r="Q48" s="610"/>
      <c r="R48" s="617"/>
      <c r="S48" s="617"/>
    </row>
    <row r="49" spans="1:19" s="613" customFormat="1" ht="14.25">
      <c r="A49" s="673" t="s">
        <v>762</v>
      </c>
      <c r="B49" s="672"/>
      <c r="F49" s="610"/>
      <c r="G49" s="614"/>
      <c r="H49" s="610"/>
      <c r="I49" s="610"/>
      <c r="J49" s="610"/>
      <c r="K49" s="610"/>
      <c r="L49" s="610"/>
      <c r="M49" s="610"/>
      <c r="N49" s="610"/>
      <c r="O49" s="610"/>
      <c r="P49" s="610"/>
      <c r="Q49" s="610"/>
      <c r="R49" s="617"/>
      <c r="S49" s="617"/>
    </row>
    <row r="50" spans="1:19" s="613" customFormat="1" ht="14.25">
      <c r="A50" s="672" t="s">
        <v>732</v>
      </c>
      <c r="B50" s="672"/>
      <c r="F50" s="610"/>
      <c r="G50" s="614"/>
      <c r="H50" s="610"/>
      <c r="I50" s="610"/>
      <c r="J50" s="610"/>
      <c r="K50" s="610"/>
      <c r="L50" s="610"/>
      <c r="M50" s="610"/>
      <c r="N50" s="610"/>
      <c r="O50" s="610"/>
      <c r="P50" s="610"/>
      <c r="Q50" s="610"/>
      <c r="R50" s="617"/>
      <c r="S50" s="617"/>
    </row>
    <row r="51" spans="1:19" s="613" customFormat="1" ht="14.25">
      <c r="A51" s="672" t="s">
        <v>733</v>
      </c>
      <c r="B51" s="672"/>
      <c r="F51" s="610"/>
      <c r="G51" s="614"/>
      <c r="H51" s="610"/>
      <c r="I51" s="610"/>
      <c r="J51" s="610"/>
      <c r="K51" s="610"/>
      <c r="L51" s="610"/>
      <c r="M51" s="610"/>
      <c r="N51" s="610"/>
      <c r="O51" s="610"/>
      <c r="P51" s="610"/>
      <c r="Q51" s="610"/>
      <c r="R51" s="617"/>
      <c r="S51" s="617"/>
    </row>
    <row r="52" spans="1:19" s="613" customFormat="1" ht="14.25">
      <c r="A52" s="672" t="s">
        <v>734</v>
      </c>
      <c r="B52" s="672"/>
      <c r="F52" s="610"/>
      <c r="G52" s="614"/>
      <c r="H52" s="610"/>
      <c r="I52" s="610"/>
      <c r="J52" s="610"/>
      <c r="K52" s="610"/>
      <c r="L52" s="610"/>
      <c r="M52" s="610"/>
      <c r="N52" s="610"/>
      <c r="O52" s="610"/>
      <c r="P52" s="610"/>
      <c r="Q52" s="610"/>
      <c r="R52" s="617"/>
      <c r="S52" s="617"/>
    </row>
    <row r="53" spans="1:19" s="613" customFormat="1" ht="14.25">
      <c r="A53" s="672" t="s">
        <v>1109</v>
      </c>
      <c r="B53" s="672"/>
      <c r="F53" s="610"/>
      <c r="G53" s="614"/>
      <c r="H53" s="610"/>
      <c r="I53" s="610"/>
      <c r="J53" s="610"/>
      <c r="K53" s="610"/>
      <c r="L53" s="610"/>
      <c r="M53" s="610"/>
      <c r="N53" s="610"/>
      <c r="O53" s="610"/>
      <c r="P53" s="610"/>
      <c r="Q53" s="610"/>
      <c r="R53" s="617"/>
      <c r="S53" s="617"/>
    </row>
    <row r="54" spans="1:19" s="613" customFormat="1" ht="14.25">
      <c r="A54" s="672" t="s">
        <v>735</v>
      </c>
      <c r="B54" s="672"/>
      <c r="F54" s="610"/>
      <c r="G54" s="614"/>
      <c r="H54" s="610"/>
      <c r="I54" s="610"/>
      <c r="J54" s="610"/>
      <c r="K54" s="610"/>
      <c r="L54" s="610"/>
      <c r="M54" s="610"/>
      <c r="N54" s="610"/>
      <c r="O54" s="610"/>
      <c r="P54" s="610"/>
      <c r="Q54" s="610"/>
      <c r="R54" s="617"/>
      <c r="S54" s="617"/>
    </row>
    <row r="55" spans="1:19" s="613" customFormat="1" ht="14.25">
      <c r="A55" s="672" t="s">
        <v>736</v>
      </c>
      <c r="B55" s="672"/>
      <c r="F55" s="610"/>
      <c r="G55" s="614"/>
      <c r="H55" s="610"/>
      <c r="I55" s="610"/>
      <c r="J55" s="610"/>
      <c r="K55" s="610"/>
      <c r="L55" s="610"/>
      <c r="M55" s="610"/>
      <c r="N55" s="610"/>
      <c r="O55" s="610"/>
      <c r="P55" s="610"/>
      <c r="Q55" s="610"/>
      <c r="R55" s="617"/>
      <c r="S55" s="617"/>
    </row>
    <row r="56" spans="1:19" s="613" customFormat="1" ht="14.25">
      <c r="A56" s="672" t="s">
        <v>409</v>
      </c>
      <c r="B56" s="672"/>
      <c r="F56" s="610"/>
      <c r="G56" s="614"/>
      <c r="H56" s="610"/>
      <c r="I56" s="610"/>
      <c r="J56" s="610"/>
      <c r="K56" s="610"/>
      <c r="L56" s="610"/>
      <c r="M56" s="610"/>
      <c r="N56" s="610"/>
      <c r="O56" s="610"/>
      <c r="P56" s="610"/>
      <c r="Q56" s="610"/>
      <c r="R56" s="617"/>
      <c r="S56" s="617"/>
    </row>
    <row r="57" spans="1:19" s="613" customFormat="1" ht="14.25">
      <c r="A57" s="672" t="s">
        <v>737</v>
      </c>
      <c r="B57" s="672"/>
      <c r="F57" s="610"/>
      <c r="G57" s="614"/>
      <c r="H57" s="610"/>
      <c r="I57" s="610"/>
      <c r="J57" s="610"/>
      <c r="K57" s="610"/>
      <c r="L57" s="610"/>
      <c r="M57" s="610"/>
      <c r="N57" s="610"/>
      <c r="O57" s="610"/>
      <c r="P57" s="610"/>
      <c r="Q57" s="610"/>
      <c r="R57" s="617"/>
      <c r="S57" s="617"/>
    </row>
    <row r="58" spans="1:19" s="613" customFormat="1" ht="14.25">
      <c r="A58" s="672" t="s">
        <v>738</v>
      </c>
      <c r="B58" s="672"/>
      <c r="F58" s="610"/>
      <c r="G58" s="614"/>
      <c r="H58" s="610"/>
      <c r="I58" s="610"/>
      <c r="J58" s="610"/>
      <c r="K58" s="610"/>
      <c r="L58" s="610"/>
      <c r="M58" s="610"/>
      <c r="N58" s="610"/>
      <c r="O58" s="610"/>
      <c r="P58" s="610"/>
      <c r="Q58" s="610"/>
      <c r="R58" s="617"/>
      <c r="S58" s="617"/>
    </row>
    <row r="59" spans="1:19" s="613" customFormat="1" ht="14.25">
      <c r="A59" s="672" t="s">
        <v>739</v>
      </c>
      <c r="B59" s="672"/>
      <c r="F59" s="610"/>
      <c r="G59" s="614"/>
      <c r="H59" s="610"/>
      <c r="I59" s="610"/>
      <c r="J59" s="610"/>
      <c r="K59" s="610"/>
      <c r="L59" s="610"/>
      <c r="M59" s="610"/>
      <c r="N59" s="610"/>
      <c r="O59" s="610"/>
      <c r="P59" s="610"/>
      <c r="Q59" s="610"/>
      <c r="R59" s="617"/>
      <c r="S59" s="617"/>
    </row>
    <row r="60" spans="1:19" s="613" customFormat="1" ht="14.25">
      <c r="A60" s="672" t="s">
        <v>740</v>
      </c>
      <c r="B60" s="672"/>
      <c r="F60" s="610"/>
      <c r="G60" s="614"/>
      <c r="H60" s="610"/>
      <c r="I60" s="610"/>
      <c r="J60" s="610"/>
      <c r="K60" s="610"/>
      <c r="L60" s="610"/>
      <c r="M60" s="610"/>
      <c r="N60" s="610"/>
      <c r="O60" s="610"/>
      <c r="P60" s="610"/>
      <c r="Q60" s="610"/>
      <c r="R60" s="617"/>
      <c r="S60" s="617"/>
    </row>
    <row r="61" spans="1:19" s="613" customFormat="1" ht="14.25">
      <c r="A61" s="672" t="s">
        <v>741</v>
      </c>
      <c r="B61" s="672"/>
      <c r="F61" s="610"/>
      <c r="G61" s="614"/>
      <c r="H61" s="610"/>
      <c r="I61" s="610"/>
      <c r="J61" s="610"/>
      <c r="K61" s="610"/>
      <c r="L61" s="610"/>
      <c r="M61" s="610"/>
      <c r="N61" s="610"/>
      <c r="O61" s="610"/>
      <c r="P61" s="610"/>
      <c r="Q61" s="610"/>
      <c r="R61" s="617"/>
      <c r="S61" s="617"/>
    </row>
    <row r="62" spans="1:19" s="613" customFormat="1" ht="14.25">
      <c r="A62" s="672" t="s">
        <v>742</v>
      </c>
      <c r="B62" s="672"/>
      <c r="F62" s="610"/>
      <c r="G62" s="614"/>
      <c r="H62" s="610"/>
      <c r="I62" s="610"/>
      <c r="J62" s="610"/>
      <c r="K62" s="610"/>
      <c r="L62" s="610"/>
      <c r="M62" s="610"/>
      <c r="N62" s="610"/>
      <c r="O62" s="610"/>
      <c r="P62" s="610"/>
      <c r="Q62" s="610"/>
      <c r="R62" s="617"/>
      <c r="S62" s="617"/>
    </row>
    <row r="63" spans="1:19" s="613" customFormat="1" ht="14.25">
      <c r="A63" s="672" t="s">
        <v>743</v>
      </c>
      <c r="B63" s="672"/>
      <c r="F63" s="610"/>
      <c r="G63" s="614"/>
      <c r="H63" s="610"/>
      <c r="I63" s="610"/>
      <c r="J63" s="610"/>
      <c r="K63" s="610"/>
      <c r="L63" s="610"/>
      <c r="M63" s="610"/>
      <c r="N63" s="610"/>
      <c r="O63" s="610"/>
      <c r="P63" s="610"/>
      <c r="Q63" s="610"/>
      <c r="R63" s="617"/>
      <c r="S63" s="617"/>
    </row>
    <row r="64" spans="1:19" s="613" customFormat="1" ht="14.25">
      <c r="A64" s="672" t="s">
        <v>744</v>
      </c>
      <c r="B64" s="672"/>
      <c r="F64" s="610"/>
      <c r="G64" s="614"/>
      <c r="H64" s="610"/>
      <c r="I64" s="610"/>
      <c r="J64" s="610"/>
      <c r="K64" s="610"/>
      <c r="L64" s="610"/>
      <c r="M64" s="610"/>
      <c r="N64" s="610"/>
      <c r="O64" s="610"/>
      <c r="P64" s="610"/>
      <c r="Q64" s="610"/>
      <c r="R64" s="617"/>
      <c r="S64" s="617"/>
    </row>
    <row r="65" spans="1:19" s="613" customFormat="1" ht="14.25">
      <c r="A65" s="672" t="s">
        <v>745</v>
      </c>
      <c r="B65" s="672"/>
      <c r="F65" s="610"/>
      <c r="G65" s="614"/>
      <c r="H65" s="610"/>
      <c r="I65" s="610"/>
      <c r="J65" s="610"/>
      <c r="K65" s="610"/>
      <c r="L65" s="610"/>
      <c r="M65" s="610"/>
      <c r="N65" s="610"/>
      <c r="O65" s="610"/>
      <c r="P65" s="610"/>
      <c r="Q65" s="610"/>
      <c r="R65" s="617"/>
      <c r="S65" s="617"/>
    </row>
    <row r="66" spans="1:19" s="613" customFormat="1" ht="14.25">
      <c r="A66" s="672" t="s">
        <v>746</v>
      </c>
      <c r="B66" s="672"/>
      <c r="F66" s="610"/>
      <c r="G66" s="614"/>
      <c r="H66" s="610"/>
      <c r="I66" s="610"/>
      <c r="J66" s="610"/>
      <c r="K66" s="610"/>
      <c r="L66" s="610"/>
      <c r="M66" s="610"/>
      <c r="N66" s="610"/>
      <c r="O66" s="610"/>
      <c r="P66" s="610"/>
      <c r="Q66" s="610"/>
      <c r="R66" s="617"/>
      <c r="S66" s="617"/>
    </row>
    <row r="67" spans="1:19" s="613" customFormat="1" ht="14.25">
      <c r="A67" s="672" t="s">
        <v>747</v>
      </c>
      <c r="B67" s="672"/>
      <c r="F67" s="610"/>
      <c r="G67" s="614"/>
      <c r="H67" s="610"/>
      <c r="I67" s="610"/>
      <c r="J67" s="610"/>
      <c r="K67" s="610"/>
      <c r="L67" s="610"/>
      <c r="M67" s="610"/>
      <c r="N67" s="610"/>
      <c r="O67" s="610"/>
      <c r="P67" s="610"/>
      <c r="Q67" s="610"/>
      <c r="R67" s="617"/>
      <c r="S67" s="617"/>
    </row>
    <row r="68" spans="1:19" s="613" customFormat="1" ht="14.25">
      <c r="A68" s="672" t="s">
        <v>410</v>
      </c>
      <c r="B68" s="672"/>
      <c r="F68" s="610"/>
      <c r="G68" s="614"/>
      <c r="H68" s="610"/>
      <c r="I68" s="610"/>
      <c r="J68" s="610"/>
      <c r="K68" s="610"/>
      <c r="L68" s="610"/>
      <c r="M68" s="610"/>
      <c r="N68" s="610"/>
      <c r="O68" s="610"/>
      <c r="P68" s="610"/>
      <c r="Q68" s="610"/>
      <c r="R68" s="617"/>
      <c r="S68" s="617"/>
    </row>
    <row r="69" spans="1:19" s="613" customFormat="1" ht="14.25">
      <c r="A69" s="672"/>
      <c r="B69" s="672"/>
      <c r="F69" s="610"/>
      <c r="G69" s="614"/>
      <c r="H69" s="610"/>
      <c r="I69" s="610"/>
      <c r="J69" s="610"/>
      <c r="K69" s="610"/>
      <c r="L69" s="610"/>
      <c r="M69" s="610"/>
      <c r="N69" s="610"/>
      <c r="O69" s="610"/>
      <c r="P69" s="610"/>
      <c r="Q69" s="610"/>
      <c r="R69" s="617"/>
      <c r="S69" s="617"/>
    </row>
    <row r="70" spans="1:19" s="613" customFormat="1" ht="14.25">
      <c r="A70" s="672"/>
      <c r="B70" s="672"/>
      <c r="F70" s="610"/>
      <c r="G70" s="614"/>
      <c r="H70" s="610"/>
      <c r="I70" s="610"/>
      <c r="J70" s="610"/>
      <c r="K70" s="610"/>
      <c r="L70" s="610"/>
      <c r="M70" s="610"/>
      <c r="N70" s="610"/>
      <c r="O70" s="610"/>
      <c r="P70" s="610"/>
      <c r="Q70" s="610"/>
      <c r="R70" s="617"/>
      <c r="S70" s="617"/>
    </row>
    <row r="71" spans="1:19" s="613" customFormat="1" ht="14.25">
      <c r="A71" s="672"/>
      <c r="B71" s="672"/>
      <c r="F71" s="610"/>
      <c r="G71" s="614"/>
      <c r="H71" s="610"/>
      <c r="I71" s="610"/>
      <c r="J71" s="610"/>
      <c r="K71" s="610"/>
      <c r="L71" s="610"/>
      <c r="M71" s="610"/>
      <c r="N71" s="610"/>
      <c r="O71" s="610"/>
      <c r="P71" s="610"/>
      <c r="Q71" s="610"/>
      <c r="R71" s="617"/>
      <c r="S71" s="617"/>
    </row>
    <row r="72" spans="1:19" s="613" customFormat="1" ht="14.25">
      <c r="A72" s="672"/>
      <c r="B72" s="672"/>
      <c r="F72" s="610"/>
      <c r="G72" s="614"/>
      <c r="H72" s="610"/>
      <c r="I72" s="610"/>
      <c r="J72" s="610"/>
      <c r="K72" s="610"/>
      <c r="L72" s="610"/>
      <c r="M72" s="610"/>
      <c r="N72" s="610"/>
      <c r="O72" s="610"/>
      <c r="P72" s="610"/>
      <c r="Q72" s="610"/>
      <c r="R72" s="617"/>
      <c r="S72" s="617"/>
    </row>
    <row r="73" spans="1:19" s="613" customFormat="1" ht="14.25">
      <c r="A73" s="672"/>
      <c r="B73" s="672"/>
      <c r="F73" s="610"/>
      <c r="G73" s="614"/>
      <c r="H73" s="610"/>
      <c r="I73" s="610"/>
      <c r="J73" s="610"/>
      <c r="K73" s="610"/>
      <c r="L73" s="610"/>
      <c r="M73" s="610"/>
      <c r="N73" s="610"/>
      <c r="O73" s="610"/>
      <c r="P73" s="610"/>
      <c r="Q73" s="610"/>
      <c r="R73" s="617"/>
      <c r="S73" s="617"/>
    </row>
    <row r="74" spans="1:19" s="613" customFormat="1" ht="14.25">
      <c r="A74" s="672"/>
      <c r="B74" s="672"/>
      <c r="F74" s="610"/>
      <c r="G74" s="614"/>
      <c r="H74" s="610"/>
      <c r="I74" s="610"/>
      <c r="J74" s="610"/>
      <c r="K74" s="610"/>
      <c r="L74" s="610"/>
      <c r="M74" s="610"/>
      <c r="N74" s="610"/>
      <c r="O74" s="610"/>
      <c r="P74" s="610"/>
      <c r="Q74" s="610"/>
      <c r="R74" s="617"/>
      <c r="S74" s="617"/>
    </row>
    <row r="75" spans="1:19" s="613" customFormat="1" ht="14.25">
      <c r="A75" s="672"/>
      <c r="B75" s="672"/>
      <c r="F75" s="610"/>
      <c r="G75" s="614"/>
      <c r="H75" s="610"/>
      <c r="I75" s="610"/>
      <c r="J75" s="610"/>
      <c r="K75" s="610"/>
      <c r="L75" s="610"/>
      <c r="M75" s="610"/>
      <c r="N75" s="610"/>
      <c r="O75" s="610"/>
      <c r="P75" s="610"/>
      <c r="Q75" s="610"/>
      <c r="R75" s="617"/>
      <c r="S75" s="617"/>
    </row>
    <row r="76" spans="1:19" s="613" customFormat="1" ht="14.25">
      <c r="A76" s="672"/>
      <c r="B76" s="672"/>
      <c r="F76" s="610"/>
      <c r="G76" s="614"/>
      <c r="H76" s="610"/>
      <c r="I76" s="610"/>
      <c r="J76" s="610"/>
      <c r="K76" s="610"/>
      <c r="L76" s="610"/>
      <c r="M76" s="610"/>
      <c r="N76" s="610"/>
      <c r="O76" s="610"/>
      <c r="P76" s="610"/>
      <c r="Q76" s="610"/>
      <c r="R76" s="617"/>
      <c r="S76" s="617"/>
    </row>
    <row r="77" spans="1:19" s="613" customFormat="1" ht="14.25">
      <c r="A77" s="672"/>
      <c r="B77" s="672"/>
      <c r="F77" s="610"/>
      <c r="G77" s="614"/>
      <c r="H77" s="610"/>
      <c r="I77" s="610"/>
      <c r="J77" s="610"/>
      <c r="K77" s="610"/>
      <c r="L77" s="610"/>
      <c r="M77" s="610"/>
      <c r="N77" s="610"/>
      <c r="O77" s="610"/>
      <c r="P77" s="610"/>
      <c r="Q77" s="610"/>
      <c r="R77" s="617"/>
      <c r="S77" s="617"/>
    </row>
    <row r="78" spans="1:19" s="613" customFormat="1" ht="14.25">
      <c r="A78" s="672"/>
      <c r="B78" s="672"/>
      <c r="F78" s="610"/>
      <c r="G78" s="614"/>
      <c r="H78" s="610"/>
      <c r="I78" s="610"/>
      <c r="J78" s="610"/>
      <c r="K78" s="610"/>
      <c r="L78" s="610"/>
      <c r="M78" s="610"/>
      <c r="N78" s="610"/>
      <c r="O78" s="610"/>
      <c r="P78" s="610"/>
      <c r="Q78" s="610"/>
      <c r="R78" s="617"/>
      <c r="S78" s="617"/>
    </row>
    <row r="79" spans="1:19" s="613" customFormat="1" ht="14.25">
      <c r="A79" s="672"/>
      <c r="B79" s="672"/>
      <c r="F79" s="610"/>
      <c r="G79" s="614"/>
      <c r="H79" s="610"/>
      <c r="I79" s="610"/>
      <c r="J79" s="610"/>
      <c r="K79" s="610"/>
      <c r="L79" s="610"/>
      <c r="M79" s="610"/>
      <c r="N79" s="610"/>
      <c r="O79" s="610"/>
      <c r="P79" s="610"/>
      <c r="Q79" s="610"/>
      <c r="R79" s="617"/>
      <c r="S79" s="617"/>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0"/>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&amp;R&amp;12&amp;K01+000（令和６年１１月２９日以降に申請する訓練科から適用）</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view="pageBreakPreview" topLeftCell="A2" zoomScaleNormal="100" zoomScaleSheetLayoutView="100" zoomScalePageLayoutView="124" workbookViewId="0">
      <selection activeCell="A2" sqref="A2:R2"/>
    </sheetView>
  </sheetViews>
  <sheetFormatPr defaultRowHeight="14.25"/>
  <cols>
    <col min="1" max="2" width="3.625" style="95" customWidth="1"/>
    <col min="3" max="3" width="5.625" style="95" customWidth="1"/>
    <col min="4" max="4" width="3.625" style="95" customWidth="1"/>
    <col min="5" max="5" width="10.625" style="95" customWidth="1"/>
    <col min="6" max="7" width="3.625" style="95" customWidth="1"/>
    <col min="8" max="9" width="5.625" style="95" customWidth="1"/>
    <col min="10" max="10" width="3.625" style="95" customWidth="1"/>
    <col min="11" max="14" width="5.625" style="95" customWidth="1"/>
    <col min="15" max="15" width="3.625" style="95" customWidth="1"/>
    <col min="16" max="17" width="5.625" style="95" customWidth="1"/>
    <col min="18" max="18" width="8.625" style="95" customWidth="1"/>
    <col min="19" max="16384" width="9" style="95"/>
  </cols>
  <sheetData>
    <row r="1" spans="1:18" ht="18" customHeight="1">
      <c r="R1" s="590" t="s">
        <v>797</v>
      </c>
    </row>
    <row r="2" spans="1:18" ht="24.95" customHeight="1">
      <c r="A2" s="3162" t="s">
        <v>955</v>
      </c>
      <c r="B2" s="3162"/>
      <c r="C2" s="3162"/>
      <c r="D2" s="3162"/>
      <c r="E2" s="3162"/>
      <c r="F2" s="3162"/>
      <c r="G2" s="3162"/>
      <c r="H2" s="3162"/>
      <c r="I2" s="3162"/>
      <c r="J2" s="3162"/>
      <c r="K2" s="3162"/>
      <c r="L2" s="3162"/>
      <c r="M2" s="3162"/>
      <c r="N2" s="3162"/>
      <c r="O2" s="3162"/>
      <c r="P2" s="3162"/>
      <c r="Q2" s="3162"/>
      <c r="R2" s="3162"/>
    </row>
    <row r="3" spans="1:18" s="96" customFormat="1" ht="16.5" customHeight="1">
      <c r="A3" s="3163" t="s">
        <v>411</v>
      </c>
      <c r="B3" s="3163"/>
      <c r="C3" s="3163"/>
      <c r="D3" s="3163"/>
      <c r="E3" s="3153" t="str">
        <f>IF(様式1!L11="","",様式1!L11)</f>
        <v/>
      </c>
      <c r="F3" s="3153"/>
      <c r="G3" s="3153"/>
      <c r="H3" s="3153"/>
      <c r="I3" s="3153"/>
      <c r="K3" s="3163" t="s">
        <v>314</v>
      </c>
      <c r="L3" s="3163"/>
      <c r="M3" s="3153" t="str">
        <f>IF(様式1!G36="","",様式1!G36)</f>
        <v/>
      </c>
      <c r="N3" s="3153"/>
      <c r="O3" s="3153"/>
      <c r="P3" s="3153"/>
      <c r="Q3" s="3153"/>
      <c r="R3" s="3153"/>
    </row>
    <row r="4" spans="1:18" ht="16.5" customHeight="1">
      <c r="A4" s="3163"/>
      <c r="B4" s="3163"/>
      <c r="C4" s="3163"/>
      <c r="D4" s="3163"/>
      <c r="E4" s="3153"/>
      <c r="F4" s="3153"/>
      <c r="G4" s="3153"/>
      <c r="H4" s="3153"/>
      <c r="I4" s="3153"/>
      <c r="J4" s="603"/>
      <c r="K4" s="3163"/>
      <c r="L4" s="3163"/>
      <c r="M4" s="3153"/>
      <c r="N4" s="3153"/>
      <c r="O4" s="3153"/>
      <c r="P4" s="3153"/>
      <c r="Q4" s="3153"/>
      <c r="R4" s="3153"/>
    </row>
    <row r="5" spans="1:18" s="98" customFormat="1" ht="23.1" customHeight="1">
      <c r="A5" s="98" t="s">
        <v>183</v>
      </c>
      <c r="B5" s="605"/>
      <c r="C5" s="605"/>
      <c r="D5" s="605"/>
      <c r="E5" s="605"/>
      <c r="F5" s="605"/>
      <c r="G5" s="605"/>
      <c r="H5" s="605"/>
      <c r="I5" s="605"/>
      <c r="J5" s="605"/>
      <c r="K5" s="605"/>
      <c r="L5" s="605"/>
      <c r="M5" s="605"/>
      <c r="N5" s="605"/>
      <c r="O5" s="605"/>
      <c r="P5" s="605"/>
      <c r="Q5" s="605"/>
    </row>
    <row r="6" spans="1:18" s="99" customFormat="1" ht="23.1" customHeight="1">
      <c r="A6" s="3144" t="s">
        <v>412</v>
      </c>
      <c r="B6" s="3144"/>
      <c r="C6" s="3144"/>
      <c r="D6" s="537" t="s">
        <v>621</v>
      </c>
      <c r="E6" s="538" t="s">
        <v>407</v>
      </c>
      <c r="F6" s="539" t="s">
        <v>24</v>
      </c>
      <c r="G6" s="3161" t="str">
        <f>IF(様式5!L5="","",様式5!L5)</f>
        <v/>
      </c>
      <c r="H6" s="3161"/>
      <c r="I6" s="3161"/>
      <c r="J6" s="592" t="s">
        <v>46</v>
      </c>
      <c r="K6" s="537"/>
      <c r="L6" s="119" t="s">
        <v>406</v>
      </c>
      <c r="M6" s="109"/>
      <c r="N6" s="539" t="s">
        <v>24</v>
      </c>
      <c r="O6" s="3161"/>
      <c r="P6" s="3161"/>
      <c r="Q6" s="3161"/>
      <c r="R6" s="594" t="s">
        <v>46</v>
      </c>
    </row>
    <row r="7" spans="1:18" s="99" customFormat="1" ht="23.1" customHeight="1">
      <c r="A7" s="3144" t="s">
        <v>225</v>
      </c>
      <c r="B7" s="3144"/>
      <c r="C7" s="3144"/>
      <c r="D7" s="3158" t="str">
        <f>IF(様式1!F37="","",様式1!F37)</f>
        <v/>
      </c>
      <c r="E7" s="3159"/>
      <c r="F7" s="3159"/>
      <c r="G7" s="3159"/>
      <c r="H7" s="103" t="s">
        <v>52</v>
      </c>
      <c r="I7" s="3159" t="str">
        <f>IF(様式1!K37="","",様式1!K37)</f>
        <v/>
      </c>
      <c r="J7" s="3159"/>
      <c r="K7" s="3159"/>
      <c r="L7" s="3159"/>
      <c r="M7" s="3160"/>
      <c r="N7" s="3146" t="s">
        <v>413</v>
      </c>
      <c r="O7" s="3148"/>
      <c r="P7" s="3146" t="str">
        <f>IF(様式1!F38="","",様式1!F38)</f>
        <v/>
      </c>
      <c r="Q7" s="3147"/>
      <c r="R7" s="120" t="s">
        <v>56</v>
      </c>
    </row>
    <row r="8" spans="1:18" s="99" customFormat="1" ht="8.1" customHeight="1">
      <c r="A8" s="100"/>
      <c r="B8" s="100"/>
      <c r="C8" s="100"/>
      <c r="D8" s="100"/>
      <c r="E8" s="100"/>
      <c r="F8" s="100"/>
      <c r="G8" s="100"/>
      <c r="H8" s="100"/>
      <c r="I8" s="100"/>
      <c r="J8" s="100"/>
      <c r="K8" s="100"/>
      <c r="L8" s="100"/>
      <c r="M8" s="100"/>
      <c r="N8" s="100"/>
      <c r="O8" s="100"/>
      <c r="P8" s="100"/>
      <c r="Q8" s="100"/>
      <c r="R8" s="100"/>
    </row>
    <row r="9" spans="1:18" s="99" customFormat="1" ht="20.100000000000001" customHeight="1">
      <c r="A9" s="101" t="s">
        <v>414</v>
      </c>
      <c r="B9" s="100"/>
      <c r="C9" s="100"/>
      <c r="D9" s="100"/>
      <c r="E9" s="100"/>
      <c r="F9" s="100"/>
      <c r="G9" s="100"/>
      <c r="H9" s="100"/>
      <c r="I9" s="100"/>
      <c r="J9" s="100"/>
      <c r="K9" s="100"/>
      <c r="L9" s="100"/>
      <c r="M9" s="100"/>
      <c r="N9" s="100"/>
      <c r="O9" s="100"/>
      <c r="P9" s="100"/>
      <c r="Q9" s="100"/>
      <c r="R9" s="100"/>
    </row>
    <row r="10" spans="1:18" s="99" customFormat="1" ht="20.100000000000001" customHeight="1">
      <c r="A10" s="102" t="s">
        <v>415</v>
      </c>
      <c r="B10" s="103"/>
      <c r="C10" s="103"/>
      <c r="D10" s="103"/>
      <c r="E10" s="103"/>
      <c r="F10" s="103"/>
      <c r="G10" s="103"/>
      <c r="H10" s="103"/>
      <c r="I10" s="103"/>
      <c r="J10" s="103"/>
      <c r="K10" s="103"/>
      <c r="L10" s="103"/>
      <c r="M10" s="103"/>
      <c r="N10" s="103"/>
      <c r="O10" s="103"/>
      <c r="P10" s="103"/>
      <c r="Q10" s="103"/>
      <c r="R10" s="536"/>
    </row>
    <row r="11" spans="1:18" s="99" customFormat="1" ht="35.1" customHeight="1">
      <c r="A11" s="3125"/>
      <c r="B11" s="3127" t="s">
        <v>1306</v>
      </c>
      <c r="C11" s="3128"/>
      <c r="D11" s="3128"/>
      <c r="E11" s="3128"/>
      <c r="F11" s="3128"/>
      <c r="G11" s="3128"/>
      <c r="H11" s="3128"/>
      <c r="I11" s="3128"/>
      <c r="J11" s="3128"/>
      <c r="K11" s="3128"/>
      <c r="L11" s="3128"/>
      <c r="M11" s="3128"/>
      <c r="N11" s="3128"/>
      <c r="O11" s="3128"/>
      <c r="P11" s="3128"/>
      <c r="Q11" s="3128"/>
      <c r="R11" s="3129"/>
    </row>
    <row r="12" spans="1:18" s="99" customFormat="1" ht="328.5" customHeight="1">
      <c r="A12" s="3126"/>
      <c r="B12" s="3155"/>
      <c r="C12" s="3156"/>
      <c r="D12" s="3156"/>
      <c r="E12" s="3156"/>
      <c r="F12" s="3156"/>
      <c r="G12" s="3156"/>
      <c r="H12" s="3156"/>
      <c r="I12" s="3156"/>
      <c r="J12" s="3156"/>
      <c r="K12" s="3156"/>
      <c r="L12" s="3156"/>
      <c r="M12" s="3156"/>
      <c r="N12" s="3156"/>
      <c r="O12" s="3156"/>
      <c r="P12" s="3156"/>
      <c r="Q12" s="3156"/>
      <c r="R12" s="3157"/>
    </row>
    <row r="13" spans="1:18" s="99" customFormat="1" ht="8.1" customHeight="1">
      <c r="A13" s="105"/>
      <c r="B13" s="104"/>
      <c r="C13" s="101"/>
      <c r="D13" s="101"/>
      <c r="E13" s="101"/>
      <c r="F13" s="101"/>
      <c r="G13" s="100"/>
      <c r="H13" s="100"/>
      <c r="I13" s="100"/>
      <c r="J13" s="100"/>
      <c r="K13" s="100"/>
      <c r="L13" s="100"/>
      <c r="M13" s="100"/>
      <c r="N13" s="100"/>
      <c r="O13" s="100"/>
      <c r="P13" s="100"/>
      <c r="Q13" s="100"/>
      <c r="R13" s="100"/>
    </row>
    <row r="14" spans="1:18" s="99" customFormat="1" ht="23.1" customHeight="1">
      <c r="A14" s="104" t="s">
        <v>418</v>
      </c>
      <c r="B14" s="100"/>
      <c r="C14" s="100"/>
      <c r="D14" s="100"/>
      <c r="E14" s="100"/>
      <c r="F14" s="100"/>
      <c r="G14" s="100"/>
      <c r="H14" s="100"/>
      <c r="I14" s="100"/>
      <c r="J14" s="100"/>
      <c r="K14" s="100"/>
      <c r="L14" s="100"/>
      <c r="M14" s="100"/>
      <c r="N14" s="100"/>
      <c r="O14" s="100"/>
      <c r="P14" s="100"/>
      <c r="Q14" s="100"/>
      <c r="R14" s="100"/>
    </row>
    <row r="15" spans="1:18" s="99" customFormat="1" ht="23.1" customHeight="1">
      <c r="A15" s="606" t="s">
        <v>419</v>
      </c>
      <c r="B15" s="607"/>
      <c r="C15" s="607"/>
      <c r="D15" s="607"/>
      <c r="E15" s="607"/>
      <c r="F15" s="607"/>
      <c r="G15" s="607"/>
      <c r="H15" s="607"/>
      <c r="I15" s="112"/>
      <c r="J15" s="607"/>
      <c r="K15" s="607"/>
      <c r="L15" s="607"/>
      <c r="M15" s="607"/>
      <c r="N15" s="607"/>
      <c r="O15" s="607"/>
      <c r="P15" s="607"/>
      <c r="Q15" s="607"/>
      <c r="R15" s="608"/>
    </row>
    <row r="16" spans="1:18" s="99" customFormat="1" ht="23.1" customHeight="1">
      <c r="A16" s="117"/>
      <c r="B16" s="279"/>
      <c r="C16" s="3133" t="s">
        <v>521</v>
      </c>
      <c r="D16" s="3134"/>
      <c r="E16" s="3134"/>
      <c r="F16" s="3134"/>
      <c r="G16" s="3134"/>
      <c r="H16" s="3134"/>
      <c r="I16" s="3134"/>
      <c r="J16" s="3134"/>
      <c r="K16" s="3134"/>
      <c r="L16" s="3134"/>
      <c r="M16" s="3134"/>
      <c r="N16" s="3134"/>
      <c r="O16" s="3134"/>
      <c r="P16" s="3134"/>
      <c r="Q16" s="3134"/>
      <c r="R16" s="3135"/>
    </row>
    <row r="17" spans="1:24" s="99" customFormat="1" ht="23.1" customHeight="1">
      <c r="A17" s="117"/>
      <c r="B17" s="279"/>
      <c r="C17" s="3133" t="s">
        <v>1106</v>
      </c>
      <c r="D17" s="3134"/>
      <c r="E17" s="3134"/>
      <c r="F17" s="3134"/>
      <c r="G17" s="3134"/>
      <c r="H17" s="3134"/>
      <c r="I17" s="3134"/>
      <c r="J17" s="3134"/>
      <c r="K17" s="3134"/>
      <c r="L17" s="3134"/>
      <c r="M17" s="3134"/>
      <c r="N17" s="3134"/>
      <c r="O17" s="3134"/>
      <c r="P17" s="3134"/>
      <c r="Q17" s="3134"/>
      <c r="R17" s="3135"/>
    </row>
    <row r="18" spans="1:24" s="99" customFormat="1" ht="32.25" customHeight="1">
      <c r="A18" s="3136" t="s">
        <v>1101</v>
      </c>
      <c r="B18" s="3137"/>
      <c r="C18" s="3137"/>
      <c r="D18" s="3137"/>
      <c r="E18" s="3137"/>
      <c r="F18" s="3137"/>
      <c r="G18" s="3137"/>
      <c r="H18" s="3137"/>
      <c r="I18" s="3137"/>
      <c r="J18" s="3137"/>
      <c r="K18" s="3137"/>
      <c r="L18" s="3137"/>
      <c r="M18" s="3137"/>
      <c r="N18" s="3137"/>
      <c r="O18" s="3137"/>
      <c r="P18" s="3137"/>
      <c r="Q18" s="3137"/>
      <c r="R18" s="3138"/>
      <c r="S18" s="596"/>
      <c r="T18" s="142"/>
      <c r="V18" s="104"/>
      <c r="X18" s="104"/>
    </row>
    <row r="19" spans="1:24" s="111" customFormat="1" ht="30" customHeight="1">
      <c r="A19" s="597"/>
      <c r="B19" s="542"/>
      <c r="C19" s="3122" t="s">
        <v>1019</v>
      </c>
      <c r="D19" s="3123"/>
      <c r="E19" s="3123"/>
      <c r="F19" s="3123"/>
      <c r="G19" s="3123"/>
      <c r="H19" s="3123"/>
      <c r="I19" s="3123"/>
      <c r="J19" s="3123"/>
      <c r="K19" s="3123"/>
      <c r="L19" s="3123"/>
      <c r="M19" s="3123"/>
      <c r="N19" s="3123"/>
      <c r="O19" s="3123"/>
      <c r="P19" s="3123"/>
      <c r="Q19" s="3123"/>
      <c r="R19" s="3124"/>
      <c r="S19" s="596"/>
      <c r="T19" s="142"/>
      <c r="U19" s="99"/>
      <c r="V19" s="122"/>
    </row>
    <row r="20" spans="1:24" s="99" customFormat="1" ht="35.1" customHeight="1">
      <c r="A20" s="3136" t="s">
        <v>1102</v>
      </c>
      <c r="B20" s="3137"/>
      <c r="C20" s="3137"/>
      <c r="D20" s="3137"/>
      <c r="E20" s="3137"/>
      <c r="F20" s="3137"/>
      <c r="G20" s="3137"/>
      <c r="H20" s="3137"/>
      <c r="I20" s="3137"/>
      <c r="J20" s="3137"/>
      <c r="K20" s="3137"/>
      <c r="L20" s="3137"/>
      <c r="M20" s="3137"/>
      <c r="N20" s="3137"/>
      <c r="O20" s="3137"/>
      <c r="P20" s="3137"/>
      <c r="Q20" s="3137"/>
      <c r="R20" s="3138"/>
      <c r="S20" s="596"/>
      <c r="T20" s="142"/>
    </row>
    <row r="21" spans="1:24" s="99" customFormat="1" ht="28.5" customHeight="1">
      <c r="A21" s="233"/>
      <c r="B21" s="279"/>
      <c r="C21" s="3122" t="s">
        <v>1305</v>
      </c>
      <c r="D21" s="3123"/>
      <c r="E21" s="3123"/>
      <c r="F21" s="3123"/>
      <c r="G21" s="3123"/>
      <c r="H21" s="3123"/>
      <c r="I21" s="3123"/>
      <c r="J21" s="3123"/>
      <c r="K21" s="3123"/>
      <c r="L21" s="3123"/>
      <c r="M21" s="3123"/>
      <c r="N21" s="3123"/>
      <c r="O21" s="3123"/>
      <c r="P21" s="3123"/>
      <c r="Q21" s="3123"/>
      <c r="R21" s="3124"/>
      <c r="S21" s="596"/>
      <c r="T21" s="142"/>
    </row>
    <row r="22" spans="1:24" s="99" customFormat="1" ht="15.75" customHeight="1">
      <c r="A22" s="3139"/>
      <c r="B22" s="3139"/>
      <c r="C22" s="3139"/>
      <c r="D22" s="3139"/>
      <c r="E22" s="3139"/>
      <c r="F22" s="3139"/>
      <c r="G22" s="3139"/>
      <c r="H22" s="3139"/>
      <c r="I22" s="3139"/>
      <c r="J22" s="3139"/>
      <c r="K22" s="3139"/>
      <c r="L22" s="3139"/>
      <c r="M22" s="3139"/>
      <c r="N22" s="3139"/>
      <c r="O22" s="3139"/>
      <c r="P22" s="3139"/>
      <c r="Q22" s="3139"/>
      <c r="R22" s="3139"/>
      <c r="S22" s="141"/>
      <c r="T22" s="142"/>
    </row>
    <row r="23" spans="1:24" s="99" customFormat="1" ht="28.5" customHeight="1">
      <c r="A23" s="3140" t="s">
        <v>1299</v>
      </c>
      <c r="B23" s="3140"/>
      <c r="C23" s="3140"/>
      <c r="D23" s="3140"/>
      <c r="E23" s="3140"/>
      <c r="F23" s="3140"/>
      <c r="G23" s="3140"/>
      <c r="H23" s="3140"/>
      <c r="I23" s="3140"/>
      <c r="J23" s="3140"/>
      <c r="K23" s="3140"/>
      <c r="L23" s="3140"/>
      <c r="M23" s="3140"/>
      <c r="N23" s="3140"/>
      <c r="O23" s="3140"/>
      <c r="P23" s="3140"/>
      <c r="Q23" s="3140"/>
      <c r="R23" s="3140"/>
      <c r="S23" s="141"/>
      <c r="T23" s="142"/>
    </row>
    <row r="24" spans="1:24" s="99" customFormat="1" ht="35.1" customHeight="1">
      <c r="A24" s="3141" t="s">
        <v>1298</v>
      </c>
      <c r="B24" s="3142"/>
      <c r="C24" s="3142"/>
      <c r="D24" s="3142"/>
      <c r="E24" s="3142"/>
      <c r="F24" s="3142"/>
      <c r="G24" s="3142"/>
      <c r="H24" s="3142"/>
      <c r="I24" s="3142"/>
      <c r="J24" s="3142"/>
      <c r="K24" s="3142"/>
      <c r="L24" s="3142"/>
      <c r="M24" s="3142"/>
      <c r="N24" s="3142"/>
      <c r="O24" s="3142"/>
      <c r="P24" s="3142"/>
      <c r="Q24" s="3142"/>
      <c r="R24" s="3143"/>
      <c r="S24" s="596"/>
      <c r="T24" s="142"/>
    </row>
    <row r="25" spans="1:24" s="99" customFormat="1" ht="28.5" customHeight="1">
      <c r="A25" s="233"/>
      <c r="B25" s="609"/>
      <c r="C25" s="3152" t="s">
        <v>1262</v>
      </c>
      <c r="D25" s="3153"/>
      <c r="E25" s="3153"/>
      <c r="F25" s="3153"/>
      <c r="G25" s="3153"/>
      <c r="H25" s="3153"/>
      <c r="I25" s="3153"/>
      <c r="J25" s="3153"/>
      <c r="K25" s="3153"/>
      <c r="L25" s="3153"/>
      <c r="M25" s="3153"/>
      <c r="N25" s="3153"/>
      <c r="O25" s="3153"/>
      <c r="P25" s="3153"/>
      <c r="Q25" s="3153"/>
      <c r="R25" s="3154"/>
      <c r="S25" s="596"/>
      <c r="T25" s="142"/>
    </row>
    <row r="26" spans="1:24" s="126" customFormat="1" ht="12.95" customHeight="1">
      <c r="A26" s="599" t="s">
        <v>753</v>
      </c>
      <c r="B26" s="124"/>
      <c r="C26" s="600"/>
      <c r="D26" s="600"/>
      <c r="E26" s="600"/>
      <c r="F26" s="600"/>
      <c r="G26" s="600"/>
      <c r="H26" s="600"/>
      <c r="I26" s="600"/>
      <c r="J26" s="600"/>
      <c r="K26" s="600"/>
      <c r="L26" s="598"/>
      <c r="M26" s="124"/>
      <c r="N26" s="600"/>
      <c r="O26" s="598"/>
      <c r="P26" s="601"/>
      <c r="Q26" s="125"/>
      <c r="R26" s="125"/>
      <c r="S26" s="125"/>
      <c r="T26" s="125"/>
      <c r="U26" s="125"/>
      <c r="V26" s="124"/>
    </row>
    <row r="27" spans="1:24" ht="18" customHeight="1">
      <c r="R27" s="590" t="s">
        <v>797</v>
      </c>
      <c r="S27" s="99"/>
      <c r="T27" s="99"/>
      <c r="U27" s="99"/>
    </row>
    <row r="28" spans="1:24" ht="24.95" customHeight="1">
      <c r="A28" s="3149" t="s">
        <v>955</v>
      </c>
      <c r="B28" s="3149"/>
      <c r="C28" s="3149"/>
      <c r="D28" s="3149"/>
      <c r="E28" s="3149"/>
      <c r="F28" s="3149"/>
      <c r="G28" s="3149"/>
      <c r="H28" s="3149"/>
      <c r="I28" s="3149"/>
      <c r="J28" s="3149"/>
      <c r="K28" s="3149"/>
      <c r="L28" s="3149"/>
      <c r="M28" s="3149"/>
      <c r="N28" s="3149"/>
      <c r="O28" s="3149"/>
      <c r="P28" s="3149"/>
      <c r="Q28" s="3149"/>
      <c r="R28" s="3149"/>
    </row>
    <row r="29" spans="1:24" s="96" customFormat="1" ht="20.100000000000001" customHeight="1">
      <c r="A29" s="3150" t="s">
        <v>411</v>
      </c>
      <c r="B29" s="3150"/>
      <c r="C29" s="3150"/>
      <c r="D29" s="3150"/>
      <c r="E29" s="3151"/>
      <c r="F29" s="3151"/>
      <c r="G29" s="3151"/>
      <c r="H29" s="3151"/>
      <c r="I29" s="3151"/>
      <c r="K29" s="97" t="s">
        <v>314</v>
      </c>
      <c r="L29" s="97"/>
      <c r="M29" s="3151"/>
      <c r="N29" s="3151"/>
      <c r="O29" s="3151"/>
      <c r="P29" s="3151"/>
      <c r="Q29" s="3151"/>
      <c r="R29" s="3151"/>
    </row>
    <row r="30" spans="1:24" ht="8.1" customHeight="1">
      <c r="B30" s="603"/>
      <c r="C30" s="603"/>
      <c r="D30" s="603"/>
      <c r="E30" s="603"/>
      <c r="F30" s="603"/>
      <c r="G30" s="603"/>
      <c r="H30" s="603"/>
      <c r="I30" s="603"/>
      <c r="J30" s="603"/>
      <c r="K30" s="603"/>
      <c r="L30" s="603"/>
      <c r="M30" s="603"/>
      <c r="N30" s="603"/>
      <c r="O30" s="603"/>
      <c r="P30" s="603"/>
      <c r="Q30" s="603"/>
    </row>
    <row r="31" spans="1:24" s="98" customFormat="1" ht="23.1" customHeight="1">
      <c r="A31" s="98" t="s">
        <v>183</v>
      </c>
      <c r="B31" s="605"/>
      <c r="C31" s="605"/>
      <c r="D31" s="605"/>
      <c r="E31" s="605"/>
      <c r="F31" s="605"/>
      <c r="G31" s="605"/>
      <c r="H31" s="605"/>
      <c r="I31" s="605"/>
      <c r="J31" s="605"/>
      <c r="K31" s="605"/>
      <c r="L31" s="605"/>
      <c r="M31" s="605"/>
      <c r="N31" s="605"/>
      <c r="O31" s="605"/>
      <c r="P31" s="605"/>
      <c r="Q31" s="605"/>
    </row>
    <row r="32" spans="1:24" s="99" customFormat="1" ht="23.1" customHeight="1">
      <c r="A32" s="3144" t="s">
        <v>412</v>
      </c>
      <c r="B32" s="3144"/>
      <c r="C32" s="3144"/>
      <c r="D32" s="537"/>
      <c r="E32" s="538" t="s">
        <v>407</v>
      </c>
      <c r="F32" s="539" t="s">
        <v>24</v>
      </c>
      <c r="G32" s="3145"/>
      <c r="H32" s="3145"/>
      <c r="I32" s="3145"/>
      <c r="J32" s="592" t="s">
        <v>46</v>
      </c>
      <c r="K32" s="537"/>
      <c r="L32" s="119" t="s">
        <v>406</v>
      </c>
      <c r="M32" s="109"/>
      <c r="N32" s="539" t="s">
        <v>24</v>
      </c>
      <c r="O32" s="3145"/>
      <c r="P32" s="3145"/>
      <c r="Q32" s="3145"/>
      <c r="R32" s="594" t="s">
        <v>46</v>
      </c>
    </row>
    <row r="33" spans="1:24" s="99" customFormat="1" ht="23.1" customHeight="1">
      <c r="A33" s="3144" t="s">
        <v>225</v>
      </c>
      <c r="B33" s="3144"/>
      <c r="C33" s="3144"/>
      <c r="D33" s="3146"/>
      <c r="E33" s="3147"/>
      <c r="F33" s="3147"/>
      <c r="G33" s="3147"/>
      <c r="H33" s="103" t="s">
        <v>52</v>
      </c>
      <c r="I33" s="3147"/>
      <c r="J33" s="3147"/>
      <c r="K33" s="3147"/>
      <c r="L33" s="3147"/>
      <c r="M33" s="3148"/>
      <c r="N33" s="3146" t="s">
        <v>413</v>
      </c>
      <c r="O33" s="3148"/>
      <c r="P33" s="3146"/>
      <c r="Q33" s="3147"/>
      <c r="R33" s="120" t="s">
        <v>56</v>
      </c>
    </row>
    <row r="34" spans="1:24" s="99" customFormat="1" ht="8.1" customHeight="1">
      <c r="A34" s="100"/>
      <c r="B34" s="100"/>
      <c r="C34" s="100"/>
      <c r="D34" s="100"/>
      <c r="E34" s="100"/>
      <c r="F34" s="100"/>
      <c r="G34" s="100"/>
      <c r="H34" s="100"/>
      <c r="I34" s="100"/>
      <c r="J34" s="100"/>
      <c r="K34" s="100"/>
      <c r="L34" s="100"/>
      <c r="M34" s="100"/>
      <c r="N34" s="100"/>
      <c r="O34" s="100"/>
      <c r="P34" s="100"/>
      <c r="Q34" s="100"/>
      <c r="R34" s="100"/>
    </row>
    <row r="35" spans="1:24" s="99" customFormat="1" ht="20.100000000000001" customHeight="1">
      <c r="A35" s="101" t="s">
        <v>414</v>
      </c>
      <c r="B35" s="100"/>
      <c r="C35" s="100"/>
      <c r="D35" s="100"/>
      <c r="E35" s="100"/>
      <c r="F35" s="100"/>
      <c r="G35" s="100"/>
      <c r="H35" s="100"/>
      <c r="I35" s="100"/>
      <c r="J35" s="100"/>
      <c r="K35" s="100"/>
      <c r="L35" s="100"/>
      <c r="M35" s="100"/>
      <c r="N35" s="100"/>
      <c r="O35" s="100"/>
      <c r="P35" s="100"/>
      <c r="Q35" s="100"/>
      <c r="R35" s="100"/>
    </row>
    <row r="36" spans="1:24" s="99" customFormat="1" ht="20.100000000000001" customHeight="1">
      <c r="A36" s="102" t="s">
        <v>415</v>
      </c>
      <c r="B36" s="103"/>
      <c r="C36" s="103"/>
      <c r="D36" s="103"/>
      <c r="E36" s="103"/>
      <c r="F36" s="103"/>
      <c r="G36" s="103"/>
      <c r="H36" s="103"/>
      <c r="I36" s="103"/>
      <c r="J36" s="103"/>
      <c r="K36" s="103"/>
      <c r="L36" s="103"/>
      <c r="M36" s="103"/>
      <c r="N36" s="103"/>
      <c r="O36" s="103"/>
      <c r="P36" s="103"/>
      <c r="Q36" s="103"/>
      <c r="R36" s="536"/>
    </row>
    <row r="37" spans="1:24" s="99" customFormat="1" ht="35.1" customHeight="1">
      <c r="A37" s="3125"/>
      <c r="B37" s="3127" t="s">
        <v>1306</v>
      </c>
      <c r="C37" s="3128"/>
      <c r="D37" s="3128"/>
      <c r="E37" s="3128"/>
      <c r="F37" s="3128"/>
      <c r="G37" s="3128"/>
      <c r="H37" s="3128"/>
      <c r="I37" s="3128"/>
      <c r="J37" s="3128"/>
      <c r="K37" s="3128"/>
      <c r="L37" s="3128"/>
      <c r="M37" s="3128"/>
      <c r="N37" s="3128"/>
      <c r="O37" s="3128"/>
      <c r="P37" s="3128"/>
      <c r="Q37" s="3128"/>
      <c r="R37" s="3129"/>
    </row>
    <row r="38" spans="1:24" s="99" customFormat="1" ht="328.5" customHeight="1">
      <c r="A38" s="3126"/>
      <c r="B38" s="3130"/>
      <c r="C38" s="3131"/>
      <c r="D38" s="3131"/>
      <c r="E38" s="3131"/>
      <c r="F38" s="3131"/>
      <c r="G38" s="3131"/>
      <c r="H38" s="3131"/>
      <c r="I38" s="3131"/>
      <c r="J38" s="3131"/>
      <c r="K38" s="3131"/>
      <c r="L38" s="3131"/>
      <c r="M38" s="3131"/>
      <c r="N38" s="3131"/>
      <c r="O38" s="3131"/>
      <c r="P38" s="3131"/>
      <c r="Q38" s="3131"/>
      <c r="R38" s="3132"/>
    </row>
    <row r="39" spans="1:24" s="99" customFormat="1" ht="8.1" customHeight="1">
      <c r="A39" s="105"/>
      <c r="B39" s="104"/>
      <c r="C39" s="101"/>
      <c r="D39" s="101"/>
      <c r="E39" s="101"/>
      <c r="F39" s="101"/>
      <c r="G39" s="100"/>
      <c r="H39" s="100"/>
      <c r="I39" s="100"/>
      <c r="J39" s="100"/>
      <c r="K39" s="100"/>
      <c r="L39" s="100"/>
      <c r="M39" s="100"/>
      <c r="N39" s="100"/>
      <c r="O39" s="100"/>
      <c r="P39" s="100"/>
      <c r="Q39" s="100"/>
      <c r="R39" s="100"/>
    </row>
    <row r="40" spans="1:24" s="99" customFormat="1" ht="23.1" customHeight="1">
      <c r="A40" s="104" t="s">
        <v>418</v>
      </c>
      <c r="B40" s="100"/>
      <c r="C40" s="100"/>
      <c r="D40" s="100"/>
      <c r="E40" s="100"/>
      <c r="F40" s="100"/>
      <c r="G40" s="100"/>
      <c r="H40" s="100"/>
      <c r="I40" s="100"/>
      <c r="J40" s="100"/>
      <c r="K40" s="100"/>
      <c r="L40" s="100"/>
      <c r="M40" s="100"/>
      <c r="N40" s="100"/>
      <c r="O40" s="100"/>
      <c r="P40" s="100"/>
      <c r="Q40" s="100"/>
      <c r="R40" s="100"/>
    </row>
    <row r="41" spans="1:24" s="99" customFormat="1" ht="23.1" customHeight="1">
      <c r="A41" s="606" t="s">
        <v>419</v>
      </c>
      <c r="B41" s="607"/>
      <c r="C41" s="607"/>
      <c r="D41" s="607"/>
      <c r="E41" s="607"/>
      <c r="F41" s="607"/>
      <c r="G41" s="607"/>
      <c r="H41" s="607"/>
      <c r="I41" s="112"/>
      <c r="J41" s="607"/>
      <c r="K41" s="607"/>
      <c r="L41" s="607"/>
      <c r="M41" s="607"/>
      <c r="N41" s="607"/>
      <c r="O41" s="607"/>
      <c r="P41" s="607"/>
      <c r="Q41" s="607"/>
      <c r="R41" s="608"/>
    </row>
    <row r="42" spans="1:24" s="99" customFormat="1" ht="23.1" customHeight="1">
      <c r="A42" s="117"/>
      <c r="B42" s="535"/>
      <c r="C42" s="3133" t="s">
        <v>521</v>
      </c>
      <c r="D42" s="3134"/>
      <c r="E42" s="3134"/>
      <c r="F42" s="3134"/>
      <c r="G42" s="3134"/>
      <c r="H42" s="3134"/>
      <c r="I42" s="3134"/>
      <c r="J42" s="3134"/>
      <c r="K42" s="3134"/>
      <c r="L42" s="3134"/>
      <c r="M42" s="3134"/>
      <c r="N42" s="3134"/>
      <c r="O42" s="3134"/>
      <c r="P42" s="3134"/>
      <c r="Q42" s="3134"/>
      <c r="R42" s="3135"/>
    </row>
    <row r="43" spans="1:24" s="99" customFormat="1" ht="23.1" customHeight="1">
      <c r="A43" s="117"/>
      <c r="B43" s="535"/>
      <c r="C43" s="3133" t="s">
        <v>1106</v>
      </c>
      <c r="D43" s="3134"/>
      <c r="E43" s="3134"/>
      <c r="F43" s="3134"/>
      <c r="G43" s="3134"/>
      <c r="H43" s="3134"/>
      <c r="I43" s="3134"/>
      <c r="J43" s="3134"/>
      <c r="K43" s="3134"/>
      <c r="L43" s="3134"/>
      <c r="M43" s="3134"/>
      <c r="N43" s="3134"/>
      <c r="O43" s="3134"/>
      <c r="P43" s="3134"/>
      <c r="Q43" s="3134"/>
      <c r="R43" s="3135"/>
    </row>
    <row r="44" spans="1:24" s="99" customFormat="1" ht="39.950000000000003" customHeight="1">
      <c r="A44" s="3136" t="s">
        <v>1101</v>
      </c>
      <c r="B44" s="3137"/>
      <c r="C44" s="3137"/>
      <c r="D44" s="3137"/>
      <c r="E44" s="3137"/>
      <c r="F44" s="3137"/>
      <c r="G44" s="3137"/>
      <c r="H44" s="3137"/>
      <c r="I44" s="3137"/>
      <c r="J44" s="3137"/>
      <c r="K44" s="3137"/>
      <c r="L44" s="3137"/>
      <c r="M44" s="3137"/>
      <c r="N44" s="3137"/>
      <c r="O44" s="3137"/>
      <c r="P44" s="3137"/>
      <c r="Q44" s="3137"/>
      <c r="R44" s="3138"/>
      <c r="V44" s="104"/>
      <c r="X44" s="104"/>
    </row>
    <row r="45" spans="1:24" s="111" customFormat="1" ht="30" customHeight="1">
      <c r="A45" s="597"/>
      <c r="B45" s="537"/>
      <c r="C45" s="3122" t="s">
        <v>1019</v>
      </c>
      <c r="D45" s="3123"/>
      <c r="E45" s="3123"/>
      <c r="F45" s="3123"/>
      <c r="G45" s="3123"/>
      <c r="H45" s="3123"/>
      <c r="I45" s="3123"/>
      <c r="J45" s="3123"/>
      <c r="K45" s="3123"/>
      <c r="L45" s="3123"/>
      <c r="M45" s="3123"/>
      <c r="N45" s="3123"/>
      <c r="O45" s="3123"/>
      <c r="P45" s="3123"/>
      <c r="Q45" s="3123"/>
      <c r="R45" s="3124"/>
      <c r="S45" s="99"/>
      <c r="T45" s="99"/>
      <c r="U45" s="99"/>
      <c r="V45" s="122"/>
    </row>
    <row r="46" spans="1:24" s="99" customFormat="1" ht="35.1" customHeight="1">
      <c r="A46" s="3136" t="s">
        <v>1102</v>
      </c>
      <c r="B46" s="3137"/>
      <c r="C46" s="3137"/>
      <c r="D46" s="3137"/>
      <c r="E46" s="3137"/>
      <c r="F46" s="3137"/>
      <c r="G46" s="3137"/>
      <c r="H46" s="3137"/>
      <c r="I46" s="3137"/>
      <c r="J46" s="3137"/>
      <c r="K46" s="3137"/>
      <c r="L46" s="3137"/>
      <c r="M46" s="3137"/>
      <c r="N46" s="3137"/>
      <c r="O46" s="3137"/>
      <c r="P46" s="3137"/>
      <c r="Q46" s="3137"/>
      <c r="R46" s="3138"/>
    </row>
    <row r="47" spans="1:24" s="99" customFormat="1" ht="28.5" customHeight="1">
      <c r="A47" s="233"/>
      <c r="B47" s="535"/>
      <c r="C47" s="3122" t="s">
        <v>1305</v>
      </c>
      <c r="D47" s="3123"/>
      <c r="E47" s="3123"/>
      <c r="F47" s="3123"/>
      <c r="G47" s="3123"/>
      <c r="H47" s="3123"/>
      <c r="I47" s="3123"/>
      <c r="J47" s="3123"/>
      <c r="K47" s="3123"/>
      <c r="L47" s="3123"/>
      <c r="M47" s="3123"/>
      <c r="N47" s="3123"/>
      <c r="O47" s="3123"/>
      <c r="P47" s="3123"/>
      <c r="Q47" s="3123"/>
      <c r="R47" s="3124"/>
    </row>
    <row r="48" spans="1:24" s="99" customFormat="1" ht="15.75" customHeight="1">
      <c r="A48" s="3139"/>
      <c r="B48" s="3139"/>
      <c r="C48" s="3139"/>
      <c r="D48" s="3139"/>
      <c r="E48" s="3139"/>
      <c r="F48" s="3139"/>
      <c r="G48" s="3139"/>
      <c r="H48" s="3139"/>
      <c r="I48" s="3139"/>
      <c r="J48" s="3139"/>
      <c r="K48" s="3139"/>
      <c r="L48" s="3139"/>
      <c r="M48" s="3139"/>
      <c r="N48" s="3139"/>
      <c r="O48" s="3139"/>
      <c r="P48" s="3139"/>
      <c r="Q48" s="3139"/>
      <c r="R48" s="3139"/>
      <c r="S48" s="141"/>
      <c r="T48" s="142"/>
    </row>
    <row r="49" spans="1:22" s="99" customFormat="1" ht="20.25" customHeight="1">
      <c r="A49" s="3140" t="s">
        <v>1299</v>
      </c>
      <c r="B49" s="3140"/>
      <c r="C49" s="3140"/>
      <c r="D49" s="3140"/>
      <c r="E49" s="3140"/>
      <c r="F49" s="3140"/>
      <c r="G49" s="3140"/>
      <c r="H49" s="3140"/>
      <c r="I49" s="3140"/>
      <c r="J49" s="3140"/>
      <c r="K49" s="3140"/>
      <c r="L49" s="3140"/>
      <c r="M49" s="3140"/>
      <c r="N49" s="3140"/>
      <c r="O49" s="3140"/>
      <c r="P49" s="3140"/>
      <c r="Q49" s="3140"/>
      <c r="R49" s="3140"/>
      <c r="S49" s="141"/>
      <c r="T49" s="142"/>
    </row>
    <row r="50" spans="1:22" s="99" customFormat="1" ht="35.1" customHeight="1">
      <c r="A50" s="3141" t="s">
        <v>1298</v>
      </c>
      <c r="B50" s="3142"/>
      <c r="C50" s="3142"/>
      <c r="D50" s="3142"/>
      <c r="E50" s="3142"/>
      <c r="F50" s="3142"/>
      <c r="G50" s="3142"/>
      <c r="H50" s="3142"/>
      <c r="I50" s="3142"/>
      <c r="J50" s="3142"/>
      <c r="K50" s="3142"/>
      <c r="L50" s="3142"/>
      <c r="M50" s="3142"/>
      <c r="N50" s="3142"/>
      <c r="O50" s="3142"/>
      <c r="P50" s="3142"/>
      <c r="Q50" s="3142"/>
      <c r="R50" s="3143"/>
      <c r="S50" s="596"/>
      <c r="T50" s="142"/>
    </row>
    <row r="51" spans="1:22" s="99" customFormat="1" ht="28.5" customHeight="1">
      <c r="A51" s="233"/>
      <c r="B51" s="279"/>
      <c r="C51" s="3122" t="s">
        <v>1262</v>
      </c>
      <c r="D51" s="3123"/>
      <c r="E51" s="3123"/>
      <c r="F51" s="3123"/>
      <c r="G51" s="3123"/>
      <c r="H51" s="3123"/>
      <c r="I51" s="3123"/>
      <c r="J51" s="3123"/>
      <c r="K51" s="3123"/>
      <c r="L51" s="3123"/>
      <c r="M51" s="3123"/>
      <c r="N51" s="3123"/>
      <c r="O51" s="3123"/>
      <c r="P51" s="3123"/>
      <c r="Q51" s="3123"/>
      <c r="R51" s="3124"/>
      <c r="S51" s="596"/>
      <c r="T51" s="142"/>
    </row>
    <row r="52" spans="1:22" s="126" customFormat="1" ht="12.95" customHeight="1">
      <c r="A52" s="599" t="s">
        <v>753</v>
      </c>
      <c r="B52" s="124"/>
      <c r="C52" s="600"/>
      <c r="D52" s="600"/>
      <c r="E52" s="600"/>
      <c r="F52" s="600"/>
      <c r="G52" s="600"/>
      <c r="H52" s="600"/>
      <c r="I52" s="600"/>
      <c r="J52" s="600"/>
      <c r="K52" s="600"/>
      <c r="L52" s="598"/>
      <c r="M52" s="124"/>
      <c r="N52" s="600"/>
      <c r="O52" s="598"/>
      <c r="P52" s="601"/>
      <c r="Q52" s="125"/>
      <c r="R52" s="125"/>
      <c r="S52" s="125"/>
      <c r="T52" s="125"/>
      <c r="U52" s="125"/>
      <c r="V52" s="124"/>
    </row>
    <row r="53" spans="1:22">
      <c r="C53" s="604"/>
      <c r="D53" s="604"/>
    </row>
    <row r="54" spans="1:22">
      <c r="C54" s="604"/>
      <c r="D54" s="604"/>
    </row>
    <row r="55" spans="1:22">
      <c r="C55" s="604"/>
      <c r="D55" s="604"/>
    </row>
    <row r="56" spans="1:22">
      <c r="C56" s="604"/>
      <c r="D56" s="604"/>
    </row>
  </sheetData>
  <mergeCells count="51">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8:R28"/>
    <mergeCell ref="A29:D29"/>
    <mergeCell ref="E29:I29"/>
    <mergeCell ref="M29:R29"/>
    <mergeCell ref="A24:R24"/>
    <mergeCell ref="C25:R25"/>
    <mergeCell ref="A22:R22"/>
    <mergeCell ref="A23:R23"/>
    <mergeCell ref="A32:C32"/>
    <mergeCell ref="G32:I32"/>
    <mergeCell ref="O32:Q32"/>
    <mergeCell ref="A33:C33"/>
    <mergeCell ref="D33:G33"/>
    <mergeCell ref="I33:M33"/>
    <mergeCell ref="N33:O33"/>
    <mergeCell ref="P33:Q33"/>
    <mergeCell ref="C51:R51"/>
    <mergeCell ref="C47:R47"/>
    <mergeCell ref="A37:A38"/>
    <mergeCell ref="B37:R37"/>
    <mergeCell ref="B38:R38"/>
    <mergeCell ref="C42:R42"/>
    <mergeCell ref="A44:R44"/>
    <mergeCell ref="C45:R45"/>
    <mergeCell ref="A46:R46"/>
    <mergeCell ref="C43:R43"/>
    <mergeCell ref="A48:R48"/>
    <mergeCell ref="A49:R49"/>
    <mergeCell ref="A50:R50"/>
  </mergeCells>
  <phoneticPr fontId="10"/>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topLeftCell="A2" zoomScale="85" zoomScaleNormal="100" zoomScaleSheetLayoutView="85" zoomScalePageLayoutView="124" workbookViewId="0">
      <selection activeCell="A2" sqref="A2:U2"/>
    </sheetView>
  </sheetViews>
  <sheetFormatPr defaultRowHeight="14.25"/>
  <cols>
    <col min="1" max="1" width="2.625" style="95" customWidth="1"/>
    <col min="2" max="2" width="3.125" style="95" customWidth="1"/>
    <col min="3" max="3" width="5.625" style="95" customWidth="1"/>
    <col min="4" max="4" width="3.125" style="95" customWidth="1"/>
    <col min="5" max="5" width="10.625" style="95" customWidth="1"/>
    <col min="6" max="7" width="3.125" style="95" customWidth="1"/>
    <col min="8" max="9" width="4.625" style="95" customWidth="1"/>
    <col min="10" max="11" width="3.125" style="95" customWidth="1"/>
    <col min="12" max="13" width="5.625" style="95" customWidth="1"/>
    <col min="14" max="15" width="3.125" style="95" customWidth="1"/>
    <col min="16" max="18" width="4.625" style="95" customWidth="1"/>
    <col min="19" max="19" width="3.125" style="95" customWidth="1"/>
    <col min="20" max="20" width="5.625" style="95" customWidth="1"/>
    <col min="21" max="21" width="10.125" style="95" customWidth="1"/>
    <col min="22" max="16384" width="9" style="95"/>
  </cols>
  <sheetData>
    <row r="1" spans="1:26" ht="18" customHeight="1">
      <c r="U1" s="590" t="s">
        <v>798</v>
      </c>
    </row>
    <row r="2" spans="1:26" ht="24.95" customHeight="1">
      <c r="A2" s="3149" t="s">
        <v>954</v>
      </c>
      <c r="B2" s="3149"/>
      <c r="C2" s="3149"/>
      <c r="D2" s="3149"/>
      <c r="E2" s="3149"/>
      <c r="F2" s="3149"/>
      <c r="G2" s="3149"/>
      <c r="H2" s="3149"/>
      <c r="I2" s="3149"/>
      <c r="J2" s="3149"/>
      <c r="K2" s="3149"/>
      <c r="L2" s="3149"/>
      <c r="M2" s="3149"/>
      <c r="N2" s="3149"/>
      <c r="O2" s="3149"/>
      <c r="P2" s="3149"/>
      <c r="Q2" s="3149"/>
      <c r="R2" s="3149"/>
      <c r="S2" s="3149"/>
      <c r="T2" s="3149"/>
      <c r="U2" s="3149"/>
    </row>
    <row r="3" spans="1:26" s="96" customFormat="1" ht="16.5" customHeight="1">
      <c r="A3" s="3194" t="s">
        <v>411</v>
      </c>
      <c r="B3" s="3194"/>
      <c r="C3" s="3194"/>
      <c r="D3" s="3194"/>
      <c r="E3" s="3170" t="str">
        <f>IF(様式1!L11="","",様式1!L11)</f>
        <v/>
      </c>
      <c r="F3" s="3170"/>
      <c r="G3" s="3170"/>
      <c r="H3" s="3170"/>
      <c r="I3" s="3170"/>
      <c r="J3" s="3170"/>
      <c r="K3" s="231"/>
      <c r="L3" s="3195" t="s">
        <v>314</v>
      </c>
      <c r="M3" s="3195"/>
      <c r="N3" s="3153" t="str">
        <f>IF(様式1!G36="","",様式1!G36)</f>
        <v/>
      </c>
      <c r="O3" s="3153"/>
      <c r="P3" s="3153"/>
      <c r="Q3" s="3153"/>
      <c r="R3" s="3153"/>
      <c r="S3" s="3153"/>
      <c r="T3" s="3153"/>
      <c r="U3" s="3153"/>
    </row>
    <row r="4" spans="1:26" ht="16.5" customHeight="1">
      <c r="A4" s="3194"/>
      <c r="B4" s="3194"/>
      <c r="C4" s="3194"/>
      <c r="D4" s="3194"/>
      <c r="E4" s="3153"/>
      <c r="F4" s="3153"/>
      <c r="G4" s="3153"/>
      <c r="H4" s="3153"/>
      <c r="I4" s="3153"/>
      <c r="J4" s="3153"/>
      <c r="K4" s="231"/>
      <c r="L4" s="3195"/>
      <c r="M4" s="3195"/>
      <c r="N4" s="3153"/>
      <c r="O4" s="3153"/>
      <c r="P4" s="3153"/>
      <c r="Q4" s="3153"/>
      <c r="R4" s="3153"/>
      <c r="S4" s="3153"/>
      <c r="T4" s="3153"/>
      <c r="U4" s="3153"/>
    </row>
    <row r="5" spans="1:26" s="108" customFormat="1" ht="17.100000000000001" customHeight="1">
      <c r="A5" s="107" t="s">
        <v>183</v>
      </c>
      <c r="B5" s="107"/>
      <c r="C5" s="107"/>
      <c r="D5" s="107"/>
      <c r="E5" s="591"/>
      <c r="F5" s="591"/>
      <c r="G5" s="591"/>
      <c r="H5" s="591"/>
      <c r="I5" s="591"/>
      <c r="J5" s="591"/>
      <c r="K5" s="591"/>
      <c r="L5" s="591"/>
      <c r="M5" s="591"/>
      <c r="N5" s="591"/>
      <c r="O5" s="591"/>
      <c r="P5" s="591"/>
      <c r="Q5" s="591"/>
      <c r="R5" s="591"/>
      <c r="S5" s="591"/>
      <c r="T5" s="591"/>
    </row>
    <row r="6" spans="1:26" s="111" customFormat="1" ht="17.100000000000001" customHeight="1">
      <c r="A6" s="3164" t="s">
        <v>412</v>
      </c>
      <c r="B6" s="3164"/>
      <c r="C6" s="3164"/>
      <c r="D6" s="537" t="s">
        <v>621</v>
      </c>
      <c r="E6" s="538" t="s">
        <v>407</v>
      </c>
      <c r="F6" s="539" t="s">
        <v>24</v>
      </c>
      <c r="G6" s="3161" t="str">
        <f>IF(様式5!L5="","",様式5!L5)</f>
        <v/>
      </c>
      <c r="H6" s="3161"/>
      <c r="I6" s="3161"/>
      <c r="J6" s="592" t="s">
        <v>46</v>
      </c>
      <c r="K6" s="542"/>
      <c r="L6" s="119" t="s">
        <v>406</v>
      </c>
      <c r="M6" s="109"/>
      <c r="N6" s="539" t="s">
        <v>24</v>
      </c>
      <c r="O6" s="3161"/>
      <c r="P6" s="3161"/>
      <c r="Q6" s="3161"/>
      <c r="R6" s="592" t="s">
        <v>46</v>
      </c>
      <c r="S6" s="592"/>
      <c r="T6" s="592"/>
      <c r="U6" s="110"/>
    </row>
    <row r="7" spans="1:26" s="111" customFormat="1" ht="17.100000000000001" customHeight="1">
      <c r="A7" s="3164" t="s">
        <v>225</v>
      </c>
      <c r="B7" s="3164"/>
      <c r="C7" s="3164"/>
      <c r="D7" s="3197" t="str">
        <f>IF(様式1!F37="","",様式1!F37)</f>
        <v/>
      </c>
      <c r="E7" s="3198"/>
      <c r="F7" s="3198"/>
      <c r="G7" s="3198"/>
      <c r="H7" s="539" t="s">
        <v>52</v>
      </c>
      <c r="I7" s="3198" t="str">
        <f>IF(様式1!K37="","",様式1!K37)</f>
        <v/>
      </c>
      <c r="J7" s="3198"/>
      <c r="K7" s="3198"/>
      <c r="L7" s="3198"/>
      <c r="M7" s="3198"/>
      <c r="N7" s="3165" t="s">
        <v>413</v>
      </c>
      <c r="O7" s="3167"/>
      <c r="P7" s="3168"/>
      <c r="Q7" s="3165" t="str">
        <f>IF(様式1!F38="","",様式1!F38)</f>
        <v/>
      </c>
      <c r="R7" s="3167"/>
      <c r="S7" s="3167"/>
      <c r="T7" s="539"/>
      <c r="U7" s="120" t="s">
        <v>56</v>
      </c>
    </row>
    <row r="8" spans="1:26" s="99" customFormat="1" ht="8.1" customHeight="1">
      <c r="A8" s="100"/>
      <c r="B8" s="100"/>
      <c r="C8" s="100"/>
      <c r="D8" s="100"/>
      <c r="E8" s="100"/>
      <c r="F8" s="100"/>
      <c r="G8" s="100"/>
      <c r="H8" s="100"/>
      <c r="I8" s="100"/>
      <c r="J8" s="100"/>
      <c r="K8" s="100"/>
      <c r="L8" s="100"/>
      <c r="M8" s="100"/>
      <c r="N8" s="100"/>
      <c r="O8" s="100"/>
      <c r="P8" s="100"/>
      <c r="Q8" s="100"/>
      <c r="R8" s="100"/>
      <c r="S8" s="100"/>
      <c r="T8" s="100"/>
      <c r="U8" s="100"/>
    </row>
    <row r="9" spans="1:26" s="99" customFormat="1" ht="17.100000000000001" customHeight="1">
      <c r="A9" s="101" t="s">
        <v>414</v>
      </c>
      <c r="B9" s="100"/>
      <c r="C9" s="100"/>
      <c r="D9" s="100"/>
      <c r="E9" s="100"/>
      <c r="F9" s="100"/>
      <c r="G9" s="100"/>
      <c r="H9" s="100"/>
      <c r="I9" s="100"/>
      <c r="J9" s="100"/>
      <c r="K9" s="100"/>
      <c r="L9" s="100"/>
      <c r="M9" s="100"/>
      <c r="N9" s="100"/>
      <c r="O9" s="100"/>
      <c r="P9" s="100"/>
      <c r="Q9" s="100"/>
      <c r="R9" s="100"/>
      <c r="S9" s="100"/>
      <c r="T9" s="100"/>
      <c r="U9" s="100"/>
    </row>
    <row r="10" spans="1:26" s="99" customFormat="1" ht="17.100000000000001" customHeight="1">
      <c r="A10" s="540" t="s">
        <v>415</v>
      </c>
      <c r="B10" s="112"/>
      <c r="C10" s="112"/>
      <c r="D10" s="112"/>
      <c r="E10" s="112"/>
      <c r="F10" s="112"/>
      <c r="G10" s="112"/>
      <c r="H10" s="112"/>
      <c r="I10" s="112"/>
      <c r="J10" s="112"/>
      <c r="K10" s="112"/>
      <c r="L10" s="112"/>
      <c r="M10" s="112"/>
      <c r="N10" s="112"/>
      <c r="O10" s="112"/>
      <c r="P10" s="112"/>
      <c r="Q10" s="112"/>
      <c r="R10" s="112"/>
      <c r="S10" s="112"/>
      <c r="T10" s="112"/>
      <c r="U10" s="593"/>
    </row>
    <row r="11" spans="1:26" s="99" customFormat="1" ht="30" customHeight="1">
      <c r="A11" s="113"/>
      <c r="B11" s="3127" t="s">
        <v>1304</v>
      </c>
      <c r="C11" s="3128"/>
      <c r="D11" s="3128"/>
      <c r="E11" s="3128"/>
      <c r="F11" s="3128"/>
      <c r="G11" s="3128"/>
      <c r="H11" s="3128"/>
      <c r="I11" s="3128"/>
      <c r="J11" s="3128"/>
      <c r="K11" s="3128"/>
      <c r="L11" s="3128"/>
      <c r="M11" s="3128"/>
      <c r="N11" s="3128"/>
      <c r="O11" s="3128"/>
      <c r="P11" s="3128"/>
      <c r="Q11" s="3128"/>
      <c r="R11" s="3128"/>
      <c r="S11" s="3128"/>
      <c r="T11" s="3128"/>
      <c r="U11" s="3129"/>
    </row>
    <row r="12" spans="1:26" s="99" customFormat="1" ht="153" customHeight="1">
      <c r="A12" s="113"/>
      <c r="B12" s="3155"/>
      <c r="C12" s="3156"/>
      <c r="D12" s="3156"/>
      <c r="E12" s="3156"/>
      <c r="F12" s="3156"/>
      <c r="G12" s="3156"/>
      <c r="H12" s="3156"/>
      <c r="I12" s="3156"/>
      <c r="J12" s="3156"/>
      <c r="K12" s="3156"/>
      <c r="L12" s="3156"/>
      <c r="M12" s="3156"/>
      <c r="N12" s="3156"/>
      <c r="O12" s="3156"/>
      <c r="P12" s="3156"/>
      <c r="Q12" s="3156"/>
      <c r="R12" s="3156"/>
      <c r="S12" s="3156"/>
      <c r="T12" s="3156"/>
      <c r="U12" s="3157"/>
      <c r="Z12" s="104"/>
    </row>
    <row r="13" spans="1:26" s="99" customFormat="1" ht="18.95" customHeight="1">
      <c r="A13" s="117"/>
      <c r="B13" s="114" t="s">
        <v>470</v>
      </c>
      <c r="C13" s="115"/>
      <c r="D13" s="115"/>
      <c r="E13" s="115"/>
      <c r="F13" s="115"/>
      <c r="G13" s="115"/>
      <c r="H13" s="115"/>
      <c r="I13" s="115"/>
      <c r="J13" s="115"/>
      <c r="K13" s="115"/>
      <c r="L13" s="115"/>
      <c r="M13" s="115"/>
      <c r="N13" s="115"/>
      <c r="O13" s="115"/>
      <c r="P13" s="115"/>
      <c r="Q13" s="115"/>
      <c r="R13" s="115"/>
      <c r="S13" s="115"/>
      <c r="T13" s="115"/>
      <c r="U13" s="116"/>
      <c r="W13" s="104"/>
    </row>
    <row r="14" spans="1:26" s="99" customFormat="1" ht="50.1" customHeight="1">
      <c r="A14" s="117"/>
      <c r="B14" s="3180" t="s">
        <v>481</v>
      </c>
      <c r="C14" s="3181"/>
      <c r="D14" s="3181"/>
      <c r="E14" s="3181"/>
      <c r="F14" s="3181"/>
      <c r="G14" s="3181"/>
      <c r="H14" s="3181"/>
      <c r="I14" s="3181"/>
      <c r="J14" s="3181"/>
      <c r="K14" s="3181"/>
      <c r="L14" s="3181"/>
      <c r="M14" s="3181"/>
      <c r="N14" s="3181"/>
      <c r="O14" s="3181"/>
      <c r="P14" s="3181"/>
      <c r="Q14" s="3181"/>
      <c r="R14" s="3181"/>
      <c r="S14" s="3181"/>
      <c r="T14" s="3181"/>
      <c r="U14" s="3182"/>
      <c r="V14" s="117"/>
    </row>
    <row r="15" spans="1:26" s="111" customFormat="1" ht="17.100000000000001" customHeight="1">
      <c r="A15" s="131"/>
      <c r="B15" s="118" t="s">
        <v>412</v>
      </c>
      <c r="C15" s="119"/>
      <c r="D15" s="119"/>
      <c r="E15" s="120"/>
      <c r="F15" s="542"/>
      <c r="G15" s="541" t="s">
        <v>407</v>
      </c>
      <c r="H15" s="539"/>
      <c r="I15" s="539"/>
      <c r="J15" s="539" t="s">
        <v>24</v>
      </c>
      <c r="K15" s="3161"/>
      <c r="L15" s="3161"/>
      <c r="M15" s="592" t="s">
        <v>46</v>
      </c>
      <c r="N15" s="542"/>
      <c r="O15" s="541" t="s">
        <v>406</v>
      </c>
      <c r="P15" s="539"/>
      <c r="Q15" s="539"/>
      <c r="R15" s="539" t="s">
        <v>24</v>
      </c>
      <c r="S15" s="3161"/>
      <c r="T15" s="3161"/>
      <c r="U15" s="594" t="s">
        <v>46</v>
      </c>
      <c r="V15" s="595"/>
      <c r="W15" s="99"/>
      <c r="X15" s="99"/>
      <c r="Y15" s="99"/>
    </row>
    <row r="16" spans="1:26" s="111" customFormat="1" ht="17.100000000000001" customHeight="1">
      <c r="A16" s="131"/>
      <c r="B16" s="118" t="s">
        <v>1014</v>
      </c>
      <c r="C16" s="119"/>
      <c r="D16" s="119"/>
      <c r="E16" s="120"/>
      <c r="F16" s="3189"/>
      <c r="G16" s="3190"/>
      <c r="H16" s="3190"/>
      <c r="I16" s="3190"/>
      <c r="J16" s="3190"/>
      <c r="K16" s="3190"/>
      <c r="L16" s="3190"/>
      <c r="M16" s="3190"/>
      <c r="N16" s="3190"/>
      <c r="O16" s="3190"/>
      <c r="P16" s="3190"/>
      <c r="Q16" s="3190"/>
      <c r="R16" s="3190"/>
      <c r="S16" s="3190"/>
      <c r="T16" s="3190"/>
      <c r="U16" s="3196"/>
      <c r="W16" s="99"/>
      <c r="X16" s="99"/>
      <c r="Y16" s="99"/>
    </row>
    <row r="17" spans="1:25" s="111" customFormat="1" ht="17.100000000000001" customHeight="1">
      <c r="A17" s="131"/>
      <c r="B17" s="118" t="s">
        <v>225</v>
      </c>
      <c r="C17" s="119"/>
      <c r="D17" s="119"/>
      <c r="E17" s="120"/>
      <c r="F17" s="3185"/>
      <c r="G17" s="3187"/>
      <c r="H17" s="3187"/>
      <c r="I17" s="3187"/>
      <c r="J17" s="3187"/>
      <c r="K17" s="3187"/>
      <c r="L17" s="539" t="s">
        <v>52</v>
      </c>
      <c r="M17" s="3187"/>
      <c r="N17" s="3187"/>
      <c r="O17" s="3187"/>
      <c r="P17" s="3187"/>
      <c r="Q17" s="539"/>
      <c r="R17" s="539"/>
      <c r="S17" s="539"/>
      <c r="T17" s="539"/>
      <c r="U17" s="110"/>
      <c r="W17" s="99"/>
      <c r="X17" s="99"/>
      <c r="Y17" s="99"/>
    </row>
    <row r="18" spans="1:25" s="111" customFormat="1" ht="17.100000000000001" customHeight="1">
      <c r="A18" s="132"/>
      <c r="B18" s="118" t="s">
        <v>577</v>
      </c>
      <c r="C18" s="119"/>
      <c r="D18" s="119"/>
      <c r="E18" s="120"/>
      <c r="F18" s="3192"/>
      <c r="G18" s="3193"/>
      <c r="H18" s="3193"/>
      <c r="I18" s="3193"/>
      <c r="J18" s="539" t="s">
        <v>417</v>
      </c>
      <c r="K18" s="539"/>
      <c r="L18" s="539"/>
      <c r="M18" s="539"/>
      <c r="N18" s="539"/>
      <c r="O18" s="539"/>
      <c r="P18" s="539"/>
      <c r="Q18" s="539"/>
      <c r="R18" s="539"/>
      <c r="S18" s="539"/>
      <c r="T18" s="539"/>
      <c r="U18" s="110"/>
      <c r="W18" s="99"/>
      <c r="X18" s="99"/>
      <c r="Y18" s="99"/>
    </row>
    <row r="19" spans="1:25" s="99" customFormat="1" ht="8.1" customHeight="1">
      <c r="A19" s="105"/>
      <c r="B19" s="104"/>
      <c r="C19" s="101"/>
      <c r="D19" s="101"/>
      <c r="E19" s="101"/>
      <c r="F19" s="101"/>
      <c r="G19" s="100"/>
      <c r="H19" s="100"/>
      <c r="I19" s="100"/>
      <c r="J19" s="100"/>
      <c r="K19" s="100"/>
      <c r="L19" s="100"/>
      <c r="M19" s="100"/>
      <c r="N19" s="100"/>
      <c r="O19" s="100"/>
      <c r="P19" s="100"/>
      <c r="Q19" s="100"/>
      <c r="R19" s="100"/>
      <c r="S19" s="100"/>
      <c r="T19" s="100"/>
      <c r="U19" s="100"/>
    </row>
    <row r="20" spans="1:25" s="99" customFormat="1" ht="17.100000000000001" customHeight="1">
      <c r="A20" s="104" t="s">
        <v>418</v>
      </c>
      <c r="B20" s="100"/>
      <c r="C20" s="100"/>
      <c r="D20" s="100"/>
      <c r="E20" s="100"/>
      <c r="F20" s="100"/>
      <c r="G20" s="100"/>
      <c r="H20" s="100"/>
      <c r="I20" s="100"/>
      <c r="J20" s="100"/>
      <c r="K20" s="100"/>
      <c r="L20" s="100"/>
      <c r="M20" s="100"/>
      <c r="N20" s="100"/>
      <c r="O20" s="100"/>
      <c r="P20" s="100"/>
      <c r="Q20" s="100"/>
      <c r="R20" s="100"/>
      <c r="S20" s="100"/>
      <c r="T20" s="100"/>
      <c r="U20" s="100"/>
    </row>
    <row r="21" spans="1:25" s="99" customFormat="1" ht="17.100000000000001" customHeight="1">
      <c r="A21" s="3177" t="s">
        <v>419</v>
      </c>
      <c r="B21" s="3178"/>
      <c r="C21" s="3178"/>
      <c r="D21" s="3178"/>
      <c r="E21" s="3178"/>
      <c r="F21" s="3178"/>
      <c r="G21" s="3178"/>
      <c r="H21" s="3178"/>
      <c r="I21" s="3178"/>
      <c r="J21" s="3178"/>
      <c r="K21" s="3178"/>
      <c r="L21" s="3178"/>
      <c r="M21" s="3178"/>
      <c r="N21" s="3178"/>
      <c r="O21" s="3178"/>
      <c r="P21" s="3178"/>
      <c r="Q21" s="3178"/>
      <c r="R21" s="3178"/>
      <c r="S21" s="3178"/>
      <c r="T21" s="3178"/>
      <c r="U21" s="3179"/>
      <c r="V21" s="104"/>
      <c r="X21" s="104"/>
    </row>
    <row r="22" spans="1:25" s="111" customFormat="1" ht="17.100000000000001" customHeight="1">
      <c r="A22" s="121"/>
      <c r="B22" s="542"/>
      <c r="C22" s="3133" t="s">
        <v>521</v>
      </c>
      <c r="D22" s="3134"/>
      <c r="E22" s="3134"/>
      <c r="F22" s="3134"/>
      <c r="G22" s="3134"/>
      <c r="H22" s="3134"/>
      <c r="I22" s="3134"/>
      <c r="J22" s="3134"/>
      <c r="K22" s="3134"/>
      <c r="L22" s="3134"/>
      <c r="M22" s="3134"/>
      <c r="N22" s="3134"/>
      <c r="O22" s="3134"/>
      <c r="P22" s="3134"/>
      <c r="Q22" s="3134"/>
      <c r="R22" s="3134"/>
      <c r="S22" s="3134"/>
      <c r="T22" s="3134"/>
      <c r="U22" s="3135"/>
      <c r="V22" s="122"/>
    </row>
    <row r="23" spans="1:25" s="111" customFormat="1" ht="17.100000000000001" customHeight="1">
      <c r="A23" s="121"/>
      <c r="B23" s="542"/>
      <c r="C23" s="3133" t="s">
        <v>1106</v>
      </c>
      <c r="D23" s="3134"/>
      <c r="E23" s="3134"/>
      <c r="F23" s="3134"/>
      <c r="G23" s="3134"/>
      <c r="H23" s="3134"/>
      <c r="I23" s="3134"/>
      <c r="J23" s="3134"/>
      <c r="K23" s="3134"/>
      <c r="L23" s="3134"/>
      <c r="M23" s="3134"/>
      <c r="N23" s="3134"/>
      <c r="O23" s="3134"/>
      <c r="P23" s="3134"/>
      <c r="Q23" s="3134"/>
      <c r="R23" s="3134"/>
      <c r="S23" s="3134"/>
      <c r="T23" s="3134"/>
      <c r="U23" s="3135"/>
      <c r="V23" s="122"/>
    </row>
    <row r="24" spans="1:25" s="99" customFormat="1" ht="40.5" customHeight="1">
      <c r="A24" s="3127" t="s">
        <v>1088</v>
      </c>
      <c r="B24" s="3134"/>
      <c r="C24" s="3134"/>
      <c r="D24" s="3134"/>
      <c r="E24" s="3134"/>
      <c r="F24" s="3134"/>
      <c r="G24" s="3134"/>
      <c r="H24" s="3134"/>
      <c r="I24" s="3134"/>
      <c r="J24" s="3134"/>
      <c r="K24" s="3134"/>
      <c r="L24" s="3134"/>
      <c r="M24" s="3134"/>
      <c r="N24" s="3134"/>
      <c r="O24" s="3134"/>
      <c r="P24" s="3134"/>
      <c r="Q24" s="3134"/>
      <c r="R24" s="3134"/>
      <c r="S24" s="3134"/>
      <c r="T24" s="3134"/>
      <c r="U24" s="3135"/>
      <c r="V24" s="596"/>
      <c r="X24" s="104"/>
    </row>
    <row r="25" spans="1:25" s="111" customFormat="1" ht="30" customHeight="1">
      <c r="A25" s="597"/>
      <c r="B25" s="542"/>
      <c r="C25" s="3122" t="s">
        <v>1019</v>
      </c>
      <c r="D25" s="3123"/>
      <c r="E25" s="3123"/>
      <c r="F25" s="3123"/>
      <c r="G25" s="3123"/>
      <c r="H25" s="3123"/>
      <c r="I25" s="3123"/>
      <c r="J25" s="3123"/>
      <c r="K25" s="3123"/>
      <c r="L25" s="3123"/>
      <c r="M25" s="3123"/>
      <c r="N25" s="3123"/>
      <c r="O25" s="3123"/>
      <c r="P25" s="3123"/>
      <c r="Q25" s="3123"/>
      <c r="R25" s="3123"/>
      <c r="S25" s="3123"/>
      <c r="T25" s="3123"/>
      <c r="U25" s="3124"/>
      <c r="V25" s="596"/>
    </row>
    <row r="26" spans="1:25" s="99" customFormat="1" ht="21.75" customHeight="1">
      <c r="A26" s="3127" t="s">
        <v>1098</v>
      </c>
      <c r="B26" s="3128"/>
      <c r="C26" s="3128"/>
      <c r="D26" s="3128"/>
      <c r="E26" s="3128"/>
      <c r="F26" s="3128"/>
      <c r="G26" s="3128"/>
      <c r="H26" s="3128"/>
      <c r="I26" s="3128"/>
      <c r="J26" s="3128"/>
      <c r="K26" s="3128"/>
      <c r="L26" s="3128"/>
      <c r="M26" s="3128"/>
      <c r="N26" s="3128"/>
      <c r="O26" s="3128"/>
      <c r="P26" s="3128"/>
      <c r="Q26" s="3128"/>
      <c r="R26" s="3128"/>
      <c r="S26" s="3128"/>
      <c r="T26" s="3128"/>
      <c r="U26" s="3129"/>
    </row>
    <row r="27" spans="1:25" s="99" customFormat="1" ht="21.75" customHeight="1">
      <c r="A27" s="3169"/>
      <c r="B27" s="3170"/>
      <c r="C27" s="3170"/>
      <c r="D27" s="3170"/>
      <c r="E27" s="3170"/>
      <c r="F27" s="3170"/>
      <c r="G27" s="3170"/>
      <c r="H27" s="3170"/>
      <c r="I27" s="3170"/>
      <c r="J27" s="3170"/>
      <c r="K27" s="3170"/>
      <c r="L27" s="3170"/>
      <c r="M27" s="3170"/>
      <c r="N27" s="3170"/>
      <c r="O27" s="3170"/>
      <c r="P27" s="3170"/>
      <c r="Q27" s="3170"/>
      <c r="R27" s="3170"/>
      <c r="S27" s="3170"/>
      <c r="T27" s="3170"/>
      <c r="U27" s="3171"/>
    </row>
    <row r="28" spans="1:25" s="111" customFormat="1" ht="29.25" customHeight="1">
      <c r="A28" s="123"/>
      <c r="B28" s="542"/>
      <c r="C28" s="3122" t="s">
        <v>1305</v>
      </c>
      <c r="D28" s="3123"/>
      <c r="E28" s="3123"/>
      <c r="F28" s="3123"/>
      <c r="G28" s="3123"/>
      <c r="H28" s="3123"/>
      <c r="I28" s="3123"/>
      <c r="J28" s="3123"/>
      <c r="K28" s="3123"/>
      <c r="L28" s="3123"/>
      <c r="M28" s="3123"/>
      <c r="N28" s="3123"/>
      <c r="O28" s="3123"/>
      <c r="P28" s="3123"/>
      <c r="Q28" s="3123"/>
      <c r="R28" s="3123"/>
      <c r="S28" s="3123"/>
      <c r="T28" s="3123"/>
      <c r="U28" s="3124"/>
    </row>
    <row r="29" spans="1:25" s="126" customFormat="1" ht="12.95" customHeight="1">
      <c r="A29" s="598" t="s">
        <v>753</v>
      </c>
      <c r="B29" s="124"/>
      <c r="C29" s="599"/>
      <c r="D29" s="600"/>
      <c r="E29" s="600"/>
      <c r="F29" s="600"/>
      <c r="G29" s="600"/>
      <c r="H29" s="600"/>
      <c r="I29" s="600"/>
      <c r="J29" s="600"/>
      <c r="K29" s="600"/>
      <c r="L29" s="598"/>
      <c r="M29" s="124"/>
      <c r="N29" s="600"/>
      <c r="O29" s="598"/>
      <c r="P29" s="601"/>
      <c r="Q29" s="125"/>
      <c r="R29" s="125"/>
      <c r="S29" s="125"/>
      <c r="T29" s="125"/>
      <c r="U29" s="125"/>
      <c r="V29" s="124"/>
    </row>
    <row r="30" spans="1:25" s="126" customFormat="1" ht="12.95" customHeight="1">
      <c r="A30" s="598"/>
      <c r="B30" s="124"/>
      <c r="C30" s="599"/>
      <c r="D30" s="600"/>
      <c r="E30" s="600"/>
      <c r="F30" s="600"/>
      <c r="G30" s="600"/>
      <c r="H30" s="600"/>
      <c r="I30" s="600"/>
      <c r="J30" s="600"/>
      <c r="K30" s="600"/>
      <c r="L30" s="598"/>
      <c r="M30" s="124"/>
      <c r="N30" s="600"/>
      <c r="O30" s="598"/>
      <c r="P30" s="601"/>
      <c r="Q30" s="125"/>
      <c r="R30" s="125"/>
      <c r="S30" s="125"/>
      <c r="T30" s="125"/>
      <c r="U30" s="125"/>
      <c r="V30" s="124"/>
    </row>
    <row r="31" spans="1:25" s="142" customFormat="1" ht="18" customHeight="1">
      <c r="A31" s="141" t="s">
        <v>507</v>
      </c>
      <c r="C31" s="141"/>
      <c r="D31" s="141"/>
      <c r="E31" s="141"/>
      <c r="F31" s="141"/>
      <c r="G31" s="141"/>
      <c r="H31" s="141"/>
      <c r="I31" s="141"/>
      <c r="J31" s="141"/>
      <c r="K31" s="100"/>
      <c r="L31" s="141"/>
      <c r="M31" s="141"/>
      <c r="N31" s="141"/>
      <c r="O31" s="141"/>
      <c r="P31" s="141"/>
      <c r="Q31" s="141"/>
      <c r="R31" s="141"/>
      <c r="S31" s="141"/>
      <c r="T31" s="141"/>
      <c r="U31" s="141"/>
      <c r="V31" s="141"/>
    </row>
    <row r="32" spans="1:25" s="99" customFormat="1" ht="12.95" customHeight="1">
      <c r="A32" s="3172" t="s">
        <v>480</v>
      </c>
      <c r="B32" s="3173"/>
      <c r="C32" s="3173"/>
      <c r="D32" s="3173"/>
      <c r="E32" s="3173"/>
      <c r="F32" s="3173"/>
      <c r="G32" s="3173"/>
      <c r="H32" s="3173"/>
      <c r="I32" s="3173"/>
      <c r="J32" s="3173"/>
      <c r="K32" s="3173"/>
      <c r="L32" s="3173"/>
      <c r="M32" s="3173"/>
      <c r="N32" s="3173"/>
      <c r="O32" s="3173"/>
      <c r="P32" s="3173"/>
      <c r="Q32" s="3173"/>
      <c r="R32" s="3173"/>
      <c r="S32" s="3173"/>
      <c r="T32" s="3173"/>
      <c r="U32" s="3173"/>
      <c r="V32" s="104"/>
    </row>
    <row r="33" spans="1:24" s="99" customFormat="1" ht="12.95" customHeight="1">
      <c r="A33" s="3174"/>
      <c r="B33" s="3174"/>
      <c r="C33" s="3174"/>
      <c r="D33" s="3174"/>
      <c r="E33" s="3174"/>
      <c r="F33" s="3174"/>
      <c r="G33" s="3174"/>
      <c r="H33" s="3174"/>
      <c r="I33" s="3174"/>
      <c r="J33" s="3174"/>
      <c r="K33" s="3174"/>
      <c r="L33" s="3174"/>
      <c r="M33" s="3174"/>
      <c r="N33" s="3174"/>
      <c r="O33" s="3174"/>
      <c r="P33" s="3174"/>
      <c r="Q33" s="3174"/>
      <c r="R33" s="3174"/>
      <c r="S33" s="3174"/>
      <c r="T33" s="3174"/>
      <c r="U33" s="3174"/>
      <c r="V33" s="104"/>
    </row>
    <row r="34" spans="1:24" s="129" customFormat="1" ht="18" customHeight="1">
      <c r="A34" s="127"/>
      <c r="B34" s="3164" t="s">
        <v>420</v>
      </c>
      <c r="C34" s="3164"/>
      <c r="D34" s="3164"/>
      <c r="E34" s="3165" t="s">
        <v>225</v>
      </c>
      <c r="F34" s="3167"/>
      <c r="G34" s="3167"/>
      <c r="H34" s="3167"/>
      <c r="I34" s="3167"/>
      <c r="J34" s="3167"/>
      <c r="K34" s="3167"/>
      <c r="L34" s="3167"/>
      <c r="M34" s="3167"/>
      <c r="N34" s="3168"/>
      <c r="O34" s="3165" t="s">
        <v>421</v>
      </c>
      <c r="P34" s="3167"/>
      <c r="Q34" s="3165" t="s">
        <v>422</v>
      </c>
      <c r="R34" s="3167"/>
      <c r="S34" s="3167"/>
      <c r="T34" s="3167"/>
      <c r="U34" s="3168"/>
      <c r="V34" s="128"/>
      <c r="X34" s="128"/>
    </row>
    <row r="35" spans="1:24" s="111" customFormat="1" ht="17.100000000000001" customHeight="1">
      <c r="A35" s="537" t="s">
        <v>423</v>
      </c>
      <c r="B35" s="3184"/>
      <c r="C35" s="3184"/>
      <c r="D35" s="3184"/>
      <c r="E35" s="3185"/>
      <c r="F35" s="3186"/>
      <c r="G35" s="3186"/>
      <c r="H35" s="3186"/>
      <c r="I35" s="539" t="s">
        <v>52</v>
      </c>
      <c r="J35" s="3187"/>
      <c r="K35" s="3187"/>
      <c r="L35" s="3187"/>
      <c r="M35" s="3187"/>
      <c r="N35" s="3188"/>
      <c r="O35" s="3189"/>
      <c r="P35" s="3190"/>
      <c r="Q35" s="3185"/>
      <c r="R35" s="3187"/>
      <c r="S35" s="3187"/>
      <c r="T35" s="3187"/>
      <c r="U35" s="3188"/>
      <c r="V35" s="122"/>
      <c r="W35" s="122"/>
    </row>
    <row r="36" spans="1:24" s="111" customFormat="1" ht="17.100000000000001" customHeight="1">
      <c r="A36" s="537" t="s">
        <v>424</v>
      </c>
      <c r="B36" s="3184"/>
      <c r="C36" s="3184"/>
      <c r="D36" s="3184"/>
      <c r="E36" s="3185"/>
      <c r="F36" s="3186"/>
      <c r="G36" s="3186"/>
      <c r="H36" s="3186"/>
      <c r="I36" s="539" t="s">
        <v>52</v>
      </c>
      <c r="J36" s="3187"/>
      <c r="K36" s="3187"/>
      <c r="L36" s="3187"/>
      <c r="M36" s="3187"/>
      <c r="N36" s="3188"/>
      <c r="O36" s="3189"/>
      <c r="P36" s="3190"/>
      <c r="Q36" s="3185"/>
      <c r="R36" s="3187"/>
      <c r="S36" s="3187"/>
      <c r="T36" s="3187"/>
      <c r="U36" s="3188"/>
      <c r="V36" s="122"/>
    </row>
    <row r="37" spans="1:24" s="111" customFormat="1" ht="17.100000000000001" customHeight="1">
      <c r="A37" s="537" t="s">
        <v>425</v>
      </c>
      <c r="B37" s="3184"/>
      <c r="C37" s="3184"/>
      <c r="D37" s="3184"/>
      <c r="E37" s="3185"/>
      <c r="F37" s="3186"/>
      <c r="G37" s="3186"/>
      <c r="H37" s="3186"/>
      <c r="I37" s="539" t="s">
        <v>52</v>
      </c>
      <c r="J37" s="3187"/>
      <c r="K37" s="3187"/>
      <c r="L37" s="3187"/>
      <c r="M37" s="3187"/>
      <c r="N37" s="3188"/>
      <c r="O37" s="3189"/>
      <c r="P37" s="3190"/>
      <c r="Q37" s="3185"/>
      <c r="R37" s="3187"/>
      <c r="S37" s="3187"/>
      <c r="T37" s="3187"/>
      <c r="U37" s="3188"/>
      <c r="V37" s="122"/>
    </row>
    <row r="38" spans="1:24" s="111" customFormat="1" ht="17.100000000000001" customHeight="1">
      <c r="A38" s="537" t="s">
        <v>426</v>
      </c>
      <c r="B38" s="3184"/>
      <c r="C38" s="3184"/>
      <c r="D38" s="3184"/>
      <c r="E38" s="3185"/>
      <c r="F38" s="3186"/>
      <c r="G38" s="3186"/>
      <c r="H38" s="3186"/>
      <c r="I38" s="539" t="s">
        <v>52</v>
      </c>
      <c r="J38" s="3187"/>
      <c r="K38" s="3187"/>
      <c r="L38" s="3187"/>
      <c r="M38" s="3187"/>
      <c r="N38" s="3188"/>
      <c r="O38" s="3189"/>
      <c r="P38" s="3190"/>
      <c r="Q38" s="3185"/>
      <c r="R38" s="3187"/>
      <c r="S38" s="3187"/>
      <c r="T38" s="3187"/>
      <c r="U38" s="3188"/>
      <c r="V38" s="122"/>
    </row>
    <row r="39" spans="1:24" s="111" customFormat="1" ht="17.100000000000001" customHeight="1">
      <c r="A39" s="537" t="s">
        <v>427</v>
      </c>
      <c r="B39" s="3184"/>
      <c r="C39" s="3184"/>
      <c r="D39" s="3184"/>
      <c r="E39" s="3185"/>
      <c r="F39" s="3186"/>
      <c r="G39" s="3186"/>
      <c r="H39" s="3186"/>
      <c r="I39" s="539" t="s">
        <v>52</v>
      </c>
      <c r="J39" s="3187"/>
      <c r="K39" s="3187"/>
      <c r="L39" s="3187"/>
      <c r="M39" s="3187"/>
      <c r="N39" s="3188"/>
      <c r="O39" s="3189"/>
      <c r="P39" s="3190"/>
      <c r="Q39" s="3185"/>
      <c r="R39" s="3187"/>
      <c r="S39" s="3187"/>
      <c r="T39" s="3187"/>
      <c r="U39" s="3188"/>
      <c r="V39" s="122"/>
    </row>
    <row r="40" spans="1:24" ht="11.1" customHeight="1">
      <c r="A40" s="602" t="s">
        <v>513</v>
      </c>
      <c r="B40" s="602"/>
      <c r="C40" s="602"/>
      <c r="D40" s="602"/>
      <c r="E40" s="602"/>
      <c r="F40" s="602"/>
      <c r="G40" s="602"/>
      <c r="H40" s="602"/>
      <c r="I40" s="602"/>
      <c r="J40" s="602"/>
      <c r="K40" s="602"/>
      <c r="L40" s="602"/>
      <c r="M40" s="602"/>
      <c r="N40" s="602"/>
      <c r="O40" s="602"/>
      <c r="P40" s="602"/>
      <c r="Q40" s="602"/>
      <c r="R40" s="602"/>
      <c r="S40" s="602"/>
      <c r="T40" s="602"/>
      <c r="U40" s="602"/>
    </row>
    <row r="41" spans="1:24" s="126" customFormat="1" ht="11.1" customHeight="1">
      <c r="A41" s="130" t="s">
        <v>428</v>
      </c>
      <c r="C41" s="124"/>
      <c r="D41" s="124"/>
      <c r="E41" s="124"/>
      <c r="F41" s="124"/>
      <c r="G41" s="124"/>
      <c r="H41" s="124"/>
      <c r="I41" s="124"/>
      <c r="J41" s="124"/>
      <c r="K41" s="124"/>
      <c r="L41" s="124"/>
      <c r="M41" s="124"/>
      <c r="N41" s="124"/>
      <c r="O41" s="124"/>
      <c r="P41" s="124"/>
      <c r="Q41" s="124"/>
      <c r="R41" s="124"/>
      <c r="S41" s="124"/>
      <c r="T41" s="124"/>
      <c r="U41" s="124"/>
    </row>
    <row r="42" spans="1:24" s="126" customFormat="1" ht="11.1" customHeight="1">
      <c r="A42" s="130" t="s">
        <v>429</v>
      </c>
      <c r="C42" s="124"/>
      <c r="D42" s="124"/>
      <c r="E42" s="124"/>
      <c r="F42" s="124"/>
      <c r="G42" s="124"/>
      <c r="H42" s="124"/>
      <c r="I42" s="124"/>
      <c r="J42" s="124"/>
      <c r="K42" s="124"/>
      <c r="L42" s="124"/>
      <c r="M42" s="124"/>
      <c r="N42" s="124"/>
      <c r="O42" s="124"/>
      <c r="P42" s="124"/>
      <c r="Q42" s="124"/>
      <c r="R42" s="124"/>
      <c r="S42" s="124"/>
      <c r="T42" s="124"/>
      <c r="U42" s="124"/>
    </row>
    <row r="43" spans="1:24" s="99" customFormat="1" ht="6.75" customHeight="1">
      <c r="A43" s="3139"/>
      <c r="B43" s="3139"/>
      <c r="C43" s="3139"/>
      <c r="D43" s="3139"/>
      <c r="E43" s="3139"/>
      <c r="F43" s="3139"/>
      <c r="G43" s="3139"/>
      <c r="H43" s="3139"/>
      <c r="I43" s="3139"/>
      <c r="J43" s="3139"/>
      <c r="K43" s="3139"/>
      <c r="L43" s="3139"/>
      <c r="M43" s="3139"/>
      <c r="N43" s="3139"/>
      <c r="O43" s="3139"/>
      <c r="P43" s="3139"/>
      <c r="Q43" s="3139"/>
      <c r="R43" s="3139"/>
      <c r="S43" s="141"/>
      <c r="T43" s="142"/>
    </row>
    <row r="44" spans="1:24" s="99" customFormat="1" ht="20.25" customHeight="1">
      <c r="A44" s="3191" t="s">
        <v>1300</v>
      </c>
      <c r="B44" s="3191"/>
      <c r="C44" s="3191"/>
      <c r="D44" s="3191"/>
      <c r="E44" s="3191"/>
      <c r="F44" s="3191"/>
      <c r="G44" s="3191"/>
      <c r="H44" s="3191"/>
      <c r="I44" s="3191"/>
      <c r="J44" s="3191"/>
      <c r="K44" s="3191"/>
      <c r="L44" s="3191"/>
      <c r="M44" s="3191"/>
      <c r="N44" s="3191"/>
      <c r="O44" s="3191"/>
      <c r="P44" s="3191"/>
      <c r="Q44" s="3191"/>
      <c r="R44" s="3191"/>
      <c r="S44" s="141"/>
      <c r="T44" s="142"/>
    </row>
    <row r="45" spans="1:24" s="99" customFormat="1" ht="27" customHeight="1">
      <c r="A45" s="3136" t="s">
        <v>1298</v>
      </c>
      <c r="B45" s="3137"/>
      <c r="C45" s="3137"/>
      <c r="D45" s="3137"/>
      <c r="E45" s="3137"/>
      <c r="F45" s="3137"/>
      <c r="G45" s="3137"/>
      <c r="H45" s="3137"/>
      <c r="I45" s="3137"/>
      <c r="J45" s="3137"/>
      <c r="K45" s="3137"/>
      <c r="L45" s="3137"/>
      <c r="M45" s="3137"/>
      <c r="N45" s="3137"/>
      <c r="O45" s="3137"/>
      <c r="P45" s="3137"/>
      <c r="Q45" s="3137"/>
      <c r="R45" s="3137"/>
      <c r="S45" s="3137"/>
      <c r="T45" s="3137"/>
      <c r="U45" s="3138"/>
    </row>
    <row r="46" spans="1:24" s="99" customFormat="1" ht="28.5" customHeight="1">
      <c r="A46" s="233"/>
      <c r="B46" s="279"/>
      <c r="C46" s="3122" t="s">
        <v>1262</v>
      </c>
      <c r="D46" s="3123"/>
      <c r="E46" s="3123"/>
      <c r="F46" s="3123"/>
      <c r="G46" s="3123"/>
      <c r="H46" s="3123"/>
      <c r="I46" s="3123"/>
      <c r="J46" s="3123"/>
      <c r="K46" s="3123"/>
      <c r="L46" s="3123"/>
      <c r="M46" s="3123"/>
      <c r="N46" s="3123"/>
      <c r="O46" s="3123"/>
      <c r="P46" s="3123"/>
      <c r="Q46" s="3123"/>
      <c r="R46" s="3123"/>
      <c r="S46" s="3123"/>
      <c r="T46" s="3123"/>
      <c r="U46" s="3124"/>
    </row>
    <row r="47" spans="1:24" ht="18" customHeight="1">
      <c r="U47" s="590" t="s">
        <v>798</v>
      </c>
    </row>
    <row r="48" spans="1:24" ht="24.95" customHeight="1">
      <c r="A48" s="3149" t="s">
        <v>954</v>
      </c>
      <c r="B48" s="3149"/>
      <c r="C48" s="3149"/>
      <c r="D48" s="3149"/>
      <c r="E48" s="3149"/>
      <c r="F48" s="3149"/>
      <c r="G48" s="3149"/>
      <c r="H48" s="3149"/>
      <c r="I48" s="3149"/>
      <c r="J48" s="3149"/>
      <c r="K48" s="3149"/>
      <c r="L48" s="3149"/>
      <c r="M48" s="3149"/>
      <c r="N48" s="3149"/>
      <c r="O48" s="3149"/>
      <c r="P48" s="3149"/>
      <c r="Q48" s="3149"/>
      <c r="R48" s="3149"/>
      <c r="S48" s="3149"/>
      <c r="T48" s="3149"/>
      <c r="U48" s="3149"/>
    </row>
    <row r="49" spans="1:26" s="96" customFormat="1" ht="18" customHeight="1">
      <c r="A49" s="3183" t="s">
        <v>411</v>
      </c>
      <c r="B49" s="3183"/>
      <c r="C49" s="3183"/>
      <c r="D49" s="3183"/>
      <c r="E49" s="3151"/>
      <c r="F49" s="3151"/>
      <c r="G49" s="3151"/>
      <c r="H49" s="3151"/>
      <c r="I49" s="3151"/>
      <c r="J49" s="3151"/>
      <c r="L49" s="3183" t="s">
        <v>314</v>
      </c>
      <c r="M49" s="3183"/>
      <c r="N49" s="3151"/>
      <c r="O49" s="3151"/>
      <c r="P49" s="3151"/>
      <c r="Q49" s="3151"/>
      <c r="R49" s="3151"/>
      <c r="S49" s="3151"/>
      <c r="T49" s="3151"/>
      <c r="U49" s="3151"/>
    </row>
    <row r="50" spans="1:26" ht="8.1" customHeight="1">
      <c r="B50" s="603"/>
      <c r="C50" s="603"/>
      <c r="D50" s="603"/>
      <c r="E50" s="603"/>
      <c r="F50" s="603"/>
      <c r="G50" s="603"/>
      <c r="H50" s="603"/>
      <c r="I50" s="603"/>
      <c r="J50" s="603"/>
      <c r="K50" s="603"/>
      <c r="L50" s="603"/>
      <c r="M50" s="603"/>
      <c r="N50" s="603"/>
      <c r="O50" s="603"/>
      <c r="P50" s="603"/>
      <c r="Q50" s="603"/>
      <c r="R50" s="603"/>
      <c r="S50" s="603"/>
      <c r="T50" s="603"/>
    </row>
    <row r="51" spans="1:26" s="108" customFormat="1" ht="17.100000000000001" customHeight="1">
      <c r="A51" s="107" t="s">
        <v>183</v>
      </c>
      <c r="B51" s="107"/>
      <c r="C51" s="107"/>
      <c r="D51" s="107"/>
      <c r="E51" s="591"/>
      <c r="F51" s="591"/>
      <c r="G51" s="591"/>
      <c r="H51" s="591"/>
      <c r="I51" s="591"/>
      <c r="J51" s="591"/>
      <c r="K51" s="591"/>
      <c r="L51" s="591"/>
      <c r="M51" s="591"/>
      <c r="N51" s="591"/>
      <c r="O51" s="591"/>
      <c r="P51" s="591"/>
      <c r="Q51" s="591"/>
      <c r="R51" s="591"/>
      <c r="S51" s="591"/>
      <c r="T51" s="591"/>
    </row>
    <row r="52" spans="1:26" s="111" customFormat="1" ht="17.100000000000001" customHeight="1">
      <c r="A52" s="3164" t="s">
        <v>412</v>
      </c>
      <c r="B52" s="3164"/>
      <c r="C52" s="3164"/>
      <c r="D52" s="537"/>
      <c r="E52" s="538" t="s">
        <v>407</v>
      </c>
      <c r="F52" s="539" t="s">
        <v>24</v>
      </c>
      <c r="G52" s="3145"/>
      <c r="H52" s="3145"/>
      <c r="I52" s="3145"/>
      <c r="J52" s="592" t="s">
        <v>46</v>
      </c>
      <c r="K52" s="537"/>
      <c r="L52" s="119" t="s">
        <v>406</v>
      </c>
      <c r="M52" s="109"/>
      <c r="N52" s="539" t="s">
        <v>24</v>
      </c>
      <c r="O52" s="3145"/>
      <c r="P52" s="3145"/>
      <c r="Q52" s="3145"/>
      <c r="R52" s="592" t="s">
        <v>46</v>
      </c>
      <c r="S52" s="592"/>
      <c r="T52" s="592"/>
      <c r="U52" s="110"/>
    </row>
    <row r="53" spans="1:26" s="111" customFormat="1" ht="17.100000000000001" customHeight="1">
      <c r="A53" s="3164" t="s">
        <v>225</v>
      </c>
      <c r="B53" s="3164"/>
      <c r="C53" s="3164"/>
      <c r="D53" s="3165"/>
      <c r="E53" s="3167"/>
      <c r="F53" s="3167"/>
      <c r="G53" s="3167"/>
      <c r="H53" s="539" t="s">
        <v>52</v>
      </c>
      <c r="I53" s="3167"/>
      <c r="J53" s="3167"/>
      <c r="K53" s="3167"/>
      <c r="L53" s="3167"/>
      <c r="M53" s="3167"/>
      <c r="N53" s="3165" t="s">
        <v>413</v>
      </c>
      <c r="O53" s="3167"/>
      <c r="P53" s="3168"/>
      <c r="Q53" s="3165"/>
      <c r="R53" s="3167"/>
      <c r="S53" s="3167"/>
      <c r="T53" s="539"/>
      <c r="U53" s="120" t="s">
        <v>56</v>
      </c>
    </row>
    <row r="54" spans="1:26" s="99" customFormat="1" ht="8.1" customHeight="1">
      <c r="A54" s="100"/>
      <c r="B54" s="100"/>
      <c r="C54" s="100"/>
      <c r="D54" s="100"/>
      <c r="E54" s="100"/>
      <c r="F54" s="100"/>
      <c r="G54" s="100"/>
      <c r="H54" s="100"/>
      <c r="I54" s="100"/>
      <c r="J54" s="100"/>
      <c r="K54" s="100"/>
      <c r="L54" s="100"/>
      <c r="M54" s="100"/>
      <c r="N54" s="100"/>
      <c r="O54" s="100"/>
      <c r="P54" s="100"/>
      <c r="Q54" s="100"/>
      <c r="R54" s="100"/>
      <c r="S54" s="100"/>
      <c r="T54" s="100"/>
      <c r="U54" s="100"/>
    </row>
    <row r="55" spans="1:26" s="99" customFormat="1" ht="17.100000000000001" customHeight="1">
      <c r="A55" s="101" t="s">
        <v>414</v>
      </c>
      <c r="B55" s="100"/>
      <c r="C55" s="100"/>
      <c r="D55" s="100"/>
      <c r="E55" s="100"/>
      <c r="F55" s="100"/>
      <c r="G55" s="100"/>
      <c r="H55" s="100"/>
      <c r="I55" s="100"/>
      <c r="J55" s="100"/>
      <c r="K55" s="100"/>
      <c r="L55" s="100"/>
      <c r="M55" s="100"/>
      <c r="N55" s="100"/>
      <c r="O55" s="100"/>
      <c r="P55" s="100"/>
      <c r="Q55" s="100"/>
      <c r="R55" s="100"/>
      <c r="S55" s="100"/>
      <c r="T55" s="100"/>
      <c r="U55" s="100"/>
    </row>
    <row r="56" spans="1:26" s="99" customFormat="1" ht="17.100000000000001" customHeight="1">
      <c r="A56" s="540" t="s">
        <v>415</v>
      </c>
      <c r="B56" s="112"/>
      <c r="C56" s="112"/>
      <c r="D56" s="112"/>
      <c r="E56" s="112"/>
      <c r="F56" s="112"/>
      <c r="G56" s="112"/>
      <c r="H56" s="112"/>
      <c r="I56" s="112"/>
      <c r="J56" s="112"/>
      <c r="K56" s="112"/>
      <c r="L56" s="112"/>
      <c r="M56" s="112"/>
      <c r="N56" s="112"/>
      <c r="O56" s="112"/>
      <c r="P56" s="112"/>
      <c r="Q56" s="112"/>
      <c r="R56" s="112"/>
      <c r="S56" s="112"/>
      <c r="T56" s="112"/>
      <c r="U56" s="593"/>
    </row>
    <row r="57" spans="1:26" s="99" customFormat="1" ht="30" customHeight="1">
      <c r="A57" s="113"/>
      <c r="B57" s="3127" t="s">
        <v>1304</v>
      </c>
      <c r="C57" s="3128"/>
      <c r="D57" s="3128"/>
      <c r="E57" s="3128"/>
      <c r="F57" s="3128"/>
      <c r="G57" s="3128"/>
      <c r="H57" s="3128"/>
      <c r="I57" s="3128"/>
      <c r="J57" s="3128"/>
      <c r="K57" s="3128"/>
      <c r="L57" s="3128"/>
      <c r="M57" s="3128"/>
      <c r="N57" s="3128"/>
      <c r="O57" s="3128"/>
      <c r="P57" s="3128"/>
      <c r="Q57" s="3128"/>
      <c r="R57" s="3128"/>
      <c r="S57" s="3128"/>
      <c r="T57" s="3128"/>
      <c r="U57" s="3129"/>
    </row>
    <row r="58" spans="1:26" s="99" customFormat="1" ht="182.25" customHeight="1">
      <c r="A58" s="113"/>
      <c r="B58" s="3130"/>
      <c r="C58" s="3131"/>
      <c r="D58" s="3131"/>
      <c r="E58" s="3131"/>
      <c r="F58" s="3131"/>
      <c r="G58" s="3131"/>
      <c r="H58" s="3131"/>
      <c r="I58" s="3131"/>
      <c r="J58" s="3131"/>
      <c r="K58" s="3131"/>
      <c r="L58" s="3131"/>
      <c r="M58" s="3131"/>
      <c r="N58" s="3131"/>
      <c r="O58" s="3131"/>
      <c r="P58" s="3131"/>
      <c r="Q58" s="3131"/>
      <c r="R58" s="3131"/>
      <c r="S58" s="3131"/>
      <c r="T58" s="3131"/>
      <c r="U58" s="3132"/>
      <c r="Z58" s="104"/>
    </row>
    <row r="59" spans="1:26" s="99" customFormat="1" ht="18.95" customHeight="1">
      <c r="A59" s="117"/>
      <c r="B59" s="114" t="s">
        <v>470</v>
      </c>
      <c r="C59" s="115"/>
      <c r="D59" s="115"/>
      <c r="E59" s="115"/>
      <c r="F59" s="115"/>
      <c r="G59" s="115"/>
      <c r="H59" s="115"/>
      <c r="I59" s="115"/>
      <c r="J59" s="115"/>
      <c r="K59" s="115"/>
      <c r="L59" s="115"/>
      <c r="M59" s="115"/>
      <c r="N59" s="115"/>
      <c r="O59" s="115"/>
      <c r="P59" s="115"/>
      <c r="Q59" s="115"/>
      <c r="R59" s="115"/>
      <c r="S59" s="115"/>
      <c r="T59" s="115"/>
      <c r="U59" s="116"/>
      <c r="W59" s="104"/>
    </row>
    <row r="60" spans="1:26" s="99" customFormat="1" ht="50.1" customHeight="1">
      <c r="A60" s="117"/>
      <c r="B60" s="3180" t="s">
        <v>481</v>
      </c>
      <c r="C60" s="3181"/>
      <c r="D60" s="3181"/>
      <c r="E60" s="3181"/>
      <c r="F60" s="3181"/>
      <c r="G60" s="3181"/>
      <c r="H60" s="3181"/>
      <c r="I60" s="3181"/>
      <c r="J60" s="3181"/>
      <c r="K60" s="3181"/>
      <c r="L60" s="3181"/>
      <c r="M60" s="3181"/>
      <c r="N60" s="3181"/>
      <c r="O60" s="3181"/>
      <c r="P60" s="3181"/>
      <c r="Q60" s="3181"/>
      <c r="R60" s="3181"/>
      <c r="S60" s="3181"/>
      <c r="T60" s="3181"/>
      <c r="U60" s="3182"/>
      <c r="V60" s="117"/>
    </row>
    <row r="61" spans="1:26" s="111" customFormat="1" ht="17.100000000000001" customHeight="1">
      <c r="A61" s="131"/>
      <c r="B61" s="118" t="s">
        <v>412</v>
      </c>
      <c r="C61" s="119"/>
      <c r="D61" s="119"/>
      <c r="E61" s="120"/>
      <c r="F61" s="537"/>
      <c r="G61" s="541" t="s">
        <v>407</v>
      </c>
      <c r="H61" s="539"/>
      <c r="I61" s="539"/>
      <c r="J61" s="539" t="s">
        <v>24</v>
      </c>
      <c r="K61" s="3145"/>
      <c r="L61" s="3145"/>
      <c r="M61" s="592" t="s">
        <v>46</v>
      </c>
      <c r="N61" s="537"/>
      <c r="O61" s="541" t="s">
        <v>406</v>
      </c>
      <c r="P61" s="539"/>
      <c r="Q61" s="539"/>
      <c r="R61" s="539" t="s">
        <v>24</v>
      </c>
      <c r="S61" s="3145"/>
      <c r="T61" s="3145"/>
      <c r="U61" s="594" t="s">
        <v>46</v>
      </c>
      <c r="V61" s="595"/>
      <c r="W61" s="99"/>
      <c r="X61" s="99"/>
      <c r="Y61" s="99"/>
    </row>
    <row r="62" spans="1:26" s="111" customFormat="1" ht="17.100000000000001" customHeight="1">
      <c r="A62" s="131"/>
      <c r="B62" s="118" t="s">
        <v>1014</v>
      </c>
      <c r="C62" s="119"/>
      <c r="D62" s="119"/>
      <c r="E62" s="120"/>
      <c r="F62" s="3165"/>
      <c r="G62" s="3167"/>
      <c r="H62" s="3167"/>
      <c r="I62" s="3167"/>
      <c r="J62" s="3167"/>
      <c r="K62" s="3167"/>
      <c r="L62" s="3167"/>
      <c r="M62" s="3167"/>
      <c r="N62" s="3167"/>
      <c r="O62" s="3167"/>
      <c r="P62" s="3167"/>
      <c r="Q62" s="3167"/>
      <c r="R62" s="3167"/>
      <c r="S62" s="3167"/>
      <c r="T62" s="3167"/>
      <c r="U62" s="3168"/>
      <c r="W62" s="99"/>
      <c r="X62" s="99"/>
      <c r="Y62" s="99"/>
    </row>
    <row r="63" spans="1:26" s="111" customFormat="1" ht="17.100000000000001" customHeight="1">
      <c r="A63" s="131"/>
      <c r="B63" s="118" t="s">
        <v>225</v>
      </c>
      <c r="C63" s="119"/>
      <c r="D63" s="119"/>
      <c r="E63" s="120"/>
      <c r="F63" s="3165"/>
      <c r="G63" s="3167"/>
      <c r="H63" s="3167"/>
      <c r="I63" s="3167"/>
      <c r="J63" s="3167"/>
      <c r="K63" s="3167"/>
      <c r="L63" s="539" t="s">
        <v>52</v>
      </c>
      <c r="M63" s="3167"/>
      <c r="N63" s="3167"/>
      <c r="O63" s="3167"/>
      <c r="P63" s="3167"/>
      <c r="Q63" s="539"/>
      <c r="R63" s="539"/>
      <c r="S63" s="539"/>
      <c r="T63" s="539"/>
      <c r="U63" s="110"/>
      <c r="W63" s="99"/>
      <c r="X63" s="99"/>
      <c r="Y63" s="99"/>
    </row>
    <row r="64" spans="1:26" s="111" customFormat="1" ht="17.100000000000001" customHeight="1">
      <c r="A64" s="132"/>
      <c r="B64" s="118" t="s">
        <v>577</v>
      </c>
      <c r="C64" s="119"/>
      <c r="D64" s="119"/>
      <c r="E64" s="120"/>
      <c r="F64" s="3175"/>
      <c r="G64" s="3176"/>
      <c r="H64" s="3176"/>
      <c r="I64" s="3176"/>
      <c r="J64" s="539" t="s">
        <v>417</v>
      </c>
      <c r="K64" s="539"/>
      <c r="L64" s="539"/>
      <c r="M64" s="539"/>
      <c r="N64" s="539"/>
      <c r="O64" s="539"/>
      <c r="P64" s="539"/>
      <c r="Q64" s="539"/>
      <c r="R64" s="539"/>
      <c r="S64" s="539"/>
      <c r="T64" s="539"/>
      <c r="U64" s="110"/>
      <c r="W64" s="99"/>
      <c r="X64" s="99"/>
      <c r="Y64" s="99"/>
    </row>
    <row r="65" spans="1:24" s="99" customFormat="1" ht="8.1" customHeight="1">
      <c r="A65" s="105"/>
      <c r="B65" s="104"/>
      <c r="C65" s="101"/>
      <c r="D65" s="101"/>
      <c r="E65" s="101"/>
      <c r="F65" s="101"/>
      <c r="G65" s="100"/>
      <c r="H65" s="100"/>
      <c r="I65" s="100"/>
      <c r="J65" s="100"/>
      <c r="K65" s="100"/>
      <c r="L65" s="100"/>
      <c r="M65" s="100"/>
      <c r="N65" s="100"/>
      <c r="O65" s="100"/>
      <c r="P65" s="100"/>
      <c r="Q65" s="100"/>
      <c r="R65" s="100"/>
      <c r="S65" s="100"/>
      <c r="T65" s="100"/>
      <c r="U65" s="100"/>
    </row>
    <row r="66" spans="1:24" s="99" customFormat="1" ht="17.100000000000001" customHeight="1">
      <c r="A66" s="104" t="s">
        <v>418</v>
      </c>
      <c r="B66" s="100"/>
      <c r="C66" s="100"/>
      <c r="D66" s="100"/>
      <c r="E66" s="100"/>
      <c r="F66" s="100"/>
      <c r="G66" s="100"/>
      <c r="H66" s="100"/>
      <c r="I66" s="100"/>
      <c r="J66" s="100"/>
      <c r="K66" s="100"/>
      <c r="L66" s="100"/>
      <c r="M66" s="100"/>
      <c r="N66" s="100"/>
      <c r="O66" s="100"/>
      <c r="P66" s="100"/>
      <c r="Q66" s="100"/>
      <c r="R66" s="100"/>
      <c r="S66" s="100"/>
      <c r="T66" s="100"/>
      <c r="U66" s="100"/>
    </row>
    <row r="67" spans="1:24" s="99" customFormat="1" ht="17.100000000000001" customHeight="1">
      <c r="A67" s="3177" t="s">
        <v>419</v>
      </c>
      <c r="B67" s="3178"/>
      <c r="C67" s="3178"/>
      <c r="D67" s="3178"/>
      <c r="E67" s="3178"/>
      <c r="F67" s="3178"/>
      <c r="G67" s="3178"/>
      <c r="H67" s="3178"/>
      <c r="I67" s="3178"/>
      <c r="J67" s="3178"/>
      <c r="K67" s="3178"/>
      <c r="L67" s="3178"/>
      <c r="M67" s="3178"/>
      <c r="N67" s="3178"/>
      <c r="O67" s="3178"/>
      <c r="P67" s="3178"/>
      <c r="Q67" s="3178"/>
      <c r="R67" s="3178"/>
      <c r="S67" s="3178"/>
      <c r="T67" s="3178"/>
      <c r="U67" s="3179"/>
      <c r="V67" s="104"/>
      <c r="X67" s="104"/>
    </row>
    <row r="68" spans="1:24" s="111" customFormat="1" ht="17.100000000000001" customHeight="1">
      <c r="A68" s="121"/>
      <c r="B68" s="537"/>
      <c r="C68" s="3133" t="s">
        <v>521</v>
      </c>
      <c r="D68" s="3134"/>
      <c r="E68" s="3134"/>
      <c r="F68" s="3134"/>
      <c r="G68" s="3134"/>
      <c r="H68" s="3134"/>
      <c r="I68" s="3134"/>
      <c r="J68" s="3134"/>
      <c r="K68" s="3134"/>
      <c r="L68" s="3134"/>
      <c r="M68" s="3134"/>
      <c r="N68" s="3134"/>
      <c r="O68" s="3134"/>
      <c r="P68" s="3134"/>
      <c r="Q68" s="3134"/>
      <c r="R68" s="3134"/>
      <c r="S68" s="3134"/>
      <c r="T68" s="3134"/>
      <c r="U68" s="3135"/>
      <c r="V68" s="122"/>
    </row>
    <row r="69" spans="1:24" s="111" customFormat="1" ht="17.100000000000001" customHeight="1">
      <c r="A69" s="121"/>
      <c r="B69" s="537"/>
      <c r="C69" s="3133" t="s">
        <v>1106</v>
      </c>
      <c r="D69" s="3134"/>
      <c r="E69" s="3134"/>
      <c r="F69" s="3134"/>
      <c r="G69" s="3134"/>
      <c r="H69" s="3134"/>
      <c r="I69" s="3134"/>
      <c r="J69" s="3134"/>
      <c r="K69" s="3134"/>
      <c r="L69" s="3134"/>
      <c r="M69" s="3134"/>
      <c r="N69" s="3134"/>
      <c r="O69" s="3134"/>
      <c r="P69" s="3134"/>
      <c r="Q69" s="3134"/>
      <c r="R69" s="3134"/>
      <c r="S69" s="3134"/>
      <c r="T69" s="3134"/>
      <c r="U69" s="3135"/>
      <c r="V69" s="122"/>
    </row>
    <row r="70" spans="1:24" s="99" customFormat="1" ht="23.25" customHeight="1">
      <c r="A70" s="3127" t="s">
        <v>1088</v>
      </c>
      <c r="B70" s="3134"/>
      <c r="C70" s="3134"/>
      <c r="D70" s="3134"/>
      <c r="E70" s="3134"/>
      <c r="F70" s="3134"/>
      <c r="G70" s="3134"/>
      <c r="H70" s="3134"/>
      <c r="I70" s="3134"/>
      <c r="J70" s="3134"/>
      <c r="K70" s="3134"/>
      <c r="L70" s="3134"/>
      <c r="M70" s="3134"/>
      <c r="N70" s="3134"/>
      <c r="O70" s="3134"/>
      <c r="P70" s="3134"/>
      <c r="Q70" s="3134"/>
      <c r="R70" s="3134"/>
      <c r="S70" s="3134"/>
      <c r="T70" s="3134"/>
      <c r="U70" s="3135"/>
      <c r="V70" s="104"/>
      <c r="X70" s="104"/>
    </row>
    <row r="71" spans="1:24" s="111" customFormat="1" ht="30" customHeight="1">
      <c r="A71" s="121"/>
      <c r="B71" s="537"/>
      <c r="C71" s="3122" t="s">
        <v>1020</v>
      </c>
      <c r="D71" s="3123"/>
      <c r="E71" s="3123"/>
      <c r="F71" s="3123"/>
      <c r="G71" s="3123"/>
      <c r="H71" s="3123"/>
      <c r="I71" s="3123"/>
      <c r="J71" s="3123"/>
      <c r="K71" s="3123"/>
      <c r="L71" s="3123"/>
      <c r="M71" s="3123"/>
      <c r="N71" s="3123"/>
      <c r="O71" s="3123"/>
      <c r="P71" s="3123"/>
      <c r="Q71" s="3123"/>
      <c r="R71" s="3123"/>
      <c r="S71" s="3123"/>
      <c r="T71" s="3123"/>
      <c r="U71" s="3124"/>
      <c r="V71" s="122"/>
    </row>
    <row r="72" spans="1:24" s="99" customFormat="1" ht="21.75" customHeight="1">
      <c r="A72" s="3127" t="s">
        <v>1098</v>
      </c>
      <c r="B72" s="3128"/>
      <c r="C72" s="3128"/>
      <c r="D72" s="3128"/>
      <c r="E72" s="3128"/>
      <c r="F72" s="3128"/>
      <c r="G72" s="3128"/>
      <c r="H72" s="3128"/>
      <c r="I72" s="3128"/>
      <c r="J72" s="3128"/>
      <c r="K72" s="3128"/>
      <c r="L72" s="3128"/>
      <c r="M72" s="3128"/>
      <c r="N72" s="3128"/>
      <c r="O72" s="3128"/>
      <c r="P72" s="3128"/>
      <c r="Q72" s="3128"/>
      <c r="R72" s="3128"/>
      <c r="S72" s="3128"/>
      <c r="T72" s="3128"/>
      <c r="U72" s="3129"/>
    </row>
    <row r="73" spans="1:24" s="99" customFormat="1" ht="21.75" customHeight="1">
      <c r="A73" s="3169"/>
      <c r="B73" s="3170"/>
      <c r="C73" s="3170"/>
      <c r="D73" s="3170"/>
      <c r="E73" s="3170"/>
      <c r="F73" s="3170"/>
      <c r="G73" s="3170"/>
      <c r="H73" s="3170"/>
      <c r="I73" s="3170"/>
      <c r="J73" s="3170"/>
      <c r="K73" s="3170"/>
      <c r="L73" s="3170"/>
      <c r="M73" s="3170"/>
      <c r="N73" s="3170"/>
      <c r="O73" s="3170"/>
      <c r="P73" s="3170"/>
      <c r="Q73" s="3170"/>
      <c r="R73" s="3170"/>
      <c r="S73" s="3170"/>
      <c r="T73" s="3170"/>
      <c r="U73" s="3171"/>
    </row>
    <row r="74" spans="1:24" s="111" customFormat="1" ht="28.5" customHeight="1">
      <c r="A74" s="123"/>
      <c r="B74" s="537"/>
      <c r="C74" s="3122" t="s">
        <v>1305</v>
      </c>
      <c r="D74" s="3123"/>
      <c r="E74" s="3123"/>
      <c r="F74" s="3123"/>
      <c r="G74" s="3123"/>
      <c r="H74" s="3123"/>
      <c r="I74" s="3123"/>
      <c r="J74" s="3123"/>
      <c r="K74" s="3123"/>
      <c r="L74" s="3123"/>
      <c r="M74" s="3123"/>
      <c r="N74" s="3123"/>
      <c r="O74" s="3123"/>
      <c r="P74" s="3123"/>
      <c r="Q74" s="3123"/>
      <c r="R74" s="3123"/>
      <c r="S74" s="3123"/>
      <c r="T74" s="3123"/>
      <c r="U74" s="3124"/>
    </row>
    <row r="75" spans="1:24" s="126" customFormat="1" ht="12.95" customHeight="1">
      <c r="A75" s="598" t="s">
        <v>753</v>
      </c>
      <c r="B75" s="124"/>
      <c r="C75" s="599"/>
      <c r="D75" s="600"/>
      <c r="E75" s="600"/>
      <c r="F75" s="600"/>
      <c r="G75" s="600"/>
      <c r="H75" s="600"/>
      <c r="I75" s="600"/>
      <c r="J75" s="600"/>
      <c r="K75" s="600"/>
      <c r="L75" s="598"/>
      <c r="M75" s="124"/>
      <c r="N75" s="600"/>
      <c r="O75" s="598"/>
      <c r="P75" s="601"/>
      <c r="Q75" s="125"/>
      <c r="R75" s="125"/>
      <c r="S75" s="125"/>
      <c r="T75" s="125"/>
      <c r="U75" s="125"/>
      <c r="V75" s="124"/>
    </row>
    <row r="76" spans="1:24" s="126" customFormat="1" ht="5.25" customHeight="1">
      <c r="A76" s="598"/>
      <c r="B76" s="124"/>
      <c r="C76" s="599"/>
      <c r="D76" s="600"/>
      <c r="E76" s="600"/>
      <c r="F76" s="600"/>
      <c r="G76" s="600"/>
      <c r="H76" s="600"/>
      <c r="I76" s="600"/>
      <c r="J76" s="600"/>
      <c r="K76" s="600"/>
      <c r="L76" s="598"/>
      <c r="M76" s="124"/>
      <c r="N76" s="600"/>
      <c r="O76" s="598"/>
      <c r="P76" s="601"/>
      <c r="Q76" s="125"/>
      <c r="R76" s="125"/>
      <c r="S76" s="125"/>
      <c r="T76" s="125"/>
      <c r="U76" s="125"/>
      <c r="V76" s="124"/>
    </row>
    <row r="77" spans="1:24" s="142" customFormat="1" ht="18" customHeight="1">
      <c r="A77" s="141" t="s">
        <v>507</v>
      </c>
      <c r="C77" s="141"/>
      <c r="D77" s="141"/>
      <c r="E77" s="141"/>
      <c r="F77" s="141"/>
      <c r="G77" s="141"/>
      <c r="H77" s="141"/>
      <c r="I77" s="141"/>
      <c r="J77" s="141"/>
      <c r="K77" s="100"/>
      <c r="L77" s="141"/>
      <c r="M77" s="141"/>
      <c r="N77" s="141"/>
      <c r="O77" s="141"/>
      <c r="P77" s="141"/>
      <c r="Q77" s="141"/>
      <c r="R77" s="141"/>
      <c r="S77" s="141"/>
      <c r="T77" s="141"/>
      <c r="U77" s="141"/>
      <c r="V77" s="141"/>
    </row>
    <row r="78" spans="1:24" s="99" customFormat="1" ht="12.95" customHeight="1">
      <c r="A78" s="3172" t="s">
        <v>480</v>
      </c>
      <c r="B78" s="3173"/>
      <c r="C78" s="3173"/>
      <c r="D78" s="3173"/>
      <c r="E78" s="3173"/>
      <c r="F78" s="3173"/>
      <c r="G78" s="3173"/>
      <c r="H78" s="3173"/>
      <c r="I78" s="3173"/>
      <c r="J78" s="3173"/>
      <c r="K78" s="3173"/>
      <c r="L78" s="3173"/>
      <c r="M78" s="3173"/>
      <c r="N78" s="3173"/>
      <c r="O78" s="3173"/>
      <c r="P78" s="3173"/>
      <c r="Q78" s="3173"/>
      <c r="R78" s="3173"/>
      <c r="S78" s="3173"/>
      <c r="T78" s="3173"/>
      <c r="U78" s="3173"/>
      <c r="V78" s="104"/>
    </row>
    <row r="79" spans="1:24" s="99" customFormat="1" ht="12.95" customHeight="1">
      <c r="A79" s="3174"/>
      <c r="B79" s="3174"/>
      <c r="C79" s="3174"/>
      <c r="D79" s="3174"/>
      <c r="E79" s="3174"/>
      <c r="F79" s="3174"/>
      <c r="G79" s="3174"/>
      <c r="H79" s="3174"/>
      <c r="I79" s="3174"/>
      <c r="J79" s="3174"/>
      <c r="K79" s="3174"/>
      <c r="L79" s="3174"/>
      <c r="M79" s="3174"/>
      <c r="N79" s="3174"/>
      <c r="O79" s="3174"/>
      <c r="P79" s="3174"/>
      <c r="Q79" s="3174"/>
      <c r="R79" s="3174"/>
      <c r="S79" s="3174"/>
      <c r="T79" s="3174"/>
      <c r="U79" s="3174"/>
      <c r="V79" s="104"/>
    </row>
    <row r="80" spans="1:24" s="129" customFormat="1" ht="18" customHeight="1">
      <c r="A80" s="127"/>
      <c r="B80" s="3164" t="s">
        <v>420</v>
      </c>
      <c r="C80" s="3164"/>
      <c r="D80" s="3164"/>
      <c r="E80" s="3165" t="s">
        <v>225</v>
      </c>
      <c r="F80" s="3167"/>
      <c r="G80" s="3167"/>
      <c r="H80" s="3167"/>
      <c r="I80" s="3167"/>
      <c r="J80" s="3167"/>
      <c r="K80" s="3167"/>
      <c r="L80" s="3167"/>
      <c r="M80" s="3167"/>
      <c r="N80" s="3168"/>
      <c r="O80" s="3165" t="s">
        <v>421</v>
      </c>
      <c r="P80" s="3167"/>
      <c r="Q80" s="3165" t="s">
        <v>422</v>
      </c>
      <c r="R80" s="3167"/>
      <c r="S80" s="3167"/>
      <c r="T80" s="3167"/>
      <c r="U80" s="3168"/>
      <c r="V80" s="128"/>
      <c r="X80" s="128"/>
    </row>
    <row r="81" spans="1:23" s="111" customFormat="1" ht="17.100000000000001" customHeight="1">
      <c r="A81" s="537" t="s">
        <v>423</v>
      </c>
      <c r="B81" s="3164"/>
      <c r="C81" s="3164"/>
      <c r="D81" s="3164"/>
      <c r="E81" s="3165"/>
      <c r="F81" s="3166"/>
      <c r="G81" s="3166"/>
      <c r="H81" s="3166"/>
      <c r="I81" s="539" t="s">
        <v>52</v>
      </c>
      <c r="J81" s="3167"/>
      <c r="K81" s="3167"/>
      <c r="L81" s="3167"/>
      <c r="M81" s="3167"/>
      <c r="N81" s="3168"/>
      <c r="O81" s="3165"/>
      <c r="P81" s="3167"/>
      <c r="Q81" s="3165"/>
      <c r="R81" s="3167"/>
      <c r="S81" s="3167"/>
      <c r="T81" s="3167"/>
      <c r="U81" s="3168"/>
      <c r="V81" s="122"/>
      <c r="W81" s="122"/>
    </row>
    <row r="82" spans="1:23" s="111" customFormat="1" ht="17.100000000000001" customHeight="1">
      <c r="A82" s="537" t="s">
        <v>424</v>
      </c>
      <c r="B82" s="3164"/>
      <c r="C82" s="3164"/>
      <c r="D82" s="3164"/>
      <c r="E82" s="3165"/>
      <c r="F82" s="3166"/>
      <c r="G82" s="3166"/>
      <c r="H82" s="3166"/>
      <c r="I82" s="539" t="s">
        <v>52</v>
      </c>
      <c r="J82" s="3167"/>
      <c r="K82" s="3167"/>
      <c r="L82" s="3167"/>
      <c r="M82" s="3167"/>
      <c r="N82" s="3168"/>
      <c r="O82" s="3165"/>
      <c r="P82" s="3167"/>
      <c r="Q82" s="3165"/>
      <c r="R82" s="3167"/>
      <c r="S82" s="3167"/>
      <c r="T82" s="3167"/>
      <c r="U82" s="3168"/>
      <c r="V82" s="122"/>
    </row>
    <row r="83" spans="1:23" s="111" customFormat="1" ht="17.100000000000001" customHeight="1">
      <c r="A83" s="537" t="s">
        <v>425</v>
      </c>
      <c r="B83" s="3164"/>
      <c r="C83" s="3164"/>
      <c r="D83" s="3164"/>
      <c r="E83" s="3165"/>
      <c r="F83" s="3166"/>
      <c r="G83" s="3166"/>
      <c r="H83" s="3166"/>
      <c r="I83" s="539" t="s">
        <v>52</v>
      </c>
      <c r="J83" s="3167"/>
      <c r="K83" s="3167"/>
      <c r="L83" s="3167"/>
      <c r="M83" s="3167"/>
      <c r="N83" s="3168"/>
      <c r="O83" s="3165"/>
      <c r="P83" s="3167"/>
      <c r="Q83" s="3165"/>
      <c r="R83" s="3167"/>
      <c r="S83" s="3167"/>
      <c r="T83" s="3167"/>
      <c r="U83" s="3168"/>
      <c r="V83" s="122"/>
    </row>
    <row r="84" spans="1:23" s="111" customFormat="1" ht="17.100000000000001" customHeight="1">
      <c r="A84" s="537" t="s">
        <v>426</v>
      </c>
      <c r="B84" s="3164"/>
      <c r="C84" s="3164"/>
      <c r="D84" s="3164"/>
      <c r="E84" s="3165"/>
      <c r="F84" s="3166"/>
      <c r="G84" s="3166"/>
      <c r="H84" s="3166"/>
      <c r="I84" s="539" t="s">
        <v>52</v>
      </c>
      <c r="J84" s="3167"/>
      <c r="K84" s="3167"/>
      <c r="L84" s="3167"/>
      <c r="M84" s="3167"/>
      <c r="N84" s="3168"/>
      <c r="O84" s="3165"/>
      <c r="P84" s="3167"/>
      <c r="Q84" s="3165"/>
      <c r="R84" s="3167"/>
      <c r="S84" s="3167"/>
      <c r="T84" s="3167"/>
      <c r="U84" s="3168"/>
      <c r="V84" s="122"/>
    </row>
    <row r="85" spans="1:23" s="111" customFormat="1" ht="17.100000000000001" customHeight="1">
      <c r="A85" s="537" t="s">
        <v>427</v>
      </c>
      <c r="B85" s="3164"/>
      <c r="C85" s="3164"/>
      <c r="D85" s="3164"/>
      <c r="E85" s="3165"/>
      <c r="F85" s="3166"/>
      <c r="G85" s="3166"/>
      <c r="H85" s="3166"/>
      <c r="I85" s="539" t="s">
        <v>52</v>
      </c>
      <c r="J85" s="3167"/>
      <c r="K85" s="3167"/>
      <c r="L85" s="3167"/>
      <c r="M85" s="3167"/>
      <c r="N85" s="3168"/>
      <c r="O85" s="3165"/>
      <c r="P85" s="3167"/>
      <c r="Q85" s="3165"/>
      <c r="R85" s="3167"/>
      <c r="S85" s="3167"/>
      <c r="T85" s="3167"/>
      <c r="U85" s="3168"/>
      <c r="V85" s="122"/>
    </row>
    <row r="86" spans="1:23" ht="11.1" customHeight="1">
      <c r="A86" s="602" t="s">
        <v>513</v>
      </c>
      <c r="B86" s="602"/>
      <c r="C86" s="602"/>
      <c r="D86" s="602"/>
      <c r="E86" s="602"/>
      <c r="F86" s="602"/>
      <c r="G86" s="602"/>
      <c r="H86" s="602"/>
      <c r="I86" s="602"/>
      <c r="J86" s="602"/>
      <c r="K86" s="602"/>
      <c r="L86" s="602"/>
      <c r="M86" s="602"/>
      <c r="N86" s="602"/>
      <c r="O86" s="602"/>
      <c r="P86" s="602"/>
      <c r="Q86" s="602"/>
      <c r="R86" s="602"/>
      <c r="S86" s="602"/>
      <c r="T86" s="602"/>
      <c r="U86" s="602"/>
    </row>
    <row r="87" spans="1:23" s="126" customFormat="1" ht="12" customHeight="1">
      <c r="A87" s="130" t="s">
        <v>428</v>
      </c>
      <c r="C87" s="124"/>
      <c r="D87" s="124"/>
      <c r="E87" s="124"/>
      <c r="F87" s="124"/>
      <c r="G87" s="124"/>
      <c r="H87" s="124"/>
      <c r="I87" s="124"/>
      <c r="J87" s="124"/>
      <c r="K87" s="124"/>
      <c r="L87" s="124"/>
      <c r="M87" s="124"/>
      <c r="N87" s="124"/>
      <c r="O87" s="124"/>
      <c r="P87" s="124"/>
      <c r="Q87" s="124"/>
      <c r="R87" s="124"/>
      <c r="S87" s="124"/>
      <c r="T87" s="124"/>
      <c r="U87" s="124"/>
    </row>
    <row r="88" spans="1:23" s="126" customFormat="1" ht="11.1" customHeight="1">
      <c r="A88" s="130" t="s">
        <v>429</v>
      </c>
      <c r="C88" s="124"/>
      <c r="D88" s="124"/>
      <c r="E88" s="124"/>
      <c r="F88" s="124"/>
      <c r="G88" s="124"/>
      <c r="H88" s="124"/>
      <c r="I88" s="124"/>
      <c r="J88" s="124"/>
      <c r="K88" s="124"/>
      <c r="L88" s="124"/>
      <c r="M88" s="124"/>
      <c r="N88" s="124"/>
      <c r="O88" s="124"/>
      <c r="P88" s="124"/>
      <c r="Q88" s="124"/>
      <c r="R88" s="124"/>
      <c r="S88" s="124"/>
      <c r="T88" s="124"/>
      <c r="U88" s="124"/>
    </row>
    <row r="89" spans="1:23" s="126" customFormat="1" ht="11.1" customHeight="1">
      <c r="A89" s="124"/>
      <c r="C89" s="124"/>
      <c r="D89" s="124"/>
      <c r="E89" s="124"/>
      <c r="F89" s="124"/>
      <c r="G89" s="124"/>
      <c r="H89" s="124"/>
      <c r="I89" s="124"/>
      <c r="J89" s="124"/>
      <c r="K89" s="124"/>
      <c r="L89" s="124"/>
      <c r="M89" s="124"/>
      <c r="N89" s="124"/>
      <c r="O89" s="124"/>
      <c r="P89" s="124"/>
      <c r="Q89" s="124"/>
      <c r="R89" s="124"/>
      <c r="S89" s="124"/>
      <c r="T89" s="124"/>
      <c r="U89" s="124"/>
    </row>
    <row r="90" spans="1:23" s="99" customFormat="1" ht="20.25" customHeight="1">
      <c r="A90" s="3191" t="s">
        <v>1300</v>
      </c>
      <c r="B90" s="3191"/>
      <c r="C90" s="3191"/>
      <c r="D90" s="3191"/>
      <c r="E90" s="3191"/>
      <c r="F90" s="3191"/>
      <c r="G90" s="3191"/>
      <c r="H90" s="3191"/>
      <c r="I90" s="3191"/>
      <c r="J90" s="3191"/>
      <c r="K90" s="3191"/>
      <c r="L90" s="3191"/>
      <c r="M90" s="3191"/>
      <c r="N90" s="3191"/>
      <c r="O90" s="3191"/>
      <c r="P90" s="3191"/>
      <c r="Q90" s="3191"/>
      <c r="R90" s="3191"/>
      <c r="S90" s="141"/>
      <c r="T90" s="142"/>
    </row>
    <row r="91" spans="1:23" s="99" customFormat="1" ht="27" customHeight="1">
      <c r="A91" s="3136" t="s">
        <v>1298</v>
      </c>
      <c r="B91" s="3137"/>
      <c r="C91" s="3137"/>
      <c r="D91" s="3137"/>
      <c r="E91" s="3137"/>
      <c r="F91" s="3137"/>
      <c r="G91" s="3137"/>
      <c r="H91" s="3137"/>
      <c r="I91" s="3137"/>
      <c r="J91" s="3137"/>
      <c r="K91" s="3137"/>
      <c r="L91" s="3137"/>
      <c r="M91" s="3137"/>
      <c r="N91" s="3137"/>
      <c r="O91" s="3137"/>
      <c r="P91" s="3137"/>
      <c r="Q91" s="3137"/>
      <c r="R91" s="3137"/>
      <c r="S91" s="3137"/>
      <c r="T91" s="3137"/>
      <c r="U91" s="3138"/>
    </row>
    <row r="92" spans="1:23" s="99" customFormat="1" ht="26.25" customHeight="1">
      <c r="A92" s="233"/>
      <c r="B92" s="279"/>
      <c r="C92" s="3122" t="s">
        <v>1262</v>
      </c>
      <c r="D92" s="3123"/>
      <c r="E92" s="3123"/>
      <c r="F92" s="3123"/>
      <c r="G92" s="3123"/>
      <c r="H92" s="3123"/>
      <c r="I92" s="3123"/>
      <c r="J92" s="3123"/>
      <c r="K92" s="3123"/>
      <c r="L92" s="3123"/>
      <c r="M92" s="3123"/>
      <c r="N92" s="3123"/>
      <c r="O92" s="3123"/>
      <c r="P92" s="3123"/>
      <c r="Q92" s="3123"/>
      <c r="R92" s="3123"/>
      <c r="S92" s="3123"/>
      <c r="T92" s="3123"/>
      <c r="U92" s="3124"/>
    </row>
    <row r="93" spans="1:23" ht="24.95" customHeight="1"/>
    <row r="94" spans="1:23" ht="24.95" customHeight="1"/>
    <row r="95" spans="1:23">
      <c r="E95" s="106"/>
      <c r="F95" s="106"/>
      <c r="G95" s="106"/>
    </row>
    <row r="99" spans="3:3">
      <c r="C99" s="106"/>
    </row>
    <row r="102" spans="3:3">
      <c r="C102" s="604"/>
    </row>
    <row r="103" spans="3:3">
      <c r="C103" s="604"/>
    </row>
    <row r="104" spans="3:3">
      <c r="C104" s="604"/>
    </row>
    <row r="105" spans="3:3">
      <c r="C105" s="604"/>
    </row>
    <row r="106" spans="3:3">
      <c r="C106" s="604"/>
    </row>
    <row r="107" spans="3:3">
      <c r="C107" s="604"/>
    </row>
    <row r="108" spans="3:3">
      <c r="C108" s="604"/>
    </row>
    <row r="109" spans="3:3">
      <c r="C109" s="604"/>
    </row>
    <row r="110" spans="3:3">
      <c r="C110" s="604"/>
    </row>
    <row r="111" spans="3:3">
      <c r="C111" s="604"/>
    </row>
    <row r="112" spans="3:3">
      <c r="C112" s="604"/>
    </row>
    <row r="113" spans="3:3">
      <c r="C113" s="604"/>
    </row>
    <row r="114" spans="3:3">
      <c r="C114" s="604"/>
    </row>
    <row r="115" spans="3:3">
      <c r="C115" s="604"/>
    </row>
    <row r="116" spans="3:3">
      <c r="C116" s="604"/>
    </row>
    <row r="117" spans="3:3">
      <c r="C117" s="604"/>
    </row>
    <row r="118" spans="3:3">
      <c r="C118" s="604"/>
    </row>
    <row r="119" spans="3:3">
      <c r="C119" s="604"/>
    </row>
    <row r="120" spans="3:3">
      <c r="C120" s="604"/>
    </row>
  </sheetData>
  <mergeCells count="125">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58:U58"/>
    <mergeCell ref="B60:U60"/>
    <mergeCell ref="K61:L61"/>
    <mergeCell ref="S61:T61"/>
    <mergeCell ref="F62:U62"/>
    <mergeCell ref="F63:K63"/>
    <mergeCell ref="M63:P63"/>
    <mergeCell ref="A53:C53"/>
    <mergeCell ref="D53:G53"/>
    <mergeCell ref="I53:M53"/>
    <mergeCell ref="N53:P53"/>
    <mergeCell ref="Q53:S53"/>
    <mergeCell ref="B57:U57"/>
    <mergeCell ref="A70:U70"/>
    <mergeCell ref="C71:U71"/>
    <mergeCell ref="A72:U73"/>
    <mergeCell ref="C74:U74"/>
    <mergeCell ref="A78:U79"/>
    <mergeCell ref="F64:I64"/>
    <mergeCell ref="A67:U67"/>
    <mergeCell ref="C68:U68"/>
    <mergeCell ref="C69:U69"/>
    <mergeCell ref="B80:D80"/>
    <mergeCell ref="E80:N80"/>
    <mergeCell ref="O80:P80"/>
    <mergeCell ref="Q80:U80"/>
    <mergeCell ref="B81:D81"/>
    <mergeCell ref="E81:H81"/>
    <mergeCell ref="J81:N81"/>
    <mergeCell ref="O81:P81"/>
    <mergeCell ref="Q81:U81"/>
    <mergeCell ref="B82:D82"/>
    <mergeCell ref="E82:H82"/>
    <mergeCell ref="J82:N82"/>
    <mergeCell ref="O82:P82"/>
    <mergeCell ref="Q82:U82"/>
    <mergeCell ref="B83:D83"/>
    <mergeCell ref="E83:H83"/>
    <mergeCell ref="J83:N83"/>
    <mergeCell ref="O83:P83"/>
    <mergeCell ref="Q83:U83"/>
    <mergeCell ref="B84:D84"/>
    <mergeCell ref="E84:H84"/>
    <mergeCell ref="J84:N84"/>
    <mergeCell ref="O84:P84"/>
    <mergeCell ref="Q84:U84"/>
    <mergeCell ref="B85:D85"/>
    <mergeCell ref="E85:H85"/>
    <mergeCell ref="J85:N85"/>
    <mergeCell ref="O85:P85"/>
    <mergeCell ref="Q85:U85"/>
  </mergeCells>
  <phoneticPr fontId="10"/>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topLeftCell="A25" zoomScale="85" zoomScaleNormal="100" zoomScaleSheetLayoutView="85" workbookViewId="0">
      <selection activeCell="A3" sqref="A3:H3"/>
    </sheetView>
  </sheetViews>
  <sheetFormatPr defaultRowHeight="13.5"/>
  <cols>
    <col min="1" max="1" width="4" style="572" customWidth="1"/>
    <col min="2" max="2" width="4.625" style="572" customWidth="1"/>
    <col min="3" max="3" width="20.75" style="569" customWidth="1"/>
    <col min="4" max="4" width="22.125" style="569" customWidth="1"/>
    <col min="5" max="5" width="6.625" style="569" customWidth="1"/>
    <col min="6" max="6" width="22.125" style="569" customWidth="1"/>
    <col min="7" max="7" width="29.75" style="569" customWidth="1"/>
    <col min="8" max="8" width="6.5" style="569" customWidth="1"/>
    <col min="9" max="16384" width="9" style="569"/>
  </cols>
  <sheetData>
    <row r="1" spans="1:8" ht="21.75" customHeight="1">
      <c r="A1" s="566"/>
      <c r="B1" s="567"/>
      <c r="C1" s="567"/>
      <c r="D1" s="568"/>
      <c r="E1" s="568"/>
      <c r="F1" s="568"/>
      <c r="H1" s="570" t="s">
        <v>1301</v>
      </c>
    </row>
    <row r="2" spans="1:8" ht="21.75" customHeight="1">
      <c r="A2" s="566"/>
      <c r="B2" s="567"/>
      <c r="C2" s="567"/>
      <c r="D2" s="568"/>
      <c r="E2" s="568"/>
      <c r="F2" s="568"/>
      <c r="H2" s="571"/>
    </row>
    <row r="3" spans="1:8" ht="33" customHeight="1">
      <c r="A3" s="3210" t="s">
        <v>430</v>
      </c>
      <c r="B3" s="3210"/>
      <c r="C3" s="3210"/>
      <c r="D3" s="3210"/>
      <c r="E3" s="3210"/>
      <c r="F3" s="3210"/>
      <c r="G3" s="3210"/>
      <c r="H3" s="3210"/>
    </row>
    <row r="4" spans="1:8" ht="33.75" customHeight="1">
      <c r="C4" s="573"/>
      <c r="D4" s="573"/>
      <c r="E4" s="573"/>
      <c r="F4" s="573"/>
    </row>
    <row r="5" spans="1:8" ht="24.95" customHeight="1">
      <c r="A5" s="574">
        <v>1</v>
      </c>
      <c r="B5" s="575" t="s">
        <v>0</v>
      </c>
      <c r="C5" s="575"/>
      <c r="D5" s="3211" t="str">
        <f>IF(様式1!L11="","",様式1!L11)</f>
        <v/>
      </c>
      <c r="E5" s="3211"/>
      <c r="F5" s="3211"/>
      <c r="G5" s="568"/>
      <c r="H5" s="571"/>
    </row>
    <row r="6" spans="1:8" ht="15" customHeight="1">
      <c r="A6" s="574"/>
      <c r="B6" s="575"/>
      <c r="C6" s="575"/>
      <c r="D6" s="576"/>
      <c r="E6" s="576"/>
      <c r="F6" s="576"/>
      <c r="G6" s="568"/>
      <c r="H6" s="571"/>
    </row>
    <row r="7" spans="1:8" ht="24.95" customHeight="1">
      <c r="A7" s="574">
        <v>2</v>
      </c>
      <c r="B7" s="575" t="s">
        <v>431</v>
      </c>
      <c r="C7" s="575"/>
      <c r="D7" s="3211" t="str">
        <f>IF(様式1!G36="","",様式1!G36)</f>
        <v/>
      </c>
      <c r="E7" s="3211"/>
      <c r="F7" s="3211"/>
      <c r="H7" s="571"/>
    </row>
    <row r="8" spans="1:8" ht="27" customHeight="1">
      <c r="A8" s="574"/>
      <c r="B8" s="575"/>
      <c r="C8" s="575" t="s">
        <v>225</v>
      </c>
      <c r="D8" s="577" t="str">
        <f>IF(様式1!F37="","", 様式1!F37)</f>
        <v/>
      </c>
      <c r="E8" s="578" t="s">
        <v>432</v>
      </c>
      <c r="F8" s="577" t="str">
        <f>IF(様式1!K37="","",様式1!K37)</f>
        <v/>
      </c>
      <c r="H8" s="571"/>
    </row>
    <row r="9" spans="1:8" ht="14.25" customHeight="1">
      <c r="A9" s="566"/>
      <c r="B9" s="567"/>
      <c r="C9" s="567"/>
      <c r="D9" s="576"/>
      <c r="E9" s="576"/>
      <c r="F9" s="576"/>
      <c r="H9" s="571"/>
    </row>
    <row r="10" spans="1:8" ht="24.95" customHeight="1">
      <c r="A10" s="574">
        <v>3</v>
      </c>
      <c r="B10" s="3212" t="s">
        <v>1302</v>
      </c>
      <c r="C10" s="3212"/>
      <c r="D10" s="3212"/>
      <c r="E10" s="3212"/>
      <c r="F10" s="3212"/>
      <c r="G10" s="3212"/>
    </row>
    <row r="11" spans="1:8" ht="27" customHeight="1">
      <c r="B11" s="1274" t="s">
        <v>1565</v>
      </c>
      <c r="C11" s="579" t="s">
        <v>1303</v>
      </c>
      <c r="D11" s="3213"/>
      <c r="E11" s="3213"/>
      <c r="F11" s="3213"/>
    </row>
    <row r="12" spans="1:8" ht="27" customHeight="1">
      <c r="B12" s="1274" t="s">
        <v>1564</v>
      </c>
      <c r="C12" s="575" t="s">
        <v>1563</v>
      </c>
      <c r="D12" s="3213"/>
      <c r="E12" s="3213"/>
      <c r="F12" s="3213"/>
      <c r="H12" s="580"/>
    </row>
    <row r="13" spans="1:8" ht="27" customHeight="1">
      <c r="B13" s="1274" t="s">
        <v>1566</v>
      </c>
      <c r="C13" s="575" t="s">
        <v>433</v>
      </c>
      <c r="D13" s="3213"/>
      <c r="E13" s="3213"/>
      <c r="F13" s="3213"/>
      <c r="H13" s="580"/>
    </row>
    <row r="14" spans="1:8" ht="27" customHeight="1">
      <c r="B14" s="1274" t="s">
        <v>1567</v>
      </c>
      <c r="C14" s="575" t="s">
        <v>434</v>
      </c>
      <c r="D14" s="3213"/>
      <c r="E14" s="3213"/>
      <c r="F14" s="3213"/>
      <c r="H14" s="580"/>
    </row>
    <row r="15" spans="1:8" ht="27" customHeight="1">
      <c r="B15" s="1274" t="s">
        <v>1568</v>
      </c>
      <c r="C15" s="575" t="s">
        <v>435</v>
      </c>
      <c r="D15" s="581"/>
      <c r="E15" s="578" t="s">
        <v>432</v>
      </c>
      <c r="F15" s="581"/>
      <c r="H15" s="580"/>
    </row>
    <row r="16" spans="1:8" ht="27" customHeight="1">
      <c r="B16" s="1274" t="s">
        <v>1569</v>
      </c>
      <c r="C16" s="575" t="s">
        <v>436</v>
      </c>
      <c r="D16" s="3213"/>
      <c r="E16" s="3213"/>
      <c r="F16" s="3213"/>
      <c r="H16" s="580"/>
    </row>
    <row r="17" spans="1:8" ht="27" customHeight="1">
      <c r="B17" s="1274" t="s">
        <v>1570</v>
      </c>
      <c r="C17" s="575" t="s">
        <v>437</v>
      </c>
      <c r="D17" s="3213"/>
      <c r="E17" s="3213"/>
      <c r="F17" s="3213"/>
      <c r="G17" s="3213"/>
      <c r="H17" s="582"/>
    </row>
    <row r="18" spans="1:8" ht="15" customHeight="1">
      <c r="D18" s="583"/>
      <c r="E18" s="583"/>
      <c r="F18" s="583"/>
      <c r="G18" s="583"/>
      <c r="H18" s="582"/>
    </row>
    <row r="19" spans="1:8" ht="24.95" customHeight="1">
      <c r="A19" s="574">
        <v>4</v>
      </c>
      <c r="B19" s="584" t="s">
        <v>438</v>
      </c>
      <c r="C19" s="585"/>
      <c r="D19" s="585"/>
      <c r="E19" s="585"/>
      <c r="F19" s="585"/>
      <c r="G19" s="586"/>
      <c r="H19" s="587"/>
    </row>
    <row r="20" spans="1:8" ht="27" customHeight="1">
      <c r="A20" s="574"/>
      <c r="B20" s="1274" t="s">
        <v>1565</v>
      </c>
      <c r="C20" s="588" t="s">
        <v>439</v>
      </c>
      <c r="D20" s="585"/>
      <c r="E20" s="585"/>
      <c r="F20" s="585"/>
      <c r="G20" s="586"/>
      <c r="H20" s="587"/>
    </row>
    <row r="21" spans="1:8" ht="20.100000000000001" customHeight="1">
      <c r="B21" s="3201"/>
      <c r="C21" s="3202"/>
      <c r="D21" s="3202"/>
      <c r="E21" s="3202"/>
      <c r="F21" s="3202"/>
      <c r="G21" s="3202"/>
      <c r="H21" s="3203"/>
    </row>
    <row r="22" spans="1:8" ht="20.100000000000001" customHeight="1">
      <c r="B22" s="3204"/>
      <c r="C22" s="3205"/>
      <c r="D22" s="3205"/>
      <c r="E22" s="3205"/>
      <c r="F22" s="3205"/>
      <c r="G22" s="3205"/>
      <c r="H22" s="3206"/>
    </row>
    <row r="23" spans="1:8" ht="20.100000000000001" customHeight="1">
      <c r="B23" s="3204"/>
      <c r="C23" s="3205"/>
      <c r="D23" s="3205"/>
      <c r="E23" s="3205"/>
      <c r="F23" s="3205"/>
      <c r="G23" s="3205"/>
      <c r="H23" s="3206"/>
    </row>
    <row r="24" spans="1:8" ht="20.100000000000001" customHeight="1">
      <c r="B24" s="3204"/>
      <c r="C24" s="3205"/>
      <c r="D24" s="3205"/>
      <c r="E24" s="3205"/>
      <c r="F24" s="3205"/>
      <c r="G24" s="3205"/>
      <c r="H24" s="3206"/>
    </row>
    <row r="25" spans="1:8" ht="20.100000000000001" customHeight="1">
      <c r="B25" s="3204"/>
      <c r="C25" s="3205"/>
      <c r="D25" s="3205"/>
      <c r="E25" s="3205"/>
      <c r="F25" s="3205"/>
      <c r="G25" s="3205"/>
      <c r="H25" s="3206"/>
    </row>
    <row r="26" spans="1:8" ht="20.100000000000001" customHeight="1">
      <c r="B26" s="3204"/>
      <c r="C26" s="3205"/>
      <c r="D26" s="3205"/>
      <c r="E26" s="3205"/>
      <c r="F26" s="3205"/>
      <c r="G26" s="3205"/>
      <c r="H26" s="3206"/>
    </row>
    <row r="27" spans="1:8" ht="20.100000000000001" customHeight="1">
      <c r="B27" s="3204"/>
      <c r="C27" s="3205"/>
      <c r="D27" s="3205"/>
      <c r="E27" s="3205"/>
      <c r="F27" s="3205"/>
      <c r="G27" s="3205"/>
      <c r="H27" s="3206"/>
    </row>
    <row r="28" spans="1:8" ht="20.100000000000001" customHeight="1">
      <c r="B28" s="3204"/>
      <c r="C28" s="3205"/>
      <c r="D28" s="3205"/>
      <c r="E28" s="3205"/>
      <c r="F28" s="3205"/>
      <c r="G28" s="3205"/>
      <c r="H28" s="3206"/>
    </row>
    <row r="29" spans="1:8" ht="20.100000000000001" customHeight="1">
      <c r="B29" s="3204"/>
      <c r="C29" s="3205"/>
      <c r="D29" s="3205"/>
      <c r="E29" s="3205"/>
      <c r="F29" s="3205"/>
      <c r="G29" s="3205"/>
      <c r="H29" s="3206"/>
    </row>
    <row r="30" spans="1:8" ht="20.100000000000001" customHeight="1">
      <c r="B30" s="3207"/>
      <c r="C30" s="3208"/>
      <c r="D30" s="3208"/>
      <c r="E30" s="3208"/>
      <c r="F30" s="3208"/>
      <c r="G30" s="3208"/>
      <c r="H30" s="3209"/>
    </row>
    <row r="31" spans="1:8" ht="14.25" customHeight="1">
      <c r="A31" s="566"/>
      <c r="B31" s="567"/>
      <c r="C31" s="567"/>
      <c r="D31" s="576"/>
      <c r="E31" s="576"/>
      <c r="F31" s="576"/>
      <c r="H31" s="571"/>
    </row>
    <row r="32" spans="1:8" ht="27" customHeight="1">
      <c r="B32" s="1274" t="s">
        <v>1564</v>
      </c>
      <c r="C32" s="588" t="s">
        <v>440</v>
      </c>
      <c r="D32" s="585"/>
      <c r="E32" s="585"/>
      <c r="F32" s="585"/>
      <c r="G32" s="586"/>
      <c r="H32" s="587"/>
    </row>
    <row r="33" spans="1:8" ht="20.100000000000001" customHeight="1">
      <c r="B33" s="3201"/>
      <c r="C33" s="3202"/>
      <c r="D33" s="3202"/>
      <c r="E33" s="3202"/>
      <c r="F33" s="3202"/>
      <c r="G33" s="3202"/>
      <c r="H33" s="3203"/>
    </row>
    <row r="34" spans="1:8" ht="20.100000000000001" customHeight="1">
      <c r="B34" s="3204"/>
      <c r="C34" s="3205"/>
      <c r="D34" s="3205"/>
      <c r="E34" s="3205"/>
      <c r="F34" s="3205"/>
      <c r="G34" s="3205"/>
      <c r="H34" s="3206"/>
    </row>
    <row r="35" spans="1:8" ht="20.100000000000001" customHeight="1">
      <c r="B35" s="3204"/>
      <c r="C35" s="3205"/>
      <c r="D35" s="3205"/>
      <c r="E35" s="3205"/>
      <c r="F35" s="3205"/>
      <c r="G35" s="3205"/>
      <c r="H35" s="3206"/>
    </row>
    <row r="36" spans="1:8" ht="20.100000000000001" customHeight="1">
      <c r="B36" s="3204"/>
      <c r="C36" s="3205"/>
      <c r="D36" s="3205"/>
      <c r="E36" s="3205"/>
      <c r="F36" s="3205"/>
      <c r="G36" s="3205"/>
      <c r="H36" s="3206"/>
    </row>
    <row r="37" spans="1:8" ht="20.100000000000001" customHeight="1">
      <c r="B37" s="3204"/>
      <c r="C37" s="3205"/>
      <c r="D37" s="3205"/>
      <c r="E37" s="3205"/>
      <c r="F37" s="3205"/>
      <c r="G37" s="3205"/>
      <c r="H37" s="3206"/>
    </row>
    <row r="38" spans="1:8" ht="20.100000000000001" customHeight="1">
      <c r="B38" s="3204"/>
      <c r="C38" s="3205"/>
      <c r="D38" s="3205"/>
      <c r="E38" s="3205"/>
      <c r="F38" s="3205"/>
      <c r="G38" s="3205"/>
      <c r="H38" s="3206"/>
    </row>
    <row r="39" spans="1:8" ht="20.100000000000001" customHeight="1">
      <c r="B39" s="3204"/>
      <c r="C39" s="3205"/>
      <c r="D39" s="3205"/>
      <c r="E39" s="3205"/>
      <c r="F39" s="3205"/>
      <c r="G39" s="3205"/>
      <c r="H39" s="3206"/>
    </row>
    <row r="40" spans="1:8" ht="20.100000000000001" customHeight="1">
      <c r="B40" s="3204"/>
      <c r="C40" s="3205"/>
      <c r="D40" s="3205"/>
      <c r="E40" s="3205"/>
      <c r="F40" s="3205"/>
      <c r="G40" s="3205"/>
      <c r="H40" s="3206"/>
    </row>
    <row r="41" spans="1:8" ht="20.100000000000001" customHeight="1">
      <c r="B41" s="3204"/>
      <c r="C41" s="3205"/>
      <c r="D41" s="3205"/>
      <c r="E41" s="3205"/>
      <c r="F41" s="3205"/>
      <c r="G41" s="3205"/>
      <c r="H41" s="3206"/>
    </row>
    <row r="42" spans="1:8" ht="20.100000000000001" customHeight="1">
      <c r="B42" s="3207"/>
      <c r="C42" s="3208"/>
      <c r="D42" s="3208"/>
      <c r="E42" s="3208"/>
      <c r="F42" s="3208"/>
      <c r="G42" s="3208"/>
      <c r="H42" s="3209"/>
    </row>
    <row r="43" spans="1:8" ht="20.100000000000001" customHeight="1">
      <c r="B43" s="569"/>
      <c r="H43" s="589"/>
    </row>
    <row r="44" spans="1:8" ht="13.5" customHeight="1">
      <c r="A44" s="3200" t="s">
        <v>754</v>
      </c>
      <c r="B44" s="3200"/>
      <c r="C44" s="3200"/>
      <c r="D44" s="3200"/>
      <c r="E44" s="3200"/>
      <c r="F44" s="3200"/>
      <c r="G44" s="3200"/>
      <c r="H44" s="3200"/>
    </row>
    <row r="45" spans="1:8">
      <c r="A45" s="3200"/>
      <c r="B45" s="3200"/>
      <c r="C45" s="3200"/>
      <c r="D45" s="3200"/>
      <c r="E45" s="3200"/>
      <c r="F45" s="3200"/>
      <c r="G45" s="3200"/>
      <c r="H45" s="3200"/>
    </row>
    <row r="46" spans="1:8">
      <c r="A46" s="3199" t="s">
        <v>1562</v>
      </c>
      <c r="B46" s="3199"/>
      <c r="C46" s="3199"/>
      <c r="D46" s="3199"/>
      <c r="E46" s="3199"/>
      <c r="F46" s="3199"/>
      <c r="G46" s="3199"/>
      <c r="H46" s="3199"/>
    </row>
    <row r="47" spans="1:8">
      <c r="A47" s="3199"/>
      <c r="B47" s="3199"/>
      <c r="C47" s="3199"/>
      <c r="D47" s="3199"/>
      <c r="E47" s="3199"/>
      <c r="F47" s="3199"/>
      <c r="G47" s="3199"/>
      <c r="H47" s="3199"/>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dataValidations disablePrompts="1"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&amp;R&amp;10（令和７年４月１日以降に申請する訓練科から適用）</oddFooter>
  </headerFooter>
  <ignoredErrors>
    <ignoredError sqref="B11:B17 B32 B20"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zoomScale="85" zoomScaleNormal="70" zoomScaleSheetLayoutView="85" workbookViewId="0">
      <selection activeCell="A4" sqref="A4:D4"/>
    </sheetView>
  </sheetViews>
  <sheetFormatPr defaultColWidth="9" defaultRowHeight="13.5"/>
  <cols>
    <col min="1" max="1" width="4.375" style="469" customWidth="1"/>
    <col min="2" max="2" width="6.5" style="469" customWidth="1"/>
    <col min="3" max="3" width="5.625" style="469" customWidth="1"/>
    <col min="4" max="5" width="7.625" style="469" customWidth="1"/>
    <col min="6" max="7" width="5.625" style="469" customWidth="1"/>
    <col min="8" max="9" width="6.625" style="469" customWidth="1"/>
    <col min="10" max="14" width="6.875" style="469" customWidth="1"/>
    <col min="15" max="15" width="5.625" style="469" customWidth="1"/>
    <col min="16" max="30" width="6.5" style="469" customWidth="1"/>
    <col min="31" max="16384" width="9" style="469"/>
  </cols>
  <sheetData>
    <row r="1" spans="1:30" ht="33" customHeight="1">
      <c r="AD1" s="470" t="s">
        <v>799</v>
      </c>
    </row>
    <row r="2" spans="1:30" ht="25.5" customHeight="1">
      <c r="A2" s="3391" t="s">
        <v>441</v>
      </c>
      <c r="B2" s="3391"/>
      <c r="C2" s="3391"/>
      <c r="D2" s="3391"/>
      <c r="E2" s="3391"/>
      <c r="F2" s="3391"/>
      <c r="G2" s="3391"/>
      <c r="H2" s="3391"/>
      <c r="I2" s="3391"/>
      <c r="J2" s="3391"/>
      <c r="K2" s="3391"/>
      <c r="L2" s="3391"/>
      <c r="M2" s="3391"/>
      <c r="N2" s="3391"/>
      <c r="O2" s="3391"/>
      <c r="P2" s="3391"/>
      <c r="Q2" s="3391"/>
      <c r="R2" s="3391"/>
      <c r="S2" s="3391"/>
      <c r="T2" s="3391"/>
      <c r="U2" s="3391"/>
      <c r="V2" s="3391"/>
      <c r="W2" s="3391"/>
      <c r="X2" s="3391"/>
      <c r="Y2" s="3391"/>
      <c r="Z2" s="3391"/>
      <c r="AA2" s="3391"/>
      <c r="AB2" s="3391"/>
      <c r="AC2" s="3391"/>
      <c r="AD2" s="3391"/>
    </row>
    <row r="3" spans="1:30" ht="11.25"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row>
    <row r="4" spans="1:30" s="472" customFormat="1" ht="40.5" customHeight="1" thickBot="1">
      <c r="A4" s="3392" t="s">
        <v>258</v>
      </c>
      <c r="B4" s="3392"/>
      <c r="C4" s="3392"/>
      <c r="D4" s="3392"/>
      <c r="E4" s="3393" t="str">
        <f>IF(様式1!L11="","",様式1!L11)</f>
        <v/>
      </c>
      <c r="F4" s="3393"/>
      <c r="G4" s="3393"/>
      <c r="H4" s="3393"/>
      <c r="I4" s="3393"/>
      <c r="J4" s="3393"/>
      <c r="K4" s="3393"/>
      <c r="L4" s="3392" t="s">
        <v>442</v>
      </c>
      <c r="M4" s="3392"/>
      <c r="N4" s="3392"/>
      <c r="O4" s="3392"/>
      <c r="P4" s="3394" t="str">
        <f>IF(様式1!F44="","",様式1!F44)</f>
        <v/>
      </c>
      <c r="Q4" s="3394"/>
      <c r="R4" s="3394"/>
      <c r="S4" s="3394"/>
      <c r="T4" s="3394"/>
      <c r="U4" s="3394"/>
      <c r="V4" s="3392" t="s">
        <v>443</v>
      </c>
      <c r="W4" s="3392"/>
      <c r="X4" s="3393" t="str">
        <f>IF(様式1!G36="","",様式1!G36)</f>
        <v/>
      </c>
      <c r="Y4" s="3393"/>
      <c r="Z4" s="3393"/>
      <c r="AA4" s="3393"/>
      <c r="AB4" s="3393"/>
      <c r="AC4" s="3393"/>
      <c r="AD4" s="3393"/>
    </row>
    <row r="5" spans="1:30" s="472" customFormat="1" ht="11.25" customHeight="1" thickBot="1">
      <c r="A5" s="473"/>
      <c r="L5" s="474"/>
      <c r="O5" s="474"/>
    </row>
    <row r="6" spans="1:30" ht="35.1" customHeight="1" thickBot="1">
      <c r="A6" s="493" t="s">
        <v>976</v>
      </c>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7"/>
    </row>
    <row r="7" spans="1:30" s="472" customFormat="1" ht="35.1" customHeight="1">
      <c r="A7" s="478"/>
      <c r="B7" s="3216" t="s">
        <v>446</v>
      </c>
      <c r="C7" s="3217"/>
      <c r="D7" s="3217"/>
      <c r="E7" s="3217"/>
      <c r="F7" s="3395" t="s">
        <v>220</v>
      </c>
      <c r="G7" s="3382"/>
      <c r="H7" s="3382"/>
      <c r="I7" s="3382"/>
      <c r="J7" s="3396"/>
      <c r="K7" s="3397">
        <f>様式1!$F$40</f>
        <v>0</v>
      </c>
      <c r="L7" s="3398"/>
      <c r="M7" s="3398"/>
      <c r="N7" s="3398"/>
      <c r="O7" s="3398"/>
      <c r="P7" s="3398"/>
      <c r="Q7" s="3398"/>
      <c r="R7" s="3398"/>
      <c r="S7" s="3398"/>
      <c r="T7" s="3398"/>
      <c r="U7" s="3398"/>
      <c r="V7" s="3398"/>
      <c r="W7" s="3398"/>
      <c r="X7" s="3398"/>
      <c r="Y7" s="3398"/>
      <c r="Z7" s="3398"/>
      <c r="AA7" s="3398"/>
      <c r="AB7" s="3398"/>
      <c r="AC7" s="3398"/>
      <c r="AD7" s="3399"/>
    </row>
    <row r="8" spans="1:30" s="472" customFormat="1" ht="35.1" customHeight="1" thickBot="1">
      <c r="A8" s="478"/>
      <c r="B8" s="3219"/>
      <c r="C8" s="3220"/>
      <c r="D8" s="3220"/>
      <c r="E8" s="3220"/>
      <c r="F8" s="3400" t="s">
        <v>447</v>
      </c>
      <c r="G8" s="3401"/>
      <c r="H8" s="3401"/>
      <c r="I8" s="3401"/>
      <c r="J8" s="3402"/>
      <c r="K8" s="3400" t="str">
        <f>様式1!$H$41&amp;様式1!$H$42</f>
        <v/>
      </c>
      <c r="L8" s="3401"/>
      <c r="M8" s="3401"/>
      <c r="N8" s="3401"/>
      <c r="O8" s="3401"/>
      <c r="P8" s="3401"/>
      <c r="Q8" s="3401"/>
      <c r="R8" s="3401"/>
      <c r="S8" s="3401"/>
      <c r="T8" s="3401"/>
      <c r="U8" s="3401"/>
      <c r="V8" s="3401"/>
      <c r="W8" s="3401"/>
      <c r="X8" s="3401"/>
      <c r="Y8" s="3401"/>
      <c r="Z8" s="3401"/>
      <c r="AA8" s="3401"/>
      <c r="AB8" s="3401"/>
      <c r="AC8" s="3401"/>
      <c r="AD8" s="3403"/>
    </row>
    <row r="9" spans="1:30" ht="35.1" customHeight="1">
      <c r="A9" s="478"/>
      <c r="B9" s="475" t="s">
        <v>448</v>
      </c>
      <c r="C9" s="476"/>
      <c r="D9" s="476"/>
      <c r="E9" s="476"/>
      <c r="F9" s="479"/>
      <c r="G9" s="479"/>
      <c r="H9" s="479"/>
      <c r="I9" s="479"/>
      <c r="J9" s="479"/>
      <c r="K9" s="479"/>
      <c r="L9" s="479"/>
      <c r="M9" s="479"/>
      <c r="N9" s="479"/>
      <c r="O9" s="479"/>
      <c r="P9" s="479"/>
      <c r="Q9" s="479"/>
      <c r="R9" s="479"/>
      <c r="S9" s="479"/>
      <c r="T9" s="479"/>
      <c r="U9" s="479"/>
      <c r="V9" s="479"/>
      <c r="W9" s="479"/>
      <c r="X9" s="479"/>
      <c r="Y9" s="479"/>
      <c r="Z9" s="479"/>
      <c r="AA9" s="479"/>
      <c r="AB9" s="479"/>
      <c r="AC9" s="479"/>
      <c r="AD9" s="480"/>
    </row>
    <row r="10" spans="1:30" ht="15.95" customHeight="1">
      <c r="A10" s="478"/>
      <c r="B10" s="481"/>
      <c r="C10" s="482"/>
      <c r="D10" s="3341" t="s">
        <v>449</v>
      </c>
      <c r="E10" s="3342"/>
      <c r="F10" s="3342"/>
      <c r="G10" s="3342"/>
      <c r="H10" s="3342"/>
      <c r="I10" s="3342"/>
      <c r="J10" s="3342"/>
      <c r="K10" s="3342"/>
      <c r="L10" s="3342"/>
      <c r="M10" s="3342"/>
      <c r="N10" s="3343"/>
      <c r="O10" s="3263"/>
      <c r="P10" s="3264"/>
      <c r="Q10" s="3264"/>
      <c r="R10" s="3258" t="s">
        <v>197</v>
      </c>
      <c r="S10" s="3264"/>
      <c r="T10" s="3258" t="s">
        <v>198</v>
      </c>
      <c r="U10" s="3258" t="s">
        <v>444</v>
      </c>
      <c r="V10" s="3258"/>
      <c r="W10" s="3258"/>
      <c r="X10" s="3257" t="s">
        <v>445</v>
      </c>
      <c r="Y10" s="3259"/>
      <c r="Z10" s="3319"/>
      <c r="AA10" s="3319"/>
      <c r="AB10" s="3319"/>
      <c r="AC10" s="3319"/>
      <c r="AD10" s="3337"/>
    </row>
    <row r="11" spans="1:30" ht="15.95" customHeight="1">
      <c r="A11" s="478"/>
      <c r="B11" s="478"/>
      <c r="C11" s="3248"/>
      <c r="D11" s="3228"/>
      <c r="E11" s="3229"/>
      <c r="F11" s="3229"/>
      <c r="G11" s="3229"/>
      <c r="H11" s="3229"/>
      <c r="I11" s="3229"/>
      <c r="J11" s="3229"/>
      <c r="K11" s="3229"/>
      <c r="L11" s="3229"/>
      <c r="M11" s="3229"/>
      <c r="N11" s="3230"/>
      <c r="O11" s="3236"/>
      <c r="P11" s="3237"/>
      <c r="Q11" s="3237"/>
      <c r="R11" s="3239"/>
      <c r="S11" s="3237"/>
      <c r="T11" s="3239"/>
      <c r="U11" s="3239"/>
      <c r="V11" s="3239"/>
      <c r="W11" s="3239"/>
      <c r="X11" s="3243"/>
      <c r="Y11" s="3241"/>
      <c r="Z11" s="3246"/>
      <c r="AA11" s="3246"/>
      <c r="AB11" s="3246"/>
      <c r="AC11" s="3246"/>
      <c r="AD11" s="3247"/>
    </row>
    <row r="12" spans="1:30" ht="15.95" customHeight="1">
      <c r="A12" s="478"/>
      <c r="B12" s="478"/>
      <c r="C12" s="3249"/>
      <c r="D12" s="3228"/>
      <c r="E12" s="3229"/>
      <c r="F12" s="3229"/>
      <c r="G12" s="3229"/>
      <c r="H12" s="3229"/>
      <c r="I12" s="3229"/>
      <c r="J12" s="3229"/>
      <c r="K12" s="3229"/>
      <c r="L12" s="3229"/>
      <c r="M12" s="3229"/>
      <c r="N12" s="3230"/>
      <c r="O12" s="3281"/>
      <c r="P12" s="3251" t="s">
        <v>450</v>
      </c>
      <c r="Q12" s="3252"/>
      <c r="R12" s="3253"/>
      <c r="S12" s="3257" t="s">
        <v>483</v>
      </c>
      <c r="T12" s="3258"/>
      <c r="U12" s="3258"/>
      <c r="V12" s="3263"/>
      <c r="W12" s="3264"/>
      <c r="X12" s="3264"/>
      <c r="Y12" s="3258" t="s">
        <v>197</v>
      </c>
      <c r="Z12" s="3264"/>
      <c r="AA12" s="3258" t="s">
        <v>198</v>
      </c>
      <c r="AB12" s="3264"/>
      <c r="AC12" s="3258" t="s">
        <v>199</v>
      </c>
      <c r="AD12" s="3214"/>
    </row>
    <row r="13" spans="1:30" s="472" customFormat="1" ht="15.95" customHeight="1">
      <c r="A13" s="478"/>
      <c r="B13" s="478"/>
      <c r="C13" s="483"/>
      <c r="D13" s="3359"/>
      <c r="E13" s="3360"/>
      <c r="F13" s="3360"/>
      <c r="G13" s="3360"/>
      <c r="H13" s="3360"/>
      <c r="I13" s="3360"/>
      <c r="J13" s="3360"/>
      <c r="K13" s="3360"/>
      <c r="L13" s="3360"/>
      <c r="M13" s="3360"/>
      <c r="N13" s="3386"/>
      <c r="O13" s="3387"/>
      <c r="P13" s="3388"/>
      <c r="Q13" s="3389"/>
      <c r="R13" s="3390"/>
      <c r="S13" s="3243"/>
      <c r="T13" s="3239"/>
      <c r="U13" s="3239"/>
      <c r="V13" s="3236"/>
      <c r="W13" s="3237"/>
      <c r="X13" s="3237"/>
      <c r="Y13" s="3239"/>
      <c r="Z13" s="3237"/>
      <c r="AA13" s="3239"/>
      <c r="AB13" s="3237"/>
      <c r="AC13" s="3239"/>
      <c r="AD13" s="3380"/>
    </row>
    <row r="14" spans="1:30" s="472" customFormat="1" ht="35.1" customHeight="1">
      <c r="A14" s="478"/>
      <c r="B14" s="478"/>
      <c r="C14" s="482"/>
      <c r="D14" s="3341" t="s">
        <v>451</v>
      </c>
      <c r="E14" s="3342"/>
      <c r="F14" s="3342"/>
      <c r="G14" s="3342"/>
      <c r="H14" s="3342"/>
      <c r="I14" s="3342"/>
      <c r="J14" s="3342"/>
      <c r="K14" s="3342"/>
      <c r="L14" s="3342"/>
      <c r="M14" s="3342"/>
      <c r="N14" s="3343"/>
      <c r="O14" s="3324"/>
      <c r="P14" s="3312"/>
      <c r="Q14" s="1052"/>
      <c r="R14" s="1053" t="s">
        <v>197</v>
      </c>
      <c r="S14" s="1052"/>
      <c r="T14" s="1053" t="s">
        <v>198</v>
      </c>
      <c r="U14" s="3313" t="s">
        <v>444</v>
      </c>
      <c r="V14" s="3313"/>
      <c r="W14" s="3314"/>
      <c r="X14" s="3315" t="s">
        <v>445</v>
      </c>
      <c r="Y14" s="3315"/>
      <c r="Z14" s="3316"/>
      <c r="AA14" s="3316"/>
      <c r="AB14" s="3316"/>
      <c r="AC14" s="3316"/>
      <c r="AD14" s="3317"/>
    </row>
    <row r="15" spans="1:30" s="472" customFormat="1" ht="35.1" customHeight="1">
      <c r="A15" s="478"/>
      <c r="B15" s="478"/>
      <c r="C15" s="1054"/>
      <c r="D15" s="3228"/>
      <c r="E15" s="3229"/>
      <c r="F15" s="3229"/>
      <c r="G15" s="3229"/>
      <c r="H15" s="3229"/>
      <c r="I15" s="3229"/>
      <c r="J15" s="3229"/>
      <c r="K15" s="3229"/>
      <c r="L15" s="3229"/>
      <c r="M15" s="3229"/>
      <c r="N15" s="3230"/>
      <c r="O15" s="1048"/>
      <c r="P15" s="3379" t="s">
        <v>450</v>
      </c>
      <c r="Q15" s="3313"/>
      <c r="R15" s="3314"/>
      <c r="S15" s="3315" t="s">
        <v>484</v>
      </c>
      <c r="T15" s="3315"/>
      <c r="U15" s="3315"/>
      <c r="V15" s="3263"/>
      <c r="W15" s="3264"/>
      <c r="X15" s="1042"/>
      <c r="Y15" s="1046" t="s">
        <v>197</v>
      </c>
      <c r="Z15" s="1042"/>
      <c r="AA15" s="1046" t="s">
        <v>198</v>
      </c>
      <c r="AB15" s="1042"/>
      <c r="AC15" s="1046" t="s">
        <v>199</v>
      </c>
      <c r="AD15" s="1055"/>
    </row>
    <row r="16" spans="1:30" s="472" customFormat="1" ht="35.1" customHeight="1">
      <c r="A16" s="478"/>
      <c r="B16" s="478"/>
      <c r="C16" s="483"/>
      <c r="D16" s="1056"/>
      <c r="E16" s="3378" t="s">
        <v>452</v>
      </c>
      <c r="F16" s="3351"/>
      <c r="G16" s="3351"/>
      <c r="H16" s="3351"/>
      <c r="I16" s="3351"/>
      <c r="J16" s="3351"/>
      <c r="K16" s="3351"/>
      <c r="L16" s="3351"/>
      <c r="M16" s="3351"/>
      <c r="N16" s="3352"/>
      <c r="O16" s="1045"/>
      <c r="P16" s="1042"/>
      <c r="Q16" s="1053" t="s">
        <v>197</v>
      </c>
      <c r="R16" s="1053"/>
      <c r="S16" s="1053" t="s">
        <v>198</v>
      </c>
      <c r="T16" s="1052"/>
      <c r="U16" s="1053" t="s">
        <v>199</v>
      </c>
      <c r="V16" s="1057" t="s">
        <v>52</v>
      </c>
      <c r="W16" s="1045"/>
      <c r="X16" s="1052"/>
      <c r="Y16" s="1053" t="s">
        <v>197</v>
      </c>
      <c r="Z16" s="1052"/>
      <c r="AA16" s="1053" t="s">
        <v>198</v>
      </c>
      <c r="AB16" s="1052"/>
      <c r="AC16" s="1053" t="s">
        <v>199</v>
      </c>
      <c r="AD16" s="1058"/>
    </row>
    <row r="17" spans="1:30" ht="15.95" customHeight="1">
      <c r="A17" s="478"/>
      <c r="B17" s="481"/>
      <c r="C17" s="482"/>
      <c r="D17" s="3228" t="s">
        <v>453</v>
      </c>
      <c r="E17" s="3229"/>
      <c r="F17" s="3229"/>
      <c r="G17" s="3229"/>
      <c r="H17" s="3229"/>
      <c r="I17" s="3229"/>
      <c r="J17" s="3229"/>
      <c r="K17" s="3229"/>
      <c r="L17" s="3229"/>
      <c r="M17" s="3229"/>
      <c r="N17" s="3230"/>
      <c r="O17" s="3263"/>
      <c r="P17" s="3264"/>
      <c r="Q17" s="3264"/>
      <c r="R17" s="3258" t="s">
        <v>197</v>
      </c>
      <c r="S17" s="3264"/>
      <c r="T17" s="3258" t="s">
        <v>198</v>
      </c>
      <c r="U17" s="3258" t="s">
        <v>444</v>
      </c>
      <c r="V17" s="3258"/>
      <c r="W17" s="3258"/>
      <c r="X17" s="3257" t="s">
        <v>445</v>
      </c>
      <c r="Y17" s="3259"/>
      <c r="Z17" s="3319"/>
      <c r="AA17" s="3319"/>
      <c r="AB17" s="3319"/>
      <c r="AC17" s="3319"/>
      <c r="AD17" s="3337"/>
    </row>
    <row r="18" spans="1:30" ht="15.95" customHeight="1">
      <c r="A18" s="478"/>
      <c r="B18" s="478"/>
      <c r="C18" s="3248"/>
      <c r="D18" s="3228"/>
      <c r="E18" s="3229"/>
      <c r="F18" s="3229"/>
      <c r="G18" s="3229"/>
      <c r="H18" s="3229"/>
      <c r="I18" s="3229"/>
      <c r="J18" s="3229"/>
      <c r="K18" s="3229"/>
      <c r="L18" s="3229"/>
      <c r="M18" s="3229"/>
      <c r="N18" s="3230"/>
      <c r="O18" s="3236"/>
      <c r="P18" s="3237"/>
      <c r="Q18" s="3237"/>
      <c r="R18" s="3239"/>
      <c r="S18" s="3237"/>
      <c r="T18" s="3239"/>
      <c r="U18" s="3239"/>
      <c r="V18" s="3239"/>
      <c r="W18" s="3239"/>
      <c r="X18" s="3243"/>
      <c r="Y18" s="3241"/>
      <c r="Z18" s="3246"/>
      <c r="AA18" s="3246"/>
      <c r="AB18" s="3246"/>
      <c r="AC18" s="3246"/>
      <c r="AD18" s="3247"/>
    </row>
    <row r="19" spans="1:30" ht="15.95" customHeight="1">
      <c r="A19" s="478"/>
      <c r="B19" s="478"/>
      <c r="C19" s="3249"/>
      <c r="D19" s="3228"/>
      <c r="E19" s="3229"/>
      <c r="F19" s="3229"/>
      <c r="G19" s="3229"/>
      <c r="H19" s="3229"/>
      <c r="I19" s="3229"/>
      <c r="J19" s="3229"/>
      <c r="K19" s="3229"/>
      <c r="L19" s="3229"/>
      <c r="M19" s="3229"/>
      <c r="N19" s="3230"/>
      <c r="O19" s="3281"/>
      <c r="P19" s="3251" t="s">
        <v>450</v>
      </c>
      <c r="Q19" s="3252"/>
      <c r="R19" s="3253"/>
      <c r="S19" s="3257" t="s">
        <v>484</v>
      </c>
      <c r="T19" s="3258"/>
      <c r="U19" s="3259"/>
      <c r="V19" s="3264"/>
      <c r="W19" s="3264"/>
      <c r="X19" s="3264"/>
      <c r="Y19" s="3258" t="s">
        <v>197</v>
      </c>
      <c r="Z19" s="3264"/>
      <c r="AA19" s="3258" t="s">
        <v>198</v>
      </c>
      <c r="AB19" s="3264"/>
      <c r="AC19" s="3258" t="s">
        <v>199</v>
      </c>
      <c r="AD19" s="3214"/>
    </row>
    <row r="20" spans="1:30" ht="15.95" customHeight="1" thickBot="1">
      <c r="A20" s="478"/>
      <c r="B20" s="490"/>
      <c r="C20" s="491"/>
      <c r="D20" s="3231"/>
      <c r="E20" s="3232"/>
      <c r="F20" s="3232"/>
      <c r="G20" s="3232"/>
      <c r="H20" s="3232"/>
      <c r="I20" s="3232"/>
      <c r="J20" s="3232"/>
      <c r="K20" s="3232"/>
      <c r="L20" s="3232"/>
      <c r="M20" s="3232"/>
      <c r="N20" s="3233"/>
      <c r="O20" s="3282"/>
      <c r="P20" s="3254"/>
      <c r="Q20" s="3255"/>
      <c r="R20" s="3256"/>
      <c r="S20" s="3260"/>
      <c r="T20" s="3261"/>
      <c r="U20" s="3262"/>
      <c r="V20" s="3266"/>
      <c r="W20" s="3266"/>
      <c r="X20" s="3266"/>
      <c r="Y20" s="3261"/>
      <c r="Z20" s="3266"/>
      <c r="AA20" s="3261"/>
      <c r="AB20" s="3266"/>
      <c r="AC20" s="3261"/>
      <c r="AD20" s="3215"/>
    </row>
    <row r="21" spans="1:30" ht="35.1" customHeight="1">
      <c r="A21" s="484"/>
      <c r="B21" s="3381" t="s">
        <v>454</v>
      </c>
      <c r="C21" s="3382"/>
      <c r="D21" s="3382"/>
      <c r="E21" s="3382"/>
      <c r="F21" s="1059"/>
      <c r="G21" s="3383" t="s">
        <v>455</v>
      </c>
      <c r="H21" s="3382"/>
      <c r="I21" s="3382"/>
      <c r="J21" s="3382"/>
      <c r="K21" s="3382"/>
      <c r="L21" s="3382"/>
      <c r="M21" s="3382"/>
      <c r="N21" s="1060"/>
      <c r="O21" s="3346" t="s">
        <v>456</v>
      </c>
      <c r="P21" s="3346"/>
      <c r="Q21" s="3346"/>
      <c r="R21" s="3346"/>
      <c r="S21" s="3346"/>
      <c r="T21" s="3346"/>
      <c r="U21" s="3346"/>
      <c r="V21" s="3384" t="s">
        <v>237</v>
      </c>
      <c r="W21" s="3385"/>
      <c r="X21" s="3347"/>
      <c r="Y21" s="3348"/>
      <c r="Z21" s="3348"/>
      <c r="AA21" s="3348"/>
      <c r="AB21" s="3348"/>
      <c r="AC21" s="3348"/>
      <c r="AD21" s="3349"/>
    </row>
    <row r="22" spans="1:30" ht="35.1" customHeight="1">
      <c r="A22" s="478"/>
      <c r="B22" s="485" t="s">
        <v>448</v>
      </c>
      <c r="C22" s="486"/>
      <c r="D22" s="486"/>
      <c r="E22" s="486"/>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8"/>
    </row>
    <row r="23" spans="1:30" s="472" customFormat="1" ht="15.95" customHeight="1">
      <c r="A23" s="478"/>
      <c r="B23" s="481"/>
      <c r="C23" s="482"/>
      <c r="D23" s="3341" t="s">
        <v>457</v>
      </c>
      <c r="E23" s="3342"/>
      <c r="F23" s="3342"/>
      <c r="G23" s="3342"/>
      <c r="H23" s="3342"/>
      <c r="I23" s="3342"/>
      <c r="J23" s="3342"/>
      <c r="K23" s="3342"/>
      <c r="L23" s="3342"/>
      <c r="M23" s="3342"/>
      <c r="N23" s="3343"/>
      <c r="O23" s="3263"/>
      <c r="P23" s="3264"/>
      <c r="Q23" s="3264"/>
      <c r="R23" s="3258" t="s">
        <v>197</v>
      </c>
      <c r="S23" s="3264"/>
      <c r="T23" s="3258" t="s">
        <v>198</v>
      </c>
      <c r="U23" s="3258" t="s">
        <v>444</v>
      </c>
      <c r="V23" s="3258"/>
      <c r="W23" s="3258"/>
      <c r="X23" s="3257" t="s">
        <v>445</v>
      </c>
      <c r="Y23" s="3259"/>
      <c r="Z23" s="3319"/>
      <c r="AA23" s="3319"/>
      <c r="AB23" s="3319"/>
      <c r="AC23" s="3319"/>
      <c r="AD23" s="3337"/>
    </row>
    <row r="24" spans="1:30" s="472" customFormat="1" ht="15.75" customHeight="1">
      <c r="A24" s="478"/>
      <c r="B24" s="478"/>
      <c r="C24" s="3248"/>
      <c r="D24" s="3228"/>
      <c r="E24" s="3229"/>
      <c r="F24" s="3229"/>
      <c r="G24" s="3229"/>
      <c r="H24" s="3229"/>
      <c r="I24" s="3229"/>
      <c r="J24" s="3229"/>
      <c r="K24" s="3229"/>
      <c r="L24" s="3229"/>
      <c r="M24" s="3229"/>
      <c r="N24" s="3230"/>
      <c r="O24" s="3236"/>
      <c r="P24" s="3237"/>
      <c r="Q24" s="3237"/>
      <c r="R24" s="3239"/>
      <c r="S24" s="3237"/>
      <c r="T24" s="3239"/>
      <c r="U24" s="3239"/>
      <c r="V24" s="3239"/>
      <c r="W24" s="3239"/>
      <c r="X24" s="3243"/>
      <c r="Y24" s="3241"/>
      <c r="Z24" s="3246"/>
      <c r="AA24" s="3246"/>
      <c r="AB24" s="3246"/>
      <c r="AC24" s="3246"/>
      <c r="AD24" s="3247"/>
    </row>
    <row r="25" spans="1:30" s="472" customFormat="1" ht="15.95" customHeight="1">
      <c r="A25" s="478"/>
      <c r="B25" s="478"/>
      <c r="C25" s="3249"/>
      <c r="D25" s="3228"/>
      <c r="E25" s="3229"/>
      <c r="F25" s="3229"/>
      <c r="G25" s="3229"/>
      <c r="H25" s="3229"/>
      <c r="I25" s="3229"/>
      <c r="J25" s="3229"/>
      <c r="K25" s="3229"/>
      <c r="L25" s="3229"/>
      <c r="M25" s="3229"/>
      <c r="N25" s="3230"/>
      <c r="O25" s="3281"/>
      <c r="P25" s="3251" t="s">
        <v>450</v>
      </c>
      <c r="Q25" s="3252"/>
      <c r="R25" s="3253"/>
      <c r="S25" s="3257" t="s">
        <v>484</v>
      </c>
      <c r="T25" s="3258"/>
      <c r="U25" s="3259"/>
      <c r="V25" s="3264"/>
      <c r="W25" s="3264"/>
      <c r="X25" s="3264"/>
      <c r="Y25" s="3258" t="s">
        <v>197</v>
      </c>
      <c r="Z25" s="3264"/>
      <c r="AA25" s="3258" t="s">
        <v>198</v>
      </c>
      <c r="AB25" s="3264"/>
      <c r="AC25" s="3258" t="s">
        <v>199</v>
      </c>
      <c r="AD25" s="3214"/>
    </row>
    <row r="26" spans="1:30" s="472" customFormat="1" ht="15.95" customHeight="1">
      <c r="A26" s="478"/>
      <c r="B26" s="478"/>
      <c r="C26" s="483"/>
      <c r="D26" s="3359"/>
      <c r="E26" s="3360"/>
      <c r="F26" s="3360"/>
      <c r="G26" s="3360"/>
      <c r="H26" s="3360"/>
      <c r="I26" s="3360"/>
      <c r="J26" s="3360"/>
      <c r="K26" s="3360"/>
      <c r="L26" s="3360"/>
      <c r="M26" s="3360"/>
      <c r="N26" s="3386"/>
      <c r="O26" s="3387"/>
      <c r="P26" s="3388"/>
      <c r="Q26" s="3389"/>
      <c r="R26" s="3390"/>
      <c r="S26" s="3243"/>
      <c r="T26" s="3239"/>
      <c r="U26" s="3241"/>
      <c r="V26" s="3237"/>
      <c r="W26" s="3237"/>
      <c r="X26" s="3237"/>
      <c r="Y26" s="3239"/>
      <c r="Z26" s="3237"/>
      <c r="AA26" s="3239"/>
      <c r="AB26" s="3237"/>
      <c r="AC26" s="3239"/>
      <c r="AD26" s="3380"/>
    </row>
    <row r="27" spans="1:30" s="472" customFormat="1" ht="35.1" customHeight="1">
      <c r="A27" s="478"/>
      <c r="B27" s="478"/>
      <c r="C27" s="482"/>
      <c r="D27" s="3341" t="s">
        <v>458</v>
      </c>
      <c r="E27" s="3342"/>
      <c r="F27" s="3342"/>
      <c r="G27" s="3342"/>
      <c r="H27" s="3342"/>
      <c r="I27" s="3342"/>
      <c r="J27" s="3342"/>
      <c r="K27" s="3342"/>
      <c r="L27" s="3342"/>
      <c r="M27" s="3342"/>
      <c r="N27" s="3343"/>
      <c r="O27" s="3324"/>
      <c r="P27" s="3312"/>
      <c r="Q27" s="1052"/>
      <c r="R27" s="1053" t="s">
        <v>197</v>
      </c>
      <c r="S27" s="1052"/>
      <c r="T27" s="1053" t="s">
        <v>198</v>
      </c>
      <c r="U27" s="3313" t="s">
        <v>444</v>
      </c>
      <c r="V27" s="3313"/>
      <c r="W27" s="3314"/>
      <c r="X27" s="3315" t="s">
        <v>445</v>
      </c>
      <c r="Y27" s="3315"/>
      <c r="Z27" s="3316"/>
      <c r="AA27" s="3316"/>
      <c r="AB27" s="3316"/>
      <c r="AC27" s="3316"/>
      <c r="AD27" s="3317"/>
    </row>
    <row r="28" spans="1:30" s="472" customFormat="1" ht="35.1" customHeight="1">
      <c r="A28" s="478"/>
      <c r="B28" s="478"/>
      <c r="C28" s="1054"/>
      <c r="D28" s="3228"/>
      <c r="E28" s="3229"/>
      <c r="F28" s="3229"/>
      <c r="G28" s="3229"/>
      <c r="H28" s="3229"/>
      <c r="I28" s="3229"/>
      <c r="J28" s="3229"/>
      <c r="K28" s="3229"/>
      <c r="L28" s="3229"/>
      <c r="M28" s="3229"/>
      <c r="N28" s="3230"/>
      <c r="O28" s="1048"/>
      <c r="P28" s="3379" t="s">
        <v>450</v>
      </c>
      <c r="Q28" s="3313"/>
      <c r="R28" s="3314"/>
      <c r="S28" s="3315" t="s">
        <v>484</v>
      </c>
      <c r="T28" s="3315"/>
      <c r="U28" s="3315"/>
      <c r="V28" s="3263"/>
      <c r="W28" s="3264"/>
      <c r="X28" s="1042"/>
      <c r="Y28" s="1046" t="s">
        <v>197</v>
      </c>
      <c r="Z28" s="1042"/>
      <c r="AA28" s="1046" t="s">
        <v>198</v>
      </c>
      <c r="AB28" s="1042"/>
      <c r="AC28" s="1046" t="s">
        <v>199</v>
      </c>
      <c r="AD28" s="1055"/>
    </row>
    <row r="29" spans="1:30" s="472" customFormat="1" ht="35.1" customHeight="1">
      <c r="A29" s="478"/>
      <c r="B29" s="478"/>
      <c r="C29" s="483"/>
      <c r="D29" s="1056"/>
      <c r="E29" s="3378" t="s">
        <v>452</v>
      </c>
      <c r="F29" s="3351"/>
      <c r="G29" s="3351"/>
      <c r="H29" s="3351"/>
      <c r="I29" s="3351"/>
      <c r="J29" s="3351"/>
      <c r="K29" s="3351"/>
      <c r="L29" s="3351"/>
      <c r="M29" s="3351"/>
      <c r="N29" s="3352"/>
      <c r="O29" s="1045"/>
      <c r="P29" s="1052"/>
      <c r="Q29" s="1053" t="s">
        <v>197</v>
      </c>
      <c r="R29" s="1052"/>
      <c r="S29" s="1053" t="s">
        <v>198</v>
      </c>
      <c r="T29" s="1052"/>
      <c r="U29" s="1053" t="s">
        <v>199</v>
      </c>
      <c r="V29" s="1057" t="s">
        <v>52</v>
      </c>
      <c r="W29" s="1045"/>
      <c r="X29" s="1052"/>
      <c r="Y29" s="1053" t="s">
        <v>197</v>
      </c>
      <c r="Z29" s="1052"/>
      <c r="AA29" s="1053" t="s">
        <v>198</v>
      </c>
      <c r="AB29" s="1052"/>
      <c r="AC29" s="1053" t="s">
        <v>199</v>
      </c>
      <c r="AD29" s="1058"/>
    </row>
    <row r="30" spans="1:30" s="472" customFormat="1" ht="15.95" customHeight="1">
      <c r="A30" s="478"/>
      <c r="B30" s="481"/>
      <c r="C30" s="482"/>
      <c r="D30" s="3341" t="s">
        <v>459</v>
      </c>
      <c r="E30" s="3342"/>
      <c r="F30" s="3342"/>
      <c r="G30" s="3342"/>
      <c r="H30" s="3342"/>
      <c r="I30" s="3342"/>
      <c r="J30" s="3342"/>
      <c r="K30" s="3342"/>
      <c r="L30" s="3342"/>
      <c r="M30" s="3342"/>
      <c r="N30" s="3343"/>
      <c r="O30" s="3263"/>
      <c r="P30" s="3264"/>
      <c r="Q30" s="3264"/>
      <c r="R30" s="3258" t="s">
        <v>197</v>
      </c>
      <c r="S30" s="3264"/>
      <c r="T30" s="3258" t="s">
        <v>198</v>
      </c>
      <c r="U30" s="3258" t="s">
        <v>444</v>
      </c>
      <c r="V30" s="3258"/>
      <c r="W30" s="3258"/>
      <c r="X30" s="3257" t="s">
        <v>445</v>
      </c>
      <c r="Y30" s="3259"/>
      <c r="Z30" s="3319"/>
      <c r="AA30" s="3319"/>
      <c r="AB30" s="3319"/>
      <c r="AC30" s="3319"/>
      <c r="AD30" s="3337"/>
    </row>
    <row r="31" spans="1:30" s="472" customFormat="1" ht="15.95" customHeight="1">
      <c r="A31" s="478"/>
      <c r="B31" s="478"/>
      <c r="C31" s="3248"/>
      <c r="D31" s="3228"/>
      <c r="E31" s="3229"/>
      <c r="F31" s="3229"/>
      <c r="G31" s="3229"/>
      <c r="H31" s="3229"/>
      <c r="I31" s="3229"/>
      <c r="J31" s="3229"/>
      <c r="K31" s="3229"/>
      <c r="L31" s="3229"/>
      <c r="M31" s="3229"/>
      <c r="N31" s="3230"/>
      <c r="O31" s="3236"/>
      <c r="P31" s="3237"/>
      <c r="Q31" s="3237"/>
      <c r="R31" s="3239"/>
      <c r="S31" s="3237"/>
      <c r="T31" s="3239"/>
      <c r="U31" s="3239"/>
      <c r="V31" s="3239"/>
      <c r="W31" s="3239"/>
      <c r="X31" s="3243"/>
      <c r="Y31" s="3241"/>
      <c r="Z31" s="3246"/>
      <c r="AA31" s="3246"/>
      <c r="AB31" s="3246"/>
      <c r="AC31" s="3246"/>
      <c r="AD31" s="3247"/>
    </row>
    <row r="32" spans="1:30" s="472" customFormat="1" ht="15.95" customHeight="1">
      <c r="A32" s="478"/>
      <c r="B32" s="478"/>
      <c r="C32" s="3249"/>
      <c r="D32" s="3228"/>
      <c r="E32" s="3229"/>
      <c r="F32" s="3229"/>
      <c r="G32" s="3229"/>
      <c r="H32" s="3229"/>
      <c r="I32" s="3229"/>
      <c r="J32" s="3229"/>
      <c r="K32" s="3229"/>
      <c r="L32" s="3229"/>
      <c r="M32" s="3229"/>
      <c r="N32" s="3230"/>
      <c r="O32" s="3338"/>
      <c r="P32" s="3251" t="s">
        <v>450</v>
      </c>
      <c r="Q32" s="3252"/>
      <c r="R32" s="3253"/>
      <c r="S32" s="3257" t="s">
        <v>484</v>
      </c>
      <c r="T32" s="3258"/>
      <c r="U32" s="3259"/>
      <c r="V32" s="3264"/>
      <c r="W32" s="3264"/>
      <c r="X32" s="3264"/>
      <c r="Y32" s="3258" t="s">
        <v>197</v>
      </c>
      <c r="Z32" s="3264"/>
      <c r="AA32" s="3258" t="s">
        <v>198</v>
      </c>
      <c r="AB32" s="3264"/>
      <c r="AC32" s="3258" t="s">
        <v>199</v>
      </c>
      <c r="AD32" s="3214"/>
    </row>
    <row r="33" spans="1:30" s="472" customFormat="1" ht="15.95" customHeight="1" thickBot="1">
      <c r="A33" s="478"/>
      <c r="B33" s="490"/>
      <c r="C33" s="491"/>
      <c r="D33" s="3231"/>
      <c r="E33" s="3232"/>
      <c r="F33" s="3232"/>
      <c r="G33" s="3232"/>
      <c r="H33" s="3232"/>
      <c r="I33" s="3232"/>
      <c r="J33" s="3232"/>
      <c r="K33" s="3232"/>
      <c r="L33" s="3232"/>
      <c r="M33" s="3232"/>
      <c r="N33" s="3233"/>
      <c r="O33" s="3282"/>
      <c r="P33" s="3254"/>
      <c r="Q33" s="3255"/>
      <c r="R33" s="3256"/>
      <c r="S33" s="3260"/>
      <c r="T33" s="3261"/>
      <c r="U33" s="3262"/>
      <c r="V33" s="3266"/>
      <c r="W33" s="3266"/>
      <c r="X33" s="3266"/>
      <c r="Y33" s="3261"/>
      <c r="Z33" s="3266"/>
      <c r="AA33" s="3261"/>
      <c r="AB33" s="3266"/>
      <c r="AC33" s="3261"/>
      <c r="AD33" s="3215"/>
    </row>
    <row r="34" spans="1:30" s="472" customFormat="1" ht="34.5" customHeight="1" thickBot="1">
      <c r="A34" s="3375" t="s">
        <v>1571</v>
      </c>
      <c r="B34" s="3376"/>
      <c r="C34" s="3376"/>
      <c r="D34" s="3376"/>
      <c r="E34" s="3376"/>
      <c r="F34" s="3376"/>
      <c r="G34" s="3376"/>
      <c r="H34" s="3376"/>
      <c r="I34" s="3376"/>
      <c r="J34" s="3376"/>
      <c r="K34" s="3376"/>
      <c r="L34" s="3376"/>
      <c r="M34" s="3376"/>
      <c r="N34" s="3376"/>
      <c r="O34" s="3376"/>
      <c r="P34" s="3376"/>
      <c r="Q34" s="3376"/>
      <c r="R34" s="1044"/>
      <c r="S34" s="1044"/>
      <c r="T34" s="1044"/>
      <c r="U34" s="1044"/>
      <c r="V34" s="1044"/>
      <c r="W34" s="1044"/>
      <c r="X34" s="1044"/>
      <c r="Y34" s="1044"/>
      <c r="Z34" s="1044"/>
      <c r="AA34" s="1044"/>
      <c r="AB34" s="1044"/>
      <c r="AC34" s="1044"/>
      <c r="AD34" s="1061"/>
    </row>
    <row r="35" spans="1:30" s="472" customFormat="1" ht="15.75" customHeight="1">
      <c r="A35" s="478"/>
      <c r="B35" s="3216" t="s">
        <v>448</v>
      </c>
      <c r="C35" s="3217"/>
      <c r="D35" s="3217"/>
      <c r="E35" s="3218"/>
      <c r="F35" s="1062"/>
      <c r="G35" s="3225" t="s">
        <v>1572</v>
      </c>
      <c r="H35" s="3217"/>
      <c r="I35" s="3217"/>
      <c r="J35" s="3217"/>
      <c r="K35" s="3217"/>
      <c r="L35" s="3217"/>
      <c r="M35" s="3217"/>
      <c r="N35" s="3218"/>
      <c r="O35" s="3234"/>
      <c r="P35" s="3235"/>
      <c r="Q35" s="3235"/>
      <c r="R35" s="3238" t="s">
        <v>197</v>
      </c>
      <c r="S35" s="3235"/>
      <c r="T35" s="3238" t="s">
        <v>198</v>
      </c>
      <c r="U35" s="3238" t="s">
        <v>444</v>
      </c>
      <c r="V35" s="3238"/>
      <c r="W35" s="3238"/>
      <c r="X35" s="3242" t="s">
        <v>445</v>
      </c>
      <c r="Y35" s="3240"/>
      <c r="Z35" s="3244"/>
      <c r="AA35" s="3244"/>
      <c r="AB35" s="3244"/>
      <c r="AC35" s="3244"/>
      <c r="AD35" s="3245"/>
    </row>
    <row r="36" spans="1:30" s="472" customFormat="1" ht="15.75" customHeight="1">
      <c r="A36" s="478"/>
      <c r="B36" s="3219"/>
      <c r="C36" s="3220"/>
      <c r="D36" s="3220"/>
      <c r="E36" s="3221"/>
      <c r="F36" s="3248"/>
      <c r="G36" s="3228"/>
      <c r="H36" s="3220"/>
      <c r="I36" s="3220"/>
      <c r="J36" s="3220"/>
      <c r="K36" s="3220"/>
      <c r="L36" s="3220"/>
      <c r="M36" s="3220"/>
      <c r="N36" s="3221"/>
      <c r="O36" s="3236"/>
      <c r="P36" s="3237"/>
      <c r="Q36" s="3237"/>
      <c r="R36" s="3239"/>
      <c r="S36" s="3237"/>
      <c r="T36" s="3239"/>
      <c r="U36" s="3239"/>
      <c r="V36" s="3239"/>
      <c r="W36" s="3239"/>
      <c r="X36" s="3243"/>
      <c r="Y36" s="3241"/>
      <c r="Z36" s="3246"/>
      <c r="AA36" s="3246"/>
      <c r="AB36" s="3246"/>
      <c r="AC36" s="3246"/>
      <c r="AD36" s="3247"/>
    </row>
    <row r="37" spans="1:30" s="472" customFormat="1" ht="15.75" customHeight="1">
      <c r="A37" s="478"/>
      <c r="B37" s="3219"/>
      <c r="C37" s="3220"/>
      <c r="D37" s="3220"/>
      <c r="E37" s="3221"/>
      <c r="F37" s="3249"/>
      <c r="G37" s="3228"/>
      <c r="H37" s="3220"/>
      <c r="I37" s="3220"/>
      <c r="J37" s="3220"/>
      <c r="K37" s="3220"/>
      <c r="L37" s="3220"/>
      <c r="M37" s="3220"/>
      <c r="N37" s="3221"/>
      <c r="O37" s="3281"/>
      <c r="P37" s="3251" t="s">
        <v>450</v>
      </c>
      <c r="Q37" s="3252"/>
      <c r="R37" s="3253"/>
      <c r="S37" s="3257" t="s">
        <v>484</v>
      </c>
      <c r="T37" s="3258"/>
      <c r="U37" s="3259"/>
      <c r="V37" s="3264"/>
      <c r="W37" s="3264"/>
      <c r="X37" s="3264"/>
      <c r="Y37" s="3258" t="s">
        <v>197</v>
      </c>
      <c r="Z37" s="3264"/>
      <c r="AA37" s="3258" t="s">
        <v>198</v>
      </c>
      <c r="AB37" s="3264"/>
      <c r="AC37" s="3258" t="s">
        <v>199</v>
      </c>
      <c r="AD37" s="3214"/>
    </row>
    <row r="38" spans="1:30" s="472" customFormat="1" ht="15.75" customHeight="1">
      <c r="A38" s="484"/>
      <c r="B38" s="3219"/>
      <c r="C38" s="3220"/>
      <c r="D38" s="3220"/>
      <c r="E38" s="3221"/>
      <c r="F38" s="1063"/>
      <c r="G38" s="3377"/>
      <c r="H38" s="3220"/>
      <c r="I38" s="3220"/>
      <c r="J38" s="3220"/>
      <c r="K38" s="3220"/>
      <c r="L38" s="3220"/>
      <c r="M38" s="3220"/>
      <c r="N38" s="3221"/>
      <c r="O38" s="3338"/>
      <c r="P38" s="3296"/>
      <c r="Q38" s="3297"/>
      <c r="R38" s="3298"/>
      <c r="S38" s="3299"/>
      <c r="T38" s="3300"/>
      <c r="U38" s="3301"/>
      <c r="V38" s="3303"/>
      <c r="W38" s="3303"/>
      <c r="X38" s="3303"/>
      <c r="Y38" s="3300"/>
      <c r="Z38" s="3303"/>
      <c r="AA38" s="3300"/>
      <c r="AB38" s="3303"/>
      <c r="AC38" s="3300"/>
      <c r="AD38" s="3334"/>
    </row>
    <row r="39" spans="1:30" s="472" customFormat="1" ht="15.75" customHeight="1">
      <c r="A39" s="484"/>
      <c r="B39" s="3219"/>
      <c r="C39" s="3220"/>
      <c r="D39" s="3220"/>
      <c r="E39" s="3221"/>
      <c r="F39" s="482"/>
      <c r="G39" s="3341" t="s">
        <v>761</v>
      </c>
      <c r="H39" s="3357"/>
      <c r="I39" s="3357"/>
      <c r="J39" s="3357"/>
      <c r="K39" s="3357"/>
      <c r="L39" s="3357"/>
      <c r="M39" s="3357"/>
      <c r="N39" s="3358"/>
      <c r="O39" s="3263"/>
      <c r="P39" s="3264"/>
      <c r="Q39" s="3264"/>
      <c r="R39" s="3258" t="s">
        <v>197</v>
      </c>
      <c r="S39" s="3264"/>
      <c r="T39" s="3258" t="s">
        <v>198</v>
      </c>
      <c r="U39" s="3258" t="s">
        <v>444</v>
      </c>
      <c r="V39" s="3258"/>
      <c r="W39" s="3258"/>
      <c r="X39" s="3257" t="s">
        <v>445</v>
      </c>
      <c r="Y39" s="3259"/>
      <c r="Z39" s="3319"/>
      <c r="AA39" s="3319"/>
      <c r="AB39" s="3319"/>
      <c r="AC39" s="3319"/>
      <c r="AD39" s="3337"/>
    </row>
    <row r="40" spans="1:30" s="472" customFormat="1" ht="15.75" customHeight="1">
      <c r="A40" s="484"/>
      <c r="B40" s="3219"/>
      <c r="C40" s="3220"/>
      <c r="D40" s="3220"/>
      <c r="E40" s="3221"/>
      <c r="F40" s="3248"/>
      <c r="G40" s="3228"/>
      <c r="H40" s="3220"/>
      <c r="I40" s="3220"/>
      <c r="J40" s="3220"/>
      <c r="K40" s="3220"/>
      <c r="L40" s="3220"/>
      <c r="M40" s="3220"/>
      <c r="N40" s="3221"/>
      <c r="O40" s="3236"/>
      <c r="P40" s="3237"/>
      <c r="Q40" s="3237"/>
      <c r="R40" s="3239"/>
      <c r="S40" s="3237"/>
      <c r="T40" s="3239"/>
      <c r="U40" s="3239"/>
      <c r="V40" s="3239"/>
      <c r="W40" s="3239"/>
      <c r="X40" s="3243"/>
      <c r="Y40" s="3241"/>
      <c r="Z40" s="3246"/>
      <c r="AA40" s="3246"/>
      <c r="AB40" s="3246"/>
      <c r="AC40" s="3246"/>
      <c r="AD40" s="3247"/>
    </row>
    <row r="41" spans="1:30" s="472" customFormat="1" ht="15.75" customHeight="1">
      <c r="A41" s="478"/>
      <c r="B41" s="3219"/>
      <c r="C41" s="3220"/>
      <c r="D41" s="3220"/>
      <c r="E41" s="3221"/>
      <c r="F41" s="3249"/>
      <c r="G41" s="3228"/>
      <c r="H41" s="3220"/>
      <c r="I41" s="3220"/>
      <c r="J41" s="3220"/>
      <c r="K41" s="3220"/>
      <c r="L41" s="3220"/>
      <c r="M41" s="3220"/>
      <c r="N41" s="3221"/>
      <c r="O41" s="3281"/>
      <c r="P41" s="3251" t="s">
        <v>450</v>
      </c>
      <c r="Q41" s="3252"/>
      <c r="R41" s="3253"/>
      <c r="S41" s="3257" t="s">
        <v>484</v>
      </c>
      <c r="T41" s="3258"/>
      <c r="U41" s="3259"/>
      <c r="V41" s="3264"/>
      <c r="W41" s="3264"/>
      <c r="X41" s="3264"/>
      <c r="Y41" s="3258" t="s">
        <v>197</v>
      </c>
      <c r="Z41" s="3264"/>
      <c r="AA41" s="3258" t="s">
        <v>198</v>
      </c>
      <c r="AB41" s="3264"/>
      <c r="AC41" s="3258" t="s">
        <v>199</v>
      </c>
      <c r="AD41" s="3214"/>
    </row>
    <row r="42" spans="1:30" s="472" customFormat="1" ht="15.75" customHeight="1" thickBot="1">
      <c r="A42" s="490"/>
      <c r="B42" s="3222"/>
      <c r="C42" s="3223"/>
      <c r="D42" s="3223"/>
      <c r="E42" s="3224"/>
      <c r="F42" s="491"/>
      <c r="G42" s="3344"/>
      <c r="H42" s="3223"/>
      <c r="I42" s="3223"/>
      <c r="J42" s="3223"/>
      <c r="K42" s="3223"/>
      <c r="L42" s="3223"/>
      <c r="M42" s="3223"/>
      <c r="N42" s="3224"/>
      <c r="O42" s="3282"/>
      <c r="P42" s="3254"/>
      <c r="Q42" s="3255"/>
      <c r="R42" s="3256"/>
      <c r="S42" s="3260"/>
      <c r="T42" s="3261"/>
      <c r="U42" s="3262"/>
      <c r="V42" s="3266"/>
      <c r="W42" s="3266"/>
      <c r="X42" s="3266"/>
      <c r="Y42" s="3261"/>
      <c r="Z42" s="3266"/>
      <c r="AA42" s="3261"/>
      <c r="AB42" s="3266"/>
      <c r="AC42" s="3261"/>
      <c r="AD42" s="3215"/>
    </row>
    <row r="43" spans="1:30" ht="35.1" customHeight="1" thickBot="1">
      <c r="A43" s="493" t="s">
        <v>977</v>
      </c>
      <c r="B43" s="475"/>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7"/>
    </row>
    <row r="44" spans="1:30" ht="15.95" customHeight="1">
      <c r="A44" s="478"/>
      <c r="B44" s="3365" t="s">
        <v>978</v>
      </c>
      <c r="C44" s="3366"/>
      <c r="D44" s="3366"/>
      <c r="E44" s="3367"/>
      <c r="F44" s="3374"/>
      <c r="G44" s="3225" t="s">
        <v>488</v>
      </c>
      <c r="H44" s="3226"/>
      <c r="I44" s="3226"/>
      <c r="J44" s="3226"/>
      <c r="K44" s="3226"/>
      <c r="L44" s="3226"/>
      <c r="M44" s="3226"/>
      <c r="N44" s="3226"/>
      <c r="O44" s="3234"/>
      <c r="P44" s="3235"/>
      <c r="Q44" s="3235"/>
      <c r="R44" s="3238" t="s">
        <v>197</v>
      </c>
      <c r="S44" s="3235"/>
      <c r="T44" s="3238" t="s">
        <v>198</v>
      </c>
      <c r="U44" s="3238" t="s">
        <v>444</v>
      </c>
      <c r="V44" s="3238"/>
      <c r="W44" s="3238"/>
      <c r="X44" s="3242" t="s">
        <v>445</v>
      </c>
      <c r="Y44" s="3240"/>
      <c r="Z44" s="3279"/>
      <c r="AA44" s="3244"/>
      <c r="AB44" s="3244"/>
      <c r="AC44" s="3244"/>
      <c r="AD44" s="3245"/>
    </row>
    <row r="45" spans="1:30" ht="15.95" customHeight="1">
      <c r="A45" s="478"/>
      <c r="B45" s="3368"/>
      <c r="C45" s="3369"/>
      <c r="D45" s="3369"/>
      <c r="E45" s="3370"/>
      <c r="F45" s="3249"/>
      <c r="G45" s="3359"/>
      <c r="H45" s="3360"/>
      <c r="I45" s="3360"/>
      <c r="J45" s="3360"/>
      <c r="K45" s="3360"/>
      <c r="L45" s="3360"/>
      <c r="M45" s="3360"/>
      <c r="N45" s="3360"/>
      <c r="O45" s="3236"/>
      <c r="P45" s="3237"/>
      <c r="Q45" s="3237"/>
      <c r="R45" s="3239"/>
      <c r="S45" s="3237"/>
      <c r="T45" s="3239"/>
      <c r="U45" s="3239"/>
      <c r="V45" s="3239"/>
      <c r="W45" s="3239"/>
      <c r="X45" s="3243"/>
      <c r="Y45" s="3241"/>
      <c r="Z45" s="3280"/>
      <c r="AA45" s="3246"/>
      <c r="AB45" s="3246"/>
      <c r="AC45" s="3246"/>
      <c r="AD45" s="3247"/>
    </row>
    <row r="46" spans="1:30" ht="15.95" customHeight="1">
      <c r="A46" s="478"/>
      <c r="B46" s="3368"/>
      <c r="C46" s="3369"/>
      <c r="D46" s="3369"/>
      <c r="E46" s="3370"/>
      <c r="F46" s="1063"/>
      <c r="G46" s="3257" t="s">
        <v>460</v>
      </c>
      <c r="H46" s="3258"/>
      <c r="I46" s="3259"/>
      <c r="J46" s="3263"/>
      <c r="K46" s="3264"/>
      <c r="L46" s="3264"/>
      <c r="M46" s="3264"/>
      <c r="N46" s="3264"/>
      <c r="O46" s="3264"/>
      <c r="P46" s="3264"/>
      <c r="Q46" s="3361"/>
      <c r="R46" s="3257" t="s">
        <v>461</v>
      </c>
      <c r="S46" s="3258"/>
      <c r="T46" s="3259"/>
      <c r="U46" s="3264"/>
      <c r="V46" s="3264"/>
      <c r="W46" s="3264"/>
      <c r="X46" s="3264"/>
      <c r="Y46" s="3264"/>
      <c r="Z46" s="3264"/>
      <c r="AA46" s="3264"/>
      <c r="AB46" s="3264"/>
      <c r="AC46" s="3264"/>
      <c r="AD46" s="3363"/>
    </row>
    <row r="47" spans="1:30" ht="15.95" customHeight="1">
      <c r="A47" s="478"/>
      <c r="B47" s="3368"/>
      <c r="C47" s="3369"/>
      <c r="D47" s="3369"/>
      <c r="E47" s="3370"/>
      <c r="G47" s="3299"/>
      <c r="H47" s="3300"/>
      <c r="I47" s="3301"/>
      <c r="J47" s="3302"/>
      <c r="K47" s="3303"/>
      <c r="L47" s="3303"/>
      <c r="M47" s="3303"/>
      <c r="N47" s="3303"/>
      <c r="O47" s="3303"/>
      <c r="P47" s="3303"/>
      <c r="Q47" s="3362"/>
      <c r="R47" s="3299"/>
      <c r="S47" s="3300"/>
      <c r="T47" s="3301"/>
      <c r="U47" s="3303"/>
      <c r="V47" s="3303"/>
      <c r="W47" s="3303"/>
      <c r="X47" s="3303"/>
      <c r="Y47" s="3303"/>
      <c r="Z47" s="3303"/>
      <c r="AA47" s="3303"/>
      <c r="AB47" s="3303"/>
      <c r="AC47" s="3303"/>
      <c r="AD47" s="3364"/>
    </row>
    <row r="48" spans="1:30" ht="15.95" customHeight="1">
      <c r="A48" s="478"/>
      <c r="B48" s="3368"/>
      <c r="C48" s="3369"/>
      <c r="D48" s="3369"/>
      <c r="E48" s="3370"/>
      <c r="F48" s="3248"/>
      <c r="G48" s="3341" t="s">
        <v>512</v>
      </c>
      <c r="H48" s="3342"/>
      <c r="I48" s="3342"/>
      <c r="J48" s="3342"/>
      <c r="K48" s="3342"/>
      <c r="L48" s="3342"/>
      <c r="M48" s="3342"/>
      <c r="N48" s="3342"/>
      <c r="O48" s="3263"/>
      <c r="P48" s="3264"/>
      <c r="Q48" s="3264"/>
      <c r="R48" s="3258" t="s">
        <v>197</v>
      </c>
      <c r="S48" s="3264"/>
      <c r="T48" s="3258" t="s">
        <v>198</v>
      </c>
      <c r="U48" s="3258" t="s">
        <v>444</v>
      </c>
      <c r="V48" s="3258"/>
      <c r="W48" s="3258"/>
      <c r="X48" s="3257" t="s">
        <v>445</v>
      </c>
      <c r="Y48" s="3259"/>
      <c r="Z48" s="3319"/>
      <c r="AA48" s="3319"/>
      <c r="AB48" s="3319"/>
      <c r="AC48" s="3319"/>
      <c r="AD48" s="3337"/>
    </row>
    <row r="49" spans="1:30" ht="15.95" customHeight="1">
      <c r="A49" s="478"/>
      <c r="B49" s="3368"/>
      <c r="C49" s="3369"/>
      <c r="D49" s="3369"/>
      <c r="E49" s="3370"/>
      <c r="F49" s="3249"/>
      <c r="G49" s="3359"/>
      <c r="H49" s="3360"/>
      <c r="I49" s="3360"/>
      <c r="J49" s="3360"/>
      <c r="K49" s="3360"/>
      <c r="L49" s="3360"/>
      <c r="M49" s="3360"/>
      <c r="N49" s="3360"/>
      <c r="O49" s="3236"/>
      <c r="P49" s="3237"/>
      <c r="Q49" s="3237"/>
      <c r="R49" s="3239"/>
      <c r="S49" s="3237"/>
      <c r="T49" s="3239"/>
      <c r="U49" s="3239"/>
      <c r="V49" s="3239"/>
      <c r="W49" s="3239"/>
      <c r="X49" s="3243"/>
      <c r="Y49" s="3241"/>
      <c r="Z49" s="3246"/>
      <c r="AA49" s="3246"/>
      <c r="AB49" s="3246"/>
      <c r="AC49" s="3246"/>
      <c r="AD49" s="3247"/>
    </row>
    <row r="50" spans="1:30" ht="35.1" customHeight="1" thickBot="1">
      <c r="A50" s="490"/>
      <c r="B50" s="3371"/>
      <c r="C50" s="3372"/>
      <c r="D50" s="3372"/>
      <c r="E50" s="3373"/>
      <c r="F50" s="491"/>
      <c r="G50" s="1064"/>
      <c r="H50" s="1065"/>
      <c r="I50" s="3328" t="s">
        <v>462</v>
      </c>
      <c r="J50" s="3330"/>
      <c r="K50" s="3304"/>
      <c r="L50" s="3305"/>
      <c r="M50" s="3305"/>
      <c r="N50" s="1066"/>
      <c r="O50" s="1067" t="s">
        <v>197</v>
      </c>
      <c r="P50" s="1066"/>
      <c r="Q50" s="1067" t="s">
        <v>198</v>
      </c>
      <c r="R50" s="1066"/>
      <c r="S50" s="1067" t="s">
        <v>199</v>
      </c>
      <c r="T50" s="1067" t="s">
        <v>52</v>
      </c>
      <c r="U50" s="3329"/>
      <c r="V50" s="3329"/>
      <c r="W50" s="1066"/>
      <c r="X50" s="1067" t="s">
        <v>197</v>
      </c>
      <c r="Y50" s="1066"/>
      <c r="Z50" s="1067" t="s">
        <v>198</v>
      </c>
      <c r="AA50" s="1066"/>
      <c r="AB50" s="1067" t="s">
        <v>199</v>
      </c>
      <c r="AC50" s="1068"/>
      <c r="AD50" s="1069"/>
    </row>
    <row r="51" spans="1:30" s="472" customFormat="1" ht="35.1" customHeight="1" thickBot="1">
      <c r="A51" s="1070" t="s">
        <v>979</v>
      </c>
      <c r="B51" s="1049"/>
      <c r="C51" s="1050"/>
      <c r="D51" s="1050"/>
      <c r="E51" s="1050"/>
      <c r="F51" s="1041"/>
      <c r="G51" s="1071"/>
      <c r="H51" s="1071"/>
      <c r="I51" s="1071"/>
      <c r="J51" s="1071"/>
      <c r="K51" s="1071"/>
      <c r="L51" s="1072"/>
      <c r="M51" s="1072"/>
      <c r="N51" s="1072"/>
      <c r="O51" s="1041"/>
      <c r="P51" s="1072"/>
      <c r="Q51" s="1072"/>
      <c r="R51" s="1072"/>
      <c r="S51" s="1072"/>
      <c r="T51" s="1072"/>
      <c r="U51" s="1072"/>
      <c r="V51" s="1072"/>
      <c r="W51" s="1072"/>
      <c r="X51" s="1072"/>
      <c r="Y51" s="1072"/>
      <c r="Z51" s="1072"/>
      <c r="AA51" s="1072"/>
      <c r="AB51" s="1073"/>
      <c r="AC51" s="1072"/>
      <c r="AD51" s="1074"/>
    </row>
    <row r="52" spans="1:30" s="472" customFormat="1" ht="15.95" customHeight="1">
      <c r="A52" s="478"/>
      <c r="B52" s="3216" t="s">
        <v>448</v>
      </c>
      <c r="C52" s="3217"/>
      <c r="D52" s="3217"/>
      <c r="E52" s="3218"/>
      <c r="F52" s="1062"/>
      <c r="G52" s="3225" t="s">
        <v>463</v>
      </c>
      <c r="H52" s="3217"/>
      <c r="I52" s="3217"/>
      <c r="J52" s="3217"/>
      <c r="K52" s="3217"/>
      <c r="L52" s="3217"/>
      <c r="M52" s="3217"/>
      <c r="N52" s="3218"/>
      <c r="O52" s="3234"/>
      <c r="P52" s="3235"/>
      <c r="Q52" s="3235"/>
      <c r="R52" s="3238" t="s">
        <v>197</v>
      </c>
      <c r="S52" s="3235"/>
      <c r="T52" s="3238" t="s">
        <v>198</v>
      </c>
      <c r="U52" s="3238" t="s">
        <v>444</v>
      </c>
      <c r="V52" s="3238"/>
      <c r="W52" s="3238"/>
      <c r="X52" s="3242" t="s">
        <v>445</v>
      </c>
      <c r="Y52" s="3240"/>
      <c r="Z52" s="3244"/>
      <c r="AA52" s="3244"/>
      <c r="AB52" s="3244"/>
      <c r="AC52" s="3244"/>
      <c r="AD52" s="3245"/>
    </row>
    <row r="53" spans="1:30" s="472" customFormat="1" ht="15.95" customHeight="1">
      <c r="A53" s="478"/>
      <c r="B53" s="3219"/>
      <c r="C53" s="3220"/>
      <c r="D53" s="3220"/>
      <c r="E53" s="3221"/>
      <c r="F53" s="3248"/>
      <c r="G53" s="3228"/>
      <c r="H53" s="3220"/>
      <c r="I53" s="3220"/>
      <c r="J53" s="3220"/>
      <c r="K53" s="3220"/>
      <c r="L53" s="3220"/>
      <c r="M53" s="3220"/>
      <c r="N53" s="3221"/>
      <c r="O53" s="3236"/>
      <c r="P53" s="3237"/>
      <c r="Q53" s="3237"/>
      <c r="R53" s="3239"/>
      <c r="S53" s="3237"/>
      <c r="T53" s="3239"/>
      <c r="U53" s="3239"/>
      <c r="V53" s="3239"/>
      <c r="W53" s="3239"/>
      <c r="X53" s="3243"/>
      <c r="Y53" s="3241"/>
      <c r="Z53" s="3246"/>
      <c r="AA53" s="3246"/>
      <c r="AB53" s="3246"/>
      <c r="AC53" s="3246"/>
      <c r="AD53" s="3247"/>
    </row>
    <row r="54" spans="1:30" s="472" customFormat="1" ht="15.95" customHeight="1">
      <c r="A54" s="478"/>
      <c r="B54" s="3219"/>
      <c r="C54" s="3220"/>
      <c r="D54" s="3220"/>
      <c r="E54" s="3221"/>
      <c r="F54" s="3249"/>
      <c r="G54" s="3228"/>
      <c r="H54" s="3220"/>
      <c r="I54" s="3220"/>
      <c r="J54" s="3220"/>
      <c r="K54" s="3220"/>
      <c r="L54" s="3220"/>
      <c r="M54" s="3220"/>
      <c r="N54" s="3221"/>
      <c r="O54" s="3281"/>
      <c r="P54" s="3251" t="s">
        <v>450</v>
      </c>
      <c r="Q54" s="3252"/>
      <c r="R54" s="3253"/>
      <c r="S54" s="3257" t="s">
        <v>484</v>
      </c>
      <c r="T54" s="3258"/>
      <c r="U54" s="3259"/>
      <c r="V54" s="3264"/>
      <c r="W54" s="3264"/>
      <c r="X54" s="3264"/>
      <c r="Y54" s="3258" t="s">
        <v>197</v>
      </c>
      <c r="Z54" s="3264"/>
      <c r="AA54" s="3258" t="s">
        <v>198</v>
      </c>
      <c r="AB54" s="3264"/>
      <c r="AC54" s="3258" t="s">
        <v>199</v>
      </c>
      <c r="AD54" s="3214"/>
    </row>
    <row r="55" spans="1:30" s="472" customFormat="1" ht="15.95" customHeight="1" thickBot="1">
      <c r="A55" s="490"/>
      <c r="B55" s="3222"/>
      <c r="C55" s="3223"/>
      <c r="D55" s="3223"/>
      <c r="E55" s="3224"/>
      <c r="F55" s="491"/>
      <c r="G55" s="3344"/>
      <c r="H55" s="3223"/>
      <c r="I55" s="3223"/>
      <c r="J55" s="3223"/>
      <c r="K55" s="3223"/>
      <c r="L55" s="3223"/>
      <c r="M55" s="3223"/>
      <c r="N55" s="3224"/>
      <c r="O55" s="3282"/>
      <c r="P55" s="3254"/>
      <c r="Q55" s="3255"/>
      <c r="R55" s="3256"/>
      <c r="S55" s="3260"/>
      <c r="T55" s="3261"/>
      <c r="U55" s="3262"/>
      <c r="V55" s="3266"/>
      <c r="W55" s="3266"/>
      <c r="X55" s="3266"/>
      <c r="Y55" s="3261"/>
      <c r="Z55" s="3266"/>
      <c r="AA55" s="3261"/>
      <c r="AB55" s="3266"/>
      <c r="AC55" s="3261"/>
      <c r="AD55" s="3215"/>
    </row>
    <row r="56" spans="1:30" s="472" customFormat="1" ht="35.1" customHeight="1" thickBot="1">
      <c r="A56" s="493" t="s">
        <v>1413</v>
      </c>
      <c r="B56" s="1075"/>
      <c r="C56" s="804"/>
      <c r="D56" s="804"/>
      <c r="E56" s="804"/>
      <c r="F56" s="1076"/>
      <c r="G56" s="1077"/>
      <c r="H56" s="1077"/>
      <c r="I56" s="1077"/>
      <c r="J56" s="1077"/>
      <c r="K56" s="1077"/>
      <c r="L56" s="1078"/>
      <c r="M56" s="1078"/>
      <c r="N56" s="1078"/>
      <c r="O56" s="1076"/>
      <c r="P56" s="1078"/>
      <c r="Q56" s="1078"/>
      <c r="R56" s="1078"/>
      <c r="S56" s="1072"/>
      <c r="T56" s="1072"/>
      <c r="U56" s="1072"/>
      <c r="V56" s="1078"/>
      <c r="W56" s="1078"/>
      <c r="X56" s="1078"/>
      <c r="Y56" s="1078"/>
      <c r="Z56" s="1078"/>
      <c r="AA56" s="1078"/>
      <c r="AB56" s="1079"/>
      <c r="AC56" s="1078"/>
      <c r="AD56" s="1080"/>
    </row>
    <row r="57" spans="1:30" s="472" customFormat="1" ht="15.95" customHeight="1">
      <c r="A57" s="478"/>
      <c r="B57" s="3216" t="s">
        <v>448</v>
      </c>
      <c r="C57" s="3217"/>
      <c r="D57" s="3217"/>
      <c r="E57" s="3218"/>
      <c r="F57" s="1062"/>
      <c r="G57" s="3225" t="s">
        <v>464</v>
      </c>
      <c r="H57" s="3217"/>
      <c r="I57" s="3217"/>
      <c r="J57" s="3217"/>
      <c r="K57" s="3217"/>
      <c r="L57" s="3217"/>
      <c r="M57" s="3217"/>
      <c r="N57" s="3218"/>
      <c r="O57" s="3234"/>
      <c r="P57" s="3235"/>
      <c r="Q57" s="3235"/>
      <c r="R57" s="3238" t="s">
        <v>197</v>
      </c>
      <c r="S57" s="3235"/>
      <c r="T57" s="3238" t="s">
        <v>198</v>
      </c>
      <c r="U57" s="3238" t="s">
        <v>444</v>
      </c>
      <c r="V57" s="3238"/>
      <c r="W57" s="3238"/>
      <c r="X57" s="3242" t="s">
        <v>445</v>
      </c>
      <c r="Y57" s="3240"/>
      <c r="Z57" s="3244"/>
      <c r="AA57" s="3244"/>
      <c r="AB57" s="3244"/>
      <c r="AC57" s="3244"/>
      <c r="AD57" s="3245"/>
    </row>
    <row r="58" spans="1:30" s="472" customFormat="1" ht="15.95" customHeight="1">
      <c r="A58" s="478"/>
      <c r="B58" s="3219"/>
      <c r="C58" s="3220"/>
      <c r="D58" s="3220"/>
      <c r="E58" s="3221"/>
      <c r="F58" s="3248"/>
      <c r="G58" s="3228"/>
      <c r="H58" s="3220"/>
      <c r="I58" s="3220"/>
      <c r="J58" s="3220"/>
      <c r="K58" s="3220"/>
      <c r="L58" s="3220"/>
      <c r="M58" s="3220"/>
      <c r="N58" s="3221"/>
      <c r="O58" s="3236"/>
      <c r="P58" s="3237"/>
      <c r="Q58" s="3237"/>
      <c r="R58" s="3239"/>
      <c r="S58" s="3237"/>
      <c r="T58" s="3239"/>
      <c r="U58" s="3239"/>
      <c r="V58" s="3239"/>
      <c r="W58" s="3239"/>
      <c r="X58" s="3243"/>
      <c r="Y58" s="3241"/>
      <c r="Z58" s="3246"/>
      <c r="AA58" s="3246"/>
      <c r="AB58" s="3246"/>
      <c r="AC58" s="3246"/>
      <c r="AD58" s="3247"/>
    </row>
    <row r="59" spans="1:30" s="472" customFormat="1" ht="15.95" customHeight="1">
      <c r="A59" s="478"/>
      <c r="B59" s="3219"/>
      <c r="C59" s="3220"/>
      <c r="D59" s="3220"/>
      <c r="E59" s="3221"/>
      <c r="F59" s="3249"/>
      <c r="G59" s="3228"/>
      <c r="H59" s="3220"/>
      <c r="I59" s="3220"/>
      <c r="J59" s="3220"/>
      <c r="K59" s="3220"/>
      <c r="L59" s="3220"/>
      <c r="M59" s="3220"/>
      <c r="N59" s="3221"/>
      <c r="O59" s="3281"/>
      <c r="P59" s="3251" t="s">
        <v>450</v>
      </c>
      <c r="Q59" s="3252"/>
      <c r="R59" s="3253"/>
      <c r="S59" s="3257" t="s">
        <v>484</v>
      </c>
      <c r="T59" s="3258"/>
      <c r="U59" s="3259"/>
      <c r="V59" s="3264"/>
      <c r="W59" s="3264"/>
      <c r="X59" s="3264"/>
      <c r="Y59" s="3258" t="s">
        <v>197</v>
      </c>
      <c r="Z59" s="3264"/>
      <c r="AA59" s="3258" t="s">
        <v>198</v>
      </c>
      <c r="AB59" s="3264"/>
      <c r="AC59" s="3258" t="s">
        <v>199</v>
      </c>
      <c r="AD59" s="3214"/>
    </row>
    <row r="60" spans="1:30" s="472" customFormat="1" ht="15.95" customHeight="1" thickBot="1">
      <c r="A60" s="490"/>
      <c r="B60" s="3222"/>
      <c r="C60" s="3223"/>
      <c r="D60" s="3223"/>
      <c r="E60" s="3224"/>
      <c r="F60" s="491"/>
      <c r="G60" s="3344"/>
      <c r="H60" s="3223"/>
      <c r="I60" s="3223"/>
      <c r="J60" s="3223"/>
      <c r="K60" s="3223"/>
      <c r="L60" s="3223"/>
      <c r="M60" s="3223"/>
      <c r="N60" s="3224"/>
      <c r="O60" s="3282"/>
      <c r="P60" s="3254"/>
      <c r="Q60" s="3255"/>
      <c r="R60" s="3256"/>
      <c r="S60" s="3260"/>
      <c r="T60" s="3261"/>
      <c r="U60" s="3262"/>
      <c r="V60" s="3266"/>
      <c r="W60" s="3266"/>
      <c r="X60" s="3266"/>
      <c r="Y60" s="3261"/>
      <c r="Z60" s="3266"/>
      <c r="AA60" s="3261"/>
      <c r="AB60" s="3266"/>
      <c r="AC60" s="3261"/>
      <c r="AD60" s="3215"/>
    </row>
    <row r="61" spans="1:30" ht="35.1" customHeight="1" thickBot="1">
      <c r="A61" s="493" t="s">
        <v>1414</v>
      </c>
      <c r="B61" s="475"/>
      <c r="C61" s="476"/>
      <c r="D61" s="476"/>
      <c r="E61" s="476"/>
      <c r="F61" s="476"/>
      <c r="G61" s="476"/>
      <c r="H61" s="476"/>
      <c r="I61" s="476"/>
      <c r="J61" s="476"/>
      <c r="K61" s="476"/>
      <c r="L61" s="476"/>
      <c r="M61" s="476"/>
      <c r="N61" s="476"/>
      <c r="O61" s="476"/>
      <c r="P61" s="476"/>
      <c r="Q61" s="476"/>
      <c r="R61" s="476"/>
      <c r="S61" s="489"/>
      <c r="T61" s="489"/>
      <c r="U61" s="489"/>
      <c r="V61" s="476"/>
      <c r="W61" s="476"/>
      <c r="X61" s="476"/>
      <c r="Y61" s="476"/>
      <c r="Z61" s="476"/>
      <c r="AA61" s="476"/>
      <c r="AB61" s="476"/>
      <c r="AC61" s="476"/>
      <c r="AD61" s="477"/>
    </row>
    <row r="62" spans="1:30" ht="35.1" customHeight="1">
      <c r="A62" s="478"/>
      <c r="B62" s="3345" t="s">
        <v>465</v>
      </c>
      <c r="C62" s="3346"/>
      <c r="D62" s="3346"/>
      <c r="E62" s="3346"/>
      <c r="F62" s="3347"/>
      <c r="G62" s="3348"/>
      <c r="H62" s="3348"/>
      <c r="I62" s="3348"/>
      <c r="J62" s="3348"/>
      <c r="K62" s="3348"/>
      <c r="L62" s="3348"/>
      <c r="M62" s="3348"/>
      <c r="N62" s="3348"/>
      <c r="O62" s="3348"/>
      <c r="P62" s="3348"/>
      <c r="Q62" s="3348"/>
      <c r="R62" s="3348"/>
      <c r="S62" s="3348"/>
      <c r="T62" s="3348"/>
      <c r="U62" s="3348"/>
      <c r="V62" s="3348"/>
      <c r="W62" s="3348"/>
      <c r="X62" s="3348"/>
      <c r="Y62" s="3348"/>
      <c r="Z62" s="3348"/>
      <c r="AA62" s="3348"/>
      <c r="AB62" s="3348"/>
      <c r="AC62" s="3348"/>
      <c r="AD62" s="3349"/>
    </row>
    <row r="63" spans="1:30" ht="35.1" customHeight="1">
      <c r="A63" s="478"/>
      <c r="B63" s="3350" t="s">
        <v>466</v>
      </c>
      <c r="C63" s="3351"/>
      <c r="D63" s="3351"/>
      <c r="E63" s="3352"/>
      <c r="F63" s="3353"/>
      <c r="G63" s="3354"/>
      <c r="H63" s="3354"/>
      <c r="I63" s="3354"/>
      <c r="J63" s="3354"/>
      <c r="K63" s="3354"/>
      <c r="L63" s="3354"/>
      <c r="M63" s="3354"/>
      <c r="N63" s="3354"/>
      <c r="O63" s="3354"/>
      <c r="P63" s="3354"/>
      <c r="Q63" s="3354"/>
      <c r="R63" s="3354"/>
      <c r="S63" s="3354"/>
      <c r="T63" s="3354"/>
      <c r="U63" s="3354"/>
      <c r="V63" s="3354"/>
      <c r="W63" s="3354"/>
      <c r="X63" s="3354"/>
      <c r="Y63" s="3354"/>
      <c r="Z63" s="3354"/>
      <c r="AA63" s="3354"/>
      <c r="AB63" s="3354"/>
      <c r="AC63" s="3354"/>
      <c r="AD63" s="3355"/>
    </row>
    <row r="64" spans="1:30" ht="15.95" customHeight="1">
      <c r="A64" s="478"/>
      <c r="B64" s="3356" t="s">
        <v>448</v>
      </c>
      <c r="C64" s="3357"/>
      <c r="D64" s="3357"/>
      <c r="E64" s="3358"/>
      <c r="F64" s="482"/>
      <c r="G64" s="3341" t="s">
        <v>467</v>
      </c>
      <c r="H64" s="3357"/>
      <c r="I64" s="3357"/>
      <c r="J64" s="3357"/>
      <c r="K64" s="3357"/>
      <c r="L64" s="3357"/>
      <c r="M64" s="3357"/>
      <c r="N64" s="3358"/>
      <c r="O64" s="3263"/>
      <c r="P64" s="3264"/>
      <c r="Q64" s="3264"/>
      <c r="R64" s="3258" t="s">
        <v>197</v>
      </c>
      <c r="S64" s="3264"/>
      <c r="T64" s="3258" t="s">
        <v>198</v>
      </c>
      <c r="U64" s="3258" t="s">
        <v>444</v>
      </c>
      <c r="V64" s="3258"/>
      <c r="W64" s="3258"/>
      <c r="X64" s="3257" t="s">
        <v>445</v>
      </c>
      <c r="Y64" s="3259"/>
      <c r="Z64" s="3319"/>
      <c r="AA64" s="3319"/>
      <c r="AB64" s="3319"/>
      <c r="AC64" s="3319"/>
      <c r="AD64" s="3337"/>
    </row>
    <row r="65" spans="1:30" ht="15.95" customHeight="1">
      <c r="A65" s="478"/>
      <c r="B65" s="3219"/>
      <c r="C65" s="3220"/>
      <c r="D65" s="3220"/>
      <c r="E65" s="3221"/>
      <c r="F65" s="3248"/>
      <c r="G65" s="3228"/>
      <c r="H65" s="3220"/>
      <c r="I65" s="3220"/>
      <c r="J65" s="3220"/>
      <c r="K65" s="3220"/>
      <c r="L65" s="3220"/>
      <c r="M65" s="3220"/>
      <c r="N65" s="3221"/>
      <c r="O65" s="3236"/>
      <c r="P65" s="3237"/>
      <c r="Q65" s="3237"/>
      <c r="R65" s="3239"/>
      <c r="S65" s="3237"/>
      <c r="T65" s="3239"/>
      <c r="U65" s="3239"/>
      <c r="V65" s="3239"/>
      <c r="W65" s="3239"/>
      <c r="X65" s="3243"/>
      <c r="Y65" s="3241"/>
      <c r="Z65" s="3246"/>
      <c r="AA65" s="3246"/>
      <c r="AB65" s="3246"/>
      <c r="AC65" s="3246"/>
      <c r="AD65" s="3247"/>
    </row>
    <row r="66" spans="1:30" ht="15.95" customHeight="1">
      <c r="A66" s="478"/>
      <c r="B66" s="3219"/>
      <c r="C66" s="3220"/>
      <c r="D66" s="3220"/>
      <c r="E66" s="3221"/>
      <c r="F66" s="3249"/>
      <c r="G66" s="3228"/>
      <c r="H66" s="3220"/>
      <c r="I66" s="3220"/>
      <c r="J66" s="3220"/>
      <c r="K66" s="3220"/>
      <c r="L66" s="3220"/>
      <c r="M66" s="3220"/>
      <c r="N66" s="3221"/>
      <c r="O66" s="3281"/>
      <c r="P66" s="3251" t="s">
        <v>450</v>
      </c>
      <c r="Q66" s="3252"/>
      <c r="R66" s="3253"/>
      <c r="S66" s="3257" t="s">
        <v>484</v>
      </c>
      <c r="T66" s="3258"/>
      <c r="U66" s="3259"/>
      <c r="V66" s="3264"/>
      <c r="W66" s="3264"/>
      <c r="X66" s="3264"/>
      <c r="Y66" s="3258" t="s">
        <v>197</v>
      </c>
      <c r="Z66" s="3264"/>
      <c r="AA66" s="3258" t="s">
        <v>198</v>
      </c>
      <c r="AB66" s="3264"/>
      <c r="AC66" s="3258" t="s">
        <v>199</v>
      </c>
      <c r="AD66" s="3214"/>
    </row>
    <row r="67" spans="1:30" ht="15.95" customHeight="1" thickBot="1">
      <c r="A67" s="490"/>
      <c r="B67" s="3222"/>
      <c r="C67" s="3223"/>
      <c r="D67" s="3223"/>
      <c r="E67" s="3224"/>
      <c r="F67" s="491"/>
      <c r="G67" s="3344"/>
      <c r="H67" s="3223"/>
      <c r="I67" s="3223"/>
      <c r="J67" s="3223"/>
      <c r="K67" s="3223"/>
      <c r="L67" s="3223"/>
      <c r="M67" s="3223"/>
      <c r="N67" s="3224"/>
      <c r="O67" s="3282"/>
      <c r="P67" s="3254"/>
      <c r="Q67" s="3255"/>
      <c r="R67" s="3256"/>
      <c r="S67" s="3260"/>
      <c r="T67" s="3261"/>
      <c r="U67" s="3262"/>
      <c r="V67" s="3266"/>
      <c r="W67" s="3266"/>
      <c r="X67" s="3266"/>
      <c r="Y67" s="3261"/>
      <c r="Z67" s="3266"/>
      <c r="AA67" s="3261"/>
      <c r="AB67" s="3266"/>
      <c r="AC67" s="3261"/>
      <c r="AD67" s="3215"/>
    </row>
    <row r="68" spans="1:30" s="472" customFormat="1" ht="35.1" customHeight="1" thickBot="1">
      <c r="A68" s="1070" t="s">
        <v>1415</v>
      </c>
      <c r="B68" s="1049"/>
      <c r="C68" s="1050"/>
      <c r="D68" s="1050"/>
      <c r="E68" s="1050"/>
      <c r="F68" s="1041"/>
      <c r="G68" s="1071"/>
      <c r="H68" s="1071"/>
      <c r="I68" s="1071"/>
      <c r="J68" s="1071"/>
      <c r="K68" s="1071"/>
      <c r="L68" s="1072"/>
      <c r="M68" s="1072"/>
      <c r="N68" s="1072"/>
      <c r="O68" s="1041"/>
      <c r="P68" s="1072"/>
      <c r="Q68" s="1072"/>
      <c r="R68" s="1072"/>
      <c r="S68" s="1072"/>
      <c r="T68" s="1072"/>
      <c r="U68" s="1072"/>
      <c r="V68" s="1072"/>
      <c r="W68" s="1072"/>
      <c r="X68" s="1072"/>
      <c r="Y68" s="1072"/>
      <c r="Z68" s="1072"/>
      <c r="AA68" s="1072"/>
      <c r="AB68" s="1073"/>
      <c r="AC68" s="1072"/>
      <c r="AD68" s="1074"/>
    </row>
    <row r="69" spans="1:30" s="472" customFormat="1" ht="12.75" customHeight="1">
      <c r="A69" s="478"/>
      <c r="B69" s="3216" t="s">
        <v>448</v>
      </c>
      <c r="C69" s="3217"/>
      <c r="D69" s="3217"/>
      <c r="E69" s="3218"/>
      <c r="F69" s="1062"/>
      <c r="G69" s="3225" t="s">
        <v>993</v>
      </c>
      <c r="H69" s="3217"/>
      <c r="I69" s="3217"/>
      <c r="J69" s="3217"/>
      <c r="K69" s="3217"/>
      <c r="L69" s="3217"/>
      <c r="M69" s="3217"/>
      <c r="N69" s="3218"/>
      <c r="O69" s="3234"/>
      <c r="P69" s="3235"/>
      <c r="Q69" s="3235"/>
      <c r="R69" s="3238" t="s">
        <v>197</v>
      </c>
      <c r="S69" s="3235"/>
      <c r="T69" s="3238" t="s">
        <v>198</v>
      </c>
      <c r="U69" s="3238" t="s">
        <v>444</v>
      </c>
      <c r="V69" s="3238"/>
      <c r="W69" s="3238"/>
      <c r="X69" s="3242" t="s">
        <v>445</v>
      </c>
      <c r="Y69" s="3240"/>
      <c r="Z69" s="3244"/>
      <c r="AA69" s="3244"/>
      <c r="AB69" s="3244"/>
      <c r="AC69" s="3244"/>
      <c r="AD69" s="3245"/>
    </row>
    <row r="70" spans="1:30" s="472" customFormat="1" ht="15.95" customHeight="1">
      <c r="A70" s="478"/>
      <c r="B70" s="3219"/>
      <c r="C70" s="3220"/>
      <c r="D70" s="3220"/>
      <c r="E70" s="3221"/>
      <c r="F70" s="3248"/>
      <c r="G70" s="3228"/>
      <c r="H70" s="3220"/>
      <c r="I70" s="3220"/>
      <c r="J70" s="3220"/>
      <c r="K70" s="3220"/>
      <c r="L70" s="3220"/>
      <c r="M70" s="3220"/>
      <c r="N70" s="3221"/>
      <c r="O70" s="3236"/>
      <c r="P70" s="3237"/>
      <c r="Q70" s="3237"/>
      <c r="R70" s="3239"/>
      <c r="S70" s="3237"/>
      <c r="T70" s="3239"/>
      <c r="U70" s="3239"/>
      <c r="V70" s="3239"/>
      <c r="W70" s="3239"/>
      <c r="X70" s="3243"/>
      <c r="Y70" s="3241"/>
      <c r="Z70" s="3246"/>
      <c r="AA70" s="3246"/>
      <c r="AB70" s="3246"/>
      <c r="AC70" s="3246"/>
      <c r="AD70" s="3247"/>
    </row>
    <row r="71" spans="1:30" s="472" customFormat="1" ht="15.95" customHeight="1">
      <c r="A71" s="478"/>
      <c r="B71" s="3219"/>
      <c r="C71" s="3220"/>
      <c r="D71" s="3220"/>
      <c r="E71" s="3221"/>
      <c r="F71" s="3249"/>
      <c r="G71" s="3228"/>
      <c r="H71" s="3220"/>
      <c r="I71" s="3220"/>
      <c r="J71" s="3220"/>
      <c r="K71" s="3220"/>
      <c r="L71" s="3220"/>
      <c r="M71" s="3220"/>
      <c r="N71" s="3221"/>
      <c r="O71" s="3281"/>
      <c r="P71" s="3251" t="s">
        <v>450</v>
      </c>
      <c r="Q71" s="3252"/>
      <c r="R71" s="3253"/>
      <c r="S71" s="3257" t="s">
        <v>484</v>
      </c>
      <c r="T71" s="3258"/>
      <c r="U71" s="3259"/>
      <c r="V71" s="3264"/>
      <c r="W71" s="3264"/>
      <c r="X71" s="3264"/>
      <c r="Y71" s="3258" t="s">
        <v>197</v>
      </c>
      <c r="Z71" s="3264"/>
      <c r="AA71" s="3258" t="s">
        <v>198</v>
      </c>
      <c r="AB71" s="3264"/>
      <c r="AC71" s="3258" t="s">
        <v>199</v>
      </c>
      <c r="AD71" s="3214"/>
    </row>
    <row r="72" spans="1:30" s="472" customFormat="1" ht="15.95" customHeight="1" thickBot="1">
      <c r="A72" s="490"/>
      <c r="B72" s="3222"/>
      <c r="C72" s="3223"/>
      <c r="D72" s="3223"/>
      <c r="E72" s="3224"/>
      <c r="F72" s="491"/>
      <c r="G72" s="3344"/>
      <c r="H72" s="3223"/>
      <c r="I72" s="3223"/>
      <c r="J72" s="3223"/>
      <c r="K72" s="3223"/>
      <c r="L72" s="3223"/>
      <c r="M72" s="3223"/>
      <c r="N72" s="3224"/>
      <c r="O72" s="3282"/>
      <c r="P72" s="3254"/>
      <c r="Q72" s="3255"/>
      <c r="R72" s="3256"/>
      <c r="S72" s="3260"/>
      <c r="T72" s="3261"/>
      <c r="U72" s="3262"/>
      <c r="V72" s="3266"/>
      <c r="W72" s="3266"/>
      <c r="X72" s="3266"/>
      <c r="Y72" s="3261"/>
      <c r="Z72" s="3266"/>
      <c r="AA72" s="3261"/>
      <c r="AB72" s="3266"/>
      <c r="AC72" s="3261"/>
      <c r="AD72" s="3215"/>
    </row>
    <row r="73" spans="1:30" ht="34.5" customHeight="1" thickBot="1">
      <c r="A73" s="3339" t="s">
        <v>1416</v>
      </c>
      <c r="B73" s="3340"/>
      <c r="C73" s="3340"/>
      <c r="D73" s="3340"/>
      <c r="E73" s="3340"/>
      <c r="F73" s="3340"/>
      <c r="G73" s="3340"/>
      <c r="H73" s="3340"/>
      <c r="I73" s="3340"/>
      <c r="J73" s="3340"/>
      <c r="K73" s="3340"/>
      <c r="L73" s="3340"/>
      <c r="M73" s="3340"/>
      <c r="N73" s="3340"/>
      <c r="O73" s="3340"/>
      <c r="P73" s="1071"/>
      <c r="Q73" s="1071"/>
      <c r="R73" s="1071"/>
      <c r="S73" s="1072"/>
      <c r="T73" s="1072"/>
      <c r="U73" s="1072"/>
      <c r="V73" s="1072"/>
      <c r="W73" s="1072"/>
      <c r="X73" s="1072"/>
      <c r="Y73" s="1072"/>
      <c r="Z73" s="1072"/>
      <c r="AA73" s="1072"/>
      <c r="AB73" s="1072"/>
      <c r="AC73" s="1072"/>
      <c r="AD73" s="1081"/>
    </row>
    <row r="74" spans="1:30" ht="18" customHeight="1">
      <c r="A74" s="478"/>
      <c r="B74" s="3216" t="s">
        <v>448</v>
      </c>
      <c r="C74" s="3217"/>
      <c r="D74" s="3217"/>
      <c r="E74" s="3218"/>
      <c r="F74" s="1062"/>
      <c r="G74" s="3225" t="s">
        <v>1329</v>
      </c>
      <c r="H74" s="3226"/>
      <c r="I74" s="3226"/>
      <c r="J74" s="3226"/>
      <c r="K74" s="3226"/>
      <c r="L74" s="3226"/>
      <c r="M74" s="3226"/>
      <c r="N74" s="3227"/>
      <c r="O74" s="3234"/>
      <c r="P74" s="3235"/>
      <c r="Q74" s="3235"/>
      <c r="R74" s="3238" t="s">
        <v>197</v>
      </c>
      <c r="S74" s="3235"/>
      <c r="T74" s="3238" t="s">
        <v>198</v>
      </c>
      <c r="U74" s="3238" t="s">
        <v>444</v>
      </c>
      <c r="V74" s="3238"/>
      <c r="W74" s="3238"/>
      <c r="X74" s="3242" t="s">
        <v>445</v>
      </c>
      <c r="Y74" s="3240"/>
      <c r="Z74" s="3244"/>
      <c r="AA74" s="3244"/>
      <c r="AB74" s="3244"/>
      <c r="AC74" s="3244"/>
      <c r="AD74" s="3245"/>
    </row>
    <row r="75" spans="1:30" ht="18" customHeight="1">
      <c r="A75" s="478"/>
      <c r="B75" s="3219"/>
      <c r="C75" s="3220"/>
      <c r="D75" s="3220"/>
      <c r="E75" s="3221"/>
      <c r="F75" s="3248"/>
      <c r="G75" s="3228"/>
      <c r="H75" s="3229"/>
      <c r="I75" s="3229"/>
      <c r="J75" s="3229"/>
      <c r="K75" s="3229"/>
      <c r="L75" s="3229"/>
      <c r="M75" s="3229"/>
      <c r="N75" s="3230"/>
      <c r="O75" s="3236"/>
      <c r="P75" s="3237"/>
      <c r="Q75" s="3237"/>
      <c r="R75" s="3239"/>
      <c r="S75" s="3237"/>
      <c r="T75" s="3239"/>
      <c r="U75" s="3239"/>
      <c r="V75" s="3239"/>
      <c r="W75" s="3239"/>
      <c r="X75" s="3243"/>
      <c r="Y75" s="3241"/>
      <c r="Z75" s="3246"/>
      <c r="AA75" s="3246"/>
      <c r="AB75" s="3246"/>
      <c r="AC75" s="3246"/>
      <c r="AD75" s="3247"/>
    </row>
    <row r="76" spans="1:30" ht="18" customHeight="1">
      <c r="A76" s="478"/>
      <c r="B76" s="3219"/>
      <c r="C76" s="3220"/>
      <c r="D76" s="3220"/>
      <c r="E76" s="3221"/>
      <c r="F76" s="3249"/>
      <c r="G76" s="3228"/>
      <c r="H76" s="3229"/>
      <c r="I76" s="3229"/>
      <c r="J76" s="3229"/>
      <c r="K76" s="3229"/>
      <c r="L76" s="3229"/>
      <c r="M76" s="3229"/>
      <c r="N76" s="3230"/>
      <c r="O76" s="3281"/>
      <c r="P76" s="3251" t="s">
        <v>450</v>
      </c>
      <c r="Q76" s="3252"/>
      <c r="R76" s="3253"/>
      <c r="S76" s="3257" t="s">
        <v>484</v>
      </c>
      <c r="T76" s="3258"/>
      <c r="U76" s="3259"/>
      <c r="V76" s="3264"/>
      <c r="W76" s="3264"/>
      <c r="X76" s="3264"/>
      <c r="Y76" s="3258" t="s">
        <v>197</v>
      </c>
      <c r="Z76" s="3264"/>
      <c r="AA76" s="3258" t="s">
        <v>198</v>
      </c>
      <c r="AB76" s="3264"/>
      <c r="AC76" s="3258" t="s">
        <v>199</v>
      </c>
      <c r="AD76" s="3214"/>
    </row>
    <row r="77" spans="1:30" ht="18" customHeight="1">
      <c r="A77" s="478"/>
      <c r="B77" s="3219"/>
      <c r="C77" s="3220"/>
      <c r="D77" s="3220"/>
      <c r="E77" s="3221"/>
      <c r="F77" s="1063"/>
      <c r="G77" s="3228"/>
      <c r="H77" s="3229"/>
      <c r="I77" s="3229"/>
      <c r="J77" s="3229"/>
      <c r="K77" s="3229"/>
      <c r="L77" s="3229"/>
      <c r="M77" s="3229"/>
      <c r="N77" s="3230"/>
      <c r="O77" s="3338"/>
      <c r="P77" s="3296"/>
      <c r="Q77" s="3297"/>
      <c r="R77" s="3298"/>
      <c r="S77" s="3299"/>
      <c r="T77" s="3300"/>
      <c r="U77" s="3301"/>
      <c r="V77" s="3303"/>
      <c r="W77" s="3303"/>
      <c r="X77" s="3303"/>
      <c r="Y77" s="3300"/>
      <c r="Z77" s="3303"/>
      <c r="AA77" s="3300"/>
      <c r="AB77" s="3303"/>
      <c r="AC77" s="3300"/>
      <c r="AD77" s="3334"/>
    </row>
    <row r="78" spans="1:30" ht="18" customHeight="1">
      <c r="A78" s="478"/>
      <c r="B78" s="3219"/>
      <c r="C78" s="3220"/>
      <c r="D78" s="3220"/>
      <c r="E78" s="3221"/>
      <c r="F78" s="482"/>
      <c r="G78" s="3341" t="s">
        <v>1330</v>
      </c>
      <c r="H78" s="3342"/>
      <c r="I78" s="3342"/>
      <c r="J78" s="3342"/>
      <c r="K78" s="3342"/>
      <c r="L78" s="3342"/>
      <c r="M78" s="3342"/>
      <c r="N78" s="3343"/>
      <c r="O78" s="3263"/>
      <c r="P78" s="3264"/>
      <c r="Q78" s="3264"/>
      <c r="R78" s="3258" t="s">
        <v>197</v>
      </c>
      <c r="S78" s="3264"/>
      <c r="T78" s="3258" t="s">
        <v>198</v>
      </c>
      <c r="U78" s="3258" t="s">
        <v>444</v>
      </c>
      <c r="V78" s="3258"/>
      <c r="W78" s="3258"/>
      <c r="X78" s="3257" t="s">
        <v>445</v>
      </c>
      <c r="Y78" s="3259"/>
      <c r="Z78" s="3319"/>
      <c r="AA78" s="3319"/>
      <c r="AB78" s="3319"/>
      <c r="AC78" s="3319"/>
      <c r="AD78" s="3337"/>
    </row>
    <row r="79" spans="1:30" ht="18" customHeight="1">
      <c r="A79" s="478"/>
      <c r="B79" s="3219"/>
      <c r="C79" s="3220"/>
      <c r="D79" s="3220"/>
      <c r="E79" s="3221"/>
      <c r="F79" s="3248"/>
      <c r="G79" s="3228"/>
      <c r="H79" s="3229"/>
      <c r="I79" s="3229"/>
      <c r="J79" s="3229"/>
      <c r="K79" s="3229"/>
      <c r="L79" s="3229"/>
      <c r="M79" s="3229"/>
      <c r="N79" s="3230"/>
      <c r="O79" s="3236"/>
      <c r="P79" s="3237"/>
      <c r="Q79" s="3237"/>
      <c r="R79" s="3239"/>
      <c r="S79" s="3237"/>
      <c r="T79" s="3239"/>
      <c r="U79" s="3239"/>
      <c r="V79" s="3239"/>
      <c r="W79" s="3239"/>
      <c r="X79" s="3243"/>
      <c r="Y79" s="3241"/>
      <c r="Z79" s="3246"/>
      <c r="AA79" s="3246"/>
      <c r="AB79" s="3246"/>
      <c r="AC79" s="3246"/>
      <c r="AD79" s="3247"/>
    </row>
    <row r="80" spans="1:30" ht="18" customHeight="1">
      <c r="A80" s="478"/>
      <c r="B80" s="3219"/>
      <c r="C80" s="3220"/>
      <c r="D80" s="3220"/>
      <c r="E80" s="3221"/>
      <c r="F80" s="3249"/>
      <c r="G80" s="3228"/>
      <c r="H80" s="3229"/>
      <c r="I80" s="3229"/>
      <c r="J80" s="3229"/>
      <c r="K80" s="3229"/>
      <c r="L80" s="3229"/>
      <c r="M80" s="3229"/>
      <c r="N80" s="3230"/>
      <c r="O80" s="3281"/>
      <c r="P80" s="3251" t="s">
        <v>450</v>
      </c>
      <c r="Q80" s="3252"/>
      <c r="R80" s="3253"/>
      <c r="S80" s="3257" t="s">
        <v>484</v>
      </c>
      <c r="T80" s="3258"/>
      <c r="U80" s="3259"/>
      <c r="V80" s="3264"/>
      <c r="W80" s="3264"/>
      <c r="X80" s="3264"/>
      <c r="Y80" s="3258" t="s">
        <v>197</v>
      </c>
      <c r="Z80" s="3264"/>
      <c r="AA80" s="3258" t="s">
        <v>198</v>
      </c>
      <c r="AB80" s="3264"/>
      <c r="AC80" s="3258" t="s">
        <v>199</v>
      </c>
      <c r="AD80" s="3214"/>
    </row>
    <row r="81" spans="1:30" ht="21.75" customHeight="1" thickBot="1">
      <c r="A81" s="1082"/>
      <c r="B81" s="3222"/>
      <c r="C81" s="3223"/>
      <c r="D81" s="3223"/>
      <c r="E81" s="3224"/>
      <c r="F81" s="491"/>
      <c r="G81" s="3231"/>
      <c r="H81" s="3232"/>
      <c r="I81" s="3232"/>
      <c r="J81" s="3232"/>
      <c r="K81" s="3232"/>
      <c r="L81" s="3232"/>
      <c r="M81" s="3232"/>
      <c r="N81" s="3233"/>
      <c r="O81" s="3282"/>
      <c r="P81" s="3254"/>
      <c r="Q81" s="3255"/>
      <c r="R81" s="3256"/>
      <c r="S81" s="3260"/>
      <c r="T81" s="3261"/>
      <c r="U81" s="3262"/>
      <c r="V81" s="3266"/>
      <c r="W81" s="3266"/>
      <c r="X81" s="3266"/>
      <c r="Y81" s="3261"/>
      <c r="Z81" s="3266"/>
      <c r="AA81" s="3261"/>
      <c r="AB81" s="3266"/>
      <c r="AC81" s="3261"/>
      <c r="AD81" s="3215"/>
    </row>
    <row r="82" spans="1:30" s="472" customFormat="1" ht="35.1" customHeight="1" thickBot="1">
      <c r="A82" s="492" t="s">
        <v>1417</v>
      </c>
      <c r="B82" s="1083"/>
      <c r="C82" s="1084"/>
      <c r="D82" s="1084"/>
      <c r="E82" s="1084"/>
      <c r="F82" s="1085"/>
      <c r="G82" s="1086"/>
      <c r="H82" s="1086"/>
      <c r="I82" s="1086"/>
      <c r="J82" s="1086"/>
      <c r="K82" s="1086"/>
      <c r="L82" s="1087"/>
      <c r="M82" s="1087"/>
      <c r="N82" s="1087"/>
      <c r="O82" s="1087"/>
      <c r="P82" s="1087"/>
      <c r="Q82" s="1087"/>
      <c r="R82" s="1087"/>
      <c r="S82" s="1087"/>
      <c r="T82" s="1087"/>
      <c r="U82" s="1087"/>
      <c r="V82" s="1087"/>
      <c r="W82" s="1087"/>
      <c r="X82" s="1087"/>
      <c r="Y82" s="1087"/>
      <c r="Z82" s="1087"/>
      <c r="AA82" s="1087"/>
      <c r="AB82" s="1087"/>
      <c r="AC82" s="1087"/>
      <c r="AD82" s="1088"/>
    </row>
    <row r="83" spans="1:30" s="472" customFormat="1" ht="41.25" customHeight="1">
      <c r="A83" s="484"/>
      <c r="B83" s="3219" t="s">
        <v>448</v>
      </c>
      <c r="C83" s="3220"/>
      <c r="D83" s="3220"/>
      <c r="E83" s="3221"/>
      <c r="F83" s="1063"/>
      <c r="G83" s="3228" t="s">
        <v>1641</v>
      </c>
      <c r="H83" s="3229"/>
      <c r="I83" s="3230"/>
      <c r="J83" s="3331" t="s">
        <v>750</v>
      </c>
      <c r="K83" s="3273"/>
      <c r="L83" s="3274"/>
      <c r="M83" s="3274"/>
      <c r="N83" s="3275"/>
      <c r="O83" s="3237"/>
      <c r="P83" s="3237"/>
      <c r="Q83" s="1043"/>
      <c r="R83" s="1047" t="s">
        <v>197</v>
      </c>
      <c r="S83" s="1043"/>
      <c r="T83" s="1047" t="s">
        <v>198</v>
      </c>
      <c r="U83" s="3239" t="s">
        <v>444</v>
      </c>
      <c r="V83" s="3239"/>
      <c r="W83" s="3241"/>
      <c r="X83" s="3333" t="s">
        <v>445</v>
      </c>
      <c r="Y83" s="3333"/>
      <c r="Z83" s="3335"/>
      <c r="AA83" s="3335"/>
      <c r="AB83" s="3335"/>
      <c r="AC83" s="3335"/>
      <c r="AD83" s="3336"/>
    </row>
    <row r="84" spans="1:30" s="472" customFormat="1" ht="41.25" customHeight="1">
      <c r="A84" s="484"/>
      <c r="B84" s="3219"/>
      <c r="C84" s="3220"/>
      <c r="D84" s="3220"/>
      <c r="E84" s="3221"/>
      <c r="F84" s="482"/>
      <c r="G84" s="3228"/>
      <c r="H84" s="3229"/>
      <c r="I84" s="3230"/>
      <c r="J84" s="3331"/>
      <c r="K84" s="3309"/>
      <c r="L84" s="3310"/>
      <c r="M84" s="3310"/>
      <c r="N84" s="3311"/>
      <c r="O84" s="1089"/>
      <c r="P84" s="3251" t="s">
        <v>758</v>
      </c>
      <c r="Q84" s="3258"/>
      <c r="R84" s="3259"/>
      <c r="S84" s="3257" t="s">
        <v>484</v>
      </c>
      <c r="T84" s="3258"/>
      <c r="U84" s="3259"/>
      <c r="V84" s="3263"/>
      <c r="W84" s="3264"/>
      <c r="X84" s="1042"/>
      <c r="Y84" s="1046" t="s">
        <v>197</v>
      </c>
      <c r="Z84" s="1042"/>
      <c r="AA84" s="1046" t="s">
        <v>198</v>
      </c>
      <c r="AB84" s="1042"/>
      <c r="AC84" s="1046" t="s">
        <v>759</v>
      </c>
      <c r="AD84" s="1090"/>
    </row>
    <row r="85" spans="1:30" s="472" customFormat="1" ht="41.25" customHeight="1">
      <c r="A85" s="484"/>
      <c r="B85" s="3219"/>
      <c r="C85" s="3220"/>
      <c r="D85" s="3220"/>
      <c r="E85" s="3221"/>
      <c r="F85" s="3248"/>
      <c r="G85" s="3228"/>
      <c r="H85" s="3229"/>
      <c r="I85" s="3230"/>
      <c r="J85" s="3331"/>
      <c r="K85" s="3306"/>
      <c r="L85" s="3307"/>
      <c r="M85" s="3307"/>
      <c r="N85" s="3308"/>
      <c r="O85" s="3312"/>
      <c r="P85" s="3312"/>
      <c r="Q85" s="1052"/>
      <c r="R85" s="1053" t="s">
        <v>197</v>
      </c>
      <c r="S85" s="1052"/>
      <c r="T85" s="1053" t="s">
        <v>198</v>
      </c>
      <c r="U85" s="3313" t="s">
        <v>444</v>
      </c>
      <c r="V85" s="3313"/>
      <c r="W85" s="3314"/>
      <c r="X85" s="3315" t="s">
        <v>445</v>
      </c>
      <c r="Y85" s="3315"/>
      <c r="Z85" s="3316"/>
      <c r="AA85" s="3316"/>
      <c r="AB85" s="3316"/>
      <c r="AC85" s="3316"/>
      <c r="AD85" s="3317"/>
    </row>
    <row r="86" spans="1:30" s="472" customFormat="1" ht="41.25" customHeight="1">
      <c r="A86" s="484"/>
      <c r="B86" s="3219"/>
      <c r="C86" s="3220"/>
      <c r="D86" s="3220"/>
      <c r="E86" s="3221"/>
      <c r="F86" s="3249"/>
      <c r="G86" s="3228"/>
      <c r="H86" s="3229"/>
      <c r="I86" s="3230"/>
      <c r="J86" s="3331"/>
      <c r="K86" s="3309"/>
      <c r="L86" s="3310"/>
      <c r="M86" s="3310"/>
      <c r="N86" s="3311"/>
      <c r="O86" s="1089"/>
      <c r="P86" s="3251" t="s">
        <v>758</v>
      </c>
      <c r="Q86" s="3258"/>
      <c r="R86" s="3259"/>
      <c r="S86" s="3257" t="s">
        <v>484</v>
      </c>
      <c r="T86" s="3258"/>
      <c r="U86" s="3259"/>
      <c r="V86" s="3263"/>
      <c r="W86" s="3264"/>
      <c r="X86" s="1042"/>
      <c r="Y86" s="1046" t="s">
        <v>197</v>
      </c>
      <c r="Z86" s="1042"/>
      <c r="AA86" s="1046" t="s">
        <v>198</v>
      </c>
      <c r="AB86" s="1042"/>
      <c r="AC86" s="1046" t="s">
        <v>759</v>
      </c>
      <c r="AD86" s="1090"/>
    </row>
    <row r="87" spans="1:30" s="472" customFormat="1" ht="41.25" customHeight="1">
      <c r="A87" s="484"/>
      <c r="B87" s="3219"/>
      <c r="C87" s="3220"/>
      <c r="D87" s="3220"/>
      <c r="E87" s="3221"/>
      <c r="F87" s="482"/>
      <c r="G87" s="3228"/>
      <c r="H87" s="3229"/>
      <c r="I87" s="3230"/>
      <c r="J87" s="3331"/>
      <c r="K87" s="3318"/>
      <c r="L87" s="3319"/>
      <c r="M87" s="3319"/>
      <c r="N87" s="3320"/>
      <c r="O87" s="3324"/>
      <c r="P87" s="3312"/>
      <c r="Q87" s="1052"/>
      <c r="R87" s="1053" t="s">
        <v>197</v>
      </c>
      <c r="S87" s="1052"/>
      <c r="T87" s="1053" t="s">
        <v>198</v>
      </c>
      <c r="U87" s="3313" t="s">
        <v>444</v>
      </c>
      <c r="V87" s="3313"/>
      <c r="W87" s="3314"/>
      <c r="X87" s="3315" t="s">
        <v>445</v>
      </c>
      <c r="Y87" s="3315"/>
      <c r="Z87" s="3316"/>
      <c r="AA87" s="3316"/>
      <c r="AB87" s="3316"/>
      <c r="AC87" s="3316"/>
      <c r="AD87" s="3317"/>
    </row>
    <row r="88" spans="1:30" s="472" customFormat="1" ht="41.25" customHeight="1" thickBot="1">
      <c r="A88" s="1082"/>
      <c r="B88" s="3222"/>
      <c r="C88" s="3223"/>
      <c r="D88" s="3223"/>
      <c r="E88" s="3224"/>
      <c r="F88" s="1091"/>
      <c r="G88" s="3231"/>
      <c r="H88" s="3232"/>
      <c r="I88" s="3233"/>
      <c r="J88" s="3332"/>
      <c r="K88" s="3321"/>
      <c r="L88" s="3322"/>
      <c r="M88" s="3322"/>
      <c r="N88" s="3323"/>
      <c r="O88" s="1089"/>
      <c r="P88" s="3325" t="s">
        <v>758</v>
      </c>
      <c r="Q88" s="3326"/>
      <c r="R88" s="3327"/>
      <c r="S88" s="3328" t="s">
        <v>484</v>
      </c>
      <c r="T88" s="3329"/>
      <c r="U88" s="3330"/>
      <c r="V88" s="3304"/>
      <c r="W88" s="3305"/>
      <c r="X88" s="1042"/>
      <c r="Y88" s="1046" t="s">
        <v>197</v>
      </c>
      <c r="Z88" s="1042"/>
      <c r="AA88" s="1046" t="s">
        <v>198</v>
      </c>
      <c r="AB88" s="1042"/>
      <c r="AC88" s="1046" t="s">
        <v>759</v>
      </c>
      <c r="AD88" s="1090"/>
    </row>
    <row r="89" spans="1:30" s="472" customFormat="1" ht="34.5" customHeight="1" thickBot="1">
      <c r="A89" s="492" t="s">
        <v>1418</v>
      </c>
      <c r="B89" s="804"/>
      <c r="C89" s="804"/>
      <c r="D89" s="804"/>
      <c r="E89" s="804"/>
      <c r="F89" s="1079"/>
      <c r="G89" s="1051"/>
      <c r="H89" s="1051"/>
      <c r="I89" s="1051"/>
      <c r="J89" s="1092"/>
      <c r="K89" s="1051"/>
      <c r="L89" s="1051"/>
      <c r="M89" s="1051"/>
      <c r="N89" s="1051"/>
      <c r="O89" s="1051"/>
      <c r="P89" s="1078"/>
      <c r="Q89" s="1078"/>
      <c r="R89" s="1078"/>
      <c r="S89" s="1078"/>
      <c r="T89" s="1078"/>
      <c r="U89" s="1078"/>
      <c r="V89" s="1078"/>
      <c r="W89" s="1078"/>
      <c r="X89" s="1078"/>
      <c r="Y89" s="1078"/>
      <c r="Z89" s="1078"/>
      <c r="AA89" s="1078"/>
      <c r="AB89" s="1078"/>
      <c r="AC89" s="804"/>
      <c r="AD89" s="1093"/>
    </row>
    <row r="90" spans="1:30" s="472" customFormat="1" ht="18.75" customHeight="1">
      <c r="A90" s="1070"/>
      <c r="B90" s="3216" t="s">
        <v>448</v>
      </c>
      <c r="C90" s="3217"/>
      <c r="D90" s="3217"/>
      <c r="E90" s="3218"/>
      <c r="F90" s="1062"/>
      <c r="G90" s="3283" t="s">
        <v>1261</v>
      </c>
      <c r="H90" s="3283"/>
      <c r="I90" s="3283"/>
      <c r="J90" s="3267" t="s">
        <v>316</v>
      </c>
      <c r="K90" s="3286"/>
      <c r="L90" s="3287"/>
      <c r="M90" s="3287"/>
      <c r="N90" s="3288"/>
      <c r="O90" s="3234"/>
      <c r="P90" s="3235"/>
      <c r="Q90" s="3235"/>
      <c r="R90" s="3238" t="s">
        <v>197</v>
      </c>
      <c r="S90" s="3235"/>
      <c r="T90" s="3238" t="s">
        <v>198</v>
      </c>
      <c r="U90" s="3238" t="s">
        <v>444</v>
      </c>
      <c r="V90" s="3238"/>
      <c r="W90" s="3240"/>
      <c r="X90" s="3242" t="s">
        <v>445</v>
      </c>
      <c r="Y90" s="3240"/>
      <c r="Z90" s="3244"/>
      <c r="AA90" s="3244"/>
      <c r="AB90" s="3244"/>
      <c r="AC90" s="3244"/>
      <c r="AD90" s="3245"/>
    </row>
    <row r="91" spans="1:30" s="472" customFormat="1" ht="18.75" customHeight="1">
      <c r="A91" s="1070"/>
      <c r="B91" s="3219"/>
      <c r="C91" s="3220"/>
      <c r="D91" s="3220"/>
      <c r="E91" s="3221"/>
      <c r="F91" s="469"/>
      <c r="G91" s="3284"/>
      <c r="H91" s="3284"/>
      <c r="I91" s="3284"/>
      <c r="J91" s="3268"/>
      <c r="K91" s="3289"/>
      <c r="L91" s="3290"/>
      <c r="M91" s="3290"/>
      <c r="N91" s="3291"/>
      <c r="O91" s="3236"/>
      <c r="P91" s="3237"/>
      <c r="Q91" s="3237"/>
      <c r="R91" s="3239"/>
      <c r="S91" s="3237"/>
      <c r="T91" s="3239"/>
      <c r="U91" s="3239"/>
      <c r="V91" s="3239"/>
      <c r="W91" s="3241"/>
      <c r="X91" s="3243"/>
      <c r="Y91" s="3241"/>
      <c r="Z91" s="3246"/>
      <c r="AA91" s="3246"/>
      <c r="AB91" s="3246"/>
      <c r="AC91" s="3246"/>
      <c r="AD91" s="3247"/>
    </row>
    <row r="92" spans="1:30" s="472" customFormat="1" ht="18.75" customHeight="1">
      <c r="A92" s="1070"/>
      <c r="B92" s="3219"/>
      <c r="C92" s="3220"/>
      <c r="D92" s="3220"/>
      <c r="E92" s="3221"/>
      <c r="F92" s="3248"/>
      <c r="G92" s="3284"/>
      <c r="H92" s="3284"/>
      <c r="I92" s="3284"/>
      <c r="J92" s="3268"/>
      <c r="K92" s="3289"/>
      <c r="L92" s="3290"/>
      <c r="M92" s="3290"/>
      <c r="N92" s="3291"/>
      <c r="O92" s="3248"/>
      <c r="P92" s="3251" t="s">
        <v>450</v>
      </c>
      <c r="Q92" s="3252"/>
      <c r="R92" s="3253"/>
      <c r="S92" s="3257" t="s">
        <v>484</v>
      </c>
      <c r="T92" s="3258"/>
      <c r="U92" s="3259"/>
      <c r="V92" s="3263"/>
      <c r="W92" s="3264"/>
      <c r="X92" s="3264"/>
      <c r="Y92" s="3258" t="s">
        <v>197</v>
      </c>
      <c r="Z92" s="3264"/>
      <c r="AA92" s="3258" t="s">
        <v>198</v>
      </c>
      <c r="AB92" s="3264"/>
      <c r="AC92" s="3258" t="s">
        <v>199</v>
      </c>
      <c r="AD92" s="3214"/>
    </row>
    <row r="93" spans="1:30" s="472" customFormat="1" ht="18.75" customHeight="1">
      <c r="A93" s="1070"/>
      <c r="B93" s="3219"/>
      <c r="C93" s="3220"/>
      <c r="D93" s="3220"/>
      <c r="E93" s="3221"/>
      <c r="F93" s="3295"/>
      <c r="G93" s="3284"/>
      <c r="H93" s="3284"/>
      <c r="I93" s="3284"/>
      <c r="J93" s="3268"/>
      <c r="K93" s="3289"/>
      <c r="L93" s="3290"/>
      <c r="M93" s="3290"/>
      <c r="N93" s="3291"/>
      <c r="O93" s="3295"/>
      <c r="P93" s="3296"/>
      <c r="Q93" s="3297"/>
      <c r="R93" s="3298"/>
      <c r="S93" s="3299"/>
      <c r="T93" s="3300"/>
      <c r="U93" s="3301"/>
      <c r="V93" s="3302"/>
      <c r="W93" s="3303"/>
      <c r="X93" s="3303"/>
      <c r="Y93" s="3300"/>
      <c r="Z93" s="3303"/>
      <c r="AA93" s="3300"/>
      <c r="AB93" s="3303"/>
      <c r="AC93" s="3300"/>
      <c r="AD93" s="3334"/>
    </row>
    <row r="94" spans="1:30" s="472" customFormat="1" ht="18.75" customHeight="1">
      <c r="A94" s="1070"/>
      <c r="B94" s="3219"/>
      <c r="C94" s="3220"/>
      <c r="D94" s="3220"/>
      <c r="E94" s="3221"/>
      <c r="F94" s="3249"/>
      <c r="G94" s="3284"/>
      <c r="H94" s="3284"/>
      <c r="I94" s="3284"/>
      <c r="J94" s="3268"/>
      <c r="K94" s="3289"/>
      <c r="L94" s="3290"/>
      <c r="M94" s="3290"/>
      <c r="N94" s="3291"/>
      <c r="O94" s="3295"/>
      <c r="P94" s="3296"/>
      <c r="Q94" s="3297"/>
      <c r="R94" s="3298"/>
      <c r="S94" s="3299"/>
      <c r="T94" s="3300"/>
      <c r="U94" s="3301"/>
      <c r="V94" s="3302"/>
      <c r="W94" s="3303"/>
      <c r="X94" s="3303"/>
      <c r="Y94" s="3300"/>
      <c r="Z94" s="3303"/>
      <c r="AA94" s="3300"/>
      <c r="AB94" s="3303"/>
      <c r="AC94" s="3300"/>
      <c r="AD94" s="3334"/>
    </row>
    <row r="95" spans="1:30" s="472" customFormat="1" ht="18.75" customHeight="1">
      <c r="A95" s="1070"/>
      <c r="B95" s="3219"/>
      <c r="C95" s="3220"/>
      <c r="D95" s="3220"/>
      <c r="E95" s="3221"/>
      <c r="F95" s="1094"/>
      <c r="G95" s="3284"/>
      <c r="H95" s="3284"/>
      <c r="I95" s="3284"/>
      <c r="J95" s="3268"/>
      <c r="K95" s="3289"/>
      <c r="L95" s="3290"/>
      <c r="M95" s="3290"/>
      <c r="N95" s="3291"/>
      <c r="O95" s="3295"/>
      <c r="P95" s="3296"/>
      <c r="Q95" s="3297"/>
      <c r="R95" s="3298"/>
      <c r="S95" s="3299"/>
      <c r="T95" s="3300"/>
      <c r="U95" s="3301"/>
      <c r="V95" s="3302"/>
      <c r="W95" s="3303"/>
      <c r="X95" s="3303"/>
      <c r="Y95" s="3300"/>
      <c r="Z95" s="3303"/>
      <c r="AA95" s="3300"/>
      <c r="AB95" s="3303"/>
      <c r="AC95" s="3300"/>
      <c r="AD95" s="3334"/>
    </row>
    <row r="96" spans="1:30" s="472" customFormat="1" ht="18.75" customHeight="1" thickBot="1">
      <c r="A96" s="1095"/>
      <c r="B96" s="3222"/>
      <c r="C96" s="3223"/>
      <c r="D96" s="3223"/>
      <c r="E96" s="3224"/>
      <c r="F96" s="491"/>
      <c r="G96" s="3285"/>
      <c r="H96" s="3285"/>
      <c r="I96" s="3285"/>
      <c r="J96" s="3269"/>
      <c r="K96" s="3292"/>
      <c r="L96" s="3293"/>
      <c r="M96" s="3293"/>
      <c r="N96" s="3294"/>
      <c r="O96" s="3250"/>
      <c r="P96" s="3254"/>
      <c r="Q96" s="3255"/>
      <c r="R96" s="3256"/>
      <c r="S96" s="3260"/>
      <c r="T96" s="3261"/>
      <c r="U96" s="3262"/>
      <c r="V96" s="3265"/>
      <c r="W96" s="3266"/>
      <c r="X96" s="3266"/>
      <c r="Y96" s="3261"/>
      <c r="Z96" s="3266"/>
      <c r="AA96" s="3261"/>
      <c r="AB96" s="3266"/>
      <c r="AC96" s="3261"/>
      <c r="AD96" s="3215"/>
    </row>
    <row r="97" spans="1:30" s="472" customFormat="1" ht="35.1" customHeight="1" thickBot="1">
      <c r="A97" s="492" t="s">
        <v>1419</v>
      </c>
      <c r="B97" s="804"/>
      <c r="C97" s="804"/>
      <c r="D97" s="804"/>
      <c r="E97" s="804"/>
      <c r="F97" s="1079"/>
      <c r="G97" s="1051"/>
      <c r="H97" s="1051"/>
      <c r="I97" s="1051"/>
      <c r="J97" s="1092"/>
      <c r="K97" s="1051"/>
      <c r="L97" s="1051"/>
      <c r="M97" s="1051"/>
      <c r="N97" s="1051"/>
      <c r="O97" s="1051"/>
      <c r="P97" s="1078"/>
      <c r="Q97" s="1078"/>
      <c r="R97" s="1078"/>
      <c r="S97" s="1078"/>
      <c r="T97" s="1078"/>
      <c r="U97" s="1078"/>
      <c r="V97" s="1078"/>
      <c r="W97" s="1078"/>
      <c r="X97" s="1078"/>
      <c r="Y97" s="1078"/>
      <c r="Z97" s="1078"/>
      <c r="AA97" s="1078"/>
      <c r="AB97" s="1078"/>
      <c r="AC97" s="804"/>
      <c r="AD97" s="1093"/>
    </row>
    <row r="98" spans="1:30" s="472" customFormat="1" ht="15.75" customHeight="1">
      <c r="A98" s="1070"/>
      <c r="B98" s="3216" t="s">
        <v>448</v>
      </c>
      <c r="C98" s="3217"/>
      <c r="D98" s="3217"/>
      <c r="E98" s="3218"/>
      <c r="F98" s="1062"/>
      <c r="G98" s="3225" t="s">
        <v>1331</v>
      </c>
      <c r="H98" s="3226"/>
      <c r="I98" s="3226"/>
      <c r="J98" s="3226"/>
      <c r="K98" s="3226"/>
      <c r="L98" s="3226"/>
      <c r="M98" s="3226"/>
      <c r="N98" s="3227"/>
      <c r="O98" s="3234"/>
      <c r="P98" s="3235"/>
      <c r="Q98" s="3235"/>
      <c r="R98" s="3238" t="s">
        <v>197</v>
      </c>
      <c r="S98" s="3235"/>
      <c r="T98" s="3238" t="s">
        <v>198</v>
      </c>
      <c r="U98" s="3238" t="s">
        <v>444</v>
      </c>
      <c r="V98" s="3238"/>
      <c r="W98" s="3238"/>
      <c r="X98" s="3242" t="s">
        <v>445</v>
      </c>
      <c r="Y98" s="3240"/>
      <c r="Z98" s="3244"/>
      <c r="AA98" s="3244"/>
      <c r="AB98" s="3244"/>
      <c r="AC98" s="3244"/>
      <c r="AD98" s="3245"/>
    </row>
    <row r="99" spans="1:30" s="472" customFormat="1" ht="18" customHeight="1">
      <c r="A99" s="1070"/>
      <c r="B99" s="3219"/>
      <c r="C99" s="3220"/>
      <c r="D99" s="3220"/>
      <c r="E99" s="3221"/>
      <c r="F99" s="3248"/>
      <c r="G99" s="3228"/>
      <c r="H99" s="3229"/>
      <c r="I99" s="3229"/>
      <c r="J99" s="3229"/>
      <c r="K99" s="3229"/>
      <c r="L99" s="3229"/>
      <c r="M99" s="3229"/>
      <c r="N99" s="3230"/>
      <c r="O99" s="3236"/>
      <c r="P99" s="3237"/>
      <c r="Q99" s="3237"/>
      <c r="R99" s="3239"/>
      <c r="S99" s="3237"/>
      <c r="T99" s="3239"/>
      <c r="U99" s="3239"/>
      <c r="V99" s="3239"/>
      <c r="W99" s="3239"/>
      <c r="X99" s="3243"/>
      <c r="Y99" s="3241"/>
      <c r="Z99" s="3246"/>
      <c r="AA99" s="3246"/>
      <c r="AB99" s="3246"/>
      <c r="AC99" s="3246"/>
      <c r="AD99" s="3247"/>
    </row>
    <row r="100" spans="1:30" s="472" customFormat="1" ht="15.75" customHeight="1">
      <c r="A100" s="1070"/>
      <c r="B100" s="3219"/>
      <c r="C100" s="3220"/>
      <c r="D100" s="3220"/>
      <c r="E100" s="3221"/>
      <c r="F100" s="3249"/>
      <c r="G100" s="3228"/>
      <c r="H100" s="3229"/>
      <c r="I100" s="3229"/>
      <c r="J100" s="3229"/>
      <c r="K100" s="3229"/>
      <c r="L100" s="3229"/>
      <c r="M100" s="3229"/>
      <c r="N100" s="3230"/>
      <c r="O100" s="3281"/>
      <c r="P100" s="3251" t="s">
        <v>450</v>
      </c>
      <c r="Q100" s="3252"/>
      <c r="R100" s="3253"/>
      <c r="S100" s="3257" t="s">
        <v>484</v>
      </c>
      <c r="T100" s="3258"/>
      <c r="U100" s="3259"/>
      <c r="V100" s="3264"/>
      <c r="W100" s="3264"/>
      <c r="X100" s="3264"/>
      <c r="Y100" s="3258" t="s">
        <v>197</v>
      </c>
      <c r="Z100" s="3264"/>
      <c r="AA100" s="3258" t="s">
        <v>198</v>
      </c>
      <c r="AB100" s="3264"/>
      <c r="AC100" s="3258" t="s">
        <v>199</v>
      </c>
      <c r="AD100" s="3214"/>
    </row>
    <row r="101" spans="1:30" s="472" customFormat="1" ht="18" customHeight="1" thickBot="1">
      <c r="A101" s="1095"/>
      <c r="B101" s="3222"/>
      <c r="C101" s="3223"/>
      <c r="D101" s="3223"/>
      <c r="E101" s="3224"/>
      <c r="F101" s="491"/>
      <c r="G101" s="3231"/>
      <c r="H101" s="3232"/>
      <c r="I101" s="3232"/>
      <c r="J101" s="3232"/>
      <c r="K101" s="3232"/>
      <c r="L101" s="3232"/>
      <c r="M101" s="3232"/>
      <c r="N101" s="3233"/>
      <c r="O101" s="3282"/>
      <c r="P101" s="3254"/>
      <c r="Q101" s="3255"/>
      <c r="R101" s="3256"/>
      <c r="S101" s="3260"/>
      <c r="T101" s="3261"/>
      <c r="U101" s="3262"/>
      <c r="V101" s="3266"/>
      <c r="W101" s="3266"/>
      <c r="X101" s="3266"/>
      <c r="Y101" s="3261"/>
      <c r="Z101" s="3266"/>
      <c r="AA101" s="3261"/>
      <c r="AB101" s="3266"/>
      <c r="AC101" s="3261"/>
      <c r="AD101" s="3215"/>
    </row>
    <row r="102" spans="1:30" s="472" customFormat="1" ht="35.1" customHeight="1" thickBot="1">
      <c r="A102" s="492" t="s">
        <v>1420</v>
      </c>
      <c r="B102" s="804"/>
      <c r="C102" s="804"/>
      <c r="D102" s="804"/>
      <c r="E102" s="804"/>
      <c r="F102" s="1079"/>
      <c r="G102" s="1051"/>
      <c r="H102" s="1051"/>
      <c r="I102" s="1051"/>
      <c r="J102" s="1092"/>
      <c r="K102" s="1051"/>
      <c r="L102" s="1051"/>
      <c r="M102" s="1051"/>
      <c r="N102" s="1051"/>
      <c r="O102" s="1051"/>
      <c r="P102" s="1078"/>
      <c r="Q102" s="1078"/>
      <c r="R102" s="1078"/>
      <c r="S102" s="1078"/>
      <c r="T102" s="1078"/>
      <c r="U102" s="1078"/>
      <c r="V102" s="1078"/>
      <c r="W102" s="1078"/>
      <c r="X102" s="1078"/>
      <c r="Y102" s="1078"/>
      <c r="Z102" s="1078"/>
      <c r="AA102" s="1078"/>
      <c r="AB102" s="1078"/>
      <c r="AC102" s="804"/>
      <c r="AD102" s="1093"/>
    </row>
    <row r="103" spans="1:30" s="472" customFormat="1" ht="18" customHeight="1">
      <c r="A103" s="478"/>
      <c r="B103" s="3216" t="s">
        <v>448</v>
      </c>
      <c r="C103" s="3217"/>
      <c r="D103" s="3217"/>
      <c r="E103" s="3218"/>
      <c r="F103" s="1062"/>
      <c r="G103" s="3225" t="s">
        <v>760</v>
      </c>
      <c r="H103" s="3226"/>
      <c r="I103" s="3226"/>
      <c r="J103" s="3226"/>
      <c r="K103" s="3226"/>
      <c r="L103" s="3226"/>
      <c r="M103" s="3226"/>
      <c r="N103" s="3227"/>
      <c r="O103" s="3234"/>
      <c r="P103" s="3235"/>
      <c r="Q103" s="3235"/>
      <c r="R103" s="3238" t="s">
        <v>197</v>
      </c>
      <c r="S103" s="3235"/>
      <c r="T103" s="3238" t="s">
        <v>198</v>
      </c>
      <c r="U103" s="3238" t="s">
        <v>444</v>
      </c>
      <c r="V103" s="3238"/>
      <c r="W103" s="3240"/>
      <c r="X103" s="3242" t="s">
        <v>445</v>
      </c>
      <c r="Y103" s="3240"/>
      <c r="Z103" s="3279"/>
      <c r="AA103" s="3244"/>
      <c r="AB103" s="3244"/>
      <c r="AC103" s="3244"/>
      <c r="AD103" s="3245"/>
    </row>
    <row r="104" spans="1:30" s="472" customFormat="1" ht="18" customHeight="1">
      <c r="A104" s="478"/>
      <c r="B104" s="3219"/>
      <c r="C104" s="3220"/>
      <c r="D104" s="3220"/>
      <c r="E104" s="3221"/>
      <c r="F104" s="3248"/>
      <c r="G104" s="3228"/>
      <c r="H104" s="3229"/>
      <c r="I104" s="3229"/>
      <c r="J104" s="3229"/>
      <c r="K104" s="3229"/>
      <c r="L104" s="3229"/>
      <c r="M104" s="3229"/>
      <c r="N104" s="3230"/>
      <c r="O104" s="3236"/>
      <c r="P104" s="3237"/>
      <c r="Q104" s="3237"/>
      <c r="R104" s="3239"/>
      <c r="S104" s="3237"/>
      <c r="T104" s="3239"/>
      <c r="U104" s="3239"/>
      <c r="V104" s="3239"/>
      <c r="W104" s="3241"/>
      <c r="X104" s="3243"/>
      <c r="Y104" s="3241"/>
      <c r="Z104" s="3280"/>
      <c r="AA104" s="3246"/>
      <c r="AB104" s="3246"/>
      <c r="AC104" s="3246"/>
      <c r="AD104" s="3247"/>
    </row>
    <row r="105" spans="1:30" s="472" customFormat="1" ht="18" customHeight="1">
      <c r="A105" s="478"/>
      <c r="B105" s="3219"/>
      <c r="C105" s="3220"/>
      <c r="D105" s="3220"/>
      <c r="E105" s="3221"/>
      <c r="F105" s="3249"/>
      <c r="G105" s="3228"/>
      <c r="H105" s="3229"/>
      <c r="I105" s="3229"/>
      <c r="J105" s="3229"/>
      <c r="K105" s="3229"/>
      <c r="L105" s="3229"/>
      <c r="M105" s="3229"/>
      <c r="N105" s="3230"/>
      <c r="O105" s="3248"/>
      <c r="P105" s="3251" t="s">
        <v>450</v>
      </c>
      <c r="Q105" s="3252"/>
      <c r="R105" s="3253"/>
      <c r="S105" s="3257" t="s">
        <v>484</v>
      </c>
      <c r="T105" s="3258"/>
      <c r="U105" s="3259"/>
      <c r="V105" s="3263"/>
      <c r="W105" s="3264"/>
      <c r="X105" s="3264"/>
      <c r="Y105" s="3258" t="s">
        <v>197</v>
      </c>
      <c r="Z105" s="3264"/>
      <c r="AA105" s="3258" t="s">
        <v>198</v>
      </c>
      <c r="AB105" s="3264"/>
      <c r="AC105" s="3258" t="s">
        <v>199</v>
      </c>
      <c r="AD105" s="3214"/>
    </row>
    <row r="106" spans="1:30" s="472" customFormat="1" ht="18" customHeight="1" thickBot="1">
      <c r="A106" s="1096"/>
      <c r="B106" s="3222"/>
      <c r="C106" s="3223"/>
      <c r="D106" s="3223"/>
      <c r="E106" s="3224"/>
      <c r="F106" s="491"/>
      <c r="G106" s="3231"/>
      <c r="H106" s="3232"/>
      <c r="I106" s="3232"/>
      <c r="J106" s="3232"/>
      <c r="K106" s="3232"/>
      <c r="L106" s="3232"/>
      <c r="M106" s="3232"/>
      <c r="N106" s="3233"/>
      <c r="O106" s="3250"/>
      <c r="P106" s="3254"/>
      <c r="Q106" s="3255"/>
      <c r="R106" s="3256"/>
      <c r="S106" s="3260"/>
      <c r="T106" s="3261"/>
      <c r="U106" s="3262"/>
      <c r="V106" s="3265"/>
      <c r="W106" s="3266"/>
      <c r="X106" s="3266"/>
      <c r="Y106" s="3261"/>
      <c r="Z106" s="3266"/>
      <c r="AA106" s="3261"/>
      <c r="AB106" s="3266"/>
      <c r="AC106" s="3261"/>
      <c r="AD106" s="3215"/>
    </row>
    <row r="107" spans="1:30" s="472" customFormat="1" ht="35.1" customHeight="1" thickBot="1">
      <c r="A107" s="493" t="s">
        <v>1421</v>
      </c>
      <c r="B107" s="804"/>
      <c r="C107" s="804"/>
      <c r="D107" s="804"/>
      <c r="E107" s="804"/>
      <c r="F107" s="1079"/>
      <c r="G107" s="1051"/>
      <c r="H107" s="1051"/>
      <c r="I107" s="1051"/>
      <c r="J107" s="1092"/>
      <c r="K107" s="1051"/>
      <c r="L107" s="1051"/>
      <c r="M107" s="1051"/>
      <c r="N107" s="1051"/>
      <c r="O107" s="1051"/>
      <c r="P107" s="1078"/>
      <c r="Q107" s="1078"/>
      <c r="R107" s="1078"/>
      <c r="S107" s="1078"/>
      <c r="T107" s="1078"/>
      <c r="U107" s="1078"/>
      <c r="V107" s="1078"/>
      <c r="W107" s="1078"/>
      <c r="X107" s="1078"/>
      <c r="Y107" s="1078"/>
      <c r="Z107" s="1078"/>
      <c r="AA107" s="1078"/>
      <c r="AB107" s="1078"/>
      <c r="AC107" s="804"/>
      <c r="AD107" s="1093"/>
    </row>
    <row r="108" spans="1:30" s="472" customFormat="1" ht="18" customHeight="1">
      <c r="A108" s="1070"/>
      <c r="B108" s="3216" t="s">
        <v>448</v>
      </c>
      <c r="C108" s="3217"/>
      <c r="D108" s="3217"/>
      <c r="E108" s="3218"/>
      <c r="F108" s="1062"/>
      <c r="G108" s="3225" t="s">
        <v>1105</v>
      </c>
      <c r="H108" s="3226"/>
      <c r="I108" s="3226"/>
      <c r="J108" s="3226"/>
      <c r="K108" s="3226"/>
      <c r="L108" s="3226"/>
      <c r="M108" s="3226"/>
      <c r="N108" s="3227"/>
      <c r="O108" s="3234"/>
      <c r="P108" s="3235"/>
      <c r="Q108" s="3235"/>
      <c r="R108" s="3238" t="s">
        <v>197</v>
      </c>
      <c r="S108" s="3235"/>
      <c r="T108" s="3238" t="s">
        <v>198</v>
      </c>
      <c r="U108" s="3238" t="s">
        <v>444</v>
      </c>
      <c r="V108" s="3238"/>
      <c r="W108" s="3240"/>
      <c r="X108" s="3242" t="s">
        <v>445</v>
      </c>
      <c r="Y108" s="3240"/>
      <c r="Z108" s="3244"/>
      <c r="AA108" s="3244"/>
      <c r="AB108" s="3244"/>
      <c r="AC108" s="3244"/>
      <c r="AD108" s="3245"/>
    </row>
    <row r="109" spans="1:30" s="472" customFormat="1" ht="17.25">
      <c r="A109" s="1070"/>
      <c r="B109" s="3219"/>
      <c r="C109" s="3220"/>
      <c r="D109" s="3220"/>
      <c r="E109" s="3221"/>
      <c r="F109" s="3248"/>
      <c r="G109" s="3228"/>
      <c r="H109" s="3229"/>
      <c r="I109" s="3229"/>
      <c r="J109" s="3229"/>
      <c r="K109" s="3229"/>
      <c r="L109" s="3229"/>
      <c r="M109" s="3229"/>
      <c r="N109" s="3230"/>
      <c r="O109" s="3236"/>
      <c r="P109" s="3237"/>
      <c r="Q109" s="3237"/>
      <c r="R109" s="3239"/>
      <c r="S109" s="3237"/>
      <c r="T109" s="3239"/>
      <c r="U109" s="3239"/>
      <c r="V109" s="3239"/>
      <c r="W109" s="3241"/>
      <c r="X109" s="3243"/>
      <c r="Y109" s="3241"/>
      <c r="Z109" s="3246"/>
      <c r="AA109" s="3246"/>
      <c r="AB109" s="3246"/>
      <c r="AC109" s="3246"/>
      <c r="AD109" s="3247"/>
    </row>
    <row r="110" spans="1:30" s="472" customFormat="1" ht="17.25">
      <c r="A110" s="1070"/>
      <c r="B110" s="3219"/>
      <c r="C110" s="3220"/>
      <c r="D110" s="3220"/>
      <c r="E110" s="3221"/>
      <c r="F110" s="3249"/>
      <c r="G110" s="3228"/>
      <c r="H110" s="3229"/>
      <c r="I110" s="3229"/>
      <c r="J110" s="3229"/>
      <c r="K110" s="3229"/>
      <c r="L110" s="3229"/>
      <c r="M110" s="3229"/>
      <c r="N110" s="3230"/>
      <c r="O110" s="3248"/>
      <c r="P110" s="3251" t="s">
        <v>450</v>
      </c>
      <c r="Q110" s="3252"/>
      <c r="R110" s="3253"/>
      <c r="S110" s="3257" t="s">
        <v>484</v>
      </c>
      <c r="T110" s="3258"/>
      <c r="U110" s="3259"/>
      <c r="V110" s="3263"/>
      <c r="W110" s="3264"/>
      <c r="X110" s="3264"/>
      <c r="Y110" s="3258" t="s">
        <v>197</v>
      </c>
      <c r="Z110" s="3264"/>
      <c r="AA110" s="3258" t="s">
        <v>198</v>
      </c>
      <c r="AB110" s="3264"/>
      <c r="AC110" s="3258" t="s">
        <v>199</v>
      </c>
      <c r="AD110" s="3214"/>
    </row>
    <row r="111" spans="1:30" s="472" customFormat="1" ht="18" thickBot="1">
      <c r="A111" s="1095"/>
      <c r="B111" s="3222"/>
      <c r="C111" s="3223"/>
      <c r="D111" s="3223"/>
      <c r="E111" s="3224"/>
      <c r="F111" s="491"/>
      <c r="G111" s="3231"/>
      <c r="H111" s="3232"/>
      <c r="I111" s="3232"/>
      <c r="J111" s="3232"/>
      <c r="K111" s="3232"/>
      <c r="L111" s="3232"/>
      <c r="M111" s="3232"/>
      <c r="N111" s="3233"/>
      <c r="O111" s="3250"/>
      <c r="P111" s="3254"/>
      <c r="Q111" s="3255"/>
      <c r="R111" s="3256"/>
      <c r="S111" s="3260"/>
      <c r="T111" s="3261"/>
      <c r="U111" s="3262"/>
      <c r="V111" s="3265"/>
      <c r="W111" s="3266"/>
      <c r="X111" s="3266"/>
      <c r="Y111" s="3261"/>
      <c r="Z111" s="3266"/>
      <c r="AA111" s="3261"/>
      <c r="AB111" s="3266"/>
      <c r="AC111" s="3261"/>
      <c r="AD111" s="3215"/>
    </row>
    <row r="112" spans="1:30" s="472" customFormat="1" ht="35.1" customHeight="1" thickBot="1">
      <c r="A112" s="492" t="s">
        <v>1422</v>
      </c>
      <c r="B112" s="804"/>
      <c r="C112" s="804"/>
      <c r="D112" s="804"/>
      <c r="E112" s="804"/>
      <c r="F112" s="1079"/>
      <c r="G112" s="1051"/>
      <c r="H112" s="1051"/>
      <c r="I112" s="1051"/>
      <c r="J112" s="1092"/>
      <c r="K112" s="1051"/>
      <c r="L112" s="1051"/>
      <c r="M112" s="1051"/>
      <c r="N112" s="1051"/>
      <c r="O112" s="1051"/>
      <c r="P112" s="1078"/>
      <c r="Q112" s="1078"/>
      <c r="R112" s="1078"/>
      <c r="S112" s="1078"/>
      <c r="T112" s="1078"/>
      <c r="U112" s="1078"/>
      <c r="V112" s="1078"/>
      <c r="W112" s="1078"/>
      <c r="X112" s="1078"/>
      <c r="Y112" s="1078"/>
      <c r="Z112" s="1078"/>
      <c r="AA112" s="1078"/>
      <c r="AB112" s="1078"/>
      <c r="AC112" s="804"/>
      <c r="AD112" s="1093"/>
    </row>
    <row r="113" spans="1:30" s="472" customFormat="1" ht="18" customHeight="1">
      <c r="A113" s="1070"/>
      <c r="B113" s="3216" t="s">
        <v>448</v>
      </c>
      <c r="C113" s="3217"/>
      <c r="D113" s="3217"/>
      <c r="E113" s="3218"/>
      <c r="F113" s="1062"/>
      <c r="G113" s="3225" t="s">
        <v>980</v>
      </c>
      <c r="H113" s="3226"/>
      <c r="I113" s="3227"/>
      <c r="J113" s="3267" t="s">
        <v>316</v>
      </c>
      <c r="K113" s="3270"/>
      <c r="L113" s="3271"/>
      <c r="M113" s="3271"/>
      <c r="N113" s="3272"/>
      <c r="O113" s="3234"/>
      <c r="P113" s="3235"/>
      <c r="Q113" s="3235"/>
      <c r="R113" s="3238" t="s">
        <v>197</v>
      </c>
      <c r="S113" s="3235"/>
      <c r="T113" s="3238" t="s">
        <v>198</v>
      </c>
      <c r="U113" s="3238" t="s">
        <v>444</v>
      </c>
      <c r="V113" s="3238"/>
      <c r="W113" s="3240"/>
      <c r="X113" s="3242" t="s">
        <v>445</v>
      </c>
      <c r="Y113" s="3240"/>
      <c r="Z113" s="3279"/>
      <c r="AA113" s="3244"/>
      <c r="AB113" s="3244"/>
      <c r="AC113" s="3244"/>
      <c r="AD113" s="3245"/>
    </row>
    <row r="114" spans="1:30" s="472" customFormat="1" ht="18" customHeight="1">
      <c r="A114" s="1070"/>
      <c r="B114" s="3219"/>
      <c r="C114" s="3220"/>
      <c r="D114" s="3220"/>
      <c r="E114" s="3221"/>
      <c r="F114" s="3248"/>
      <c r="G114" s="3228"/>
      <c r="H114" s="3229"/>
      <c r="I114" s="3230"/>
      <c r="J114" s="3268"/>
      <c r="K114" s="3273"/>
      <c r="L114" s="3274"/>
      <c r="M114" s="3274"/>
      <c r="N114" s="3275"/>
      <c r="O114" s="3236"/>
      <c r="P114" s="3237"/>
      <c r="Q114" s="3237"/>
      <c r="R114" s="3239"/>
      <c r="S114" s="3237"/>
      <c r="T114" s="3239"/>
      <c r="U114" s="3239"/>
      <c r="V114" s="3239"/>
      <c r="W114" s="3241"/>
      <c r="X114" s="3243"/>
      <c r="Y114" s="3241"/>
      <c r="Z114" s="3280"/>
      <c r="AA114" s="3246"/>
      <c r="AB114" s="3246"/>
      <c r="AC114" s="3246"/>
      <c r="AD114" s="3247"/>
    </row>
    <row r="115" spans="1:30" s="472" customFormat="1" ht="18" customHeight="1">
      <c r="A115" s="1070"/>
      <c r="B115" s="3219"/>
      <c r="C115" s="3220"/>
      <c r="D115" s="3220"/>
      <c r="E115" s="3221"/>
      <c r="F115" s="3249"/>
      <c r="G115" s="3228"/>
      <c r="H115" s="3229"/>
      <c r="I115" s="3230"/>
      <c r="J115" s="3268"/>
      <c r="K115" s="3273"/>
      <c r="L115" s="3274"/>
      <c r="M115" s="3274"/>
      <c r="N115" s="3275"/>
      <c r="O115" s="3248"/>
      <c r="P115" s="3251" t="s">
        <v>450</v>
      </c>
      <c r="Q115" s="3252"/>
      <c r="R115" s="3253"/>
      <c r="S115" s="3257" t="s">
        <v>484</v>
      </c>
      <c r="T115" s="3258"/>
      <c r="U115" s="3259"/>
      <c r="V115" s="3263"/>
      <c r="W115" s="3264"/>
      <c r="X115" s="3264"/>
      <c r="Y115" s="3258" t="s">
        <v>197</v>
      </c>
      <c r="Z115" s="3264"/>
      <c r="AA115" s="3258" t="s">
        <v>198</v>
      </c>
      <c r="AB115" s="3264"/>
      <c r="AC115" s="3258" t="s">
        <v>199</v>
      </c>
      <c r="AD115" s="3214"/>
    </row>
    <row r="116" spans="1:30" s="472" customFormat="1" ht="18" customHeight="1" thickBot="1">
      <c r="A116" s="1095"/>
      <c r="B116" s="3222"/>
      <c r="C116" s="3223"/>
      <c r="D116" s="3223"/>
      <c r="E116" s="3224"/>
      <c r="F116" s="491"/>
      <c r="G116" s="3231"/>
      <c r="H116" s="3232"/>
      <c r="I116" s="3233"/>
      <c r="J116" s="3269"/>
      <c r="K116" s="3276"/>
      <c r="L116" s="3277"/>
      <c r="M116" s="3277"/>
      <c r="N116" s="3278"/>
      <c r="O116" s="3250"/>
      <c r="P116" s="3254"/>
      <c r="Q116" s="3255"/>
      <c r="R116" s="3256"/>
      <c r="S116" s="3260"/>
      <c r="T116" s="3261"/>
      <c r="U116" s="3262"/>
      <c r="V116" s="3265"/>
      <c r="W116" s="3266"/>
      <c r="X116" s="3266"/>
      <c r="Y116" s="3261"/>
      <c r="Z116" s="3266"/>
      <c r="AA116" s="3261"/>
      <c r="AB116" s="3266"/>
      <c r="AC116" s="3261"/>
      <c r="AD116" s="3215"/>
    </row>
    <row r="117" spans="1:30" s="472" customFormat="1" ht="35.1" customHeight="1" thickBot="1">
      <c r="A117" s="492" t="s">
        <v>1423</v>
      </c>
      <c r="B117" s="804"/>
      <c r="C117" s="804"/>
      <c r="D117" s="804"/>
      <c r="E117" s="804"/>
      <c r="F117" s="1079"/>
      <c r="G117" s="1051"/>
      <c r="H117" s="1051"/>
      <c r="I117" s="1051"/>
      <c r="J117" s="1092"/>
      <c r="K117" s="1051"/>
      <c r="L117" s="1051"/>
      <c r="M117" s="1051"/>
      <c r="N117" s="1051"/>
      <c r="O117" s="1051"/>
      <c r="P117" s="1078"/>
      <c r="Q117" s="1078"/>
      <c r="R117" s="1078"/>
      <c r="S117" s="1078"/>
      <c r="T117" s="1078"/>
      <c r="U117" s="1078"/>
      <c r="V117" s="1078"/>
      <c r="W117" s="1078"/>
      <c r="X117" s="1078"/>
      <c r="Y117" s="1078"/>
      <c r="Z117" s="1078"/>
      <c r="AA117" s="1078"/>
      <c r="AB117" s="1078"/>
      <c r="AC117" s="804"/>
      <c r="AD117" s="1093"/>
    </row>
    <row r="118" spans="1:30" s="472" customFormat="1" ht="18" customHeight="1">
      <c r="A118" s="1070"/>
      <c r="B118" s="3216" t="s">
        <v>448</v>
      </c>
      <c r="C118" s="3217"/>
      <c r="D118" s="3217"/>
      <c r="E118" s="3218"/>
      <c r="F118" s="1062"/>
      <c r="G118" s="3225" t="s">
        <v>1331</v>
      </c>
      <c r="H118" s="3226"/>
      <c r="I118" s="3226"/>
      <c r="J118" s="3226"/>
      <c r="K118" s="3226"/>
      <c r="L118" s="3226"/>
      <c r="M118" s="3226"/>
      <c r="N118" s="3227"/>
      <c r="O118" s="3234"/>
      <c r="P118" s="3235"/>
      <c r="Q118" s="3235"/>
      <c r="R118" s="3238" t="s">
        <v>197</v>
      </c>
      <c r="S118" s="3235"/>
      <c r="T118" s="3238" t="s">
        <v>198</v>
      </c>
      <c r="U118" s="3238" t="s">
        <v>444</v>
      </c>
      <c r="V118" s="3238"/>
      <c r="W118" s="3240"/>
      <c r="X118" s="3242" t="s">
        <v>445</v>
      </c>
      <c r="Y118" s="3240"/>
      <c r="Z118" s="3244"/>
      <c r="AA118" s="3244"/>
      <c r="AB118" s="3244"/>
      <c r="AC118" s="3244"/>
      <c r="AD118" s="3245"/>
    </row>
    <row r="119" spans="1:30" s="472" customFormat="1" ht="17.25">
      <c r="A119" s="1070"/>
      <c r="B119" s="3219"/>
      <c r="C119" s="3220"/>
      <c r="D119" s="3220"/>
      <c r="E119" s="3221"/>
      <c r="F119" s="3248"/>
      <c r="G119" s="3228"/>
      <c r="H119" s="3229"/>
      <c r="I119" s="3229"/>
      <c r="J119" s="3229"/>
      <c r="K119" s="3229"/>
      <c r="L119" s="3229"/>
      <c r="M119" s="3229"/>
      <c r="N119" s="3230"/>
      <c r="O119" s="3236"/>
      <c r="P119" s="3237"/>
      <c r="Q119" s="3237"/>
      <c r="R119" s="3239"/>
      <c r="S119" s="3237"/>
      <c r="T119" s="3239"/>
      <c r="U119" s="3239"/>
      <c r="V119" s="3239"/>
      <c r="W119" s="3241"/>
      <c r="X119" s="3243"/>
      <c r="Y119" s="3241"/>
      <c r="Z119" s="3246"/>
      <c r="AA119" s="3246"/>
      <c r="AB119" s="3246"/>
      <c r="AC119" s="3246"/>
      <c r="AD119" s="3247"/>
    </row>
    <row r="120" spans="1:30" s="472" customFormat="1" ht="17.25">
      <c r="A120" s="1070"/>
      <c r="B120" s="3219"/>
      <c r="C120" s="3220"/>
      <c r="D120" s="3220"/>
      <c r="E120" s="3221"/>
      <c r="F120" s="3249"/>
      <c r="G120" s="3228"/>
      <c r="H120" s="3229"/>
      <c r="I120" s="3229"/>
      <c r="J120" s="3229"/>
      <c r="K120" s="3229"/>
      <c r="L120" s="3229"/>
      <c r="M120" s="3229"/>
      <c r="N120" s="3230"/>
      <c r="O120" s="3248"/>
      <c r="P120" s="3251" t="s">
        <v>450</v>
      </c>
      <c r="Q120" s="3252"/>
      <c r="R120" s="3253"/>
      <c r="S120" s="3257" t="s">
        <v>484</v>
      </c>
      <c r="T120" s="3258"/>
      <c r="U120" s="3259"/>
      <c r="V120" s="3263"/>
      <c r="W120" s="3264"/>
      <c r="X120" s="3264"/>
      <c r="Y120" s="3258" t="s">
        <v>197</v>
      </c>
      <c r="Z120" s="3264"/>
      <c r="AA120" s="3258" t="s">
        <v>198</v>
      </c>
      <c r="AB120" s="3264"/>
      <c r="AC120" s="3258" t="s">
        <v>199</v>
      </c>
      <c r="AD120" s="3214"/>
    </row>
    <row r="121" spans="1:30" s="472" customFormat="1" ht="18" thickBot="1">
      <c r="A121" s="1095"/>
      <c r="B121" s="3222"/>
      <c r="C121" s="3223"/>
      <c r="D121" s="3223"/>
      <c r="E121" s="3224"/>
      <c r="F121" s="491"/>
      <c r="G121" s="3231"/>
      <c r="H121" s="3232"/>
      <c r="I121" s="3232"/>
      <c r="J121" s="3232"/>
      <c r="K121" s="3232"/>
      <c r="L121" s="3232"/>
      <c r="M121" s="3232"/>
      <c r="N121" s="3233"/>
      <c r="O121" s="3250"/>
      <c r="P121" s="3254"/>
      <c r="Q121" s="3255"/>
      <c r="R121" s="3256"/>
      <c r="S121" s="3260"/>
      <c r="T121" s="3261"/>
      <c r="U121" s="3262"/>
      <c r="V121" s="3265"/>
      <c r="W121" s="3266"/>
      <c r="X121" s="3266"/>
      <c r="Y121" s="3261"/>
      <c r="Z121" s="3266"/>
      <c r="AA121" s="3261"/>
      <c r="AB121" s="3266"/>
      <c r="AC121" s="3261"/>
      <c r="AD121" s="3215"/>
    </row>
    <row r="122" spans="1:30" ht="17.25">
      <c r="A122" s="494"/>
    </row>
    <row r="123" spans="1:30" ht="17.25">
      <c r="A123" s="495" t="s">
        <v>468</v>
      </c>
    </row>
    <row r="124" spans="1:30" ht="17.25">
      <c r="A124" s="494" t="s">
        <v>469</v>
      </c>
    </row>
  </sheetData>
  <mergeCells count="49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 ref="D14:N15"/>
    <mergeCell ref="O14:P14"/>
    <mergeCell ref="U14:W14"/>
    <mergeCell ref="X14:Y14"/>
    <mergeCell ref="D10:N13"/>
    <mergeCell ref="O10:P11"/>
    <mergeCell ref="Q10:Q11"/>
    <mergeCell ref="R10:R11"/>
    <mergeCell ref="S10:S11"/>
    <mergeCell ref="T10:T11"/>
    <mergeCell ref="U10:W11"/>
    <mergeCell ref="X10:Y11"/>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C31:C32"/>
    <mergeCell ref="O32:O33"/>
    <mergeCell ref="P32:R33"/>
    <mergeCell ref="S32:U33"/>
    <mergeCell ref="V32:W33"/>
    <mergeCell ref="X32:X33"/>
    <mergeCell ref="E29:N29"/>
    <mergeCell ref="D30:N33"/>
    <mergeCell ref="O30:P31"/>
    <mergeCell ref="Q30:Q31"/>
    <mergeCell ref="R30:R31"/>
    <mergeCell ref="S30:S31"/>
    <mergeCell ref="Y32:Y33"/>
    <mergeCell ref="Z32:Z33"/>
    <mergeCell ref="AA32:AA33"/>
    <mergeCell ref="AB32:AB33"/>
    <mergeCell ref="AC32:AC33"/>
    <mergeCell ref="AD32:AD33"/>
    <mergeCell ref="T30:T31"/>
    <mergeCell ref="U30:W31"/>
    <mergeCell ref="X30:Y31"/>
    <mergeCell ref="Z30:AD31"/>
    <mergeCell ref="A34:Q34"/>
    <mergeCell ref="B35:E42"/>
    <mergeCell ref="G35:N38"/>
    <mergeCell ref="O35:P36"/>
    <mergeCell ref="Q35:Q36"/>
    <mergeCell ref="R35:R36"/>
    <mergeCell ref="F40:F41"/>
    <mergeCell ref="O41:O42"/>
    <mergeCell ref="P41:R42"/>
    <mergeCell ref="G39:N42"/>
    <mergeCell ref="O39:P40"/>
    <mergeCell ref="Q39:Q40"/>
    <mergeCell ref="R39:R40"/>
    <mergeCell ref="S35:S36"/>
    <mergeCell ref="T35:T36"/>
    <mergeCell ref="U35:W36"/>
    <mergeCell ref="X35:Y36"/>
    <mergeCell ref="Z35:AD36"/>
    <mergeCell ref="F36:F37"/>
    <mergeCell ref="O37:O38"/>
    <mergeCell ref="P37:R38"/>
    <mergeCell ref="S37:U38"/>
    <mergeCell ref="V37:W38"/>
    <mergeCell ref="AD37:AD38"/>
    <mergeCell ref="S39:S40"/>
    <mergeCell ref="T39:T40"/>
    <mergeCell ref="U39:W40"/>
    <mergeCell ref="X39:Y40"/>
    <mergeCell ref="Z39:AD40"/>
    <mergeCell ref="X37:X38"/>
    <mergeCell ref="Y37:Y38"/>
    <mergeCell ref="Z37:Z38"/>
    <mergeCell ref="AA37:AA38"/>
    <mergeCell ref="AB37:AB38"/>
    <mergeCell ref="AC37:AC38"/>
    <mergeCell ref="B44:E50"/>
    <mergeCell ref="F44:F45"/>
    <mergeCell ref="G44:N45"/>
    <mergeCell ref="O44:P45"/>
    <mergeCell ref="Q44:Q45"/>
    <mergeCell ref="R44:R45"/>
    <mergeCell ref="S44:S45"/>
    <mergeCell ref="S41:U42"/>
    <mergeCell ref="V41:W42"/>
    <mergeCell ref="T44:T45"/>
    <mergeCell ref="U44:W45"/>
    <mergeCell ref="T48:T49"/>
    <mergeCell ref="U48:W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AD80:AD81"/>
    <mergeCell ref="G83:I88"/>
    <mergeCell ref="J83:J88"/>
    <mergeCell ref="K83:N84"/>
    <mergeCell ref="O83:P83"/>
    <mergeCell ref="U83:W83"/>
    <mergeCell ref="X83:Y83"/>
    <mergeCell ref="P84:R84"/>
    <mergeCell ref="AD92:AD96"/>
    <mergeCell ref="P86:R8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&amp;R（令和７年４月１日以降に申請する訓練科かた適用）</oddFooter>
  </headerFooter>
  <rowBreaks count="1" manualBreakCount="1">
    <brk id="81"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Q80"/>
  <sheetViews>
    <sheetView view="pageBreakPreview" zoomScale="85" zoomScaleNormal="100" zoomScaleSheetLayoutView="85" workbookViewId="0">
      <selection activeCell="A3" sqref="A3:P3"/>
    </sheetView>
  </sheetViews>
  <sheetFormatPr defaultRowHeight="13.5"/>
  <cols>
    <col min="1" max="15" width="5.625" style="4" customWidth="1"/>
    <col min="16" max="16" width="9.125" style="4" customWidth="1"/>
    <col min="17" max="17" width="9.125" style="60" customWidth="1"/>
    <col min="18" max="21" width="9.125" style="4" customWidth="1"/>
    <col min="22" max="16384" width="9" style="4"/>
  </cols>
  <sheetData>
    <row r="1" spans="1:17" s="5" customFormat="1" ht="22.5" customHeight="1">
      <c r="A1" s="389"/>
      <c r="B1" s="389"/>
      <c r="C1" s="520"/>
      <c r="D1" s="1040"/>
      <c r="E1" s="389"/>
      <c r="F1" s="389"/>
      <c r="G1" s="389"/>
      <c r="H1" s="389"/>
      <c r="P1" s="171"/>
      <c r="Q1" s="191"/>
    </row>
    <row r="2" spans="1:17" ht="23.1" customHeight="1">
      <c r="C2" s="139"/>
      <c r="D2" s="59"/>
      <c r="O2" s="3454" t="s">
        <v>800</v>
      </c>
      <c r="P2" s="3454"/>
    </row>
    <row r="3" spans="1:17" ht="24.95" customHeight="1">
      <c r="A3" s="3455" t="s">
        <v>579</v>
      </c>
      <c r="B3" s="3455"/>
      <c r="C3" s="3455"/>
      <c r="D3" s="3455"/>
      <c r="E3" s="3455"/>
      <c r="F3" s="3455"/>
      <c r="G3" s="3455"/>
      <c r="H3" s="3455"/>
      <c r="I3" s="3455"/>
      <c r="J3" s="3455"/>
      <c r="K3" s="3455"/>
      <c r="L3" s="3455"/>
      <c r="M3" s="3455"/>
      <c r="N3" s="3455"/>
      <c r="O3" s="3455"/>
      <c r="P3" s="3455"/>
      <c r="Q3" s="191"/>
    </row>
    <row r="4" spans="1:17" s="9" customFormat="1" ht="20.100000000000001" customHeight="1">
      <c r="A4" s="3456" t="s">
        <v>258</v>
      </c>
      <c r="B4" s="3456"/>
      <c r="C4" s="3456"/>
      <c r="D4" s="3457" t="str">
        <f>IF(様式1!L11="","",様式1!L11)</f>
        <v/>
      </c>
      <c r="E4" s="3457"/>
      <c r="F4" s="3457"/>
      <c r="G4" s="3457"/>
      <c r="H4" s="3458" t="s">
        <v>79</v>
      </c>
      <c r="I4" s="3458"/>
      <c r="J4" s="3461" t="str">
        <f>IF(様式1!G36="","",様式1!G36)</f>
        <v/>
      </c>
      <c r="K4" s="3461"/>
      <c r="L4" s="3461"/>
      <c r="M4" s="3461"/>
      <c r="N4" s="3461"/>
      <c r="O4" s="3461"/>
      <c r="P4" s="3461"/>
      <c r="Q4" s="194"/>
    </row>
    <row r="5" spans="1:17" ht="24.95" customHeight="1">
      <c r="A5" s="189" t="s">
        <v>580</v>
      </c>
      <c r="Q5" s="191"/>
    </row>
    <row r="6" spans="1:17" ht="20.100000000000001" customHeight="1">
      <c r="A6" s="3453" t="s">
        <v>583</v>
      </c>
      <c r="B6" s="3453"/>
      <c r="C6" s="3453"/>
      <c r="D6" s="3462"/>
      <c r="E6" s="1612"/>
      <c r="F6" s="1612"/>
      <c r="G6" s="1612"/>
      <c r="H6" s="1612"/>
      <c r="I6" s="1612"/>
      <c r="J6" s="1612"/>
      <c r="K6" s="1612"/>
      <c r="L6" s="1612"/>
      <c r="M6" s="1612"/>
      <c r="N6" s="1612"/>
      <c r="O6" s="1612"/>
      <c r="P6" s="1613"/>
      <c r="Q6" s="191"/>
    </row>
    <row r="7" spans="1:17" ht="20.100000000000001" customHeight="1">
      <c r="A7" s="3448" t="s">
        <v>190</v>
      </c>
      <c r="B7" s="3448"/>
      <c r="C7" s="3448"/>
      <c r="D7" s="1592"/>
      <c r="E7" s="1593"/>
      <c r="F7" s="1593"/>
      <c r="G7" s="1593"/>
      <c r="H7" s="1593"/>
      <c r="I7" s="1593"/>
      <c r="J7" s="1593"/>
      <c r="K7" s="1593"/>
      <c r="L7" s="1593"/>
      <c r="M7" s="1593"/>
      <c r="N7" s="1593"/>
      <c r="O7" s="1593"/>
      <c r="P7" s="1594"/>
    </row>
    <row r="8" spans="1:17" ht="20.100000000000001" customHeight="1">
      <c r="A8" s="3448"/>
      <c r="B8" s="3448"/>
      <c r="C8" s="3448"/>
      <c r="D8" s="91"/>
      <c r="E8" s="187"/>
      <c r="F8" s="86"/>
      <c r="G8" s="86"/>
      <c r="H8" s="190"/>
      <c r="I8" s="190"/>
      <c r="J8" s="140" t="s">
        <v>194</v>
      </c>
      <c r="K8" s="1648"/>
      <c r="L8" s="1648"/>
      <c r="M8" s="1648"/>
      <c r="N8" s="1648"/>
      <c r="O8" s="1648"/>
      <c r="P8" s="3452"/>
    </row>
    <row r="9" spans="1:17" ht="20.100000000000001" customHeight="1">
      <c r="A9" s="3448" t="s">
        <v>377</v>
      </c>
      <c r="B9" s="3448"/>
      <c r="C9" s="3448"/>
      <c r="D9" s="1611"/>
      <c r="E9" s="1612"/>
      <c r="F9" s="1612"/>
      <c r="G9" s="1612"/>
      <c r="H9" s="1612"/>
      <c r="I9" s="1612"/>
      <c r="J9" s="1612"/>
      <c r="K9" s="1612"/>
      <c r="L9" s="1612"/>
      <c r="M9" s="1612"/>
      <c r="N9" s="1612"/>
      <c r="O9" s="1612"/>
      <c r="P9" s="1613"/>
    </row>
    <row r="10" spans="1:17" ht="24.95" customHeight="1">
      <c r="A10" s="189" t="s">
        <v>581</v>
      </c>
    </row>
    <row r="11" spans="1:17" ht="20.100000000000001" customHeight="1">
      <c r="A11" s="3453" t="s">
        <v>582</v>
      </c>
      <c r="B11" s="3453"/>
      <c r="C11" s="3453"/>
      <c r="D11" s="1592"/>
      <c r="E11" s="1593"/>
      <c r="F11" s="1593"/>
      <c r="G11" s="1593"/>
      <c r="H11" s="1593"/>
      <c r="I11" s="1593"/>
      <c r="J11" s="1593"/>
      <c r="K11" s="1593"/>
      <c r="L11" s="1593"/>
      <c r="M11" s="1593"/>
      <c r="N11" s="1593"/>
      <c r="O11" s="1593"/>
      <c r="P11" s="1594"/>
    </row>
    <row r="12" spans="1:17" ht="20.100000000000001" customHeight="1">
      <c r="A12" s="3453" t="s">
        <v>190</v>
      </c>
      <c r="B12" s="3453"/>
      <c r="C12" s="3453"/>
      <c r="D12" s="188" t="s">
        <v>18</v>
      </c>
      <c r="E12" s="280"/>
      <c r="F12" s="281"/>
      <c r="G12" s="1593"/>
      <c r="H12" s="1593"/>
      <c r="I12" s="1593"/>
      <c r="J12" s="1593"/>
      <c r="K12" s="1593"/>
      <c r="L12" s="1593"/>
      <c r="M12" s="1593"/>
      <c r="N12" s="1593"/>
      <c r="O12" s="1593"/>
      <c r="P12" s="1594"/>
    </row>
    <row r="13" spans="1:17" ht="20.100000000000001" customHeight="1">
      <c r="A13" s="3453"/>
      <c r="B13" s="3453"/>
      <c r="C13" s="3453"/>
      <c r="D13" s="3459" t="s">
        <v>642</v>
      </c>
      <c r="E13" s="3460"/>
      <c r="F13" s="1648"/>
      <c r="G13" s="1648"/>
      <c r="H13" s="190" t="s">
        <v>643</v>
      </c>
      <c r="I13" s="190"/>
      <c r="J13" s="140" t="s">
        <v>194</v>
      </c>
      <c r="K13" s="1648"/>
      <c r="L13" s="1648"/>
      <c r="M13" s="1648"/>
      <c r="N13" s="1648"/>
      <c r="O13" s="1648"/>
      <c r="P13" s="3452"/>
    </row>
    <row r="14" spans="1:17" ht="20.100000000000001" customHeight="1">
      <c r="A14" s="1626" t="s">
        <v>284</v>
      </c>
      <c r="B14" s="1627"/>
      <c r="C14" s="1628"/>
      <c r="D14" s="3466" t="s">
        <v>380</v>
      </c>
      <c r="E14" s="1586"/>
      <c r="F14" s="3467"/>
      <c r="G14" s="3467"/>
      <c r="H14" s="89" t="s">
        <v>381</v>
      </c>
      <c r="K14" s="89"/>
      <c r="L14" s="89"/>
      <c r="M14" s="89"/>
      <c r="N14" s="89"/>
      <c r="O14" s="89"/>
      <c r="P14" s="90"/>
    </row>
    <row r="15" spans="1:17" ht="30" customHeight="1">
      <c r="A15" s="3463"/>
      <c r="B15" s="3464"/>
      <c r="C15" s="3465"/>
      <c r="D15" s="282"/>
      <c r="E15" s="3468" t="s">
        <v>662</v>
      </c>
      <c r="F15" s="3469"/>
      <c r="G15" s="3469"/>
      <c r="H15" s="3469"/>
      <c r="I15" s="3469"/>
      <c r="J15" s="3469"/>
      <c r="K15" s="3469"/>
      <c r="L15" s="3469"/>
      <c r="M15" s="3469"/>
      <c r="N15" s="3469"/>
      <c r="O15" s="3469"/>
      <c r="P15" s="3470"/>
    </row>
    <row r="16" spans="1:17" s="60" customFormat="1" ht="20.100000000000001" customHeight="1">
      <c r="A16" s="189" t="s">
        <v>619</v>
      </c>
      <c r="B16" s="4"/>
      <c r="C16" s="4"/>
      <c r="D16" s="4"/>
      <c r="E16" s="4"/>
      <c r="F16" s="4"/>
      <c r="G16" s="4"/>
      <c r="H16" s="4"/>
      <c r="I16" s="4"/>
      <c r="J16" s="4"/>
      <c r="K16" s="4"/>
      <c r="L16" s="4"/>
      <c r="M16" s="4"/>
      <c r="N16" s="4"/>
      <c r="O16" s="4"/>
      <c r="P16" s="4"/>
    </row>
    <row r="17" spans="1:16" s="60" customFormat="1" ht="22.5" customHeight="1">
      <c r="A17" s="3424" t="s">
        <v>592</v>
      </c>
      <c r="B17" s="1663"/>
      <c r="C17" s="1663"/>
      <c r="D17" s="1663"/>
      <c r="E17" s="1663"/>
      <c r="F17" s="1663"/>
      <c r="G17" s="1663"/>
      <c r="H17" s="1663"/>
      <c r="I17" s="3425"/>
      <c r="J17" s="3424" t="s">
        <v>618</v>
      </c>
      <c r="K17" s="1663"/>
      <c r="L17" s="1663"/>
      <c r="M17" s="1663"/>
      <c r="N17" s="1663"/>
      <c r="O17" s="3424" t="s">
        <v>265</v>
      </c>
      <c r="P17" s="3425"/>
    </row>
    <row r="18" spans="1:16" s="60" customFormat="1" ht="22.5" customHeight="1">
      <c r="A18" s="3435" t="s">
        <v>593</v>
      </c>
      <c r="B18" s="3435"/>
      <c r="C18" s="3404" t="s">
        <v>714</v>
      </c>
      <c r="D18" s="3405"/>
      <c r="E18" s="3405"/>
      <c r="F18" s="3405"/>
      <c r="G18" s="3405"/>
      <c r="H18" s="3405"/>
      <c r="I18" s="3406"/>
      <c r="J18" s="3430" t="s">
        <v>620</v>
      </c>
      <c r="K18" s="3431"/>
      <c r="L18" s="3431"/>
      <c r="M18" s="3431"/>
      <c r="N18" s="3431"/>
      <c r="O18" s="3426">
        <v>12</v>
      </c>
      <c r="P18" s="3427"/>
    </row>
    <row r="19" spans="1:16" s="60" customFormat="1" ht="22.5" customHeight="1">
      <c r="A19" s="3434" t="s">
        <v>537</v>
      </c>
      <c r="B19" s="3434" t="s">
        <v>554</v>
      </c>
      <c r="C19" s="3407"/>
      <c r="D19" s="3408"/>
      <c r="E19" s="3408"/>
      <c r="F19" s="3408"/>
      <c r="G19" s="3408"/>
      <c r="H19" s="3408"/>
      <c r="I19" s="3409"/>
      <c r="J19" s="3432"/>
      <c r="K19" s="3433"/>
      <c r="L19" s="3433"/>
      <c r="M19" s="3433"/>
      <c r="N19" s="3433"/>
      <c r="O19" s="3428"/>
      <c r="P19" s="3429"/>
    </row>
    <row r="20" spans="1:16" s="60" customFormat="1" ht="22.5" customHeight="1">
      <c r="A20" s="3434"/>
      <c r="B20" s="3434"/>
      <c r="C20" s="3410"/>
      <c r="D20" s="3411"/>
      <c r="E20" s="3411"/>
      <c r="F20" s="3411"/>
      <c r="G20" s="3411"/>
      <c r="H20" s="3411"/>
      <c r="I20" s="3412"/>
      <c r="J20" s="3420"/>
      <c r="K20" s="3421"/>
      <c r="L20" s="3421"/>
      <c r="M20" s="3421"/>
      <c r="N20" s="3421"/>
      <c r="O20" s="3416"/>
      <c r="P20" s="3417"/>
    </row>
    <row r="21" spans="1:16" s="60" customFormat="1" ht="22.5" customHeight="1">
      <c r="A21" s="3434"/>
      <c r="B21" s="3434"/>
      <c r="C21" s="3410"/>
      <c r="D21" s="3411"/>
      <c r="E21" s="3411"/>
      <c r="F21" s="3411"/>
      <c r="G21" s="3411"/>
      <c r="H21" s="3411"/>
      <c r="I21" s="3412"/>
      <c r="J21" s="3420"/>
      <c r="K21" s="3421"/>
      <c r="L21" s="3421"/>
      <c r="M21" s="3421"/>
      <c r="N21" s="3421"/>
      <c r="O21" s="3416"/>
      <c r="P21" s="3417"/>
    </row>
    <row r="22" spans="1:16" s="60" customFormat="1" ht="22.5" customHeight="1">
      <c r="A22" s="3434"/>
      <c r="B22" s="3434"/>
      <c r="C22" s="3413"/>
      <c r="D22" s="3414"/>
      <c r="E22" s="3414"/>
      <c r="F22" s="3414"/>
      <c r="G22" s="3414"/>
      <c r="H22" s="3414"/>
      <c r="I22" s="3415"/>
      <c r="J22" s="3422"/>
      <c r="K22" s="3423"/>
      <c r="L22" s="3423"/>
      <c r="M22" s="3423"/>
      <c r="N22" s="3423"/>
      <c r="O22" s="3418"/>
      <c r="P22" s="3419"/>
    </row>
    <row r="23" spans="1:16" s="60" customFormat="1" ht="22.5" customHeight="1">
      <c r="A23" s="3434"/>
      <c r="B23" s="3434" t="s">
        <v>555</v>
      </c>
      <c r="C23" s="3407"/>
      <c r="D23" s="3408"/>
      <c r="E23" s="3408"/>
      <c r="F23" s="3408"/>
      <c r="G23" s="3408"/>
      <c r="H23" s="3408"/>
      <c r="I23" s="3409"/>
      <c r="J23" s="3432"/>
      <c r="K23" s="3433"/>
      <c r="L23" s="3433"/>
      <c r="M23" s="3433"/>
      <c r="N23" s="3433"/>
      <c r="O23" s="3428"/>
      <c r="P23" s="3429"/>
    </row>
    <row r="24" spans="1:16" s="60" customFormat="1" ht="22.5" customHeight="1">
      <c r="A24" s="3434"/>
      <c r="B24" s="3434"/>
      <c r="C24" s="3410"/>
      <c r="D24" s="3411"/>
      <c r="E24" s="3411"/>
      <c r="F24" s="3411"/>
      <c r="G24" s="3411"/>
      <c r="H24" s="3411"/>
      <c r="I24" s="3412"/>
      <c r="J24" s="3420"/>
      <c r="K24" s="3421"/>
      <c r="L24" s="3421"/>
      <c r="M24" s="3421"/>
      <c r="N24" s="3421"/>
      <c r="O24" s="3416"/>
      <c r="P24" s="3417"/>
    </row>
    <row r="25" spans="1:16" s="60" customFormat="1" ht="22.5" customHeight="1">
      <c r="A25" s="3434"/>
      <c r="B25" s="3434"/>
      <c r="C25" s="3410"/>
      <c r="D25" s="3411"/>
      <c r="E25" s="3411"/>
      <c r="F25" s="3411"/>
      <c r="G25" s="3411"/>
      <c r="H25" s="3411"/>
      <c r="I25" s="3412"/>
      <c r="J25" s="3420"/>
      <c r="K25" s="3421"/>
      <c r="L25" s="3421"/>
      <c r="M25" s="3421"/>
      <c r="N25" s="3421"/>
      <c r="O25" s="3416"/>
      <c r="P25" s="3417"/>
    </row>
    <row r="26" spans="1:16" s="60" customFormat="1" ht="22.5" customHeight="1">
      <c r="A26" s="3434"/>
      <c r="B26" s="3434"/>
      <c r="C26" s="3436"/>
      <c r="D26" s="3437"/>
      <c r="E26" s="3437"/>
      <c r="F26" s="3437"/>
      <c r="G26" s="3437"/>
      <c r="H26" s="3437"/>
      <c r="I26" s="3438"/>
      <c r="J26" s="3422"/>
      <c r="K26" s="3423"/>
      <c r="L26" s="3423"/>
      <c r="M26" s="3423"/>
      <c r="N26" s="3423"/>
      <c r="O26" s="3418"/>
      <c r="P26" s="3419"/>
    </row>
    <row r="27" spans="1:16" s="60" customFormat="1" ht="22.5" customHeight="1">
      <c r="A27" s="3434"/>
      <c r="B27" s="3434" t="s">
        <v>538</v>
      </c>
      <c r="C27" s="3439"/>
      <c r="D27" s="3440"/>
      <c r="E27" s="3440"/>
      <c r="F27" s="3440"/>
      <c r="G27" s="3440"/>
      <c r="H27" s="3440"/>
      <c r="I27" s="3441"/>
      <c r="J27" s="3432"/>
      <c r="K27" s="3433"/>
      <c r="L27" s="3433"/>
      <c r="M27" s="3433"/>
      <c r="N27" s="3433"/>
      <c r="O27" s="3428"/>
      <c r="P27" s="3429"/>
    </row>
    <row r="28" spans="1:16" s="60" customFormat="1" ht="22.5" customHeight="1">
      <c r="A28" s="3434"/>
      <c r="B28" s="3434"/>
      <c r="C28" s="3410"/>
      <c r="D28" s="3411"/>
      <c r="E28" s="3411"/>
      <c r="F28" s="3411"/>
      <c r="G28" s="3411"/>
      <c r="H28" s="3411"/>
      <c r="I28" s="3412"/>
      <c r="J28" s="3420"/>
      <c r="K28" s="3421"/>
      <c r="L28" s="3421"/>
      <c r="M28" s="3421"/>
      <c r="N28" s="3421"/>
      <c r="O28" s="3416"/>
      <c r="P28" s="3417"/>
    </row>
    <row r="29" spans="1:16" s="60" customFormat="1" ht="22.5" customHeight="1">
      <c r="A29" s="3434"/>
      <c r="B29" s="3434"/>
      <c r="C29" s="3410"/>
      <c r="D29" s="3411"/>
      <c r="E29" s="3411"/>
      <c r="F29" s="3411"/>
      <c r="G29" s="3411"/>
      <c r="H29" s="3411"/>
      <c r="I29" s="3412"/>
      <c r="J29" s="3420"/>
      <c r="K29" s="3421"/>
      <c r="L29" s="3421"/>
      <c r="M29" s="3421"/>
      <c r="N29" s="3421"/>
      <c r="O29" s="3416"/>
      <c r="P29" s="3417"/>
    </row>
    <row r="30" spans="1:16" s="60" customFormat="1" ht="22.5" customHeight="1">
      <c r="A30" s="3434"/>
      <c r="B30" s="3434"/>
      <c r="C30" s="3413"/>
      <c r="D30" s="3414"/>
      <c r="E30" s="3414"/>
      <c r="F30" s="3414"/>
      <c r="G30" s="3414"/>
      <c r="H30" s="3414"/>
      <c r="I30" s="3415"/>
      <c r="J30" s="3422"/>
      <c r="K30" s="3423"/>
      <c r="L30" s="3423"/>
      <c r="M30" s="3423"/>
      <c r="N30" s="3423"/>
      <c r="O30" s="3418"/>
      <c r="P30" s="3419"/>
    </row>
    <row r="31" spans="1:16" s="60" customFormat="1" ht="22.5" customHeight="1">
      <c r="A31" s="3434"/>
      <c r="B31" s="3434" t="s">
        <v>539</v>
      </c>
      <c r="C31" s="3407"/>
      <c r="D31" s="3408"/>
      <c r="E31" s="3408"/>
      <c r="F31" s="3408"/>
      <c r="G31" s="3408"/>
      <c r="H31" s="3408"/>
      <c r="I31" s="3409"/>
      <c r="J31" s="3432"/>
      <c r="K31" s="3433"/>
      <c r="L31" s="3433"/>
      <c r="M31" s="3433"/>
      <c r="N31" s="3433"/>
      <c r="O31" s="3428"/>
      <c r="P31" s="3429"/>
    </row>
    <row r="32" spans="1:16" s="60" customFormat="1" ht="22.5" customHeight="1">
      <c r="A32" s="3434"/>
      <c r="B32" s="3434"/>
      <c r="C32" s="3410"/>
      <c r="D32" s="3411"/>
      <c r="E32" s="3411"/>
      <c r="F32" s="3411"/>
      <c r="G32" s="3411"/>
      <c r="H32" s="3411"/>
      <c r="I32" s="3412"/>
      <c r="J32" s="3420"/>
      <c r="K32" s="3421"/>
      <c r="L32" s="3421"/>
      <c r="M32" s="3421"/>
      <c r="N32" s="3421"/>
      <c r="O32" s="3416"/>
      <c r="P32" s="3417"/>
    </row>
    <row r="33" spans="1:17" s="60" customFormat="1" ht="22.5" customHeight="1">
      <c r="A33" s="3434"/>
      <c r="B33" s="3434"/>
      <c r="C33" s="3410"/>
      <c r="D33" s="3411"/>
      <c r="E33" s="3411"/>
      <c r="F33" s="3411"/>
      <c r="G33" s="3411"/>
      <c r="H33" s="3411"/>
      <c r="I33" s="3412"/>
      <c r="J33" s="3420"/>
      <c r="K33" s="3421"/>
      <c r="L33" s="3421"/>
      <c r="M33" s="3421"/>
      <c r="N33" s="3421"/>
      <c r="O33" s="3416"/>
      <c r="P33" s="3417"/>
    </row>
    <row r="34" spans="1:17" s="60" customFormat="1" ht="22.5" customHeight="1">
      <c r="A34" s="3434"/>
      <c r="B34" s="3434"/>
      <c r="C34" s="3436"/>
      <c r="D34" s="3437"/>
      <c r="E34" s="3437"/>
      <c r="F34" s="3437"/>
      <c r="G34" s="3437"/>
      <c r="H34" s="3437"/>
      <c r="I34" s="3438"/>
      <c r="J34" s="3422"/>
      <c r="K34" s="3423"/>
      <c r="L34" s="3423"/>
      <c r="M34" s="3423"/>
      <c r="N34" s="3423"/>
      <c r="O34" s="3418"/>
      <c r="P34" s="3419"/>
    </row>
    <row r="35" spans="1:17" s="60" customFormat="1" ht="22.5" customHeight="1">
      <c r="A35" s="88" t="s">
        <v>617</v>
      </c>
      <c r="B35" s="87"/>
      <c r="C35" s="195"/>
      <c r="D35" s="195"/>
      <c r="E35" s="195"/>
      <c r="F35" s="195"/>
      <c r="G35" s="195"/>
      <c r="H35" s="195"/>
      <c r="I35" s="195"/>
      <c r="J35" s="195"/>
      <c r="K35" s="195"/>
      <c r="L35" s="195"/>
      <c r="M35" s="196"/>
      <c r="N35" s="196"/>
      <c r="O35" s="3445">
        <f>SUM(P19:P34)</f>
        <v>0</v>
      </c>
      <c r="P35" s="3446"/>
    </row>
    <row r="36" spans="1:17" s="60" customFormat="1" ht="24.95" customHeight="1">
      <c r="A36" s="60" t="s">
        <v>236</v>
      </c>
      <c r="B36" s="4"/>
      <c r="C36" s="4"/>
      <c r="D36" s="4"/>
      <c r="E36" s="4"/>
      <c r="F36" s="4"/>
      <c r="G36" s="4"/>
      <c r="H36" s="4"/>
      <c r="I36" s="4"/>
      <c r="J36" s="4"/>
      <c r="K36" s="4"/>
      <c r="L36" s="4"/>
      <c r="M36" s="4"/>
      <c r="N36" s="4"/>
      <c r="O36" s="4"/>
      <c r="P36" s="4"/>
    </row>
    <row r="37" spans="1:17" s="60" customFormat="1" ht="20.100000000000001" customHeight="1">
      <c r="A37" s="3448" t="s">
        <v>382</v>
      </c>
      <c r="B37" s="3448"/>
      <c r="C37" s="3448"/>
      <c r="D37" s="1585" t="s">
        <v>241</v>
      </c>
      <c r="E37" s="1587"/>
      <c r="F37" s="3449"/>
      <c r="G37" s="3449"/>
      <c r="H37" s="3449"/>
      <c r="I37" s="3449"/>
      <c r="J37" s="3449"/>
      <c r="K37" s="1585" t="s">
        <v>194</v>
      </c>
      <c r="L37" s="1587"/>
      <c r="M37" s="1611"/>
      <c r="N37" s="1612"/>
      <c r="O37" s="1612"/>
      <c r="P37" s="1613"/>
    </row>
    <row r="38" spans="1:17" s="60" customFormat="1" ht="20.100000000000001" customHeight="1">
      <c r="A38" s="3448"/>
      <c r="B38" s="3448"/>
      <c r="C38" s="3448"/>
      <c r="D38" s="1585" t="s">
        <v>243</v>
      </c>
      <c r="E38" s="1587"/>
      <c r="F38" s="3449"/>
      <c r="G38" s="3449"/>
      <c r="H38" s="3449"/>
      <c r="I38" s="3449"/>
      <c r="J38" s="3449"/>
      <c r="K38" s="3424" t="s">
        <v>244</v>
      </c>
      <c r="L38" s="3425"/>
      <c r="M38" s="3472"/>
      <c r="N38" s="3473"/>
      <c r="O38" s="3450"/>
      <c r="P38" s="3451"/>
    </row>
    <row r="39" spans="1:17" s="60" customFormat="1" ht="20.100000000000001" customHeight="1">
      <c r="A39" s="3448" t="s">
        <v>383</v>
      </c>
      <c r="B39" s="3448"/>
      <c r="C39" s="3448"/>
      <c r="D39" s="1585" t="s">
        <v>241</v>
      </c>
      <c r="E39" s="1587"/>
      <c r="F39" s="3449"/>
      <c r="G39" s="3449"/>
      <c r="H39" s="3449"/>
      <c r="I39" s="3449"/>
      <c r="J39" s="3449"/>
      <c r="K39" s="1585" t="s">
        <v>194</v>
      </c>
      <c r="L39" s="1587"/>
      <c r="M39" s="1611"/>
      <c r="N39" s="1612"/>
      <c r="O39" s="3450"/>
      <c r="P39" s="3451"/>
    </row>
    <row r="40" spans="1:17" s="60" customFormat="1" ht="20.100000000000001" customHeight="1">
      <c r="A40" s="3448"/>
      <c r="B40" s="3448"/>
      <c r="C40" s="3448"/>
      <c r="D40" s="1585" t="s">
        <v>243</v>
      </c>
      <c r="E40" s="1587"/>
      <c r="F40" s="3449"/>
      <c r="G40" s="3449"/>
      <c r="H40" s="3449"/>
      <c r="I40" s="3449"/>
      <c r="J40" s="3449"/>
      <c r="K40" s="3424" t="s">
        <v>244</v>
      </c>
      <c r="L40" s="3425"/>
      <c r="M40" s="1611"/>
      <c r="N40" s="1612"/>
      <c r="O40" s="3450"/>
      <c r="P40" s="3451"/>
    </row>
    <row r="41" spans="1:17" s="60" customFormat="1" ht="20.100000000000001" customHeight="1">
      <c r="A41" s="3448" t="s">
        <v>384</v>
      </c>
      <c r="B41" s="3448"/>
      <c r="C41" s="3448"/>
      <c r="D41" s="1585" t="s">
        <v>241</v>
      </c>
      <c r="E41" s="1587"/>
      <c r="F41" s="3449"/>
      <c r="G41" s="3449"/>
      <c r="H41" s="3449"/>
      <c r="I41" s="3449"/>
      <c r="J41" s="3449"/>
      <c r="K41" s="1585" t="s">
        <v>194</v>
      </c>
      <c r="L41" s="1587"/>
      <c r="M41" s="1611"/>
      <c r="N41" s="1612"/>
      <c r="O41" s="3450"/>
      <c r="P41" s="3451"/>
    </row>
    <row r="42" spans="1:17" ht="20.100000000000001" customHeight="1">
      <c r="A42" s="3448"/>
      <c r="B42" s="3448"/>
      <c r="C42" s="3448"/>
      <c r="D42" s="1585" t="s">
        <v>243</v>
      </c>
      <c r="E42" s="1587"/>
      <c r="F42" s="3449"/>
      <c r="G42" s="3449"/>
      <c r="H42" s="3449"/>
      <c r="I42" s="3449"/>
      <c r="J42" s="3449"/>
      <c r="K42" s="3424" t="s">
        <v>244</v>
      </c>
      <c r="L42" s="3425"/>
      <c r="M42" s="1611"/>
      <c r="N42" s="1612"/>
      <c r="O42" s="3450"/>
      <c r="P42" s="3451"/>
    </row>
    <row r="43" spans="1:17" ht="20.100000000000001" customHeight="1">
      <c r="A43" s="22" t="s">
        <v>385</v>
      </c>
    </row>
    <row r="44" spans="1:17" ht="20.100000000000001" customHeight="1">
      <c r="A44" s="501"/>
      <c r="B44" s="502"/>
      <c r="C44" s="502"/>
      <c r="D44" s="502"/>
      <c r="E44" s="502"/>
      <c r="F44" s="502"/>
      <c r="G44" s="502"/>
      <c r="H44" s="502"/>
      <c r="I44" s="502"/>
      <c r="J44" s="502"/>
      <c r="K44" s="502"/>
      <c r="L44" s="502"/>
      <c r="M44" s="502"/>
      <c r="N44" s="502"/>
      <c r="O44" s="502"/>
      <c r="P44" s="502"/>
    </row>
    <row r="45" spans="1:17" ht="15" customHeight="1">
      <c r="A45" s="502"/>
      <c r="B45" s="502"/>
      <c r="C45" s="502"/>
      <c r="D45" s="502"/>
      <c r="E45" s="502"/>
      <c r="F45" s="502"/>
      <c r="G45" s="502"/>
      <c r="H45" s="502"/>
      <c r="I45" s="502"/>
      <c r="J45" s="502"/>
      <c r="K45" s="502"/>
      <c r="L45" s="502"/>
      <c r="M45" s="502"/>
      <c r="N45" s="502"/>
      <c r="O45" s="502"/>
      <c r="P45" s="502"/>
      <c r="Q45" s="4"/>
    </row>
    <row r="46" spans="1:17" ht="9.9499999999999993" customHeight="1">
      <c r="A46" s="502"/>
      <c r="B46" s="502"/>
      <c r="C46" s="502"/>
      <c r="D46" s="502"/>
      <c r="E46" s="502"/>
      <c r="F46" s="502"/>
      <c r="G46" s="502"/>
      <c r="H46" s="502"/>
      <c r="I46" s="502"/>
      <c r="J46" s="502"/>
      <c r="K46" s="502"/>
      <c r="L46" s="502"/>
      <c r="M46" s="502"/>
      <c r="N46" s="502"/>
      <c r="O46" s="502"/>
      <c r="P46" s="502"/>
      <c r="Q46" s="4"/>
    </row>
    <row r="47" spans="1:17" ht="15" customHeight="1">
      <c r="A47" s="3447"/>
      <c r="B47" s="3447"/>
      <c r="C47" s="3447"/>
      <c r="D47" s="3447"/>
      <c r="E47" s="3447"/>
      <c r="F47" s="3447"/>
      <c r="G47" s="3447"/>
      <c r="H47" s="3447"/>
      <c r="I47" s="3447"/>
      <c r="J47" s="3447"/>
      <c r="K47" s="3447"/>
      <c r="L47" s="3447"/>
      <c r="M47" s="3447"/>
      <c r="N47" s="3447"/>
      <c r="O47" s="3447"/>
      <c r="P47" s="3447"/>
      <c r="Q47" s="92"/>
    </row>
    <row r="48" spans="1:17" ht="9.9499999999999993" customHeight="1">
      <c r="A48" s="502"/>
      <c r="B48" s="502"/>
      <c r="C48" s="502"/>
      <c r="D48" s="502"/>
      <c r="E48" s="502"/>
      <c r="F48" s="502"/>
      <c r="G48" s="502"/>
      <c r="H48" s="502"/>
      <c r="I48" s="502"/>
      <c r="J48" s="502"/>
      <c r="K48" s="502"/>
      <c r="L48" s="502"/>
      <c r="M48" s="502"/>
      <c r="N48" s="502"/>
      <c r="O48" s="502"/>
      <c r="P48" s="502"/>
      <c r="Q48" s="4"/>
    </row>
    <row r="49" spans="1:17" ht="15" customHeight="1">
      <c r="A49" s="503"/>
      <c r="B49" s="503"/>
      <c r="C49" s="503"/>
      <c r="D49" s="502"/>
      <c r="E49" s="503"/>
      <c r="F49" s="503"/>
      <c r="G49" s="503"/>
      <c r="H49" s="503"/>
      <c r="I49" s="503"/>
      <c r="J49" s="503"/>
      <c r="K49" s="503"/>
      <c r="L49" s="503"/>
      <c r="M49" s="503"/>
      <c r="N49" s="503"/>
      <c r="O49" s="503"/>
      <c r="P49" s="503"/>
      <c r="Q49" s="93"/>
    </row>
    <row r="50" spans="1:17" ht="15" customHeight="1">
      <c r="A50" s="503"/>
      <c r="B50" s="503"/>
      <c r="C50" s="503"/>
      <c r="D50" s="502"/>
      <c r="E50" s="503"/>
      <c r="F50" s="503"/>
      <c r="G50" s="503"/>
      <c r="H50" s="503"/>
      <c r="I50" s="503"/>
      <c r="J50" s="503"/>
      <c r="K50" s="503"/>
      <c r="L50" s="503"/>
      <c r="M50" s="503"/>
      <c r="N50" s="503"/>
      <c r="O50" s="503"/>
      <c r="P50" s="503"/>
    </row>
    <row r="51" spans="1:17" ht="60" customHeight="1">
      <c r="A51" s="3443"/>
      <c r="B51" s="3443"/>
      <c r="C51" s="3443"/>
      <c r="D51" s="3444"/>
      <c r="E51" s="3444"/>
      <c r="F51" s="3444"/>
      <c r="G51" s="3444"/>
      <c r="H51" s="3444"/>
      <c r="I51" s="3444"/>
      <c r="J51" s="3444"/>
      <c r="K51" s="3444"/>
      <c r="L51" s="3444"/>
      <c r="M51" s="3444"/>
      <c r="N51" s="3444"/>
      <c r="O51" s="3444"/>
      <c r="P51" s="3444"/>
      <c r="Q51" s="94"/>
    </row>
    <row r="52" spans="1:17" ht="60" customHeight="1">
      <c r="A52" s="3443"/>
      <c r="B52" s="3443"/>
      <c r="C52" s="3443"/>
      <c r="D52" s="3444"/>
      <c r="E52" s="3444"/>
      <c r="F52" s="3444"/>
      <c r="G52" s="3444"/>
      <c r="H52" s="3444"/>
      <c r="I52" s="3444"/>
      <c r="J52" s="3444"/>
      <c r="K52" s="3444"/>
      <c r="L52" s="3444"/>
      <c r="M52" s="3444"/>
      <c r="N52" s="3444"/>
      <c r="O52" s="3444"/>
      <c r="P52" s="3444"/>
      <c r="Q52" s="94"/>
    </row>
    <row r="53" spans="1:17" ht="60" customHeight="1">
      <c r="A53" s="3443"/>
      <c r="B53" s="3443"/>
      <c r="C53" s="3443"/>
      <c r="D53" s="3444"/>
      <c r="E53" s="3444"/>
      <c r="F53" s="3444"/>
      <c r="G53" s="3444"/>
      <c r="H53" s="3444"/>
      <c r="I53" s="3444"/>
      <c r="J53" s="3444"/>
      <c r="K53" s="3444"/>
      <c r="L53" s="3444"/>
      <c r="M53" s="3444"/>
      <c r="N53" s="3444"/>
      <c r="O53" s="3444"/>
      <c r="P53" s="3444"/>
      <c r="Q53" s="94"/>
    </row>
    <row r="54" spans="1:17" ht="80.099999999999994" customHeight="1">
      <c r="A54" s="3443"/>
      <c r="B54" s="3443"/>
      <c r="C54" s="3443"/>
      <c r="D54" s="3444"/>
      <c r="E54" s="3444"/>
      <c r="F54" s="3444"/>
      <c r="G54" s="3444"/>
      <c r="H54" s="3444"/>
      <c r="I54" s="3444"/>
      <c r="J54" s="3444"/>
      <c r="K54" s="3444"/>
      <c r="L54" s="3444"/>
      <c r="M54" s="3444"/>
      <c r="N54" s="3444"/>
      <c r="O54" s="3444"/>
      <c r="P54" s="3444"/>
      <c r="Q54" s="94"/>
    </row>
    <row r="55" spans="1:17" ht="9.9499999999999993" customHeight="1">
      <c r="A55" s="502"/>
      <c r="B55" s="502"/>
      <c r="C55" s="503"/>
      <c r="D55" s="503"/>
      <c r="E55" s="503"/>
      <c r="F55" s="503"/>
      <c r="G55" s="503"/>
      <c r="H55" s="503"/>
      <c r="I55" s="503"/>
      <c r="J55" s="503"/>
      <c r="K55" s="503"/>
      <c r="L55" s="503"/>
      <c r="M55" s="503"/>
      <c r="N55" s="503"/>
      <c r="O55" s="503"/>
      <c r="P55" s="503"/>
    </row>
    <row r="56" spans="1:17" ht="15" customHeight="1">
      <c r="A56" s="3442"/>
      <c r="B56" s="3442"/>
      <c r="C56" s="3442"/>
      <c r="D56" s="3442"/>
      <c r="E56" s="3442"/>
      <c r="F56" s="3442"/>
      <c r="G56" s="3442"/>
      <c r="H56" s="3442"/>
      <c r="I56" s="3442"/>
      <c r="J56" s="3442"/>
      <c r="K56" s="3442"/>
      <c r="L56" s="3442"/>
      <c r="M56" s="3442"/>
      <c r="N56" s="3442"/>
      <c r="O56" s="3442"/>
      <c r="P56" s="3442"/>
      <c r="Q56" s="93"/>
    </row>
    <row r="57" spans="1:17" ht="15" customHeight="1">
      <c r="A57" s="503"/>
      <c r="B57" s="502"/>
      <c r="C57" s="503"/>
      <c r="D57" s="502"/>
      <c r="E57" s="503"/>
      <c r="F57" s="503"/>
      <c r="G57" s="503"/>
      <c r="H57" s="503"/>
      <c r="I57" s="503"/>
      <c r="J57" s="503"/>
      <c r="K57" s="503"/>
      <c r="L57" s="503"/>
      <c r="M57" s="503"/>
      <c r="N57" s="503"/>
      <c r="O57" s="503"/>
      <c r="P57" s="503"/>
      <c r="Q57" s="93"/>
    </row>
    <row r="58" spans="1:17" ht="15" customHeight="1">
      <c r="A58" s="3442"/>
      <c r="B58" s="3442"/>
      <c r="C58" s="3442"/>
      <c r="D58" s="3442"/>
      <c r="E58" s="3442"/>
      <c r="F58" s="3442"/>
      <c r="G58" s="3442"/>
      <c r="H58" s="3442"/>
      <c r="I58" s="3442"/>
      <c r="J58" s="3442"/>
      <c r="K58" s="3442"/>
      <c r="L58" s="3442"/>
      <c r="M58" s="3442"/>
      <c r="N58" s="3442"/>
      <c r="O58" s="3442"/>
      <c r="P58" s="3442"/>
      <c r="Q58" s="93"/>
    </row>
    <row r="59" spans="1:17" ht="15" customHeight="1">
      <c r="A59" s="502"/>
      <c r="B59" s="503"/>
      <c r="C59" s="503"/>
      <c r="D59" s="503"/>
      <c r="E59" s="502"/>
      <c r="F59" s="503"/>
      <c r="G59" s="503"/>
      <c r="H59" s="503"/>
      <c r="I59" s="503"/>
      <c r="J59" s="503"/>
      <c r="K59" s="503"/>
      <c r="L59" s="503"/>
      <c r="M59" s="503"/>
      <c r="N59" s="503"/>
      <c r="O59" s="503"/>
      <c r="P59" s="503"/>
      <c r="Q59" s="93"/>
    </row>
    <row r="60" spans="1:17" ht="15" customHeight="1">
      <c r="A60" s="3442"/>
      <c r="B60" s="3442"/>
      <c r="C60" s="3442"/>
      <c r="D60" s="3442"/>
      <c r="E60" s="3442"/>
      <c r="F60" s="3442"/>
      <c r="G60" s="3442"/>
      <c r="H60" s="3442"/>
      <c r="I60" s="3442"/>
      <c r="J60" s="3442"/>
      <c r="K60" s="3442"/>
      <c r="L60" s="3442"/>
      <c r="M60" s="3442"/>
      <c r="N60" s="3442"/>
      <c r="O60" s="3442"/>
      <c r="P60" s="3442"/>
      <c r="Q60" s="93"/>
    </row>
    <row r="61" spans="1:17" ht="15" customHeight="1">
      <c r="A61" s="502"/>
      <c r="B61" s="503"/>
      <c r="C61" s="503"/>
      <c r="D61" s="503"/>
      <c r="E61" s="502"/>
      <c r="F61" s="503"/>
      <c r="G61" s="503"/>
      <c r="H61" s="503"/>
      <c r="I61" s="503"/>
      <c r="J61" s="503"/>
      <c r="K61" s="503"/>
      <c r="L61" s="503"/>
      <c r="M61" s="503"/>
      <c r="N61" s="503"/>
      <c r="O61" s="503"/>
      <c r="P61" s="503"/>
      <c r="Q61" s="93"/>
    </row>
    <row r="62" spans="1:17" ht="15" customHeight="1">
      <c r="A62" s="3442"/>
      <c r="B62" s="3442"/>
      <c r="C62" s="3442"/>
      <c r="D62" s="3442"/>
      <c r="E62" s="3442"/>
      <c r="F62" s="3442"/>
      <c r="G62" s="3442"/>
      <c r="H62" s="3442"/>
      <c r="I62" s="3442"/>
      <c r="J62" s="3442"/>
      <c r="K62" s="3442"/>
      <c r="L62" s="3442"/>
      <c r="M62" s="3442"/>
      <c r="N62" s="3442"/>
      <c r="O62" s="3442"/>
      <c r="P62" s="3442"/>
      <c r="Q62" s="93"/>
    </row>
    <row r="63" spans="1:17" ht="15" customHeight="1">
      <c r="A63" s="502"/>
      <c r="B63" s="503"/>
      <c r="C63" s="503"/>
      <c r="D63" s="503"/>
      <c r="E63" s="502"/>
      <c r="F63" s="503"/>
      <c r="G63" s="503"/>
      <c r="H63" s="503"/>
      <c r="I63" s="503"/>
      <c r="J63" s="503"/>
      <c r="K63" s="503"/>
      <c r="L63" s="503"/>
      <c r="M63" s="503"/>
      <c r="N63" s="503"/>
      <c r="O63" s="503"/>
      <c r="P63" s="503"/>
      <c r="Q63" s="93"/>
    </row>
    <row r="64" spans="1:17" ht="15" customHeight="1">
      <c r="A64" s="503"/>
      <c r="B64" s="502"/>
      <c r="C64" s="503"/>
      <c r="D64" s="502"/>
      <c r="E64" s="503"/>
      <c r="F64" s="503"/>
      <c r="G64" s="503"/>
      <c r="H64" s="503"/>
      <c r="I64" s="503"/>
      <c r="J64" s="503"/>
      <c r="K64" s="503"/>
      <c r="L64" s="503"/>
      <c r="M64" s="503"/>
      <c r="N64" s="503"/>
      <c r="O64" s="503"/>
      <c r="P64" s="503"/>
      <c r="Q64" s="93"/>
    </row>
    <row r="65" spans="1:17" ht="15" customHeight="1">
      <c r="A65" s="3442"/>
      <c r="B65" s="3442"/>
      <c r="C65" s="3442"/>
      <c r="D65" s="3442"/>
      <c r="E65" s="3442"/>
      <c r="F65" s="3442"/>
      <c r="G65" s="3442"/>
      <c r="H65" s="3442"/>
      <c r="I65" s="3442"/>
      <c r="J65" s="3442"/>
      <c r="K65" s="3442"/>
      <c r="L65" s="3442"/>
      <c r="M65" s="3442"/>
      <c r="N65" s="3442"/>
      <c r="O65" s="3442"/>
      <c r="P65" s="3442"/>
      <c r="Q65" s="93"/>
    </row>
    <row r="66" spans="1:17" ht="15" customHeight="1">
      <c r="A66" s="503"/>
      <c r="B66" s="502"/>
      <c r="C66" s="503"/>
      <c r="D66" s="502"/>
      <c r="E66" s="503"/>
      <c r="F66" s="503"/>
      <c r="G66" s="503"/>
      <c r="H66" s="503"/>
      <c r="I66" s="503"/>
      <c r="J66" s="503"/>
      <c r="K66" s="503"/>
      <c r="L66" s="503"/>
      <c r="M66" s="503"/>
      <c r="N66" s="503"/>
      <c r="O66" s="503"/>
      <c r="P66" s="503"/>
      <c r="Q66" s="93"/>
    </row>
    <row r="67" spans="1:17" ht="15" customHeight="1">
      <c r="A67" s="3442"/>
      <c r="B67" s="3442"/>
      <c r="C67" s="3442"/>
      <c r="D67" s="3442"/>
      <c r="E67" s="3442"/>
      <c r="F67" s="3442"/>
      <c r="G67" s="3442"/>
      <c r="H67" s="3442"/>
      <c r="I67" s="3442"/>
      <c r="J67" s="3442"/>
      <c r="K67" s="3442"/>
      <c r="L67" s="3442"/>
      <c r="M67" s="3442"/>
      <c r="N67" s="3442"/>
      <c r="O67" s="3442"/>
      <c r="P67" s="3442"/>
      <c r="Q67" s="93"/>
    </row>
    <row r="68" spans="1:17" ht="15" customHeight="1">
      <c r="A68" s="3442"/>
      <c r="B68" s="3442"/>
      <c r="C68" s="3442"/>
      <c r="D68" s="3442"/>
      <c r="E68" s="3442"/>
      <c r="F68" s="3442"/>
      <c r="G68" s="3442"/>
      <c r="H68" s="3442"/>
      <c r="I68" s="3442"/>
      <c r="J68" s="3442"/>
      <c r="K68" s="3442"/>
      <c r="L68" s="3442"/>
      <c r="M68" s="3442"/>
      <c r="N68" s="3442"/>
      <c r="O68" s="3442"/>
      <c r="P68" s="3442"/>
      <c r="Q68" s="93"/>
    </row>
    <row r="69" spans="1:17" ht="15" customHeight="1">
      <c r="A69" s="3442"/>
      <c r="B69" s="3442"/>
      <c r="C69" s="3442"/>
      <c r="D69" s="3442"/>
      <c r="E69" s="3442"/>
      <c r="F69" s="3442"/>
      <c r="G69" s="3442"/>
      <c r="H69" s="3442"/>
      <c r="I69" s="3442"/>
      <c r="J69" s="3442"/>
      <c r="K69" s="3442"/>
      <c r="L69" s="3442"/>
      <c r="M69" s="3442"/>
      <c r="N69" s="3442"/>
      <c r="O69" s="3442"/>
      <c r="P69" s="3442"/>
      <c r="Q69" s="93"/>
    </row>
    <row r="70" spans="1:17" ht="9.9499999999999993" customHeight="1">
      <c r="A70" s="502"/>
      <c r="B70" s="502"/>
      <c r="C70" s="503"/>
      <c r="D70" s="503"/>
      <c r="E70" s="503"/>
      <c r="F70" s="503"/>
      <c r="G70" s="503"/>
      <c r="H70" s="503"/>
      <c r="I70" s="503"/>
      <c r="J70" s="503"/>
      <c r="K70" s="503"/>
      <c r="L70" s="503"/>
      <c r="M70" s="503"/>
      <c r="N70" s="503"/>
      <c r="O70" s="503"/>
      <c r="P70" s="503"/>
      <c r="Q70" s="93"/>
    </row>
    <row r="71" spans="1:17" ht="15" customHeight="1">
      <c r="A71" s="504"/>
      <c r="B71" s="502"/>
      <c r="C71" s="503"/>
      <c r="D71" s="502"/>
      <c r="E71" s="504"/>
      <c r="F71" s="504"/>
      <c r="G71" s="503"/>
      <c r="H71" s="503"/>
      <c r="I71" s="503"/>
      <c r="J71" s="503"/>
      <c r="K71" s="503"/>
      <c r="L71" s="503"/>
      <c r="M71" s="503"/>
      <c r="N71" s="503"/>
      <c r="O71" s="503"/>
      <c r="P71" s="503"/>
      <c r="Q71" s="143"/>
    </row>
    <row r="72" spans="1:17" ht="15" customHeight="1">
      <c r="A72" s="3471"/>
      <c r="B72" s="3442"/>
      <c r="C72" s="3442"/>
      <c r="D72" s="3442"/>
      <c r="E72" s="3442"/>
      <c r="F72" s="3442"/>
      <c r="G72" s="3442"/>
      <c r="H72" s="3442"/>
      <c r="I72" s="3442"/>
      <c r="J72" s="3442"/>
      <c r="K72" s="3442"/>
      <c r="L72" s="3442"/>
      <c r="M72" s="3442"/>
      <c r="N72" s="3442"/>
      <c r="O72" s="3442"/>
      <c r="P72" s="3442"/>
      <c r="Q72" s="3"/>
    </row>
    <row r="73" spans="1:17" ht="15" customHeight="1">
      <c r="A73" s="3471"/>
      <c r="B73" s="3442"/>
      <c r="C73" s="3442"/>
      <c r="D73" s="3442"/>
      <c r="E73" s="3442"/>
      <c r="F73" s="3442"/>
      <c r="G73" s="3442"/>
      <c r="H73" s="3442"/>
      <c r="I73" s="3442"/>
      <c r="J73" s="3442"/>
      <c r="K73" s="3442"/>
      <c r="L73" s="3442"/>
      <c r="M73" s="3442"/>
      <c r="N73" s="3442"/>
      <c r="O73" s="3442"/>
      <c r="P73" s="3442"/>
      <c r="Q73" s="3"/>
    </row>
    <row r="74" spans="1:17" ht="15" customHeight="1">
      <c r="A74" s="3471"/>
      <c r="B74" s="3442"/>
      <c r="C74" s="3442"/>
      <c r="D74" s="3442"/>
      <c r="E74" s="3442"/>
      <c r="F74" s="3442"/>
      <c r="G74" s="3442"/>
      <c r="H74" s="3442"/>
      <c r="I74" s="3442"/>
      <c r="J74" s="3442"/>
      <c r="K74" s="3442"/>
      <c r="L74" s="3442"/>
      <c r="M74" s="3442"/>
      <c r="N74" s="3442"/>
      <c r="O74" s="3442"/>
      <c r="P74" s="3442"/>
      <c r="Q74" s="3"/>
    </row>
    <row r="75" spans="1:17" ht="15" customHeight="1">
      <c r="A75" s="3442"/>
      <c r="B75" s="3442"/>
      <c r="C75" s="3442"/>
      <c r="D75" s="3442"/>
      <c r="E75" s="3442"/>
      <c r="F75" s="3442"/>
      <c r="G75" s="3442"/>
      <c r="H75" s="3442"/>
      <c r="I75" s="3442"/>
      <c r="J75" s="3442"/>
      <c r="K75" s="3442"/>
      <c r="L75" s="3442"/>
      <c r="M75" s="3442"/>
      <c r="N75" s="3442"/>
      <c r="O75" s="3442"/>
      <c r="P75" s="3442"/>
      <c r="Q75" s="3"/>
    </row>
    <row r="76" spans="1:17" ht="15" customHeight="1">
      <c r="A76" s="3442"/>
      <c r="B76" s="3442"/>
      <c r="C76" s="3442"/>
      <c r="D76" s="3442"/>
      <c r="E76" s="3442"/>
      <c r="F76" s="3442"/>
      <c r="G76" s="3442"/>
      <c r="H76" s="3442"/>
      <c r="I76" s="3442"/>
      <c r="J76" s="3442"/>
      <c r="K76" s="3442"/>
      <c r="L76" s="3442"/>
      <c r="M76" s="3442"/>
      <c r="N76" s="3442"/>
      <c r="O76" s="3442"/>
      <c r="P76" s="3442"/>
      <c r="Q76" s="3"/>
    </row>
    <row r="77" spans="1:17" ht="15" customHeight="1">
      <c r="A77" s="3471"/>
      <c r="B77" s="3442"/>
      <c r="C77" s="3442"/>
      <c r="D77" s="3442"/>
      <c r="E77" s="3442"/>
      <c r="F77" s="3442"/>
      <c r="G77" s="3442"/>
      <c r="H77" s="3442"/>
      <c r="I77" s="3442"/>
      <c r="J77" s="3442"/>
      <c r="K77" s="3442"/>
      <c r="L77" s="3442"/>
      <c r="M77" s="3442"/>
      <c r="N77" s="3442"/>
      <c r="O77" s="3442"/>
      <c r="P77" s="3442"/>
      <c r="Q77" s="3"/>
    </row>
    <row r="78" spans="1:17" ht="15" customHeight="1">
      <c r="A78" s="3471"/>
      <c r="B78" s="3442"/>
      <c r="C78" s="3442"/>
      <c r="D78" s="3442"/>
      <c r="E78" s="3442"/>
      <c r="F78" s="3442"/>
      <c r="G78" s="3442"/>
      <c r="H78" s="3442"/>
      <c r="I78" s="3442"/>
      <c r="J78" s="3442"/>
      <c r="K78" s="3442"/>
      <c r="L78" s="3442"/>
      <c r="M78" s="3442"/>
      <c r="N78" s="3442"/>
      <c r="O78" s="3442"/>
      <c r="P78" s="3442"/>
      <c r="Q78" s="3"/>
    </row>
    <row r="79" spans="1:17">
      <c r="A79" s="502"/>
      <c r="B79" s="502"/>
      <c r="C79" s="502"/>
      <c r="D79" s="502"/>
      <c r="E79" s="502"/>
      <c r="F79" s="502"/>
      <c r="G79" s="502"/>
      <c r="H79" s="502"/>
      <c r="I79" s="502"/>
      <c r="J79" s="502"/>
      <c r="K79" s="502"/>
      <c r="L79" s="502"/>
      <c r="M79" s="502"/>
      <c r="N79" s="502"/>
      <c r="O79" s="502"/>
      <c r="P79" s="502"/>
    </row>
    <row r="80" spans="1:17">
      <c r="A80" s="502"/>
      <c r="B80" s="502"/>
      <c r="C80" s="502"/>
      <c r="D80" s="502"/>
      <c r="E80" s="502"/>
      <c r="F80" s="502"/>
      <c r="G80" s="502"/>
      <c r="H80" s="502"/>
      <c r="I80" s="502"/>
      <c r="J80" s="502"/>
      <c r="K80" s="502"/>
      <c r="L80" s="502"/>
      <c r="M80" s="502"/>
      <c r="N80" s="502"/>
      <c r="O80" s="502"/>
      <c r="P80" s="502"/>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&amp;R&amp;10&amp;K01+000（令和６年１１月２９日以降に申請する訓練科から適用）</oddFooter>
  </headerFooter>
  <rowBreaks count="1" manualBreakCount="1">
    <brk id="43" max="15" man="1"/>
  </rowBreaks>
  <ignoredErrors>
    <ignoredError sqref="O35" formulaRange="1"/>
  </ignoredError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8" customWidth="1"/>
    <col min="3" max="256" width="9" style="61"/>
    <col min="257" max="257" width="27.625" style="61" customWidth="1"/>
    <col min="258" max="258" width="73.625" style="61" customWidth="1"/>
    <col min="259" max="512" width="9" style="61"/>
    <col min="513" max="513" width="27.625" style="61" customWidth="1"/>
    <col min="514" max="514" width="73.625" style="61" customWidth="1"/>
    <col min="515" max="768" width="9" style="61"/>
    <col min="769" max="769" width="27.625" style="61" customWidth="1"/>
    <col min="770" max="770" width="73.625" style="61" customWidth="1"/>
    <col min="771" max="1024" width="9" style="61"/>
    <col min="1025" max="1025" width="27.625" style="61" customWidth="1"/>
    <col min="1026" max="1026" width="73.625" style="61" customWidth="1"/>
    <col min="1027" max="1280" width="9" style="61"/>
    <col min="1281" max="1281" width="27.625" style="61" customWidth="1"/>
    <col min="1282" max="1282" width="73.625" style="61" customWidth="1"/>
    <col min="1283" max="1536" width="9" style="61"/>
    <col min="1537" max="1537" width="27.625" style="61" customWidth="1"/>
    <col min="1538" max="1538" width="73.625" style="61" customWidth="1"/>
    <col min="1539" max="1792" width="9" style="61"/>
    <col min="1793" max="1793" width="27.625" style="61" customWidth="1"/>
    <col min="1794" max="1794" width="73.625" style="61" customWidth="1"/>
    <col min="1795" max="2048" width="9" style="61"/>
    <col min="2049" max="2049" width="27.625" style="61" customWidth="1"/>
    <col min="2050" max="2050" width="73.625" style="61" customWidth="1"/>
    <col min="2051" max="2304" width="9" style="61"/>
    <col min="2305" max="2305" width="27.625" style="61" customWidth="1"/>
    <col min="2306" max="2306" width="73.625" style="61" customWidth="1"/>
    <col min="2307" max="2560" width="9" style="61"/>
    <col min="2561" max="2561" width="27.625" style="61" customWidth="1"/>
    <col min="2562" max="2562" width="73.625" style="61" customWidth="1"/>
    <col min="2563" max="2816" width="9" style="61"/>
    <col min="2817" max="2817" width="27.625" style="61" customWidth="1"/>
    <col min="2818" max="2818" width="73.625" style="61" customWidth="1"/>
    <col min="2819" max="3072" width="9" style="61"/>
    <col min="3073" max="3073" width="27.625" style="61" customWidth="1"/>
    <col min="3074" max="3074" width="73.625" style="61" customWidth="1"/>
    <col min="3075" max="3328" width="9" style="61"/>
    <col min="3329" max="3329" width="27.625" style="61" customWidth="1"/>
    <col min="3330" max="3330" width="73.625" style="61" customWidth="1"/>
    <col min="3331" max="3584" width="9" style="61"/>
    <col min="3585" max="3585" width="27.625" style="61" customWidth="1"/>
    <col min="3586" max="3586" width="73.625" style="61" customWidth="1"/>
    <col min="3587" max="3840" width="9" style="61"/>
    <col min="3841" max="3841" width="27.625" style="61" customWidth="1"/>
    <col min="3842" max="3842" width="73.625" style="61" customWidth="1"/>
    <col min="3843" max="4096" width="9" style="61"/>
    <col min="4097" max="4097" width="27.625" style="61" customWidth="1"/>
    <col min="4098" max="4098" width="73.625" style="61" customWidth="1"/>
    <col min="4099" max="4352" width="9" style="61"/>
    <col min="4353" max="4353" width="27.625" style="61" customWidth="1"/>
    <col min="4354" max="4354" width="73.625" style="61" customWidth="1"/>
    <col min="4355" max="4608" width="9" style="61"/>
    <col min="4609" max="4609" width="27.625" style="61" customWidth="1"/>
    <col min="4610" max="4610" width="73.625" style="61" customWidth="1"/>
    <col min="4611" max="4864" width="9" style="61"/>
    <col min="4865" max="4865" width="27.625" style="61" customWidth="1"/>
    <col min="4866" max="4866" width="73.625" style="61" customWidth="1"/>
    <col min="4867" max="5120" width="9" style="61"/>
    <col min="5121" max="5121" width="27.625" style="61" customWidth="1"/>
    <col min="5122" max="5122" width="73.625" style="61" customWidth="1"/>
    <col min="5123" max="5376" width="9" style="61"/>
    <col min="5377" max="5377" width="27.625" style="61" customWidth="1"/>
    <col min="5378" max="5378" width="73.625" style="61" customWidth="1"/>
    <col min="5379" max="5632" width="9" style="61"/>
    <col min="5633" max="5633" width="27.625" style="61" customWidth="1"/>
    <col min="5634" max="5634" width="73.625" style="61" customWidth="1"/>
    <col min="5635" max="5888" width="9" style="61"/>
    <col min="5889" max="5889" width="27.625" style="61" customWidth="1"/>
    <col min="5890" max="5890" width="73.625" style="61" customWidth="1"/>
    <col min="5891" max="6144" width="9" style="61"/>
    <col min="6145" max="6145" width="27.625" style="61" customWidth="1"/>
    <col min="6146" max="6146" width="73.625" style="61" customWidth="1"/>
    <col min="6147" max="6400" width="9" style="61"/>
    <col min="6401" max="6401" width="27.625" style="61" customWidth="1"/>
    <col min="6402" max="6402" width="73.625" style="61" customWidth="1"/>
    <col min="6403" max="6656" width="9" style="61"/>
    <col min="6657" max="6657" width="27.625" style="61" customWidth="1"/>
    <col min="6658" max="6658" width="73.625" style="61" customWidth="1"/>
    <col min="6659" max="6912" width="9" style="61"/>
    <col min="6913" max="6913" width="27.625" style="61" customWidth="1"/>
    <col min="6914" max="6914" width="73.625" style="61" customWidth="1"/>
    <col min="6915" max="7168" width="9" style="61"/>
    <col min="7169" max="7169" width="27.625" style="61" customWidth="1"/>
    <col min="7170" max="7170" width="73.625" style="61" customWidth="1"/>
    <col min="7171" max="7424" width="9" style="61"/>
    <col min="7425" max="7425" width="27.625" style="61" customWidth="1"/>
    <col min="7426" max="7426" width="73.625" style="61" customWidth="1"/>
    <col min="7427" max="7680" width="9" style="61"/>
    <col min="7681" max="7681" width="27.625" style="61" customWidth="1"/>
    <col min="7682" max="7682" width="73.625" style="61" customWidth="1"/>
    <col min="7683" max="7936" width="9" style="61"/>
    <col min="7937" max="7937" width="27.625" style="61" customWidth="1"/>
    <col min="7938" max="7938" width="73.625" style="61" customWidth="1"/>
    <col min="7939" max="8192" width="9" style="61"/>
    <col min="8193" max="8193" width="27.625" style="61" customWidth="1"/>
    <col min="8194" max="8194" width="73.625" style="61" customWidth="1"/>
    <col min="8195" max="8448" width="9" style="61"/>
    <col min="8449" max="8449" width="27.625" style="61" customWidth="1"/>
    <col min="8450" max="8450" width="73.625" style="61" customWidth="1"/>
    <col min="8451" max="8704" width="9" style="61"/>
    <col min="8705" max="8705" width="27.625" style="61" customWidth="1"/>
    <col min="8706" max="8706" width="73.625" style="61" customWidth="1"/>
    <col min="8707" max="8960" width="9" style="61"/>
    <col min="8961" max="8961" width="27.625" style="61" customWidth="1"/>
    <col min="8962" max="8962" width="73.625" style="61" customWidth="1"/>
    <col min="8963" max="9216" width="9" style="61"/>
    <col min="9217" max="9217" width="27.625" style="61" customWidth="1"/>
    <col min="9218" max="9218" width="73.625" style="61" customWidth="1"/>
    <col min="9219" max="9472" width="9" style="61"/>
    <col min="9473" max="9473" width="27.625" style="61" customWidth="1"/>
    <col min="9474" max="9474" width="73.625" style="61" customWidth="1"/>
    <col min="9475" max="9728" width="9" style="61"/>
    <col min="9729" max="9729" width="27.625" style="61" customWidth="1"/>
    <col min="9730" max="9730" width="73.625" style="61" customWidth="1"/>
    <col min="9731" max="9984" width="9" style="61"/>
    <col min="9985" max="9985" width="27.625" style="61" customWidth="1"/>
    <col min="9986" max="9986" width="73.625" style="61" customWidth="1"/>
    <col min="9987" max="10240" width="9" style="61"/>
    <col min="10241" max="10241" width="27.625" style="61" customWidth="1"/>
    <col min="10242" max="10242" width="73.625" style="61" customWidth="1"/>
    <col min="10243" max="10496" width="9" style="61"/>
    <col min="10497" max="10497" width="27.625" style="61" customWidth="1"/>
    <col min="10498" max="10498" width="73.625" style="61" customWidth="1"/>
    <col min="10499" max="10752" width="9" style="61"/>
    <col min="10753" max="10753" width="27.625" style="61" customWidth="1"/>
    <col min="10754" max="10754" width="73.625" style="61" customWidth="1"/>
    <col min="10755" max="11008" width="9" style="61"/>
    <col min="11009" max="11009" width="27.625" style="61" customWidth="1"/>
    <col min="11010" max="11010" width="73.625" style="61" customWidth="1"/>
    <col min="11011" max="11264" width="9" style="61"/>
    <col min="11265" max="11265" width="27.625" style="61" customWidth="1"/>
    <col min="11266" max="11266" width="73.625" style="61" customWidth="1"/>
    <col min="11267" max="11520" width="9" style="61"/>
    <col min="11521" max="11521" width="27.625" style="61" customWidth="1"/>
    <col min="11522" max="11522" width="73.625" style="61" customWidth="1"/>
    <col min="11523" max="11776" width="9" style="61"/>
    <col min="11777" max="11777" width="27.625" style="61" customWidth="1"/>
    <col min="11778" max="11778" width="73.625" style="61" customWidth="1"/>
    <col min="11779" max="12032" width="9" style="61"/>
    <col min="12033" max="12033" width="27.625" style="61" customWidth="1"/>
    <col min="12034" max="12034" width="73.625" style="61" customWidth="1"/>
    <col min="12035" max="12288" width="9" style="61"/>
    <col min="12289" max="12289" width="27.625" style="61" customWidth="1"/>
    <col min="12290" max="12290" width="73.625" style="61" customWidth="1"/>
    <col min="12291" max="12544" width="9" style="61"/>
    <col min="12545" max="12545" width="27.625" style="61" customWidth="1"/>
    <col min="12546" max="12546" width="73.625" style="61" customWidth="1"/>
    <col min="12547" max="12800" width="9" style="61"/>
    <col min="12801" max="12801" width="27.625" style="61" customWidth="1"/>
    <col min="12802" max="12802" width="73.625" style="61" customWidth="1"/>
    <col min="12803" max="13056" width="9" style="61"/>
    <col min="13057" max="13057" width="27.625" style="61" customWidth="1"/>
    <col min="13058" max="13058" width="73.625" style="61" customWidth="1"/>
    <col min="13059" max="13312" width="9" style="61"/>
    <col min="13313" max="13313" width="27.625" style="61" customWidth="1"/>
    <col min="13314" max="13314" width="73.625" style="61" customWidth="1"/>
    <col min="13315" max="13568" width="9" style="61"/>
    <col min="13569" max="13569" width="27.625" style="61" customWidth="1"/>
    <col min="13570" max="13570" width="73.625" style="61" customWidth="1"/>
    <col min="13571" max="13824" width="9" style="61"/>
    <col min="13825" max="13825" width="27.625" style="61" customWidth="1"/>
    <col min="13826" max="13826" width="73.625" style="61" customWidth="1"/>
    <col min="13827" max="14080" width="9" style="61"/>
    <col min="14081" max="14081" width="27.625" style="61" customWidth="1"/>
    <col min="14082" max="14082" width="73.625" style="61" customWidth="1"/>
    <col min="14083" max="14336" width="9" style="61"/>
    <col min="14337" max="14337" width="27.625" style="61" customWidth="1"/>
    <col min="14338" max="14338" width="73.625" style="61" customWidth="1"/>
    <col min="14339" max="14592" width="9" style="61"/>
    <col min="14593" max="14593" width="27.625" style="61" customWidth="1"/>
    <col min="14594" max="14594" width="73.625" style="61" customWidth="1"/>
    <col min="14595" max="14848" width="9" style="61"/>
    <col min="14849" max="14849" width="27.625" style="61" customWidth="1"/>
    <col min="14850" max="14850" width="73.625" style="61" customWidth="1"/>
    <col min="14851" max="15104" width="9" style="61"/>
    <col min="15105" max="15105" width="27.625" style="61" customWidth="1"/>
    <col min="15106" max="15106" width="73.625" style="61" customWidth="1"/>
    <col min="15107" max="15360" width="9" style="61"/>
    <col min="15361" max="15361" width="27.625" style="61" customWidth="1"/>
    <col min="15362" max="15362" width="73.625" style="61" customWidth="1"/>
    <col min="15363" max="15616" width="9" style="61"/>
    <col min="15617" max="15617" width="27.625" style="61" customWidth="1"/>
    <col min="15618" max="15618" width="73.625" style="61" customWidth="1"/>
    <col min="15619" max="15872" width="9" style="61"/>
    <col min="15873" max="15873" width="27.625" style="61" customWidth="1"/>
    <col min="15874" max="15874" width="73.625" style="61" customWidth="1"/>
    <col min="15875" max="16128" width="9" style="61"/>
    <col min="16129" max="16129" width="27.625" style="61" customWidth="1"/>
    <col min="16130" max="16130" width="73.625" style="61" customWidth="1"/>
    <col min="16131" max="16384" width="9" style="61"/>
  </cols>
  <sheetData>
    <row r="1" spans="1:2" ht="18" customHeight="1" thickTop="1">
      <c r="A1" s="226" t="s">
        <v>682</v>
      </c>
      <c r="B1" s="226" t="s">
        <v>994</v>
      </c>
    </row>
    <row r="2" spans="1:2" ht="18" customHeight="1">
      <c r="A2" s="227" t="s">
        <v>683</v>
      </c>
      <c r="B2" s="227">
        <v>20200106</v>
      </c>
    </row>
    <row r="3" spans="1:2" ht="18" customHeight="1">
      <c r="A3" s="133" t="s">
        <v>471</v>
      </c>
      <c r="B3" s="133" t="str">
        <f>ASC(様式1!$F$44)</f>
        <v/>
      </c>
    </row>
    <row r="4" spans="1:2" ht="18" customHeight="1">
      <c r="A4" s="134" t="s">
        <v>684</v>
      </c>
      <c r="B4" s="134" t="str">
        <f>TEXT(様式1!$O$3,"ggge年m月d日")</f>
        <v>明治33年1月0日</v>
      </c>
    </row>
    <row r="5" spans="1:2" ht="18" customHeight="1">
      <c r="A5" s="134" t="s">
        <v>472</v>
      </c>
      <c r="B5" s="134" t="str">
        <f>IF(様式1!$E$20="○","001","")&amp;IF(様式1!$E$21="○","002","")</f>
        <v>001</v>
      </c>
    </row>
    <row r="6" spans="1:2" ht="18" customHeight="1">
      <c r="A6" s="135" t="s">
        <v>473</v>
      </c>
      <c r="B6" s="135" t="str">
        <f>IF(ISBLANK(登録用!L5:T5),"",LEFT(様式5!L5,2))</f>
        <v/>
      </c>
    </row>
    <row r="7" spans="1:2" ht="18" customHeight="1">
      <c r="A7" s="134" t="s">
        <v>434</v>
      </c>
      <c r="B7" s="134" t="str">
        <f>DBCS(TRIM(CLEAN(様式1!G36)))</f>
        <v/>
      </c>
    </row>
    <row r="8" spans="1:2" ht="18" customHeight="1">
      <c r="A8" s="134" t="s">
        <v>685</v>
      </c>
      <c r="B8" s="134" t="str">
        <f>TEXT(様式5!$F$11,"ggge年m月d日")</f>
        <v>令和　　年　　月　　日</v>
      </c>
    </row>
    <row r="9" spans="1:2" ht="18" customHeight="1">
      <c r="A9" s="134" t="s">
        <v>686</v>
      </c>
      <c r="B9" s="134" t="str">
        <f>TEXT(様式5!$M$11,"ggge年m月d日")</f>
        <v>令和　　年　　月　　日</v>
      </c>
    </row>
    <row r="10" spans="1:2" ht="18" customHeight="1">
      <c r="A10" s="134" t="s">
        <v>687</v>
      </c>
      <c r="B10" s="134" t="str">
        <f>TEXT(様式5!$F$12,"ggge年m月d日")</f>
        <v>令和　　年　　月　　日</v>
      </c>
    </row>
    <row r="11" spans="1:2" ht="18" customHeight="1">
      <c r="A11" s="134" t="s">
        <v>688</v>
      </c>
      <c r="B11" s="134" t="str">
        <f>TEXT(様式5!$F$14,"ggge年m月d日")</f>
        <v>令和　　年　　月　　日</v>
      </c>
    </row>
    <row r="12" spans="1:2" ht="18" customHeight="1">
      <c r="A12" s="134" t="s">
        <v>689</v>
      </c>
      <c r="B12" s="134" t="str">
        <f>TEXT(様式1!$F$37,"ggge年m月d日")</f>
        <v>明治33年1月0日</v>
      </c>
    </row>
    <row r="13" spans="1:2" ht="18" customHeight="1">
      <c r="A13" s="134" t="s">
        <v>690</v>
      </c>
      <c r="B13" s="134" t="str">
        <f>TEXT(様式1!$K$37,"ggge年m月d日")</f>
        <v>明治33年1月0日</v>
      </c>
    </row>
    <row r="14" spans="1:2" ht="18" customHeight="1">
      <c r="A14" s="133" t="s">
        <v>474</v>
      </c>
      <c r="B14" s="133" t="str">
        <f>ASC(様式1!$P$37)</f>
        <v/>
      </c>
    </row>
    <row r="15" spans="1:2" ht="18" customHeight="1">
      <c r="A15" s="133" t="s">
        <v>475</v>
      </c>
      <c r="B15" s="133">
        <f>様式5!AF15</f>
        <v>0</v>
      </c>
    </row>
    <row r="16" spans="1:2" ht="18" customHeight="1">
      <c r="A16" s="134" t="s">
        <v>691</v>
      </c>
      <c r="B16" s="134" t="str">
        <f>TEXT(様式5!$G$16,"00")</f>
        <v>00</v>
      </c>
    </row>
    <row r="17" spans="1:2" ht="18" customHeight="1">
      <c r="A17" s="134" t="s">
        <v>692</v>
      </c>
      <c r="B17" s="134" t="str">
        <f>TEXT(様式5!$I$16,"00")</f>
        <v>00</v>
      </c>
    </row>
    <row r="18" spans="1:2" ht="18" customHeight="1">
      <c r="A18" s="134" t="s">
        <v>693</v>
      </c>
      <c r="B18" s="134" t="str">
        <f>TEXT(様式5!$L$16,"00")</f>
        <v>00</v>
      </c>
    </row>
    <row r="19" spans="1:2" ht="18" customHeight="1">
      <c r="A19" s="134" t="s">
        <v>694</v>
      </c>
      <c r="B19" s="134" t="str">
        <f>TEXT(様式5!$N$16,"00")</f>
        <v>00</v>
      </c>
    </row>
    <row r="20" spans="1:2" ht="18" customHeight="1">
      <c r="A20" s="133" t="s">
        <v>476</v>
      </c>
      <c r="B20" s="133">
        <f>様式5!G58</f>
        <v>0</v>
      </c>
    </row>
    <row r="21" spans="1:2" ht="18" customHeight="1">
      <c r="A21" s="133" t="s">
        <v>695</v>
      </c>
      <c r="B21" s="133" t="str">
        <f>ASC(様式1!$F$38)</f>
        <v/>
      </c>
    </row>
    <row r="22" spans="1:2" ht="18" customHeight="1">
      <c r="A22" s="134" t="s">
        <v>696</v>
      </c>
      <c r="B22" s="134" t="str">
        <f>IF(ISBLANK(様式5!$F$17),"特になし",DBCS(TRIM(SUBSTITUTE(様式5!$F$17,CHAR(10),"　"))))</f>
        <v>特になし</v>
      </c>
    </row>
    <row r="23" spans="1:2" ht="18" customHeight="1">
      <c r="A23" s="134" t="s">
        <v>697</v>
      </c>
      <c r="B23" s="134" t="str">
        <f>IF(様式5!F18="✔","1","0")</f>
        <v>0</v>
      </c>
    </row>
    <row r="24" spans="1:2" ht="18" customHeight="1">
      <c r="A24" s="134" t="s">
        <v>698</v>
      </c>
      <c r="B24" s="134" t="str">
        <f>IF(様式5!L18="✔","1","0")</f>
        <v>0</v>
      </c>
    </row>
    <row r="25" spans="1:2" ht="18" customHeight="1">
      <c r="A25" s="134" t="s">
        <v>699</v>
      </c>
      <c r="B25" s="134" t="str">
        <f>IF(様式5!T18="✔","1","0")</f>
        <v>0</v>
      </c>
    </row>
    <row r="26" spans="1:2" ht="18" customHeight="1">
      <c r="A26" s="134" t="s">
        <v>700</v>
      </c>
      <c r="B26" s="134" t="str">
        <f>IF(様式5!AA18="✔","1","0")</f>
        <v>0</v>
      </c>
    </row>
    <row r="27" spans="1:2" ht="18" customHeight="1">
      <c r="A27" s="134" t="s">
        <v>701</v>
      </c>
      <c r="B27" s="134" t="str">
        <f>IF(様式5!F19="✔","1","0")</f>
        <v>0</v>
      </c>
    </row>
    <row r="28" spans="1:2" ht="18" customHeight="1">
      <c r="A28" s="134" t="s">
        <v>702</v>
      </c>
      <c r="B28" s="134" t="str">
        <f>IF(様式5!L19="✔","1","0")</f>
        <v>0</v>
      </c>
    </row>
    <row r="29" spans="1:2" ht="18" customHeight="1">
      <c r="A29" s="134" t="s">
        <v>703</v>
      </c>
      <c r="B29" s="134" t="str">
        <f>IF(様式5!T19="✔","1","0")</f>
        <v>0</v>
      </c>
    </row>
    <row r="30" spans="1:2" ht="26.1" customHeight="1">
      <c r="A30" s="134" t="s">
        <v>477</v>
      </c>
      <c r="B30" s="135" t="str">
        <f>DBCS(TRIM(SUBSTITUTE(様式5!$F$20,CHAR(10),"　")))</f>
        <v/>
      </c>
    </row>
    <row r="31" spans="1:2" ht="26.1" customHeight="1">
      <c r="A31" s="134" t="s">
        <v>704</v>
      </c>
      <c r="B31" s="135" t="str">
        <f>DBCS(TRIM(CLEAN(様式5!AN21)))</f>
        <v/>
      </c>
    </row>
    <row r="32" spans="1:2" ht="18" customHeight="1">
      <c r="A32" s="212" t="s">
        <v>705</v>
      </c>
      <c r="B32" s="134" t="str">
        <f>DBCS(TRIM(SUBSTITUTE(様式5!$Y$7,CHAR(10),"　")))</f>
        <v/>
      </c>
    </row>
    <row r="33" spans="1:2" ht="26.1" customHeight="1">
      <c r="A33" s="212" t="s">
        <v>706</v>
      </c>
      <c r="B33" s="135" t="str">
        <f>DBCS(TRIM(SUBSTITUTE(様式5!F29,CHAR(10),"　")))</f>
        <v/>
      </c>
    </row>
    <row r="34" spans="1:2" ht="18" customHeight="1">
      <c r="A34" s="134" t="s">
        <v>707</v>
      </c>
      <c r="B34" s="133">
        <v>1</v>
      </c>
    </row>
    <row r="35" spans="1:2" ht="18" customHeight="1">
      <c r="A35" s="134" t="s">
        <v>708</v>
      </c>
      <c r="B35" s="134" t="str">
        <f>IF(様式5!P53="✔","1","0")</f>
        <v>0</v>
      </c>
    </row>
    <row r="36" spans="1:2" ht="18" customHeight="1">
      <c r="A36" s="134" t="s">
        <v>709</v>
      </c>
      <c r="B36" s="133">
        <v>0</v>
      </c>
    </row>
    <row r="37" spans="1:2" ht="18" customHeight="1">
      <c r="A37" s="134" t="s">
        <v>710</v>
      </c>
      <c r="B37" s="134"/>
    </row>
    <row r="38" spans="1:2" ht="18" customHeight="1">
      <c r="A38" s="133" t="s">
        <v>478</v>
      </c>
      <c r="B38" s="133">
        <f>様式5!Y61</f>
        <v>0</v>
      </c>
    </row>
    <row r="39" spans="1:2" ht="18" customHeight="1">
      <c r="A39" s="133" t="s">
        <v>479</v>
      </c>
      <c r="B39" s="133">
        <f>様式5!Y62</f>
        <v>0</v>
      </c>
    </row>
    <row r="40" spans="1:2" ht="18" customHeight="1">
      <c r="A40" s="228" t="s">
        <v>995</v>
      </c>
      <c r="B40" s="134" t="str">
        <f>DBCS(TRIM(CLEAN(様式1!$F$40)))</f>
        <v/>
      </c>
    </row>
    <row r="41" spans="1:2" ht="18" customHeight="1">
      <c r="A41" s="228" t="s">
        <v>996</v>
      </c>
      <c r="B41" s="134" t="str">
        <f>SUBSTITUTE(ASC(様式1!$F$41),"-","")</f>
        <v/>
      </c>
    </row>
    <row r="42" spans="1:2" ht="18" customHeight="1">
      <c r="A42" s="228" t="s">
        <v>997</v>
      </c>
      <c r="B42" s="134" t="str">
        <f>DBCS(CLEAN(様式1!$H$41))</f>
        <v/>
      </c>
    </row>
    <row r="43" spans="1:2" ht="18" customHeight="1">
      <c r="A43" s="228" t="s">
        <v>998</v>
      </c>
      <c r="B43" s="134" t="str">
        <f>DBCS(CLEAN(様式1!$H$42))</f>
        <v/>
      </c>
    </row>
    <row r="44" spans="1:2" ht="18" customHeight="1">
      <c r="A44" s="228" t="s">
        <v>999</v>
      </c>
      <c r="B44" s="134" t="str">
        <f>DBCS(CLEAN(様式4!$E$40))</f>
        <v/>
      </c>
    </row>
    <row r="45" spans="1:2" ht="18" customHeight="1">
      <c r="A45" s="229" t="s">
        <v>1000</v>
      </c>
      <c r="B45" s="136" t="str">
        <f>IF(ISERROR(LEFT(ASC(様式4!$P$40),FIND("-",ASC(様式4!$P$40))-1)),"",LEFT(ASC(様式4!$P$40),FIND("-",ASC(様式4!$P$40))-1))</f>
        <v/>
      </c>
    </row>
    <row r="46" spans="1:2" ht="18" customHeight="1">
      <c r="A46" s="229" t="s">
        <v>1001</v>
      </c>
      <c r="B46" s="136"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29" t="s">
        <v>1002</v>
      </c>
      <c r="B47" s="137" t="str">
        <f>RIGHT(ASC(様式4!$P$40),4)</f>
        <v/>
      </c>
    </row>
    <row r="48" spans="1:2" ht="18" customHeight="1">
      <c r="A48" s="228" t="s">
        <v>1003</v>
      </c>
      <c r="B48" s="133" t="str">
        <f>ASC(様式4!$P$41)</f>
        <v/>
      </c>
    </row>
    <row r="49" spans="1:2" ht="18" customHeight="1">
      <c r="A49" s="134" t="s">
        <v>711</v>
      </c>
      <c r="B49" s="134"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41</vt:i4>
      </vt:variant>
    </vt:vector>
  </HeadingPairs>
  <TitlesOfParts>
    <vt:vector size="76" baseType="lpstr">
      <vt:lpstr>一覧表</vt:lpstr>
      <vt:lpstr>様式1</vt:lpstr>
      <vt:lpstr>様式2</vt:lpstr>
      <vt:lpstr>様式3</vt:lpstr>
      <vt:lpstr>様式4</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2025-03-31T09:26:29Z</cp:lastPrinted>
  <dcterms:created xsi:type="dcterms:W3CDTF">2021-02-10T01:23:48Z</dcterms:created>
  <dcterms:modified xsi:type="dcterms:W3CDTF">2025-03-31T13:56:05Z</dcterms:modified>
</cp:coreProperties>
</file>