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9.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10.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1.xml" ContentType="application/vnd.openxmlformats-officedocument.spreadsheetml.comments+xml"/>
  <Override PartName="/xl/drawings/drawing21.xml" ContentType="application/vnd.openxmlformats-officedocument.drawing+xml"/>
  <Override PartName="/xl/comments12.xml" ContentType="application/vnd.openxmlformats-officedocument.spreadsheetml.comments+xml"/>
  <Override PartName="/xl/drawings/drawing22.xml" ContentType="application/vnd.openxmlformats-officedocument.drawing+xml"/>
  <Override PartName="/xl/comments13.xml" ContentType="application/vnd.openxmlformats-officedocument.spreadsheetml.comments+xml"/>
  <Override PartName="/xl/drawings/drawing23.xml" ContentType="application/vnd.openxmlformats-officedocument.drawing+xml"/>
  <Override PartName="/xl/comments14.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15.xml" ContentType="application/vnd.openxmlformats-officedocument.spreadsheetml.comments+xml"/>
  <Override PartName="/xl/drawings/drawing26.xml" ContentType="application/vnd.openxmlformats-officedocument.drawing+xml"/>
  <Override PartName="/xl/comments16.xml" ContentType="application/vnd.openxmlformats-officedocument.spreadsheetml.comments+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updateLinks="always" codeName="ThisWorkbook"/>
  <mc:AlternateContent xmlns:mc="http://schemas.openxmlformats.org/markup-compatibility/2006">
    <mc:Choice Requires="x15">
      <x15ac:absPath xmlns:x15ac="http://schemas.microsoft.com/office/spreadsheetml/2010/11/ac" url="C:\Users\301772\Desktop\"/>
    </mc:Choice>
  </mc:AlternateContent>
  <xr:revisionPtr revIDLastSave="0" documentId="8_{7CC2349F-DCE9-441D-AF45-30086D775F81}" xr6:coauthVersionLast="47" xr6:coauthVersionMax="47" xr10:uidLastSave="{00000000-0000-0000-0000-000000000000}"/>
  <bookViews>
    <workbookView xWindow="-120" yWindow="-120" windowWidth="29040" windowHeight="14880" tabRatio="855" xr2:uid="{00000000-000D-0000-FFFF-FFFF00000000}"/>
  </bookViews>
  <sheets>
    <sheet name="一覧表" sheetId="62" r:id="rId1"/>
    <sheet name="様式1" sheetId="2" r:id="rId2"/>
    <sheet name="様式2" sheetId="72" r:id="rId3"/>
    <sheet name="様式3" sheetId="90" r:id="rId4"/>
    <sheet name="様式4" sheetId="5" r:id="rId5"/>
    <sheet name="代表者氏名・役員一覧" sheetId="99" r:id="rId6"/>
    <sheet name="様式5" sheetId="34" r:id="rId7"/>
    <sheet name="様式5 (記入例)" sheetId="80" r:id="rId8"/>
    <sheet name="様式５別添１" sheetId="60" r:id="rId9"/>
    <sheet name="様式５別添２" sheetId="66" r:id="rId10"/>
    <sheet name="様式５添付３" sheetId="71" r:id="rId11"/>
    <sheet name="様式５添付４" sheetId="96" r:id="rId12"/>
    <sheet name="様式５添付４別表" sheetId="82" r:id="rId13"/>
    <sheet name="様式6" sheetId="74" r:id="rId14"/>
    <sheet name="様式6（記入例１）" sheetId="54" r:id="rId15"/>
    <sheet name="様式6（記入例２）" sheetId="65" r:id="rId16"/>
    <sheet name="様式7の1 " sheetId="91" r:id="rId17"/>
    <sheet name="様式7の1 （記入例）" sheetId="92" r:id="rId18"/>
    <sheet name="様式7の3" sheetId="93" r:id="rId19"/>
    <sheet name="様式7の3(記入例)" sheetId="94" r:id="rId20"/>
    <sheet name="様式8" sheetId="11" r:id="rId21"/>
    <sheet name="様式8 (記載例)" sheetId="67" r:id="rId22"/>
    <sheet name="様式9" sheetId="76" r:id="rId23"/>
    <sheet name="様式10" sheetId="48" r:id="rId24"/>
    <sheet name="様式12" sheetId="15" r:id="rId25"/>
    <sheet name="様式13の１" sheetId="29" r:id="rId26"/>
    <sheet name="様式13の２(自己評価)" sheetId="32" r:id="rId27"/>
    <sheet name="様式14" sheetId="98" r:id="rId28"/>
    <sheet name="裏面作成ツール" sheetId="100" r:id="rId29"/>
    <sheet name="様式15の１" sheetId="56" r:id="rId30"/>
    <sheet name="様式15の２" sheetId="57" r:id="rId31"/>
    <sheet name="様式16の２" sheetId="21" r:id="rId32"/>
    <sheet name="様式17" sheetId="77" r:id="rId33"/>
    <sheet name="様式18" sheetId="33" r:id="rId34"/>
    <sheet name="登録用" sheetId="23" state="hidden" r:id="rId35"/>
  </sheets>
  <externalReferences>
    <externalReference r:id="rId36"/>
    <externalReference r:id="rId37"/>
    <externalReference r:id="rId38"/>
    <externalReference r:id="rId39"/>
  </externalReferences>
  <definedNames>
    <definedName name="_key" localSheetId="5" hidden="1">#REF!</definedName>
    <definedName name="_key" localSheetId="3" hidden="1">#REF!</definedName>
    <definedName name="_key" localSheetId="16" hidden="1">#REF!</definedName>
    <definedName name="_key" localSheetId="28" hidden="1">#REF!</definedName>
    <definedName name="_key" hidden="1">#REF!</definedName>
    <definedName name="_Key1" localSheetId="5" hidden="1">#REF!</definedName>
    <definedName name="_Key1" localSheetId="3" hidden="1">#REF!</definedName>
    <definedName name="_Key1" localSheetId="16" hidden="1">#REF!</definedName>
    <definedName name="_Key1" localSheetId="28" hidden="1">#REF!</definedName>
    <definedName name="_Key1" hidden="1">#REF!</definedName>
    <definedName name="_Key2" localSheetId="5" hidden="1">#REF!</definedName>
    <definedName name="_Key2" localSheetId="3" hidden="1">#REF!</definedName>
    <definedName name="_Key2" localSheetId="16" hidden="1">#REF!</definedName>
    <definedName name="_Key2" localSheetId="28" hidden="1">#REF!</definedName>
    <definedName name="_Key2" hidden="1">#REF!</definedName>
    <definedName name="_Order1" hidden="1">255</definedName>
    <definedName name="_Order2" hidden="1">255</definedName>
    <definedName name="_Sor" localSheetId="5" hidden="1">#REF!</definedName>
    <definedName name="_sor" localSheetId="11" hidden="1">#REF!</definedName>
    <definedName name="_Sor" localSheetId="28" hidden="1">#REF!</definedName>
    <definedName name="_sor" hidden="1">#REF!</definedName>
    <definedName name="_Sort" localSheetId="5" hidden="1">#REF!</definedName>
    <definedName name="_Sort" localSheetId="3" hidden="1">#REF!</definedName>
    <definedName name="_Sort" localSheetId="16" hidden="1">#REF!</definedName>
    <definedName name="_Sort" localSheetId="28" hidden="1">#REF!</definedName>
    <definedName name="_Sort" hidden="1">#REF!</definedName>
    <definedName name="a" localSheetId="5" hidden="1">#REF!</definedName>
    <definedName name="a" localSheetId="3" hidden="1">#REF!</definedName>
    <definedName name="a" localSheetId="16" hidden="1">#REF!</definedName>
    <definedName name="a" localSheetId="28" hidden="1">#REF!</definedName>
    <definedName name="a" hidden="1">#REF!</definedName>
    <definedName name="aa" localSheetId="5" hidden="1">#REF!</definedName>
    <definedName name="aa" hidden="1">#REF!</definedName>
    <definedName name="aaa" localSheetId="5" hidden="1">#REF!</definedName>
    <definedName name="aaa" hidden="1">#REF!</definedName>
    <definedName name="aaaa" localSheetId="5" hidden="1">#REF!</definedName>
    <definedName name="aaaa" hidden="1">#REF!</definedName>
    <definedName name="aaaaa" localSheetId="5" hidden="1">#REF!</definedName>
    <definedName name="aaaaa" hidden="1">#REF!</definedName>
    <definedName name="aaaaaa" localSheetId="5" hidden="1">#REF!</definedName>
    <definedName name="aaaaaa" hidden="1">#REF!</definedName>
    <definedName name="abc" localSheetId="5" hidden="1">#REF!</definedName>
    <definedName name="abc" hidden="1">#REF!</definedName>
    <definedName name="ass" localSheetId="5" hidden="1">#REF!</definedName>
    <definedName name="ass" hidden="1">#REF!</definedName>
    <definedName name="b" localSheetId="5" hidden="1">#REF!</definedName>
    <definedName name="b" hidden="1">#REF!</definedName>
    <definedName name="bb" localSheetId="5" hidden="1">#REF!</definedName>
    <definedName name="bb" hidden="1">#REF!</definedName>
    <definedName name="bbb" localSheetId="5" hidden="1">#REF!</definedName>
    <definedName name="bbb" hidden="1">#REF!</definedName>
    <definedName name="bhgh" localSheetId="5" hidden="1">#REF!</definedName>
    <definedName name="bhgh" hidden="1">#REF!</definedName>
    <definedName name="bjh" localSheetId="5" hidden="1">#REF!</definedName>
    <definedName name="bjh" hidden="1">#REF!</definedName>
    <definedName name="d" localSheetId="5" hidden="1">#REF!</definedName>
    <definedName name="d" hidden="1">#REF!</definedName>
    <definedName name="dd" localSheetId="5" hidden="1">#REF!</definedName>
    <definedName name="dd" hidden="1">#REF!</definedName>
    <definedName name="dfd" localSheetId="5" hidden="1">#REF!</definedName>
    <definedName name="dfd" hidden="1">#REF!</definedName>
    <definedName name="dfdf" localSheetId="5" hidden="1">#REF!</definedName>
    <definedName name="dfdf" hidden="1">#REF!</definedName>
    <definedName name="dfdfdf" localSheetId="5" hidden="1">#REF!</definedName>
    <definedName name="dfdfdf" hidden="1">#REF!</definedName>
    <definedName name="dfdfdfd" localSheetId="5" hidden="1">#REF!</definedName>
    <definedName name="dfdfdfd" hidden="1">#REF!</definedName>
    <definedName name="dfdff" localSheetId="5" hidden="1">#REF!</definedName>
    <definedName name="dfdff" hidden="1">#REF!</definedName>
    <definedName name="dw" localSheetId="5" hidden="1">#REF!</definedName>
    <definedName name="dw" hidden="1">#REF!</definedName>
    <definedName name="dwd" localSheetId="5" hidden="1">#REF!</definedName>
    <definedName name="dwd" hidden="1">#REF!</definedName>
    <definedName name="dwdw" localSheetId="5" hidden="1">#REF!</definedName>
    <definedName name="dwdw" hidden="1">#REF!</definedName>
    <definedName name="dwdwd" localSheetId="5" hidden="1">#REF!</definedName>
    <definedName name="dwdwd" hidden="1">#REF!</definedName>
    <definedName name="e" localSheetId="5" hidden="1">#REF!</definedName>
    <definedName name="e" hidden="1">#REF!</definedName>
    <definedName name="ee" localSheetId="5" hidden="1">#REF!</definedName>
    <definedName name="ee" hidden="1">#REF!</definedName>
    <definedName name="eee" localSheetId="5" hidden="1">#REF!</definedName>
    <definedName name="eee" hidden="1">#REF!</definedName>
    <definedName name="eeee" localSheetId="5" hidden="1">#REF!</definedName>
    <definedName name="eeee" hidden="1">#REF!</definedName>
    <definedName name="eeeee" localSheetId="5" hidden="1">#REF!</definedName>
    <definedName name="eeeee" hidden="1">#REF!</definedName>
    <definedName name="eeeeee" localSheetId="5" hidden="1">#REF!</definedName>
    <definedName name="eeeeee" hidden="1">#REF!</definedName>
    <definedName name="eeeeeee" localSheetId="5" hidden="1">#REF!</definedName>
    <definedName name="eeeeeee" hidden="1">#REF!</definedName>
    <definedName name="eeeeeeee" localSheetId="5" hidden="1">#REF!</definedName>
    <definedName name="eeeeeeee" hidden="1">#REF!</definedName>
    <definedName name="eeeeeeeee" localSheetId="5" hidden="1">#REF!</definedName>
    <definedName name="eeeeeeeee" hidden="1">#REF!</definedName>
    <definedName name="eeeeeeeeee" localSheetId="5" hidden="1">#REF!</definedName>
    <definedName name="eeeeeeeeee" hidden="1">#REF!</definedName>
    <definedName name="Esub" localSheetId="5" hidden="1">#REF!</definedName>
    <definedName name="Esub" localSheetId="28" hidden="1">#REF!</definedName>
    <definedName name="esub" hidden="1">#REF!</definedName>
    <definedName name="Esub一覧" localSheetId="5" hidden="1">#REF!</definedName>
    <definedName name="Esub一覧" localSheetId="28" hidden="1">#REF!</definedName>
    <definedName name="Esub一覧" hidden="1">#REF!</definedName>
    <definedName name="f" localSheetId="5" hidden="1">#REF!</definedName>
    <definedName name="f" hidden="1">#REF!</definedName>
    <definedName name="fd" localSheetId="5" hidden="1">#REF!</definedName>
    <definedName name="fd" hidden="1">#REF!</definedName>
    <definedName name="fdf" localSheetId="5" hidden="1">#REF!</definedName>
    <definedName name="fdf" hidden="1">#REF!</definedName>
    <definedName name="fdfdf" localSheetId="5" hidden="1">#REF!</definedName>
    <definedName name="fdfdf" hidden="1">#REF!</definedName>
    <definedName name="fdfdfdfdf" localSheetId="5" hidden="1">#REF!</definedName>
    <definedName name="fdfdfdfdf" hidden="1">#REF!</definedName>
    <definedName name="fdfdffd" localSheetId="5" hidden="1">#REF!</definedName>
    <definedName name="fdfdffd" hidden="1">#REF!</definedName>
    <definedName name="frf" localSheetId="5" hidden="1">#REF!</definedName>
    <definedName name="frf" hidden="1">#REF!</definedName>
    <definedName name="frfr" localSheetId="5" hidden="1">#REF!</definedName>
    <definedName name="frfr" hidden="1">#REF!</definedName>
    <definedName name="ｇ" localSheetId="5" hidden="1">#REF!</definedName>
    <definedName name="ｇ" hidden="1">#REF!</definedName>
    <definedName name="gg" localSheetId="5" hidden="1">#REF!</definedName>
    <definedName name="gg" localSheetId="28" hidden="1">#REF!</definedName>
    <definedName name="gg" hidden="1">#REF!</definedName>
    <definedName name="ggt" localSheetId="5" hidden="1">#REF!</definedName>
    <definedName name="ggt" localSheetId="28" hidden="1">#REF!</definedName>
    <definedName name="ggt" hidden="1">#REF!</definedName>
    <definedName name="gh" localSheetId="5" hidden="1">#REF!</definedName>
    <definedName name="gh" hidden="1">#REF!</definedName>
    <definedName name="ghghgh" localSheetId="5" hidden="1">#REF!</definedName>
    <definedName name="ghghgh" hidden="1">#REF!</definedName>
    <definedName name="hghgh" localSheetId="5" hidden="1">#REF!</definedName>
    <definedName name="hghgh" hidden="1">#REF!</definedName>
    <definedName name="hghghh" localSheetId="5" hidden="1">#REF!</definedName>
    <definedName name="hghghh" hidden="1">#REF!</definedName>
    <definedName name="hh" localSheetId="5" hidden="1">#REF!</definedName>
    <definedName name="hh" hidden="1">#REF!</definedName>
    <definedName name="hhhh" localSheetId="5" hidden="1">#REF!</definedName>
    <definedName name="hhhh" hidden="1">#REF!</definedName>
    <definedName name="HU" localSheetId="5" hidden="1">#REF!</definedName>
    <definedName name="HU" localSheetId="28" hidden="1">#REF!</definedName>
    <definedName name="hu" hidden="1">#REF!</definedName>
    <definedName name="hujh" localSheetId="5" hidden="1">#REF!</definedName>
    <definedName name="hujh" hidden="1">#REF!</definedName>
    <definedName name="ＨＵＵ" localSheetId="5" hidden="1">#REF!</definedName>
    <definedName name="ＨＵＵ" localSheetId="28" hidden="1">#REF!</definedName>
    <definedName name="ＨＵＵ" hidden="1">#REF!</definedName>
    <definedName name="hyhy" localSheetId="5" hidden="1">#REF!</definedName>
    <definedName name="hyhy" hidden="1">#REF!</definedName>
    <definedName name="i" localSheetId="5" hidden="1">#REF!</definedName>
    <definedName name="i" hidden="1">#REF!</definedName>
    <definedName name="ii" localSheetId="5" hidden="1">#REF!</definedName>
    <definedName name="ii" hidden="1">#REF!</definedName>
    <definedName name="iii" localSheetId="5" hidden="1">#REF!</definedName>
    <definedName name="iii" hidden="1">#REF!</definedName>
    <definedName name="iiii" localSheetId="5" hidden="1">#REF!</definedName>
    <definedName name="iiii" hidden="1">#REF!</definedName>
    <definedName name="iiiii" localSheetId="5" hidden="1">#REF!</definedName>
    <definedName name="iiiii" hidden="1">#REF!</definedName>
    <definedName name="iiiiii" localSheetId="5" hidden="1">#REF!</definedName>
    <definedName name="iiiiii" hidden="1">#REF!</definedName>
    <definedName name="iiiiiii" localSheetId="5" hidden="1">#REF!</definedName>
    <definedName name="iiiiiii" hidden="1">#REF!</definedName>
    <definedName name="iiiiiiii" localSheetId="5" hidden="1">#REF!</definedName>
    <definedName name="iiiiiiii" hidden="1">#REF!</definedName>
    <definedName name="iiiiiiiii" localSheetId="5" hidden="1">#REF!</definedName>
    <definedName name="iiiiiiiii" hidden="1">#REF!</definedName>
    <definedName name="iiijj" localSheetId="5" hidden="1">#REF!</definedName>
    <definedName name="iiijj" hidden="1">#REF!</definedName>
    <definedName name="iio" localSheetId="5" hidden="1">#REF!</definedName>
    <definedName name="iio" hidden="1">#REF!</definedName>
    <definedName name="iiuii" localSheetId="5" hidden="1">#REF!</definedName>
    <definedName name="iiuii" hidden="1">#REF!</definedName>
    <definedName name="iiuu" localSheetId="5" hidden="1">#REF!</definedName>
    <definedName name="iiuu" hidden="1">#REF!</definedName>
    <definedName name="iiuuii" localSheetId="5" hidden="1">#REF!</definedName>
    <definedName name="iiuuii" hidden="1">#REF!</definedName>
    <definedName name="iiuuyu" localSheetId="5" hidden="1">#REF!</definedName>
    <definedName name="iiuuyu" hidden="1">#REF!</definedName>
    <definedName name="ijh" localSheetId="5" hidden="1">#REF!</definedName>
    <definedName name="ijh" hidden="1">#REF!</definedName>
    <definedName name="ijhk" localSheetId="5" hidden="1">#REF!</definedName>
    <definedName name="ijhk" hidden="1">#REF!</definedName>
    <definedName name="io" localSheetId="5" hidden="1">#REF!</definedName>
    <definedName name="io" hidden="1">#REF!</definedName>
    <definedName name="ioio" localSheetId="5" hidden="1">#REF!</definedName>
    <definedName name="ioio" hidden="1">#REF!</definedName>
    <definedName name="ioioi" localSheetId="5" hidden="1">#REF!</definedName>
    <definedName name="ioioi" hidden="1">#REF!</definedName>
    <definedName name="ioioioio" localSheetId="5" hidden="1">#REF!</definedName>
    <definedName name="ioioioio" hidden="1">#REF!</definedName>
    <definedName name="ioioiou" localSheetId="5" hidden="1">#REF!</definedName>
    <definedName name="ioioiou" hidden="1">#REF!</definedName>
    <definedName name="ioiou" localSheetId="5" hidden="1">#REF!</definedName>
    <definedName name="ioiou" hidden="1">#REF!</definedName>
    <definedName name="iuji" localSheetId="5" hidden="1">#REF!</definedName>
    <definedName name="iuji" hidden="1">#REF!</definedName>
    <definedName name="iyi" localSheetId="5" hidden="1">#REF!</definedName>
    <definedName name="iyi" hidden="1">#REF!</definedName>
    <definedName name="iyjku" localSheetId="5" hidden="1">#REF!</definedName>
    <definedName name="iyjku" hidden="1">#REF!</definedName>
    <definedName name="jhg" localSheetId="5" hidden="1">#REF!</definedName>
    <definedName name="jhg" localSheetId="28" hidden="1">#REF!</definedName>
    <definedName name="jhg" hidden="1">#REF!</definedName>
    <definedName name="jhgg" localSheetId="5" hidden="1">#REF!</definedName>
    <definedName name="jhgg" localSheetId="28" hidden="1">#REF!</definedName>
    <definedName name="jhgg" hidden="1">#REF!</definedName>
    <definedName name="jhhk" localSheetId="5" hidden="1">#REF!</definedName>
    <definedName name="jhhk" hidden="1">#REF!</definedName>
    <definedName name="jj" localSheetId="5" hidden="1">#REF!</definedName>
    <definedName name="jj" hidden="1">#REF!</definedName>
    <definedName name="jjj" localSheetId="5" hidden="1">#REF!</definedName>
    <definedName name="jjj" hidden="1">#REF!</definedName>
    <definedName name="jjjj" localSheetId="5" hidden="1">#REF!</definedName>
    <definedName name="jjjj" hidden="1">#REF!</definedName>
    <definedName name="jjjjj" localSheetId="5" hidden="1">#REF!</definedName>
    <definedName name="jjjjj" hidden="1">#REF!</definedName>
    <definedName name="jjjjjj" localSheetId="5" hidden="1">#REF!</definedName>
    <definedName name="jjjjjj" hidden="1">#REF!</definedName>
    <definedName name="jjjjjjj" localSheetId="5" hidden="1">#REF!</definedName>
    <definedName name="jjjjjjj" hidden="1">#REF!</definedName>
    <definedName name="jjjjjjjj" localSheetId="5">[1]様式5!#REF!</definedName>
    <definedName name="jjjjjjjj">[1]様式5!#REF!</definedName>
    <definedName name="jjuu" localSheetId="5" hidden="1">#REF!</definedName>
    <definedName name="jjuu" localSheetId="28" hidden="1">#REF!</definedName>
    <definedName name="jjuu" hidden="1">#REF!</definedName>
    <definedName name="juju" localSheetId="5" hidden="1">#REF!</definedName>
    <definedName name="juju" hidden="1">#REF!</definedName>
    <definedName name="ｋ" localSheetId="5" hidden="1">#REF!</definedName>
    <definedName name="ｋ" hidden="1">#REF!</definedName>
    <definedName name="kjui" localSheetId="5" hidden="1">#REF!</definedName>
    <definedName name="kjui" hidden="1">#REF!</definedName>
    <definedName name="kk" localSheetId="5" hidden="1">#REF!</definedName>
    <definedName name="kk" hidden="1">#REF!</definedName>
    <definedName name="kkk" localSheetId="5" hidden="1">#REF!</definedName>
    <definedName name="kkk" hidden="1">#REF!</definedName>
    <definedName name="kkkk" localSheetId="5" hidden="1">#REF!</definedName>
    <definedName name="kkkk" hidden="1">#REF!</definedName>
    <definedName name="kkkkk" localSheetId="5" hidden="1">#REF!</definedName>
    <definedName name="kkkkk" hidden="1">#REF!</definedName>
    <definedName name="kkkkkk" localSheetId="5" hidden="1">#REF!</definedName>
    <definedName name="kkkkkk" hidden="1">#REF!</definedName>
    <definedName name="kkkkkkk" localSheetId="5" hidden="1">#REF!</definedName>
    <definedName name="kkkkkkk" hidden="1">#REF!</definedName>
    <definedName name="kkkkkkkk" localSheetId="5" hidden="1">#REF!</definedName>
    <definedName name="kkkkkkkk" hidden="1">#REF!</definedName>
    <definedName name="kkkkkkkkk" localSheetId="5" hidden="1">#REF!</definedName>
    <definedName name="kkkkkkkkk" hidden="1">#REF!</definedName>
    <definedName name="kkkkkkkkkk" localSheetId="5" hidden="1">#REF!</definedName>
    <definedName name="kkkkkkkkkk" hidden="1">#REF!</definedName>
    <definedName name="l" localSheetId="5" hidden="1">#REF!</definedName>
    <definedName name="l" hidden="1">#REF!</definedName>
    <definedName name="ll" localSheetId="5" hidden="1">#REF!</definedName>
    <definedName name="ll" hidden="1">#REF!</definedName>
    <definedName name="lll" localSheetId="5" hidden="1">#REF!</definedName>
    <definedName name="lll" hidden="1">#REF!</definedName>
    <definedName name="llll" localSheetId="5" hidden="1">#REF!</definedName>
    <definedName name="llll" hidden="1">#REF!</definedName>
    <definedName name="ｍ" localSheetId="5" hidden="1">#REF!</definedName>
    <definedName name="ｍ" hidden="1">#REF!</definedName>
    <definedName name="mmn" localSheetId="5" hidden="1">#REF!</definedName>
    <definedName name="mmn" hidden="1">#REF!</definedName>
    <definedName name="mn" localSheetId="5" hidden="1">#REF!</definedName>
    <definedName name="mn" hidden="1">#REF!</definedName>
    <definedName name="n" localSheetId="5" hidden="1">#REF!</definedName>
    <definedName name="n" hidden="1">#REF!</definedName>
    <definedName name="ngu" localSheetId="5" hidden="1">#REF!</definedName>
    <definedName name="ngu" hidden="1">#REF!</definedName>
    <definedName name="nn" localSheetId="5" hidden="1">#REF!</definedName>
    <definedName name="nn" hidden="1">#REF!</definedName>
    <definedName name="nnn" localSheetId="5" hidden="1">#REF!</definedName>
    <definedName name="nnn" hidden="1">#REF!</definedName>
    <definedName name="o" localSheetId="5" hidden="1">#REF!</definedName>
    <definedName name="o" hidden="1">#REF!</definedName>
    <definedName name="oioioi" localSheetId="5" hidden="1">#REF!</definedName>
    <definedName name="oioioi" hidden="1">#REF!</definedName>
    <definedName name="oiui" localSheetId="5" hidden="1">#REF!</definedName>
    <definedName name="oiui" hidden="1">#REF!</definedName>
    <definedName name="oo" localSheetId="5" hidden="1">#REF!</definedName>
    <definedName name="oo" hidden="1">#REF!</definedName>
    <definedName name="oooo" localSheetId="5" hidden="1">#REF!</definedName>
    <definedName name="oooo" hidden="1">#REF!</definedName>
    <definedName name="oooooo" localSheetId="5" hidden="1">#REF!</definedName>
    <definedName name="oooooo" hidden="1">#REF!</definedName>
    <definedName name="ooooooo" localSheetId="5" hidden="1">#REF!</definedName>
    <definedName name="ooooooo" hidden="1">#REF!</definedName>
    <definedName name="oooooooo" localSheetId="5" hidden="1">#REF!</definedName>
    <definedName name="oooooooo" hidden="1">#REF!</definedName>
    <definedName name="ooooooooo" localSheetId="5" hidden="1">#REF!</definedName>
    <definedName name="ooooooooo" hidden="1">#REF!</definedName>
    <definedName name="oooooooooo" localSheetId="5" hidden="1">#REF!</definedName>
    <definedName name="oooooooooo" hidden="1">#REF!</definedName>
    <definedName name="ooui" localSheetId="5" hidden="1">#REF!</definedName>
    <definedName name="ooui" hidden="1">#REF!</definedName>
    <definedName name="p" localSheetId="5" hidden="1">#REF!</definedName>
    <definedName name="p" hidden="1">#REF!</definedName>
    <definedName name="pp" localSheetId="5" hidden="1">#REF!</definedName>
    <definedName name="pp" hidden="1">#REF!</definedName>
    <definedName name="ppp" localSheetId="5" hidden="1">#REF!</definedName>
    <definedName name="ppp" hidden="1">#REF!</definedName>
    <definedName name="pppp" localSheetId="5" hidden="1">#REF!</definedName>
    <definedName name="pppp" hidden="1">#REF!</definedName>
    <definedName name="ppppp" localSheetId="5" hidden="1">#REF!</definedName>
    <definedName name="ppppp" hidden="1">#REF!</definedName>
    <definedName name="pppppp" localSheetId="5" hidden="1">#REF!</definedName>
    <definedName name="pppppp" hidden="1">#REF!</definedName>
    <definedName name="ppppppp" localSheetId="5" hidden="1">#REF!</definedName>
    <definedName name="ppppppp" hidden="1">#REF!</definedName>
    <definedName name="pppppppp" localSheetId="5" hidden="1">#REF!</definedName>
    <definedName name="pppppppp" hidden="1">#REF!</definedName>
    <definedName name="ppppppppp" localSheetId="5" hidden="1">#REF!</definedName>
    <definedName name="ppppppppp" hidden="1">#REF!</definedName>
    <definedName name="pppppppppp" localSheetId="5" hidden="1">#REF!</definedName>
    <definedName name="pppppppppp" hidden="1">#REF!</definedName>
    <definedName name="_xlnm.Print_Area" localSheetId="0">一覧表!$A$1:$H$30</definedName>
    <definedName name="_xlnm.Print_Area" localSheetId="5">代表者氏名・役員一覧!$A$1:$J$10</definedName>
    <definedName name="_xlnm.Print_Area" localSheetId="34">登録用!$A$1:$B$49</definedName>
    <definedName name="_xlnm.Print_Area" localSheetId="1">様式1!$A$1:$S$80</definedName>
    <definedName name="_xlnm.Print_Area" localSheetId="23">様式10!$A$1:$O$64</definedName>
    <definedName name="_xlnm.Print_Area" localSheetId="24">様式12!$A$1:$P$28</definedName>
    <definedName name="_xlnm.Print_Area" localSheetId="25">様式13の１!$A$1:$AI$61</definedName>
    <definedName name="_xlnm.Print_Area" localSheetId="26">'様式13の２(自己評価)'!$B$1:$AJ$22</definedName>
    <definedName name="_xlnm.Print_Area" localSheetId="27">様式14!$A$1:$R$30</definedName>
    <definedName name="_xlnm.Print_Area" localSheetId="29">様式15の１!$A$1:$R$27</definedName>
    <definedName name="_xlnm.Print_Area" localSheetId="30">様式15の２!$A$1:$U$45</definedName>
    <definedName name="_xlnm.Print_Area" localSheetId="31">様式16の２!$A$1:$H$48</definedName>
    <definedName name="_xlnm.Print_Area" localSheetId="32">様式17!$A$1:$AD$124</definedName>
    <definedName name="_xlnm.Print_Area" localSheetId="33">様式18!$A$2:$P$49</definedName>
    <definedName name="_xlnm.Print_Area" localSheetId="2">様式2!$A$1:$AA$50</definedName>
    <definedName name="_xlnm.Print_Area" localSheetId="3">様式3!$A$1:$Y$97</definedName>
    <definedName name="_xlnm.Print_Area" localSheetId="4">様式4!$A$1:$S$54</definedName>
    <definedName name="_xlnm.Print_Area" localSheetId="6">様式5!$A$1:$AK$74</definedName>
    <definedName name="_xlnm.Print_Area" localSheetId="7">'様式5 (記入例)'!$A$1:$AK$73</definedName>
    <definedName name="_xlnm.Print_Area" localSheetId="10">様式５添付３!$A$1:$E$46</definedName>
    <definedName name="_xlnm.Print_Area" localSheetId="11">様式５添付４!$A$1:$D$32</definedName>
    <definedName name="_xlnm.Print_Area" localSheetId="12">様式５添付４別表!$A$1:$G$54</definedName>
    <definedName name="_xlnm.Print_Area" localSheetId="8">様式５別添１!$A$1:$X$24</definedName>
    <definedName name="_xlnm.Print_Area" localSheetId="9">様式５別添２!$A$1:$W$24</definedName>
    <definedName name="_xlnm.Print_Area" localSheetId="13">様式6!$A$1:$AI$108</definedName>
    <definedName name="_xlnm.Print_Area" localSheetId="14">'様式6（記入例１）'!$B$3:$AI$87</definedName>
    <definedName name="_xlnm.Print_Area" localSheetId="15">'様式6（記入例２）'!$B$3:$AI$87</definedName>
    <definedName name="_xlnm.Print_Area" localSheetId="16">'様式7の1 '!$A$1:$L$58</definedName>
    <definedName name="_xlnm.Print_Area" localSheetId="17">'様式7の1 （記入例）'!$A$1:$L$59</definedName>
    <definedName name="_xlnm.Print_Area" localSheetId="18">様式7の3!$A$1:$AA$25</definedName>
    <definedName name="_xlnm.Print_Area" localSheetId="19">'様式7の3(記入例)'!$A$1:$AA$25</definedName>
    <definedName name="_xlnm.Print_Area" localSheetId="20">様式8!$A$1:$F$41</definedName>
    <definedName name="_xlnm.Print_Area" localSheetId="21">'様式8 (記載例)'!$A$1:$F$41</definedName>
    <definedName name="_xlnm.Print_Area" localSheetId="22">様式9!$A$1:$AO$48</definedName>
    <definedName name="_xlnm.Print_Area" localSheetId="28">裏面作成ツール!$A$1:$M$53</definedName>
    <definedName name="_xlnm.Print_Titles" localSheetId="3">様式3!$6:$6</definedName>
    <definedName name="_xlnm.Print_Titles" localSheetId="6">様式5!$2:$5</definedName>
    <definedName name="_xlnm.Print_Titles" localSheetId="7">'様式5 (記入例)'!$1:$4</definedName>
    <definedName name="ｑ" localSheetId="5" hidden="1">#REF!</definedName>
    <definedName name="ｑ" localSheetId="11" hidden="1">#REF!</definedName>
    <definedName name="ｑ" localSheetId="28" hidden="1">#REF!</definedName>
    <definedName name="ｑ" hidden="1">#REF!</definedName>
    <definedName name="rf" localSheetId="5" hidden="1">#REF!</definedName>
    <definedName name="rf" localSheetId="11" hidden="1">#REF!</definedName>
    <definedName name="rf" localSheetId="28" hidden="1">#REF!</definedName>
    <definedName name="rf" hidden="1">#REF!</definedName>
    <definedName name="rff" localSheetId="5" hidden="1">#REF!</definedName>
    <definedName name="rff" localSheetId="11" hidden="1">#REF!</definedName>
    <definedName name="rff" localSheetId="28" hidden="1">#REF!</definedName>
    <definedName name="rff" hidden="1">#REF!</definedName>
    <definedName name="rffrfr" localSheetId="5" hidden="1">#REF!</definedName>
    <definedName name="rffrfr" hidden="1">#REF!</definedName>
    <definedName name="rr" localSheetId="5" hidden="1">#REF!</definedName>
    <definedName name="rr" hidden="1">#REF!</definedName>
    <definedName name="rre" localSheetId="5" hidden="1">#REF!</definedName>
    <definedName name="rre" hidden="1">#REF!</definedName>
    <definedName name="rree" localSheetId="5" hidden="1">#REF!</definedName>
    <definedName name="rree" hidden="1">#REF!</definedName>
    <definedName name="rreee" localSheetId="5" hidden="1">#REF!</definedName>
    <definedName name="rreee" hidden="1">#REF!</definedName>
    <definedName name="rreeee" localSheetId="5" hidden="1">#REF!</definedName>
    <definedName name="rreeee" hidden="1">#REF!</definedName>
    <definedName name="rreeeee" localSheetId="5" hidden="1">#REF!</definedName>
    <definedName name="rreeeee" hidden="1">#REF!</definedName>
    <definedName name="rrr" localSheetId="5" hidden="1">#REF!</definedName>
    <definedName name="rrr" hidden="1">#REF!</definedName>
    <definedName name="rrre" localSheetId="5" hidden="1">#REF!</definedName>
    <definedName name="rrre" hidden="1">#REF!</definedName>
    <definedName name="rrree" localSheetId="5" hidden="1">#REF!</definedName>
    <definedName name="rrree" hidden="1">#REF!</definedName>
    <definedName name="rrreee" localSheetId="5" hidden="1">#REF!</definedName>
    <definedName name="rrreee" hidden="1">#REF!</definedName>
    <definedName name="rrrre" localSheetId="5" hidden="1">#REF!</definedName>
    <definedName name="rrrre" hidden="1">#REF!</definedName>
    <definedName name="rrrree" localSheetId="5" hidden="1">#REF!</definedName>
    <definedName name="rrrree" hidden="1">#REF!</definedName>
    <definedName name="rrrreee" localSheetId="5" hidden="1">#REF!</definedName>
    <definedName name="rrrreee" hidden="1">#REF!</definedName>
    <definedName name="rrrreeee" localSheetId="5" hidden="1">#REF!</definedName>
    <definedName name="rrrreeee" hidden="1">#REF!</definedName>
    <definedName name="rrrrre" localSheetId="5" hidden="1">#REF!</definedName>
    <definedName name="rrrrre" hidden="1">#REF!</definedName>
    <definedName name="rrrrree" localSheetId="5" hidden="1">#REF!</definedName>
    <definedName name="rrrrree" hidden="1">#REF!</definedName>
    <definedName name="rrrrreee" localSheetId="5" hidden="1">#REF!</definedName>
    <definedName name="rrrrreee" hidden="1">#REF!</definedName>
    <definedName name="rrrrreeee" localSheetId="5" hidden="1">#REF!</definedName>
    <definedName name="rrrrreeee" hidden="1">#REF!</definedName>
    <definedName name="rrrrreeeee" localSheetId="5" hidden="1">#REF!</definedName>
    <definedName name="rrrrreeeee" hidden="1">#REF!</definedName>
    <definedName name="rrrrreeeeee" localSheetId="5" hidden="1">#REF!</definedName>
    <definedName name="rrrrreeeeee" hidden="1">#REF!</definedName>
    <definedName name="rrrrrre" localSheetId="5" hidden="1">#REF!</definedName>
    <definedName name="rrrrrre" hidden="1">#REF!</definedName>
    <definedName name="rrrrrree" localSheetId="5" hidden="1">#REF!</definedName>
    <definedName name="rrrrrree" hidden="1">#REF!</definedName>
    <definedName name="rrrrrreee" localSheetId="5" hidden="1">#REF!</definedName>
    <definedName name="rrrrrreee" hidden="1">#REF!</definedName>
    <definedName name="rrrrrreeee" localSheetId="5" hidden="1">#REF!</definedName>
    <definedName name="rrrrrreeee" hidden="1">#REF!</definedName>
    <definedName name="rrrrrreeeee" localSheetId="5" hidden="1">#REF!</definedName>
    <definedName name="rrrrrreeeee" hidden="1">#REF!</definedName>
    <definedName name="rrrrrreeeeee" localSheetId="5" hidden="1">#REF!</definedName>
    <definedName name="rrrrrreeeeee" hidden="1">#REF!</definedName>
    <definedName name="rrrrrreeeeeee" localSheetId="5" hidden="1">#REF!</definedName>
    <definedName name="rrrrrreeeeeee" hidden="1">#REF!</definedName>
    <definedName name="rrrrrrre" localSheetId="5" hidden="1">#REF!</definedName>
    <definedName name="rrrrrrre" hidden="1">#REF!</definedName>
    <definedName name="rrrrrrree" localSheetId="5" hidden="1">#REF!</definedName>
    <definedName name="rrrrrrree" hidden="1">#REF!</definedName>
    <definedName name="rrrrrrreee" localSheetId="5" hidden="1">#REF!</definedName>
    <definedName name="rrrrrrreee" hidden="1">#REF!</definedName>
    <definedName name="rrrrrrreeee" localSheetId="5" hidden="1">#REF!</definedName>
    <definedName name="rrrrrrreeee" hidden="1">#REF!</definedName>
    <definedName name="rrrrrrreeeee" localSheetId="5" hidden="1">#REF!</definedName>
    <definedName name="rrrrrrreeeee" hidden="1">#REF!</definedName>
    <definedName name="rrrrrrreeeeee" localSheetId="5" hidden="1">#REF!</definedName>
    <definedName name="rrrrrrreeeeee" hidden="1">#REF!</definedName>
    <definedName name="rrrrrrreeeeeee" localSheetId="5" hidden="1">#REF!</definedName>
    <definedName name="rrrrrrreeeeeee" hidden="1">#REF!</definedName>
    <definedName name="rrrrrrreeeeeeee" localSheetId="5" hidden="1">#REF!</definedName>
    <definedName name="rrrrrrreeeeeeee" hidden="1">#REF!</definedName>
    <definedName name="rrrrrrrre" localSheetId="5" hidden="1">#REF!</definedName>
    <definedName name="rrrrrrrre" hidden="1">#REF!</definedName>
    <definedName name="rrrrrrrree" localSheetId="5" hidden="1">#REF!</definedName>
    <definedName name="rrrrrrrree" hidden="1">#REF!</definedName>
    <definedName name="rrrrrrrreee" localSheetId="5" hidden="1">#REF!</definedName>
    <definedName name="rrrrrrrreee" hidden="1">#REF!</definedName>
    <definedName name="rrrrrrrreeee" localSheetId="5" hidden="1">#REF!</definedName>
    <definedName name="rrrrrrrreeee" hidden="1">#REF!</definedName>
    <definedName name="rrrrrrrreeeee" localSheetId="5" hidden="1">#REF!</definedName>
    <definedName name="rrrrrrrreeeee" hidden="1">#REF!</definedName>
    <definedName name="rrrrrrrreeeeee" localSheetId="5" hidden="1">#REF!</definedName>
    <definedName name="rrrrrrrreeeeee" hidden="1">#REF!</definedName>
    <definedName name="rrrrrrrreeeeeee" localSheetId="5" hidden="1">#REF!</definedName>
    <definedName name="rrrrrrrreeeeeee" hidden="1">#REF!</definedName>
    <definedName name="rrrrrrrreeeeeeee" localSheetId="5" hidden="1">#REF!</definedName>
    <definedName name="rrrrrrrreeeeeeee" hidden="1">#REF!</definedName>
    <definedName name="rtj" localSheetId="5" hidden="1">#REF!</definedName>
    <definedName name="rtj" hidden="1">#REF!</definedName>
    <definedName name="ryfgv" localSheetId="5" hidden="1">#REF!</definedName>
    <definedName name="ryfgv" hidden="1">#REF!</definedName>
    <definedName name="ryh" localSheetId="5" hidden="1">#REF!</definedName>
    <definedName name="ryh" hidden="1">#REF!</definedName>
    <definedName name="ryhtg" localSheetId="5" hidden="1">#REF!</definedName>
    <definedName name="ryhtg" hidden="1">#REF!</definedName>
    <definedName name="s" localSheetId="5" hidden="1">#REF!</definedName>
    <definedName name="s" hidden="1">#REF!</definedName>
    <definedName name="t" localSheetId="5" hidden="1">#REF!</definedName>
    <definedName name="t" hidden="1">#REF!</definedName>
    <definedName name="th" localSheetId="5" hidden="1">#REF!</definedName>
    <definedName name="th" hidden="1">#REF!</definedName>
    <definedName name="tjh" localSheetId="5" hidden="1">#REF!</definedName>
    <definedName name="tjh" hidden="1">#REF!</definedName>
    <definedName name="tt" localSheetId="5" hidden="1">#REF!</definedName>
    <definedName name="tt" hidden="1">#REF!</definedName>
    <definedName name="ttr" localSheetId="5" hidden="1">#REF!</definedName>
    <definedName name="ttr" hidden="1">#REF!</definedName>
    <definedName name="ttrr" localSheetId="5" hidden="1">#REF!</definedName>
    <definedName name="ttrr" hidden="1">#REF!</definedName>
    <definedName name="ttrrr" localSheetId="5" hidden="1">#REF!</definedName>
    <definedName name="ttrrr" hidden="1">#REF!</definedName>
    <definedName name="ttt" localSheetId="5" hidden="1">#REF!</definedName>
    <definedName name="ttt" hidden="1">#REF!</definedName>
    <definedName name="tttr" localSheetId="5" hidden="1">#REF!</definedName>
    <definedName name="tttr" hidden="1">#REF!</definedName>
    <definedName name="tttt" localSheetId="5" hidden="1">#REF!</definedName>
    <definedName name="tttt" hidden="1">#REF!</definedName>
    <definedName name="ttttt" localSheetId="5" hidden="1">#REF!</definedName>
    <definedName name="ttttt" hidden="1">#REF!</definedName>
    <definedName name="tttttt" localSheetId="5" hidden="1">#REF!</definedName>
    <definedName name="tttttt" hidden="1">#REF!</definedName>
    <definedName name="ttttttt" localSheetId="5" hidden="1">#REF!</definedName>
    <definedName name="ttttttt" hidden="1">#REF!</definedName>
    <definedName name="tttttttt" localSheetId="5" hidden="1">#REF!</definedName>
    <definedName name="tttttttt" hidden="1">#REF!</definedName>
    <definedName name="ttttttttt" localSheetId="5" hidden="1">#REF!</definedName>
    <definedName name="ttttttttt" hidden="1">#REF!</definedName>
    <definedName name="ttttttttttt" localSheetId="5" hidden="1">#REF!</definedName>
    <definedName name="ttttttttttt" hidden="1">#REF!</definedName>
    <definedName name="tyuy" localSheetId="5" hidden="1">#REF!</definedName>
    <definedName name="tyuy" hidden="1">#REF!</definedName>
    <definedName name="u" localSheetId="5" hidden="1">#REF!</definedName>
    <definedName name="u" hidden="1">#REF!</definedName>
    <definedName name="uij" localSheetId="5" hidden="1">#REF!</definedName>
    <definedName name="uij" hidden="1">#REF!</definedName>
    <definedName name="uiouo" localSheetId="5" hidden="1">#REF!</definedName>
    <definedName name="uiouo" hidden="1">#REF!</definedName>
    <definedName name="uiuo" localSheetId="5" hidden="1">#REF!</definedName>
    <definedName name="uiuo" hidden="1">#REF!</definedName>
    <definedName name="ujhu" localSheetId="5" hidden="1">#REF!</definedName>
    <definedName name="ujhu" hidden="1">#REF!</definedName>
    <definedName name="uu" localSheetId="5" hidden="1">#REF!</definedName>
    <definedName name="uu" hidden="1">#REF!</definedName>
    <definedName name="uuii" localSheetId="5" hidden="1">#REF!</definedName>
    <definedName name="uuii" hidden="1">#REF!</definedName>
    <definedName name="uuu" localSheetId="5" hidden="1">#REF!</definedName>
    <definedName name="uuu" hidden="1">#REF!</definedName>
    <definedName name="uuuu" localSheetId="5" hidden="1">#REF!</definedName>
    <definedName name="uuuu" hidden="1">#REF!</definedName>
    <definedName name="uuuuu" localSheetId="5" hidden="1">#REF!</definedName>
    <definedName name="uuuuu" hidden="1">#REF!</definedName>
    <definedName name="uuuuuu" localSheetId="5" hidden="1">#REF!</definedName>
    <definedName name="uuuuuu" hidden="1">#REF!</definedName>
    <definedName name="uuuuuuu" localSheetId="5" hidden="1">#REF!</definedName>
    <definedName name="uuuuuuu" hidden="1">#REF!</definedName>
    <definedName name="uuuuuuuu" localSheetId="5" hidden="1">#REF!</definedName>
    <definedName name="uuuuuuuu" hidden="1">#REF!</definedName>
    <definedName name="uuuuuuuuu" localSheetId="5" hidden="1">#REF!</definedName>
    <definedName name="uuuuuuuuu" hidden="1">#REF!</definedName>
    <definedName name="uuuuuuuuuu" localSheetId="5" hidden="1">#REF!</definedName>
    <definedName name="uuuuuuuuuu" hidden="1">#REF!</definedName>
    <definedName name="uuuuuuuuuuu" localSheetId="5" hidden="1">#REF!</definedName>
    <definedName name="uuuuuuuuuuu" hidden="1">#REF!</definedName>
    <definedName name="uuyyi" localSheetId="5" hidden="1">#REF!</definedName>
    <definedName name="uuyyi" hidden="1">#REF!</definedName>
    <definedName name="uyjh" localSheetId="5" hidden="1">#REF!</definedName>
    <definedName name="uyjh" hidden="1">#REF!</definedName>
    <definedName name="uyjhu" localSheetId="5" hidden="1">#REF!</definedName>
    <definedName name="uyjhu" hidden="1">#REF!</definedName>
    <definedName name="ｗ" localSheetId="5" hidden="1">#REF!</definedName>
    <definedName name="ｗ" hidden="1">#REF!</definedName>
    <definedName name="wdwd" localSheetId="5" hidden="1">#REF!</definedName>
    <definedName name="wdwd" hidden="1">#REF!</definedName>
    <definedName name="ww" localSheetId="5" hidden="1">#REF!</definedName>
    <definedName name="ww" hidden="1">#REF!</definedName>
    <definedName name="www" localSheetId="5" hidden="1">#REF!</definedName>
    <definedName name="www" hidden="1">#REF!</definedName>
    <definedName name="wwww" localSheetId="5" hidden="1">#REF!</definedName>
    <definedName name="wwww" hidden="1">#REF!</definedName>
    <definedName name="wwwww" localSheetId="5" hidden="1">#REF!</definedName>
    <definedName name="wwwww" hidden="1">#REF!</definedName>
    <definedName name="wwwwww" localSheetId="5" hidden="1">#REF!</definedName>
    <definedName name="wwwwww" hidden="1">#REF!</definedName>
    <definedName name="wwwwwww" localSheetId="5" hidden="1">#REF!</definedName>
    <definedName name="wwwwwww" hidden="1">#REF!</definedName>
    <definedName name="wwwwwwww" localSheetId="5" hidden="1">#REF!</definedName>
    <definedName name="wwwwwwww" hidden="1">#REF!</definedName>
    <definedName name="wwwwwwwww" localSheetId="5" hidden="1">#REF!</definedName>
    <definedName name="wwwwwwwww" hidden="1">#REF!</definedName>
    <definedName name="wwwwwwwwww" localSheetId="5" hidden="1">#REF!</definedName>
    <definedName name="wwwwwwwwww" hidden="1">#REF!</definedName>
    <definedName name="y" localSheetId="5" hidden="1">#REF!</definedName>
    <definedName name="y" hidden="1">#REF!</definedName>
    <definedName name="yh" localSheetId="5" hidden="1">#REF!</definedName>
    <definedName name="yh" hidden="1">#REF!</definedName>
    <definedName name="yhh" localSheetId="5" hidden="1">#REF!</definedName>
    <definedName name="yhh" hidden="1">#REF!</definedName>
    <definedName name="yhy" localSheetId="5" hidden="1">#REF!</definedName>
    <definedName name="yhy" hidden="1">#REF!</definedName>
    <definedName name="yhyhy" localSheetId="5" hidden="1">#REF!</definedName>
    <definedName name="yhyhy" hidden="1">#REF!</definedName>
    <definedName name="yjhu" localSheetId="5" hidden="1">#REF!</definedName>
    <definedName name="yjhu" hidden="1">#REF!</definedName>
    <definedName name="yt" localSheetId="5" hidden="1">#REF!</definedName>
    <definedName name="yt" hidden="1">#REF!</definedName>
    <definedName name="yty" localSheetId="5" hidden="1">#REF!</definedName>
    <definedName name="yty" hidden="1">#REF!</definedName>
    <definedName name="ytyt" localSheetId="5" hidden="1">#REF!</definedName>
    <definedName name="ytyt" hidden="1">#REF!</definedName>
    <definedName name="yujj" localSheetId="5" hidden="1">#REF!</definedName>
    <definedName name="yujj" hidden="1">#REF!</definedName>
    <definedName name="yuyi" localSheetId="5" hidden="1">#REF!</definedName>
    <definedName name="yuyi" hidden="1">#REF!</definedName>
    <definedName name="yy" localSheetId="5">#REF!</definedName>
    <definedName name="yy">#REF!</definedName>
    <definedName name="yyy" localSheetId="5" hidden="1">#REF!</definedName>
    <definedName name="yyy" hidden="1">#REF!</definedName>
    <definedName name="yyyy" localSheetId="5" hidden="1">#REF!</definedName>
    <definedName name="yyyy" hidden="1">#REF!</definedName>
    <definedName name="yyyyy" localSheetId="5" hidden="1">#REF!</definedName>
    <definedName name="yyyyy" hidden="1">#REF!</definedName>
    <definedName name="yyyyyy" localSheetId="5" hidden="1">#REF!</definedName>
    <definedName name="yyyyyy" hidden="1">#REF!</definedName>
    <definedName name="yyyyyyy" localSheetId="5" hidden="1">#REF!</definedName>
    <definedName name="yyyyyyy" hidden="1">#REF!</definedName>
    <definedName name="yyyyyyyy" localSheetId="5" hidden="1">#REF!</definedName>
    <definedName name="yyyyyyyy" hidden="1">#REF!</definedName>
    <definedName name="yyyyyyyyy" localSheetId="5" hidden="1">#REF!</definedName>
    <definedName name="yyyyyyyyy" hidden="1">#REF!</definedName>
    <definedName name="yyyyyyyyyy" localSheetId="5" hidden="1">#REF!</definedName>
    <definedName name="yyyyyyyyyy" hidden="1">#REF!</definedName>
    <definedName name="あ" localSheetId="5" hidden="1">#REF!</definedName>
    <definedName name="あ" localSheetId="28" hidden="1">#REF!</definedName>
    <definedName name="あ" hidden="1">#REF!</definedName>
    <definedName name="い" localSheetId="5" hidden="1">#REF!</definedName>
    <definedName name="い" hidden="1">#REF!</definedName>
    <definedName name="いお" localSheetId="5" hidden="1">#REF!</definedName>
    <definedName name="いお" hidden="1">#REF!</definedName>
    <definedName name="う" localSheetId="5" hidden="1">#REF!</definedName>
    <definedName name="う" hidden="1">#REF!</definedName>
    <definedName name="え" localSheetId="5" hidden="1">#REF!</definedName>
    <definedName name="え" hidden="1">#REF!</definedName>
    <definedName name="ぉ" localSheetId="5" hidden="1">#REF!</definedName>
    <definedName name="ぉ" hidden="1">#REF!</definedName>
    <definedName name="お" localSheetId="5" hidden="1">#REF!</definedName>
    <definedName name="お" hidden="1">#REF!</definedName>
    <definedName name="さ" localSheetId="5" hidden="1">#REF!</definedName>
    <definedName name="さ" hidden="1">#REF!</definedName>
    <definedName name="し" localSheetId="5" hidden="1">#REF!</definedName>
    <definedName name="し" hidden="1">#REF!</definedName>
    <definedName name="じ" localSheetId="5" hidden="1">#REF!</definedName>
    <definedName name="じ" hidden="1">#REF!</definedName>
    <definedName name="す" localSheetId="5" hidden="1">#REF!</definedName>
    <definedName name="す" hidden="1">#REF!</definedName>
    <definedName name="せ" localSheetId="5" hidden="1">#REF!</definedName>
    <definedName name="せ" hidden="1">#REF!</definedName>
    <definedName name="そ" localSheetId="5" hidden="1">#REF!</definedName>
    <definedName name="そ" hidden="1">#REF!</definedName>
    <definedName name="た" localSheetId="5" hidden="1">#REF!</definedName>
    <definedName name="た" hidden="1">#REF!</definedName>
    <definedName name="ち" localSheetId="5" hidden="1">#REF!</definedName>
    <definedName name="ち" hidden="1">#REF!</definedName>
    <definedName name="つ" localSheetId="5" hidden="1">#REF!</definedName>
    <definedName name="つ" hidden="1">#REF!</definedName>
    <definedName name="て" localSheetId="5" hidden="1">#REF!</definedName>
    <definedName name="て" hidden="1">#REF!</definedName>
    <definedName name="科目名" localSheetId="5">[2]様式5!#REF!</definedName>
    <definedName name="科目名" localSheetId="28">[2]様式5!#REF!</definedName>
    <definedName name="科目名">[1]様式5!#REF!</definedName>
    <definedName name="訓練分野" localSheetId="5">[3]様式5!$AO$1:$AO$20</definedName>
    <definedName name="訓練分野" localSheetId="28">[3]様式5!$AO$1:$AO$20</definedName>
    <definedName name="訓練分野">様式5!$AO$2:$AO$22</definedName>
    <definedName name="訓練分野2">[4]様式5!$AO$1:$AO$20</definedName>
    <definedName name="訓練分野3" localSheetId="5" hidden="1">#REF!</definedName>
    <definedName name="訓練分野3" localSheetId="28" hidden="1">#REF!</definedName>
    <definedName name="訓練分野3" hidden="1">#REF!</definedName>
    <definedName name="訓練分野4">[4]様式5!$AO$1:$AO$20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52" i="100" l="1"/>
  <c r="H51" i="100"/>
  <c r="G52" i="100"/>
  <c r="E52" i="100"/>
  <c r="K51" i="100"/>
  <c r="H52" i="100"/>
  <c r="G51" i="100"/>
  <c r="E51" i="100"/>
  <c r="M44" i="100"/>
  <c r="L44" i="100"/>
  <c r="J44" i="100"/>
  <c r="I44" i="100"/>
  <c r="H44" i="100"/>
  <c r="G44" i="100"/>
  <c r="F44" i="100"/>
  <c r="M43" i="100"/>
  <c r="L43" i="100"/>
  <c r="K43" i="100"/>
  <c r="J43" i="100"/>
  <c r="I43" i="100"/>
  <c r="H43" i="100"/>
  <c r="G42" i="100"/>
  <c r="F42" i="100"/>
  <c r="K42" i="100"/>
  <c r="J42" i="100"/>
  <c r="D42" i="100"/>
  <c r="A42" i="100"/>
  <c r="A38" i="100"/>
  <c r="I42" i="100"/>
  <c r="H42" i="100"/>
  <c r="L41" i="100"/>
  <c r="L40" i="100"/>
  <c r="L39" i="100"/>
  <c r="L38" i="100"/>
  <c r="H41" i="100"/>
  <c r="H40" i="100"/>
  <c r="H39" i="100"/>
  <c r="H38" i="100"/>
  <c r="F41" i="100"/>
  <c r="F40" i="100"/>
  <c r="F39" i="100"/>
  <c r="F38" i="100"/>
  <c r="M41" i="100"/>
  <c r="M40" i="100"/>
  <c r="M39" i="100"/>
  <c r="M38" i="100"/>
  <c r="M37" i="100"/>
  <c r="M36" i="100"/>
  <c r="M35" i="100"/>
  <c r="M34" i="100"/>
  <c r="M33" i="100"/>
  <c r="M32" i="100"/>
  <c r="M31" i="100"/>
  <c r="M30" i="100"/>
  <c r="M29" i="100"/>
  <c r="M28" i="100"/>
  <c r="M27" i="100"/>
  <c r="M26" i="100"/>
  <c r="M25" i="100"/>
  <c r="M24" i="100"/>
  <c r="M23" i="100"/>
  <c r="M22" i="100"/>
  <c r="M21" i="100"/>
  <c r="M20" i="100"/>
  <c r="M19" i="100"/>
  <c r="M18" i="100"/>
  <c r="M17" i="100"/>
  <c r="M16" i="100"/>
  <c r="M15" i="100"/>
  <c r="M14" i="100"/>
  <c r="F37" i="100"/>
  <c r="F36" i="100"/>
  <c r="F35" i="100"/>
  <c r="F34" i="100"/>
  <c r="F33" i="100"/>
  <c r="F32" i="100"/>
  <c r="F31" i="100"/>
  <c r="F30" i="100"/>
  <c r="F29" i="100"/>
  <c r="F28" i="100"/>
  <c r="F27" i="100"/>
  <c r="F26" i="100"/>
  <c r="F25" i="100"/>
  <c r="F24" i="100"/>
  <c r="F23" i="100"/>
  <c r="F22" i="100"/>
  <c r="F21" i="100"/>
  <c r="F20" i="100"/>
  <c r="F19" i="100"/>
  <c r="F18" i="100"/>
  <c r="F17" i="100"/>
  <c r="F16" i="100"/>
  <c r="F15" i="100"/>
  <c r="F14" i="100"/>
  <c r="C30" i="100"/>
  <c r="C29" i="100"/>
  <c r="C28" i="100"/>
  <c r="C27" i="100"/>
  <c r="C26" i="100"/>
  <c r="C25" i="100"/>
  <c r="C24" i="100"/>
  <c r="C23" i="100"/>
  <c r="C22" i="100"/>
  <c r="C21" i="100"/>
  <c r="C20" i="100"/>
  <c r="C19" i="100"/>
  <c r="C18" i="100"/>
  <c r="C17" i="100"/>
  <c r="C16" i="100"/>
  <c r="C15" i="100"/>
  <c r="C14" i="100"/>
  <c r="C36" i="100"/>
  <c r="C35" i="100"/>
  <c r="C34" i="100"/>
  <c r="C33" i="100"/>
  <c r="C32" i="100"/>
  <c r="C31" i="100"/>
  <c r="B10" i="100"/>
  <c r="B8" i="100"/>
  <c r="J6" i="100"/>
  <c r="J5" i="100"/>
  <c r="J4" i="100"/>
  <c r="B6" i="100"/>
  <c r="I2" i="99"/>
  <c r="O10" i="72"/>
  <c r="O11" i="72"/>
  <c r="B19" i="72"/>
  <c r="V5" i="72"/>
  <c r="D16" i="98"/>
  <c r="C16" i="98"/>
  <c r="D17" i="98" l="1"/>
  <c r="D18" i="98"/>
  <c r="C17" i="98"/>
  <c r="C18" i="98"/>
  <c r="P19" i="98"/>
  <c r="O19" i="98"/>
  <c r="N19" i="98"/>
  <c r="M19" i="98"/>
  <c r="L19" i="98"/>
  <c r="K19" i="98"/>
  <c r="J19" i="98"/>
  <c r="I19" i="98"/>
  <c r="C5" i="98"/>
  <c r="C4" i="98"/>
  <c r="Q19" i="98" l="1"/>
  <c r="R19" i="98"/>
  <c r="V24" i="2" l="1"/>
  <c r="U24" i="2"/>
  <c r="O5" i="93"/>
  <c r="O5" i="94"/>
  <c r="V23" i="2" l="1" a="1"/>
  <c r="V23" i="2" s="1"/>
  <c r="AL29" i="34"/>
  <c r="AL28" i="34"/>
  <c r="AL27" i="34"/>
  <c r="AL10" i="34"/>
  <c r="AL9" i="34"/>
  <c r="AL18" i="34"/>
  <c r="AL30" i="34"/>
  <c r="AL21" i="34"/>
  <c r="AL8" i="34"/>
  <c r="AI61" i="34"/>
  <c r="T42" i="2"/>
  <c r="T41" i="2"/>
  <c r="T36" i="2"/>
  <c r="L6" i="34" l="1"/>
  <c r="V60" i="34"/>
  <c r="G6" i="56" l="1"/>
  <c r="G6" i="57"/>
  <c r="G20" i="90"/>
  <c r="Q15" i="72"/>
  <c r="Q13" i="72"/>
  <c r="G30" i="72"/>
  <c r="G4" i="91" l="1"/>
  <c r="C4" i="91"/>
  <c r="D4" i="90"/>
  <c r="I4" i="90"/>
  <c r="O3" i="48"/>
  <c r="D3" i="48"/>
  <c r="AG62" i="80" l="1"/>
  <c r="F6" i="80"/>
  <c r="F5" i="80"/>
  <c r="C5" i="62" l="1"/>
  <c r="AC14" i="29" l="1"/>
  <c r="AN9" i="74" l="1"/>
  <c r="AM9" i="74"/>
  <c r="K8" i="77" l="1"/>
  <c r="K7" i="77" l="1"/>
  <c r="X4" i="77" l="1"/>
  <c r="P4" i="77"/>
  <c r="E4" i="77"/>
  <c r="R4" i="76"/>
  <c r="C4" i="76"/>
  <c r="J1" i="74"/>
  <c r="D1" i="74"/>
  <c r="V6" i="74"/>
  <c r="E6" i="74"/>
  <c r="AI82" i="74" l="1"/>
  <c r="AC108" i="74" s="1"/>
  <c r="AI79" i="74"/>
  <c r="AI78" i="74"/>
  <c r="AI63" i="74"/>
  <c r="AC107" i="74" s="1"/>
  <c r="AI60" i="74"/>
  <c r="AI59" i="74"/>
  <c r="AI44" i="74"/>
  <c r="AC106" i="74" s="1"/>
  <c r="AI41" i="74"/>
  <c r="AI40" i="74"/>
  <c r="AI25" i="74"/>
  <c r="AC105" i="74" s="1"/>
  <c r="AI22" i="74"/>
  <c r="AI21" i="74"/>
  <c r="AM12" i="74"/>
  <c r="F105" i="74" s="1"/>
  <c r="AM13" i="74" l="1"/>
  <c r="D8" i="74"/>
  <c r="AH88" i="74"/>
  <c r="AH86" i="74"/>
  <c r="AH8" i="74" l="1"/>
  <c r="AH9" i="74" s="1"/>
  <c r="AF8" i="74"/>
  <c r="AF9" i="74" s="1"/>
  <c r="AD8" i="74"/>
  <c r="AD9" i="74" s="1"/>
  <c r="AB8" i="74"/>
  <c r="AB9" i="74" s="1"/>
  <c r="Z8" i="74"/>
  <c r="Z9" i="74" s="1"/>
  <c r="X8" i="74"/>
  <c r="X9" i="74" s="1"/>
  <c r="V8" i="74"/>
  <c r="V9" i="74" s="1"/>
  <c r="T8" i="74"/>
  <c r="T9" i="74" s="1"/>
  <c r="R8" i="74"/>
  <c r="R9" i="74" s="1"/>
  <c r="P8" i="74"/>
  <c r="P9" i="74" s="1"/>
  <c r="N8" i="74"/>
  <c r="N9" i="74" s="1"/>
  <c r="L8" i="74"/>
  <c r="L9" i="74" s="1"/>
  <c r="J8" i="74"/>
  <c r="J9" i="74" s="1"/>
  <c r="H8" i="74"/>
  <c r="H9" i="74" s="1"/>
  <c r="F8" i="74"/>
  <c r="F9" i="74" s="1"/>
  <c r="D9" i="74"/>
  <c r="AG8" i="74"/>
  <c r="AG9" i="74" s="1"/>
  <c r="AE8" i="74"/>
  <c r="AE9" i="74" s="1"/>
  <c r="AC8" i="74"/>
  <c r="AC9" i="74" s="1"/>
  <c r="AA8" i="74"/>
  <c r="AA9" i="74" s="1"/>
  <c r="Y8" i="74"/>
  <c r="Y9" i="74" s="1"/>
  <c r="W8" i="74"/>
  <c r="W9" i="74" s="1"/>
  <c r="U8" i="74"/>
  <c r="U9" i="74" s="1"/>
  <c r="S8" i="74"/>
  <c r="S9" i="74" s="1"/>
  <c r="Q8" i="74"/>
  <c r="Q9" i="74" s="1"/>
  <c r="O8" i="74"/>
  <c r="O9" i="74" s="1"/>
  <c r="M8" i="74"/>
  <c r="M9" i="74" s="1"/>
  <c r="K8" i="74"/>
  <c r="K9" i="74" s="1"/>
  <c r="I8" i="74"/>
  <c r="I9" i="74" s="1"/>
  <c r="G8" i="74"/>
  <c r="G9" i="74" s="1"/>
  <c r="E8" i="74"/>
  <c r="E9" i="74" s="1"/>
  <c r="AN12" i="74"/>
  <c r="F106" i="74" s="1"/>
  <c r="R105" i="74"/>
  <c r="AI105" i="74" s="1"/>
  <c r="AO12" i="74" l="1"/>
  <c r="F107" i="74" s="1"/>
  <c r="D27" i="74"/>
  <c r="AN13" i="74"/>
  <c r="R106" i="74" s="1"/>
  <c r="AI106" i="74" s="1"/>
  <c r="E31" i="67"/>
  <c r="E16" i="67"/>
  <c r="AH27" i="74" l="1"/>
  <c r="AH28" i="74" s="1"/>
  <c r="AF27" i="74"/>
  <c r="AF28" i="74" s="1"/>
  <c r="AD27" i="74"/>
  <c r="AD28" i="74" s="1"/>
  <c r="AG27" i="74"/>
  <c r="AG28" i="74" s="1"/>
  <c r="AC27" i="74"/>
  <c r="AC28" i="74" s="1"/>
  <c r="AA27" i="74"/>
  <c r="AA28" i="74" s="1"/>
  <c r="Y27" i="74"/>
  <c r="Y28" i="74" s="1"/>
  <c r="W27" i="74"/>
  <c r="W28" i="74" s="1"/>
  <c r="U27" i="74"/>
  <c r="U28" i="74" s="1"/>
  <c r="S27" i="74"/>
  <c r="S28" i="74" s="1"/>
  <c r="Q27" i="74"/>
  <c r="Q28" i="74" s="1"/>
  <c r="O27" i="74"/>
  <c r="O28" i="74" s="1"/>
  <c r="M27" i="74"/>
  <c r="M28" i="74" s="1"/>
  <c r="K27" i="74"/>
  <c r="K28" i="74" s="1"/>
  <c r="I27" i="74"/>
  <c r="I28" i="74" s="1"/>
  <c r="G27" i="74"/>
  <c r="G28" i="74" s="1"/>
  <c r="E27" i="74"/>
  <c r="E28" i="74" s="1"/>
  <c r="D28" i="74"/>
  <c r="AB27" i="74"/>
  <c r="AB28" i="74" s="1"/>
  <c r="Z27" i="74"/>
  <c r="Z28" i="74" s="1"/>
  <c r="X27" i="74"/>
  <c r="X28" i="74" s="1"/>
  <c r="V27" i="74"/>
  <c r="V28" i="74" s="1"/>
  <c r="T27" i="74"/>
  <c r="T28" i="74" s="1"/>
  <c r="R27" i="74"/>
  <c r="R28" i="74" s="1"/>
  <c r="P27" i="74"/>
  <c r="P28" i="74" s="1"/>
  <c r="N27" i="74"/>
  <c r="N28" i="74" s="1"/>
  <c r="L27" i="74"/>
  <c r="L28" i="74" s="1"/>
  <c r="J27" i="74"/>
  <c r="J28" i="74" s="1"/>
  <c r="H27" i="74"/>
  <c r="H28" i="74" s="1"/>
  <c r="F27" i="74"/>
  <c r="F28" i="74" s="1"/>
  <c r="AE27" i="74"/>
  <c r="AE28" i="74" s="1"/>
  <c r="D46" i="74"/>
  <c r="AO13" i="74"/>
  <c r="R107" i="74" s="1"/>
  <c r="AI107" i="74" s="1"/>
  <c r="AP12" i="74"/>
  <c r="F108" i="74" s="1"/>
  <c r="U4" i="66"/>
  <c r="O6" i="66"/>
  <c r="D65" i="74" l="1"/>
  <c r="AQ12" i="74"/>
  <c r="AP13" i="74"/>
  <c r="R108" i="74" s="1"/>
  <c r="AI108" i="74" s="1"/>
  <c r="D47" i="74"/>
  <c r="AG46" i="74"/>
  <c r="AG47" i="74" s="1"/>
  <c r="AE46" i="74"/>
  <c r="AE47" i="74" s="1"/>
  <c r="AC46" i="74"/>
  <c r="AC47" i="74" s="1"/>
  <c r="AA46" i="74"/>
  <c r="AA47" i="74" s="1"/>
  <c r="Y46" i="74"/>
  <c r="Y47" i="74" s="1"/>
  <c r="W46" i="74"/>
  <c r="W47" i="74" s="1"/>
  <c r="U46" i="74"/>
  <c r="U47" i="74" s="1"/>
  <c r="S46" i="74"/>
  <c r="S47" i="74" s="1"/>
  <c r="Q46" i="74"/>
  <c r="Q47" i="74" s="1"/>
  <c r="O46" i="74"/>
  <c r="O47" i="74" s="1"/>
  <c r="M46" i="74"/>
  <c r="M47" i="74" s="1"/>
  <c r="K46" i="74"/>
  <c r="K47" i="74" s="1"/>
  <c r="I46" i="74"/>
  <c r="I47" i="74" s="1"/>
  <c r="G46" i="74"/>
  <c r="G47" i="74" s="1"/>
  <c r="E46" i="74"/>
  <c r="E47" i="74" s="1"/>
  <c r="AF46" i="74"/>
  <c r="AF47" i="74" s="1"/>
  <c r="AB46" i="74"/>
  <c r="AB47" i="74" s="1"/>
  <c r="X46" i="74"/>
  <c r="X47" i="74" s="1"/>
  <c r="T46" i="74"/>
  <c r="T47" i="74" s="1"/>
  <c r="P46" i="74"/>
  <c r="P47" i="74" s="1"/>
  <c r="L46" i="74"/>
  <c r="L47" i="74" s="1"/>
  <c r="H46" i="74"/>
  <c r="H47" i="74" s="1"/>
  <c r="AH46" i="74"/>
  <c r="AH47" i="74" s="1"/>
  <c r="AD46" i="74"/>
  <c r="AD47" i="74" s="1"/>
  <c r="Z46" i="74"/>
  <c r="Z47" i="74" s="1"/>
  <c r="V46" i="74"/>
  <c r="V47" i="74" s="1"/>
  <c r="R46" i="74"/>
  <c r="R47" i="74" s="1"/>
  <c r="N46" i="74"/>
  <c r="N47" i="74" s="1"/>
  <c r="J46" i="74"/>
  <c r="J47" i="74" s="1"/>
  <c r="F46" i="74"/>
  <c r="F47" i="74" s="1"/>
  <c r="D7" i="66"/>
  <c r="D6" i="66"/>
  <c r="AG63" i="34"/>
  <c r="AQ13" i="74" l="1"/>
  <c r="AR12" i="74"/>
  <c r="AR13" i="74" s="1"/>
  <c r="AH65" i="74"/>
  <c r="AH66" i="74" s="1"/>
  <c r="AF65" i="74"/>
  <c r="AF66" i="74" s="1"/>
  <c r="AD65" i="74"/>
  <c r="AD66" i="74" s="1"/>
  <c r="AB65" i="74"/>
  <c r="AB66" i="74" s="1"/>
  <c r="Z65" i="74"/>
  <c r="Z66" i="74" s="1"/>
  <c r="X65" i="74"/>
  <c r="X66" i="74" s="1"/>
  <c r="V65" i="74"/>
  <c r="V66" i="74" s="1"/>
  <c r="T65" i="74"/>
  <c r="T66" i="74" s="1"/>
  <c r="R65" i="74"/>
  <c r="R66" i="74" s="1"/>
  <c r="P65" i="74"/>
  <c r="P66" i="74" s="1"/>
  <c r="N65" i="74"/>
  <c r="N66" i="74" s="1"/>
  <c r="L65" i="74"/>
  <c r="L66" i="74" s="1"/>
  <c r="J65" i="74"/>
  <c r="J66" i="74" s="1"/>
  <c r="H65" i="74"/>
  <c r="H66" i="74" s="1"/>
  <c r="F65" i="74"/>
  <c r="F66" i="74" s="1"/>
  <c r="AG65" i="74"/>
  <c r="AG66" i="74" s="1"/>
  <c r="AC65" i="74"/>
  <c r="AC66" i="74" s="1"/>
  <c r="Y65" i="74"/>
  <c r="Y66" i="74" s="1"/>
  <c r="U65" i="74"/>
  <c r="U66" i="74" s="1"/>
  <c r="Q65" i="74"/>
  <c r="Q66" i="74" s="1"/>
  <c r="M65" i="74"/>
  <c r="M66" i="74" s="1"/>
  <c r="I65" i="74"/>
  <c r="I66" i="74" s="1"/>
  <c r="E65" i="74"/>
  <c r="E66" i="74" s="1"/>
  <c r="D66" i="74"/>
  <c r="AE65" i="74"/>
  <c r="AE66" i="74" s="1"/>
  <c r="AA65" i="74"/>
  <c r="AA66" i="74" s="1"/>
  <c r="W65" i="74"/>
  <c r="W66" i="74" s="1"/>
  <c r="S65" i="74"/>
  <c r="S66" i="74" s="1"/>
  <c r="O65" i="74"/>
  <c r="O66" i="74" s="1"/>
  <c r="K65" i="74"/>
  <c r="K66" i="74" s="1"/>
  <c r="G65" i="74"/>
  <c r="G66" i="74" s="1"/>
  <c r="D7" i="60" l="1"/>
  <c r="C3" i="62" l="1"/>
  <c r="V4" i="60" l="1"/>
  <c r="P6" i="60"/>
  <c r="D6" i="60"/>
  <c r="B4" i="5" l="1"/>
  <c r="K4" i="5" s="1"/>
  <c r="Q7" i="57" l="1"/>
  <c r="I7" i="57"/>
  <c r="D7" i="57"/>
  <c r="N3" i="57"/>
  <c r="E3" i="57"/>
  <c r="P7" i="56"/>
  <c r="I7" i="56"/>
  <c r="D7" i="56"/>
  <c r="M3" i="56"/>
  <c r="E3" i="56"/>
  <c r="B5" i="23" l="1"/>
  <c r="J4" i="33" l="1"/>
  <c r="D4" i="33"/>
  <c r="B8" i="23" l="1"/>
  <c r="B3" i="23"/>
  <c r="B6" i="5" l="1"/>
  <c r="B38" i="23" l="1"/>
  <c r="B21" i="23"/>
  <c r="B17" i="23"/>
  <c r="B14" i="23"/>
  <c r="P28" i="15" l="1"/>
  <c r="E11" i="5" l="1"/>
  <c r="F4" i="34" l="1"/>
  <c r="B6" i="23" l="1"/>
  <c r="AC16" i="29" l="1"/>
  <c r="J20" i="29"/>
  <c r="G4" i="32"/>
  <c r="F5" i="29"/>
  <c r="B40" i="23" l="1"/>
  <c r="B33" i="23"/>
  <c r="B30" i="23"/>
  <c r="AM24" i="34"/>
  <c r="AM25" i="34"/>
  <c r="AM26" i="34"/>
  <c r="AM22" i="34"/>
  <c r="AM23" i="34"/>
  <c r="B39" i="23"/>
  <c r="B35" i="23"/>
  <c r="AN22" i="34" l="1"/>
  <c r="AL22" i="34" s="1"/>
  <c r="B32" i="23"/>
  <c r="B31" i="23" l="1"/>
  <c r="B29" i="23"/>
  <c r="B28" i="23"/>
  <c r="B27" i="23"/>
  <c r="B26" i="23"/>
  <c r="B25" i="23"/>
  <c r="B24" i="23"/>
  <c r="B23" i="23"/>
  <c r="B22" i="23"/>
  <c r="B7" i="23"/>
  <c r="B19" i="23"/>
  <c r="B18" i="23"/>
  <c r="B16" i="23"/>
  <c r="B15" i="23"/>
  <c r="B11" i="23"/>
  <c r="B10" i="23"/>
  <c r="B9" i="23"/>
  <c r="AA7" i="32" l="1"/>
  <c r="G5" i="32"/>
  <c r="AB17" i="34"/>
  <c r="U16" i="34"/>
  <c r="M16" i="34"/>
  <c r="F16" i="34"/>
  <c r="F10" i="34"/>
  <c r="F7" i="34" l="1"/>
  <c r="F6" i="34"/>
  <c r="O36" i="33" l="1"/>
  <c r="Z62" i="34"/>
  <c r="T62" i="34"/>
  <c r="N62" i="34"/>
  <c r="AF62" i="34"/>
  <c r="AC61" i="34"/>
  <c r="V61" i="34"/>
  <c r="AC60" i="34"/>
  <c r="O60" i="34" l="1"/>
  <c r="G60" i="34" s="1"/>
  <c r="B20" i="23" l="1"/>
  <c r="G20" i="29"/>
  <c r="B7" i="5" l="1"/>
  <c r="G14" i="29"/>
  <c r="G16" i="29"/>
  <c r="A22" i="29"/>
  <c r="A20" i="29"/>
  <c r="E9" i="5" l="1"/>
  <c r="B13" i="23" l="1"/>
  <c r="B49" i="23" l="1"/>
  <c r="B48" i="23"/>
  <c r="B47" i="23"/>
  <c r="B46" i="23"/>
  <c r="B45" i="23"/>
  <c r="B44" i="23"/>
  <c r="B43" i="23"/>
  <c r="B42" i="23"/>
  <c r="B41" i="23"/>
  <c r="B12" i="23"/>
  <c r="B4" i="23"/>
  <c r="F8" i="21" l="1"/>
  <c r="D8" i="21"/>
  <c r="D7" i="21"/>
  <c r="D5" i="21"/>
  <c r="D7" i="15"/>
  <c r="F5" i="15"/>
  <c r="E31" i="11"/>
  <c r="E16" i="11"/>
  <c r="F3" i="11"/>
  <c r="B3" i="11"/>
  <c r="E22" i="5"/>
  <c r="C22" i="5"/>
  <c r="B21" i="5"/>
  <c r="C9" i="5"/>
  <c r="B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 authorId="0" shapeId="0" xr:uid="{00000000-0006-0000-0000-000001000000}">
      <text>
        <r>
          <rPr>
            <sz val="16"/>
            <color indexed="81"/>
            <rFont val="ＭＳ Ｐゴシック"/>
            <family val="3"/>
            <charset val="128"/>
          </rPr>
          <t>シート見出しが</t>
        </r>
        <r>
          <rPr>
            <u/>
            <sz val="16"/>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A23902A5-61B9-46DB-B810-ADDE8D49CC23}">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author>
    <author>s1.hamaguchi</author>
  </authors>
  <commentList>
    <comment ref="H38" authorId="0" shapeId="0" xr:uid="{6117C207-072B-413F-883D-74B06D6826C4}">
      <text>
        <r>
          <rPr>
            <sz val="9"/>
            <color indexed="81"/>
            <rFont val="ＭＳ Ｐゴシック"/>
            <family val="3"/>
            <charset val="128"/>
          </rPr>
          <t>＊職場体験・見学及び職業人講話において、具体的な企業名や講師名をＨＰ等での公表をしたくない場合の記載例
（記載例１：施設介護事業所での職場体験　６時間）　
（記載例２：「営業員としての心構え」　講師：事務機器販売会社　営業部長　３時間）　等
なお、この欄は様式５号からの自動入力となっていますので、この欄において上記のような変更を行う場合は、直接入力により 修正してください。</t>
        </r>
      </text>
    </comment>
    <comment ref="E53" authorId="1" shapeId="0" xr:uid="{DF3AF002-2440-4402-84A5-98ED14BFD21F}">
      <text>
        <r>
          <rPr>
            <b/>
            <sz val="9"/>
            <color indexed="81"/>
            <rFont val="ＭＳ Ｐゴシック"/>
            <family val="3"/>
            <charset val="128"/>
          </rPr>
          <t>応募書類の送付先を入力してください。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0" shapeId="0" xr:uid="{FE30F806-D96C-4026-BF33-61E7D36B0D7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0" shapeId="0" xr:uid="{0DB1BC28-264C-4698-8BD4-D060A817C00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3" authorId="0" shapeId="0" xr:uid="{ABA479F7-D256-4B2D-B82F-C0AE33EBEA35}">
      <text>
        <r>
          <rPr>
            <sz val="10"/>
            <color indexed="81"/>
            <rFont val="Meiryo UI"/>
            <family val="3"/>
            <charset val="128"/>
          </rPr>
          <t>行が不足する場合は、適宜行を挿入してください。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s>
  <commentList>
    <comment ref="E12" authorId="0" shapeId="0" xr:uid="{00000000-0006-0000-1F00-000001000000}">
      <text>
        <r>
          <rPr>
            <sz val="8"/>
            <color indexed="81"/>
            <rFont val="ＭＳ Ｐゴシック"/>
            <family val="3"/>
            <charset val="128"/>
          </rPr>
          <t>郵便番号を入力してください（○○○-○○○○）</t>
        </r>
      </text>
    </comment>
    <comment ref="F14" authorId="1" shapeId="0" xr:uid="{00000000-0006-0000-1F00-000002000000}">
      <text>
        <r>
          <rPr>
            <sz val="8"/>
            <color indexed="81"/>
            <rFont val="ＭＳ Ｐゴシック"/>
            <family val="3"/>
            <charset val="128"/>
          </rPr>
          <t>人数を入れてください。</t>
        </r>
      </text>
    </comment>
    <comment ref="D15" authorId="1" shapeId="0" xr:uid="{00000000-0006-0000-1F00-000003000000}">
      <text>
        <r>
          <rPr>
            <sz val="8"/>
            <color indexed="81"/>
            <rFont val="ＭＳ Ｐゴシック"/>
            <family val="3"/>
            <charset val="128"/>
          </rPr>
          <t>該当する場合にはチェックを入れてください。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訓練認定課</author>
  </authors>
  <commentList>
    <comment ref="O3" authorId="0" shapeId="0" xr:uid="{00000000-0006-0000-0100-000001000000}">
      <text>
        <r>
          <rPr>
            <sz val="11"/>
            <color indexed="81"/>
            <rFont val="ＭＳ Ｐゴシック"/>
            <family val="3"/>
            <charset val="128"/>
          </rPr>
          <t>提出日を入力してください
（○年○月○日）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1" shapeId="0" xr:uid="{00000000-0006-0000-0100-000003000000}">
      <text>
        <r>
          <rPr>
            <sz val="11"/>
            <color indexed="8"/>
            <rFont val="ＭＳ Ｐゴシック"/>
            <family val="3"/>
            <charset val="128"/>
          </rPr>
          <t>・基礎コースの基礎分野は、「○○基礎科」
・託児サービス付き訓練コースの場合は、「○○科（託児）」、託児サービス対応訓練コースの場合は「○○科（託児対応）」
・短時間訓練コースの場合は、「○○科（短時間）」
・職場復帰支援コースの場合は、｢○○科（職場復帰）｣</t>
        </r>
      </text>
    </comment>
    <comment ref="F41" authorId="0" shapeId="0" xr:uid="{00000000-0006-0000-0100-000004000000}">
      <text>
        <r>
          <rPr>
            <sz val="11"/>
            <color indexed="81"/>
            <rFont val="ＭＳ Ｐゴシック"/>
            <family val="3"/>
            <charset val="128"/>
          </rPr>
          <t>郵便番号を入力してください。（○○○-○○○○）</t>
        </r>
      </text>
    </comment>
    <comment ref="H41" authorId="1" shapeId="0" xr:uid="{00000000-0006-0000-0100-000005000000}">
      <text>
        <r>
          <rPr>
            <sz val="11"/>
            <color indexed="81"/>
            <rFont val="ＭＳ Ｐゴシック"/>
            <family val="3"/>
            <charset val="128"/>
          </rPr>
          <t>所在地のうち、都道府県から番地までを入力してください。（1行目）</t>
        </r>
      </text>
    </comment>
    <comment ref="H42" authorId="1" shapeId="0" xr:uid="{00000000-0006-0000-0100-000006000000}">
      <text>
        <r>
          <rPr>
            <sz val="11"/>
            <color indexed="81"/>
            <rFont val="ＭＳ Ｐゴシック"/>
            <family val="3"/>
            <charset val="128"/>
          </rPr>
          <t>所在地のうち、建物名等を入力してください。（２行目）</t>
        </r>
      </text>
    </comment>
    <comment ref="F44" authorId="2" shapeId="0" xr:uid="{00000000-0006-0000-0100-000007000000}">
      <text>
        <r>
          <rPr>
            <sz val="11"/>
            <color indexed="81"/>
            <rFont val="ＭＳ Ｐゴシック"/>
            <family val="3"/>
            <charset val="128"/>
          </rPr>
          <t>過去に認定を受けたことがない場合は「初回」と記入してください。</t>
        </r>
      </text>
    </comment>
    <comment ref="F46" authorId="2"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訓練認定課</author>
  </authors>
  <commentList>
    <comment ref="G19" authorId="0" shapeId="0" xr:uid="{F17533E6-98E4-48EE-A0ED-0B8DE904A4EE}">
      <text>
        <r>
          <rPr>
            <sz val="11"/>
            <color indexed="8"/>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3" authorId="0" shapeId="0" xr:uid="{8F7A2E1D-A20E-4488-9C4F-647944245576}">
      <text>
        <r>
          <rPr>
            <sz val="11"/>
            <color indexed="81"/>
            <rFont val="BIZ UDPゴシック"/>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26468849-DE57-4B90-A345-BE8774CB1342}">
      <text>
        <r>
          <rPr>
            <sz val="11"/>
            <color indexed="81"/>
            <rFont val="BIZ UDPゴシック"/>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b/>
            <sz val="9"/>
            <color indexed="81"/>
            <rFont val="MS P ゴシック"/>
            <family val="3"/>
            <charset val="128"/>
          </rPr>
          <t xml:space="preserve">。
</t>
        </r>
      </text>
    </comment>
    <comment ref="P40" authorId="0"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s1.hamaguchi</author>
  </authors>
  <commentList>
    <comment ref="J1" authorId="0" shapeId="0" xr:uid="{1B3348DF-2322-4AE3-BAEF-71AE9F165D2A}">
      <text>
        <r>
          <rPr>
            <sz val="9"/>
            <color indexed="81"/>
            <rFont val="ＭＳ Ｐゴシック"/>
            <family val="3"/>
            <charset val="128"/>
          </rPr>
          <t xml:space="preserve">罫線は不要です。
この表に入力いただき、そのまま印刷してください。
</t>
        </r>
      </text>
    </comment>
    <comment ref="A2" authorId="0" shapeId="0" xr:uid="{B0FBFD87-A62A-4CFA-8D35-439448FA4FEA}">
      <text>
        <r>
          <rPr>
            <sz val="9"/>
            <color indexed="81"/>
            <rFont val="ＭＳ Ｐゴシック"/>
            <family val="3"/>
            <charset val="128"/>
          </rPr>
          <t xml:space="preserve">２名以上の場合連番をふってください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8" authorId="0" shapeId="0" xr:uid="{85197B6C-191F-4630-B0DB-52EBE7C32625}">
      <text>
        <r>
          <rPr>
            <sz val="9"/>
            <color indexed="81"/>
            <rFont val="BIZ UDPゴシック"/>
            <family val="3"/>
            <charset val="128"/>
          </rPr>
          <t>短時間訓練の場合は、「在職中の者等、訓練の受講にあたり特に配慮を必要とする者」と必ず記載してください。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F9A52DBB-3119-4925-AF70-91CEBDB87CDC}">
      <text>
        <r>
          <rPr>
            <sz val="11"/>
            <color indexed="81"/>
            <rFont val="ＭＳ Ｐゴシック"/>
            <family val="3"/>
            <charset val="128"/>
          </rPr>
          <t>記入した類型に該当することを証明する書類の提出を省略する場合に選択してください。</t>
        </r>
      </text>
    </comment>
    <comment ref="L9" authorId="1" shapeId="0" xr:uid="{8C2247CF-EB69-4A8A-A87C-46E40204B16F}">
      <text>
        <r>
          <rPr>
            <sz val="11"/>
            <color indexed="81"/>
            <rFont val="ＭＳ Ｐゴシック"/>
            <family val="3"/>
            <charset val="128"/>
          </rPr>
          <t>省略する書類を提出した際の申請書の「受理番号」を記入してください。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15D4D9AC-2C22-4E69-A428-E46EAEAC86AE}">
      <text>
        <r>
          <rPr>
            <sz val="14"/>
            <color indexed="81"/>
            <rFont val="Meiryo UI"/>
            <family val="3"/>
            <charset val="128"/>
          </rPr>
          <t>様式1号に記載の申請日または、それより前の日付を記載してください。</t>
        </r>
      </text>
    </comment>
    <comment ref="O5" authorId="0" shapeId="0" xr:uid="{9D1E4DD3-BD63-4BDC-966D-CC4AC75B28B6}">
      <text>
        <r>
          <rPr>
            <sz val="14"/>
            <color indexed="81"/>
            <rFont val="Meiryo UI"/>
            <family val="3"/>
            <charset val="128"/>
          </rPr>
          <t>自動表示のため入力不要です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8" authorId="0" shapeId="0" xr:uid="{00000000-0006-0000-15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<sst xmlns="http://schemas.openxmlformats.org/spreadsheetml/2006/main" count="3563" uniqueCount="1674">
  <si>
    <t>訓練実施機関名</t>
    <rPh sb="0" eb="2">
      <t>クンレン</t>
    </rPh>
    <rPh sb="2" eb="4">
      <t>ジッシ</t>
    </rPh>
    <rPh sb="4" eb="6">
      <t>キカン</t>
    </rPh>
    <rPh sb="6" eb="7">
      <t>メイ</t>
    </rPh>
    <phoneticPr fontId="11"/>
  </si>
  <si>
    <t>提出年月日</t>
    <rPh sb="0" eb="2">
      <t>テイシュツ</t>
    </rPh>
    <rPh sb="2" eb="5">
      <t>ネンガッピ</t>
    </rPh>
    <phoneticPr fontId="11"/>
  </si>
  <si>
    <t>様式
番号</t>
    <rPh sb="0" eb="2">
      <t>ヨウシキ</t>
    </rPh>
    <rPh sb="3" eb="5">
      <t>バンゴウ</t>
    </rPh>
    <phoneticPr fontId="11"/>
  </si>
  <si>
    <t>様式名及び添付する書類</t>
    <rPh sb="0" eb="2">
      <t>ヨウシキ</t>
    </rPh>
    <rPh sb="2" eb="3">
      <t>メイ</t>
    </rPh>
    <rPh sb="3" eb="4">
      <t>オヨ</t>
    </rPh>
    <rPh sb="5" eb="7">
      <t>テンプ</t>
    </rPh>
    <rPh sb="9" eb="11">
      <t>ショルイ</t>
    </rPh>
    <phoneticPr fontId="11"/>
  </si>
  <si>
    <t>申請者
チェック欄</t>
    <rPh sb="0" eb="3">
      <t>シンセイシャ</t>
    </rPh>
    <rPh sb="8" eb="9">
      <t>ラン</t>
    </rPh>
    <phoneticPr fontId="11"/>
  </si>
  <si>
    <t>機構
チェック欄</t>
    <rPh sb="0" eb="2">
      <t>キコウ</t>
    </rPh>
    <rPh sb="7" eb="8">
      <t>ラン</t>
    </rPh>
    <phoneticPr fontId="11"/>
  </si>
  <si>
    <t>第１号</t>
  </si>
  <si>
    <t>職業訓練認定申請書</t>
    <rPh sb="0" eb="2">
      <t>ショクギョウ</t>
    </rPh>
    <rPh sb="2" eb="4">
      <t>クンレン</t>
    </rPh>
    <rPh sb="4" eb="6">
      <t>ニンテイ</t>
    </rPh>
    <rPh sb="6" eb="9">
      <t>シンセイショ</t>
    </rPh>
    <phoneticPr fontId="11"/>
  </si>
  <si>
    <t>訓練カリキュラム</t>
    <rPh sb="0" eb="2">
      <t>クンレン</t>
    </rPh>
    <phoneticPr fontId="11"/>
  </si>
  <si>
    <t>第７の１号</t>
    <rPh sb="0" eb="1">
      <t>ダイ</t>
    </rPh>
    <rPh sb="4" eb="5">
      <t>ゴウ</t>
    </rPh>
    <phoneticPr fontId="11"/>
  </si>
  <si>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1"/>
  </si>
  <si>
    <t>訓練カリキュラム（企業実習用）</t>
    <rPh sb="9" eb="11">
      <t>キギョウ</t>
    </rPh>
    <rPh sb="11" eb="14">
      <t>ジッシュウヨウ</t>
    </rPh>
    <phoneticPr fontId="11"/>
  </si>
  <si>
    <t>コース案内、その他広告案</t>
    <rPh sb="3" eb="5">
      <t>アンナイ</t>
    </rPh>
    <rPh sb="8" eb="9">
      <t>タ</t>
    </rPh>
    <rPh sb="9" eb="11">
      <t>コウコク</t>
    </rPh>
    <rPh sb="11" eb="12">
      <t>アン</t>
    </rPh>
    <phoneticPr fontId="11"/>
  </si>
  <si>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</si>
  <si>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認定様式第1号（第1条関係）（表面）</t>
    <rPh sb="0" eb="2">
      <t>ニンテイ</t>
    </rPh>
    <rPh sb="2" eb="4">
      <t>ヨウシキ</t>
    </rPh>
    <rPh sb="8" eb="9">
      <t>ダイ</t>
    </rPh>
    <rPh sb="10" eb="11">
      <t>ジョウ</t>
    </rPh>
    <rPh sb="11" eb="13">
      <t>カンケイ</t>
    </rPh>
    <rPh sb="15" eb="16">
      <t>オモテ</t>
    </rPh>
    <rPh sb="16" eb="17">
      <t>メン</t>
    </rPh>
    <phoneticPr fontId="11"/>
  </si>
  <si>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1"/>
  </si>
  <si>
    <t>（申請者）</t>
    <rPh sb="1" eb="4">
      <t>シンセイシャ</t>
    </rPh>
    <phoneticPr fontId="11"/>
  </si>
  <si>
    <t>フリガナ</t>
    <phoneticPr fontId="11"/>
  </si>
  <si>
    <t>〒</t>
    <phoneticPr fontId="11"/>
  </si>
  <si>
    <t>所在地</t>
  </si>
  <si>
    <t>商号又は名称</t>
    <rPh sb="0" eb="2">
      <t>ショウゴウ</t>
    </rPh>
    <rPh sb="2" eb="3">
      <t>マタ</t>
    </rPh>
    <rPh sb="4" eb="6">
      <t>メイショウ</t>
    </rPh>
    <phoneticPr fontId="11"/>
  </si>
  <si>
    <t>代表者役職名・氏名</t>
    <phoneticPr fontId="11"/>
  </si>
  <si>
    <t>記</t>
    <phoneticPr fontId="11"/>
  </si>
  <si>
    <t>１　訓練の種別</t>
    <rPh sb="2" eb="4">
      <t>クンレン</t>
    </rPh>
    <rPh sb="5" eb="7">
      <t>シュベツ</t>
    </rPh>
    <phoneticPr fontId="11"/>
  </si>
  <si>
    <t>（</t>
    <phoneticPr fontId="11"/>
  </si>
  <si>
    <t>）基礎訓練（基礎コース）</t>
    <rPh sb="1" eb="3">
      <t>キソ</t>
    </rPh>
    <rPh sb="3" eb="5">
      <t>クンレン</t>
    </rPh>
    <rPh sb="6" eb="8">
      <t>キソ</t>
    </rPh>
    <phoneticPr fontId="11"/>
  </si>
  <si>
    <t>）実践訓練（実践コース）</t>
    <rPh sb="1" eb="3">
      <t>ジッセン</t>
    </rPh>
    <rPh sb="3" eb="5">
      <t>クンレン</t>
    </rPh>
    <rPh sb="6" eb="8">
      <t>ジッセン</t>
    </rPh>
    <phoneticPr fontId="11"/>
  </si>
  <si>
    <t>※該当する分野（１つ）にチェックを入れてください。</t>
  </si>
  <si>
    <t>02 ＩＴ分野　</t>
    <phoneticPr fontId="11"/>
  </si>
  <si>
    <t>07 林業分野</t>
    <phoneticPr fontId="11"/>
  </si>
  <si>
    <t>12 輸送サービス分野</t>
    <phoneticPr fontId="11"/>
  </si>
  <si>
    <t>17 金属関連分野</t>
    <phoneticPr fontId="11"/>
  </si>
  <si>
    <t>08 旅行・観光分野</t>
    <phoneticPr fontId="11"/>
  </si>
  <si>
    <t>13 エコ分野</t>
    <phoneticPr fontId="11"/>
  </si>
  <si>
    <t>18 建設関連分野</t>
    <phoneticPr fontId="11"/>
  </si>
  <si>
    <t>04 医療事務分野</t>
    <phoneticPr fontId="11"/>
  </si>
  <si>
    <t>09 警備・保安分野</t>
    <phoneticPr fontId="11"/>
  </si>
  <si>
    <t>14 調理分野</t>
    <phoneticPr fontId="11"/>
  </si>
  <si>
    <t>19 理容・美容関連分野</t>
    <phoneticPr fontId="11"/>
  </si>
  <si>
    <t>10 クリエート（企画・創作）分野</t>
    <phoneticPr fontId="11"/>
  </si>
  <si>
    <t>15 電気関連分野</t>
    <phoneticPr fontId="11"/>
  </si>
  <si>
    <t>20 その他の分野</t>
    <phoneticPr fontId="11"/>
  </si>
  <si>
    <t>06 農業分野</t>
    <phoneticPr fontId="11"/>
  </si>
  <si>
    <t>11 デザイン分野</t>
    <phoneticPr fontId="11"/>
  </si>
  <si>
    <t>16 機械関連分野</t>
    <phoneticPr fontId="11"/>
  </si>
  <si>
    <t>(</t>
    <phoneticPr fontId="11"/>
  </si>
  <si>
    <t>）</t>
    <phoneticPr fontId="11"/>
  </si>
  <si>
    <t>※　新規　　　</t>
    <phoneticPr fontId="11"/>
  </si>
  <si>
    <t>※　新規扱い　</t>
    <rPh sb="4" eb="5">
      <t>アツカ</t>
    </rPh>
    <phoneticPr fontId="11"/>
  </si>
  <si>
    <t>３　訓練概要　　　　</t>
    <phoneticPr fontId="11"/>
  </si>
  <si>
    <r>
      <t>（１）訓練科名（40文字以内）</t>
    </r>
    <r>
      <rPr>
        <u/>
        <sz val="16"/>
        <rFont val="ＭＳ 明朝"/>
        <family val="1"/>
        <charset val="128"/>
      </rPr>
      <t/>
    </r>
    <rPh sb="10" eb="12">
      <t>モジ</t>
    </rPh>
    <rPh sb="12" eb="14">
      <t>イナイ</t>
    </rPh>
    <phoneticPr fontId="11"/>
  </si>
  <si>
    <t>（２）訓練期間</t>
    <rPh sb="5" eb="7">
      <t>キカン</t>
    </rPh>
    <phoneticPr fontId="11"/>
  </si>
  <si>
    <t>～</t>
    <phoneticPr fontId="11"/>
  </si>
  <si>
    <t>（</t>
    <phoneticPr fontId="11"/>
  </si>
  <si>
    <t>か月）</t>
    <rPh sb="1" eb="2">
      <t>ゲツ</t>
    </rPh>
    <phoneticPr fontId="11"/>
  </si>
  <si>
    <t>（３）受講者定員</t>
    <phoneticPr fontId="11"/>
  </si>
  <si>
    <t>名</t>
    <rPh sb="0" eb="1">
      <t>メイ</t>
    </rPh>
    <phoneticPr fontId="11"/>
  </si>
  <si>
    <t>　　所　　在　　地</t>
  </si>
  <si>
    <t>５　訓練実施機関番号</t>
    <rPh sb="6" eb="8">
      <t>キカン</t>
    </rPh>
    <rPh sb="8" eb="10">
      <t>バンゴウ</t>
    </rPh>
    <phoneticPr fontId="11"/>
  </si>
  <si>
    <t>社会保険
労務士
記載欄</t>
    <rPh sb="0" eb="2">
      <t>シャカイ</t>
    </rPh>
    <rPh sb="2" eb="4">
      <t>ホケン</t>
    </rPh>
    <rPh sb="5" eb="8">
      <t>ロウムシ</t>
    </rPh>
    <rPh sb="9" eb="11">
      <t>キサイ</t>
    </rPh>
    <rPh sb="11" eb="12">
      <t>ラン</t>
    </rPh>
    <phoneticPr fontId="11"/>
  </si>
  <si>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1"/>
  </si>
  <si>
    <t>氏  　　　名</t>
    <rPh sb="0" eb="1">
      <t>シ</t>
    </rPh>
    <rPh sb="6" eb="7">
      <t>メイ</t>
    </rPh>
    <phoneticPr fontId="11"/>
  </si>
  <si>
    <t>電　話　番　号</t>
    <rPh sb="0" eb="1">
      <t>デン</t>
    </rPh>
    <rPh sb="2" eb="3">
      <t>ハナシ</t>
    </rPh>
    <rPh sb="4" eb="5">
      <t>バン</t>
    </rPh>
    <rPh sb="6" eb="7">
      <t>ゴウ</t>
    </rPh>
    <phoneticPr fontId="11"/>
  </si>
  <si>
    <t>※機構処理欄</t>
    <rPh sb="1" eb="3">
      <t>キコウ</t>
    </rPh>
    <rPh sb="3" eb="5">
      <t>ショリ</t>
    </rPh>
    <rPh sb="5" eb="6">
      <t>ラン</t>
    </rPh>
    <phoneticPr fontId="11"/>
  </si>
  <si>
    <t xml:space="preserve"> 施設名：</t>
    <rPh sb="1" eb="3">
      <t>シセツ</t>
    </rPh>
    <rPh sb="3" eb="4">
      <t>メイ</t>
    </rPh>
    <phoneticPr fontId="11"/>
  </si>
  <si>
    <t>担当者：</t>
    <rPh sb="0" eb="3">
      <t>タントウシャ</t>
    </rPh>
    <phoneticPr fontId="11"/>
  </si>
  <si>
    <t>㊞</t>
    <phoneticPr fontId="11"/>
  </si>
  <si>
    <t>受理番号：</t>
    <phoneticPr fontId="11"/>
  </si>
  <si>
    <t xml:space="preserve"> 申請書受理日：</t>
    <rPh sb="1" eb="4">
      <t>シンセイショ</t>
    </rPh>
    <rPh sb="4" eb="6">
      <t>ジュリ</t>
    </rPh>
    <rPh sb="6" eb="7">
      <t>ビ</t>
    </rPh>
    <phoneticPr fontId="11"/>
  </si>
  <si>
    <t>認定様式第1号（第1条関係）（裏面）</t>
    <rPh sb="0" eb="2">
      <t>ニンテイ</t>
    </rPh>
    <rPh sb="15" eb="16">
      <t>ウラ</t>
    </rPh>
    <rPh sb="16" eb="17">
      <t>メン</t>
    </rPh>
    <phoneticPr fontId="11"/>
  </si>
  <si>
    <t>（注　意　事　項）</t>
    <rPh sb="1" eb="2">
      <t>チュウ</t>
    </rPh>
    <rPh sb="3" eb="4">
      <t>イ</t>
    </rPh>
    <rPh sb="5" eb="6">
      <t>コト</t>
    </rPh>
    <rPh sb="7" eb="8">
      <t>コウ</t>
    </rPh>
    <phoneticPr fontId="11"/>
  </si>
  <si>
    <t>誓　　約　　書</t>
    <phoneticPr fontId="11"/>
  </si>
  <si>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1"/>
  </si>
  <si>
    <t>代表者役職名・氏名</t>
    <rPh sb="3" eb="4">
      <t>ヤク</t>
    </rPh>
    <rPh sb="4" eb="5">
      <t>ショク</t>
    </rPh>
    <rPh sb="5" eb="6">
      <t>メイ</t>
    </rPh>
    <phoneticPr fontId="11"/>
  </si>
  <si>
    <t>記</t>
  </si>
  <si>
    <t>１　訓練科名</t>
    <rPh sb="2" eb="4">
      <t>クンレン</t>
    </rPh>
    <rPh sb="4" eb="6">
      <t>カメイ</t>
    </rPh>
    <phoneticPr fontId="11"/>
  </si>
  <si>
    <t>２　誓約内容</t>
  </si>
  <si>
    <t>実施体制等確認表</t>
    <rPh sb="0" eb="2">
      <t>ジッシ</t>
    </rPh>
    <rPh sb="2" eb="4">
      <t>タイセイ</t>
    </rPh>
    <rPh sb="4" eb="5">
      <t>トウ</t>
    </rPh>
    <rPh sb="5" eb="7">
      <t>カクニン</t>
    </rPh>
    <rPh sb="7" eb="8">
      <t>ヒョウ</t>
    </rPh>
    <phoneticPr fontId="11"/>
  </si>
  <si>
    <t>訓練実施機関名：　</t>
    <rPh sb="0" eb="2">
      <t>クンレン</t>
    </rPh>
    <rPh sb="2" eb="4">
      <t>ジッシ</t>
    </rPh>
    <rPh sb="4" eb="6">
      <t>キカン</t>
    </rPh>
    <rPh sb="6" eb="7">
      <t>メイ</t>
    </rPh>
    <phoneticPr fontId="11"/>
  </si>
  <si>
    <t>訓練科名：</t>
    <phoneticPr fontId="11"/>
  </si>
  <si>
    <t>作成者名：</t>
    <phoneticPr fontId="11"/>
  </si>
  <si>
    <t>点　検　項　目</t>
    <rPh sb="0" eb="3">
      <t>テンケン</t>
    </rPh>
    <rPh sb="4" eb="7">
      <t>コウモク</t>
    </rPh>
    <phoneticPr fontId="11"/>
  </si>
  <si>
    <t>内　　　　　　　　　　　　　　　容</t>
    <rPh sb="0" eb="1">
      <t>ウチ</t>
    </rPh>
    <rPh sb="16" eb="17">
      <t>カタチ</t>
    </rPh>
    <phoneticPr fontId="11"/>
  </si>
  <si>
    <t>基本条件</t>
    <rPh sb="0" eb="2">
      <t>キホン</t>
    </rPh>
    <rPh sb="2" eb="4">
      <t>ジョウケン</t>
    </rPh>
    <phoneticPr fontId="11"/>
  </si>
  <si>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1"/>
  </si>
  <si>
    <t>訓練実施施設の確保</t>
    <rPh sb="0" eb="2">
      <t>クンレン</t>
    </rPh>
    <rPh sb="2" eb="4">
      <t>ジッシ</t>
    </rPh>
    <rPh sb="4" eb="6">
      <t>シセツ</t>
    </rPh>
    <rPh sb="7" eb="9">
      <t>カクホ</t>
    </rPh>
    <phoneticPr fontId="11"/>
  </si>
  <si>
    <t>　・自ら所有する訓練実施場所及び事務所を使用する　　　　　　　※不動産登記簿謄本（写しで可）等を添付すること</t>
    <phoneticPr fontId="11"/>
  </si>
  <si>
    <t>　・訓練実施場所及び事務所を賃借により確保する　　　　　　　　　※賃貸借契約書（写）等を添付すること</t>
    <phoneticPr fontId="11"/>
  </si>
  <si>
    <t>　　カリキュラムに必ず含めるべき内容；</t>
    <rPh sb="9" eb="10">
      <t>カナラ</t>
    </rPh>
    <rPh sb="11" eb="12">
      <t>フク</t>
    </rPh>
    <rPh sb="16" eb="18">
      <t>ナイヨウ</t>
    </rPh>
    <phoneticPr fontId="11"/>
  </si>
  <si>
    <t>　・該当している　　　　　</t>
    <phoneticPr fontId="11"/>
  </si>
  <si>
    <t>・該当していない</t>
    <phoneticPr fontId="11"/>
  </si>
  <si>
    <t>介護職員養成研修（介護職員養成研修を求職者支援訓練として実施する場合）</t>
    <phoneticPr fontId="11"/>
  </si>
  <si>
    <t>教　室　設　備</t>
    <rPh sb="0" eb="3">
      <t>キョウシツ</t>
    </rPh>
    <rPh sb="4" eb="7">
      <t>セツビ</t>
    </rPh>
    <phoneticPr fontId="11"/>
  </si>
  <si>
    <t>教室面積等</t>
    <rPh sb="0" eb="2">
      <t>キョウシツ</t>
    </rPh>
    <rPh sb="2" eb="4">
      <t>メンセキ</t>
    </rPh>
    <rPh sb="4" eb="5">
      <t>トウ</t>
    </rPh>
    <phoneticPr fontId="11"/>
  </si>
  <si>
    <t>・教室総面積（　　　</t>
    <rPh sb="1" eb="3">
      <t>キョウシツ</t>
    </rPh>
    <rPh sb="3" eb="6">
      <t>ソウメンセキ</t>
    </rPh>
    <phoneticPr fontId="11"/>
  </si>
  <si>
    <t>　　）㎡</t>
    <phoneticPr fontId="11"/>
  </si>
  <si>
    <t>・１人当たりの面積（</t>
    <rPh sb="2" eb="3">
      <t>ニン</t>
    </rPh>
    <rPh sb="3" eb="4">
      <t>ア</t>
    </rPh>
    <rPh sb="7" eb="9">
      <t>メンセキ</t>
    </rPh>
    <phoneticPr fontId="11"/>
  </si>
  <si>
    <t>・教室総面積を定員で除した数値</t>
    <rPh sb="1" eb="3">
      <t>キョウシツ</t>
    </rPh>
    <rPh sb="3" eb="6">
      <t>ソウメンセキ</t>
    </rPh>
    <rPh sb="7" eb="9">
      <t>テイイン</t>
    </rPh>
    <rPh sb="10" eb="11">
      <t>ジョ</t>
    </rPh>
    <rPh sb="13" eb="15">
      <t>スウチ</t>
    </rPh>
    <phoneticPr fontId="11"/>
  </si>
  <si>
    <t>・実習室面積（</t>
    <rPh sb="1" eb="4">
      <t>ジッシュウシツ</t>
    </rPh>
    <rPh sb="4" eb="6">
      <t>メンセキ</t>
    </rPh>
    <phoneticPr fontId="11"/>
  </si>
  <si>
    <t>名称（</t>
    <rPh sb="0" eb="2">
      <t>メイショウ</t>
    </rPh>
    <phoneticPr fontId="11"/>
  </si>
  <si>
    <t xml:space="preserve">       ）</t>
    <phoneticPr fontId="11"/>
  </si>
  <si>
    <t>台数（</t>
    <phoneticPr fontId="11"/>
  </si>
  <si>
    <t>）台</t>
    <phoneticPr fontId="11"/>
  </si>
  <si>
    <t>　　　（</t>
    <phoneticPr fontId="11"/>
  </si>
  <si>
    <t>・机　定員以上</t>
    <rPh sb="1" eb="2">
      <t>ツクエ</t>
    </rPh>
    <rPh sb="3" eb="5">
      <t>テイイン</t>
    </rPh>
    <rPh sb="5" eb="7">
      <t>イジョウ</t>
    </rPh>
    <phoneticPr fontId="11"/>
  </si>
  <si>
    <t>有</t>
    <phoneticPr fontId="11"/>
  </si>
  <si>
    <t>無</t>
    <rPh sb="0" eb="1">
      <t>ナ</t>
    </rPh>
    <phoneticPr fontId="11"/>
  </si>
  <si>
    <t>・いす　定員以上</t>
    <rPh sb="4" eb="6">
      <t>テイイン</t>
    </rPh>
    <rPh sb="6" eb="8">
      <t>イジョウ</t>
    </rPh>
    <phoneticPr fontId="11"/>
  </si>
  <si>
    <t>・ホワイトボード等</t>
    <rPh sb="8" eb="9">
      <t>トウ</t>
    </rPh>
    <phoneticPr fontId="11"/>
  </si>
  <si>
    <t>※パソコン関係</t>
    <rPh sb="5" eb="7">
      <t>カンケイ</t>
    </rPh>
    <phoneticPr fontId="11"/>
  </si>
  <si>
    <t>パソコン台数</t>
    <phoneticPr fontId="11"/>
  </si>
  <si>
    <t>インターネットの接続</t>
    <phoneticPr fontId="11"/>
  </si>
  <si>
    <t>・全てのパソコンが接続できる</t>
    <phoneticPr fontId="11"/>
  </si>
  <si>
    <t>・一部又は全部のパソコンが接続できない</t>
    <rPh sb="1" eb="3">
      <t>イチブ</t>
    </rPh>
    <rPh sb="3" eb="4">
      <t>マタ</t>
    </rPh>
    <rPh sb="5" eb="7">
      <t>ゼンブ</t>
    </rPh>
    <rPh sb="13" eb="15">
      <t>セツゾク</t>
    </rPh>
    <phoneticPr fontId="11"/>
  </si>
  <si>
    <t>・接続する必要がある訓練がない</t>
    <rPh sb="1" eb="3">
      <t>セツゾク</t>
    </rPh>
    <rPh sb="5" eb="7">
      <t>ヒツヨウ</t>
    </rPh>
    <rPh sb="10" eb="12">
      <t>クンレン</t>
    </rPh>
    <phoneticPr fontId="11"/>
  </si>
  <si>
    <t>プリンタ台数</t>
    <rPh sb="4" eb="6">
      <t>ダイスウ</t>
    </rPh>
    <phoneticPr fontId="11"/>
  </si>
  <si>
    <t>　）台</t>
    <rPh sb="2" eb="3">
      <t>ダイ</t>
    </rPh>
    <phoneticPr fontId="11"/>
  </si>
  <si>
    <t>受講者が講師のパソコン画面を常時確認できるための方策</t>
    <rPh sb="0" eb="3">
      <t>ジュコウシャ</t>
    </rPh>
    <rPh sb="24" eb="26">
      <t>ホウサク</t>
    </rPh>
    <phoneticPr fontId="11"/>
  </si>
  <si>
    <t>・ビデオプロジェクター</t>
    <phoneticPr fontId="11"/>
  </si>
  <si>
    <t>・その他（　</t>
    <phoneticPr fontId="11"/>
  </si>
  <si>
    <t>パソコン等の配線</t>
    <rPh sb="4" eb="5">
      <t>トウ</t>
    </rPh>
    <rPh sb="6" eb="8">
      <t>ハイセン</t>
    </rPh>
    <phoneticPr fontId="11"/>
  </si>
  <si>
    <t>・ＯＡフロアにより床下に配線している</t>
    <phoneticPr fontId="11"/>
  </si>
  <si>
    <t>・床上で躓くことがないよう固定している</t>
    <rPh sb="1" eb="3">
      <t>ユカウエ</t>
    </rPh>
    <rPh sb="4" eb="5">
      <t>ツマヅ</t>
    </rPh>
    <rPh sb="13" eb="15">
      <t>コテイ</t>
    </rPh>
    <phoneticPr fontId="11"/>
  </si>
  <si>
    <t>・その他の固定方法等（</t>
    <rPh sb="5" eb="7">
      <t>コテイ</t>
    </rPh>
    <rPh sb="7" eb="10">
      <t>ホウホウトウ</t>
    </rPh>
    <phoneticPr fontId="11"/>
  </si>
  <si>
    <t>)</t>
    <phoneticPr fontId="11"/>
  </si>
  <si>
    <t>パソコンの訓練時間外の利用可能時間数</t>
    <rPh sb="5" eb="7">
      <t>クンレン</t>
    </rPh>
    <rPh sb="7" eb="10">
      <t>ジカンガイ</t>
    </rPh>
    <rPh sb="11" eb="13">
      <t>リヨウ</t>
    </rPh>
    <rPh sb="13" eb="15">
      <t>カノウ</t>
    </rPh>
    <rPh sb="15" eb="17">
      <t>ジカン</t>
    </rPh>
    <rPh sb="17" eb="18">
      <t>カズ</t>
    </rPh>
    <phoneticPr fontId="11"/>
  </si>
  <si>
    <t>１日（</t>
    <phoneticPr fontId="11"/>
  </si>
  <si>
    <t>）時間</t>
    <phoneticPr fontId="11"/>
  </si>
  <si>
    <t>その他の設備・機器</t>
    <rPh sb="2" eb="3">
      <t>タ</t>
    </rPh>
    <rPh sb="4" eb="6">
      <t>セツビ</t>
    </rPh>
    <rPh sb="7" eb="9">
      <t>キキ</t>
    </rPh>
    <phoneticPr fontId="11"/>
  </si>
  <si>
    <t>・訓練の実施に必要なその他の設備・機器を適正に整備している</t>
    <phoneticPr fontId="11"/>
  </si>
  <si>
    <t>※ソフトウェア</t>
    <phoneticPr fontId="11"/>
  </si>
  <si>
    <t>使用許諾契約</t>
    <phoneticPr fontId="11"/>
  </si>
  <si>
    <t>・あり</t>
    <phoneticPr fontId="11"/>
  </si>
  <si>
    <t>・なし</t>
    <phoneticPr fontId="11"/>
  </si>
  <si>
    <t>ＯＳ</t>
    <phoneticPr fontId="11"/>
  </si>
  <si>
    <t>使用するＯＳの名称及びバージョン　　（</t>
    <rPh sb="7" eb="9">
      <t>メイショウ</t>
    </rPh>
    <rPh sb="9" eb="10">
      <t>オヨ</t>
    </rPh>
    <phoneticPr fontId="11"/>
  </si>
  <si>
    <t>ソフトウェアの種類</t>
    <rPh sb="7" eb="9">
      <t>シュルイ</t>
    </rPh>
    <phoneticPr fontId="11"/>
  </si>
  <si>
    <t>使用するソフトウェアの名称及びバージョン　　（</t>
    <rPh sb="11" eb="13">
      <t>メイショウ</t>
    </rPh>
    <rPh sb="13" eb="14">
      <t>オヨ</t>
    </rPh>
    <phoneticPr fontId="11"/>
  </si>
  <si>
    <t>その他当該訓練に必要な設備</t>
    <rPh sb="2" eb="3">
      <t>タ</t>
    </rPh>
    <rPh sb="3" eb="5">
      <t>トウガイ</t>
    </rPh>
    <rPh sb="5" eb="7">
      <t>クンレン</t>
    </rPh>
    <rPh sb="8" eb="10">
      <t>ヒツヨウ</t>
    </rPh>
    <rPh sb="11" eb="13">
      <t>セツビ</t>
    </rPh>
    <phoneticPr fontId="11"/>
  </si>
  <si>
    <t>・全て確保している</t>
    <phoneticPr fontId="11"/>
  </si>
  <si>
    <t>・一部確保している</t>
    <rPh sb="1" eb="3">
      <t>イチブ</t>
    </rPh>
    <rPh sb="3" eb="5">
      <t>カクホ</t>
    </rPh>
    <phoneticPr fontId="11"/>
  </si>
  <si>
    <t>・確保していない</t>
    <rPh sb="1" eb="3">
      <t>カクホ</t>
    </rPh>
    <phoneticPr fontId="11"/>
  </si>
  <si>
    <t>安全衛生法上の措置</t>
    <rPh sb="0" eb="2">
      <t>アンゼン</t>
    </rPh>
    <rPh sb="2" eb="5">
      <t>エイセイホウ</t>
    </rPh>
    <rPh sb="5" eb="6">
      <t>ジョウ</t>
    </rPh>
    <rPh sb="7" eb="9">
      <t>ソチ</t>
    </rPh>
    <phoneticPr fontId="11"/>
  </si>
  <si>
    <t>照明（室内の場合）</t>
    <rPh sb="0" eb="2">
      <t>ショウメイ</t>
    </rPh>
    <rPh sb="3" eb="5">
      <t>シツナイ</t>
    </rPh>
    <rPh sb="6" eb="8">
      <t>バアイ</t>
    </rPh>
    <phoneticPr fontId="11"/>
  </si>
  <si>
    <t>空調（冷暖房）・換気(窓)</t>
    <rPh sb="0" eb="2">
      <t>クウチョウ</t>
    </rPh>
    <rPh sb="3" eb="6">
      <t>レイダンボウ</t>
    </rPh>
    <rPh sb="8" eb="10">
      <t>カンキ</t>
    </rPh>
    <rPh sb="11" eb="12">
      <t>マド</t>
    </rPh>
    <phoneticPr fontId="11"/>
  </si>
  <si>
    <t>トイレ(男女別）</t>
    <rPh sb="4" eb="6">
      <t>ダンジョ</t>
    </rPh>
    <rPh sb="6" eb="7">
      <t>ベツ</t>
    </rPh>
    <phoneticPr fontId="11"/>
  </si>
  <si>
    <t>・あり（男女別あり）</t>
    <rPh sb="4" eb="6">
      <t>ダンジョ</t>
    </rPh>
    <rPh sb="6" eb="7">
      <t>ベツ</t>
    </rPh>
    <phoneticPr fontId="11"/>
  </si>
  <si>
    <t>洗面所</t>
    <rPh sb="0" eb="2">
      <t>センメン</t>
    </rPh>
    <rPh sb="2" eb="3">
      <t>ジョ</t>
    </rPh>
    <phoneticPr fontId="11"/>
  </si>
  <si>
    <t>事務室</t>
    <rPh sb="0" eb="3">
      <t>ジムシツ</t>
    </rPh>
    <phoneticPr fontId="11"/>
  </si>
  <si>
    <t>・あり（教室・実習室とは完全に分離されている）</t>
    <phoneticPr fontId="11"/>
  </si>
  <si>
    <t>・あり（教室・実習室とは完全に分離されていない）</t>
    <rPh sb="4" eb="6">
      <t>キョウシツ</t>
    </rPh>
    <rPh sb="7" eb="10">
      <t>ジッシュウシツ</t>
    </rPh>
    <rPh sb="12" eb="14">
      <t>カンゼン</t>
    </rPh>
    <rPh sb="15" eb="17">
      <t>ブンリ</t>
    </rPh>
    <phoneticPr fontId="11"/>
  </si>
  <si>
    <t xml:space="preserve"> 喫煙場所</t>
    <rPh sb="1" eb="3">
      <t>キツエン</t>
    </rPh>
    <rPh sb="3" eb="5">
      <t>バショ</t>
    </rPh>
    <phoneticPr fontId="11"/>
  </si>
  <si>
    <t>教室(実習室・自習室含む)</t>
    <rPh sb="0" eb="2">
      <t>キョウシツ</t>
    </rPh>
    <rPh sb="3" eb="6">
      <t>ジッシュウシツ</t>
    </rPh>
    <rPh sb="7" eb="9">
      <t>ジシュウ</t>
    </rPh>
    <rPh sb="9" eb="10">
      <t>シツ</t>
    </rPh>
    <rPh sb="10" eb="11">
      <t>フク</t>
    </rPh>
    <phoneticPr fontId="11"/>
  </si>
  <si>
    <t>・全面禁煙である</t>
    <phoneticPr fontId="11"/>
  </si>
  <si>
    <t>・室内で喫煙できる</t>
    <phoneticPr fontId="11"/>
  </si>
  <si>
    <t>・その他</t>
    <rPh sb="3" eb="4">
      <t>タ</t>
    </rPh>
    <phoneticPr fontId="11"/>
  </si>
  <si>
    <t>休憩室・昼食場所</t>
    <rPh sb="0" eb="3">
      <t>キュウケイシツ</t>
    </rPh>
    <rPh sb="4" eb="6">
      <t>チュウショク</t>
    </rPh>
    <rPh sb="6" eb="8">
      <t>バショ</t>
    </rPh>
    <phoneticPr fontId="11"/>
  </si>
  <si>
    <t>・室内で喫煙できるが分煙対策を施している</t>
    <phoneticPr fontId="11"/>
  </si>
  <si>
    <t>・あり(専用の部屋がある）</t>
    <phoneticPr fontId="11"/>
  </si>
  <si>
    <t>・あり（専用の部屋はないが、受講者のプライバシーは確保されている）</t>
    <rPh sb="4" eb="6">
      <t>センヨウ</t>
    </rPh>
    <rPh sb="7" eb="9">
      <t>ヘヤ</t>
    </rPh>
    <rPh sb="14" eb="17">
      <t>ジュコウシャ</t>
    </rPh>
    <rPh sb="25" eb="27">
      <t>カクホ</t>
    </rPh>
    <phoneticPr fontId="11"/>
  </si>
  <si>
    <t>運営状況等</t>
    <rPh sb="0" eb="2">
      <t>ウンエイ</t>
    </rPh>
    <rPh sb="2" eb="4">
      <t>ジョウキョウ</t>
    </rPh>
    <rPh sb="4" eb="5">
      <t>トウ</t>
    </rPh>
    <phoneticPr fontId="11"/>
  </si>
  <si>
    <t>講師の資格・免許</t>
    <rPh sb="0" eb="2">
      <t>コウシ</t>
    </rPh>
    <rPh sb="3" eb="5">
      <t>シカク</t>
    </rPh>
    <rPh sb="6" eb="8">
      <t>メンキョ</t>
    </rPh>
    <phoneticPr fontId="11"/>
  </si>
  <si>
    <t>講師の指導経験・業務経験年数</t>
    <rPh sb="0" eb="2">
      <t>コウシ</t>
    </rPh>
    <rPh sb="3" eb="5">
      <t>シドウ</t>
    </rPh>
    <rPh sb="5" eb="7">
      <t>ケイケン</t>
    </rPh>
    <rPh sb="8" eb="10">
      <t>ギョウム</t>
    </rPh>
    <rPh sb="10" eb="12">
      <t>ケイケン</t>
    </rPh>
    <rPh sb="12" eb="14">
      <t>ネンスウ</t>
    </rPh>
    <phoneticPr fontId="11"/>
  </si>
  <si>
    <t>講師の数</t>
    <rPh sb="0" eb="2">
      <t>コウシ</t>
    </rPh>
    <rPh sb="3" eb="4">
      <t>カズ</t>
    </rPh>
    <phoneticPr fontId="11"/>
  </si>
  <si>
    <t>学科</t>
    <phoneticPr fontId="11"/>
  </si>
  <si>
    <t>質疑応答の体制</t>
    <phoneticPr fontId="11"/>
  </si>
  <si>
    <t>・日々の訓練時間外に最低１時間以上、質疑応答ができる講師の支援体制がある</t>
    <phoneticPr fontId="11"/>
  </si>
  <si>
    <t>訓練記録
（訓練日誌）</t>
    <rPh sb="0" eb="2">
      <t>クンレン</t>
    </rPh>
    <rPh sb="2" eb="4">
      <t>キロク</t>
    </rPh>
    <rPh sb="6" eb="8">
      <t>クンレン</t>
    </rPh>
    <rPh sb="8" eb="10">
      <t>ニッシ</t>
    </rPh>
    <phoneticPr fontId="11"/>
  </si>
  <si>
    <t>作成の有無</t>
    <rPh sb="3" eb="5">
      <t>ウム</t>
    </rPh>
    <phoneticPr fontId="11"/>
  </si>
  <si>
    <t>記載事項</t>
    <rPh sb="0" eb="2">
      <t>キサイ</t>
    </rPh>
    <rPh sb="2" eb="4">
      <t>ジコウ</t>
    </rPh>
    <phoneticPr fontId="11"/>
  </si>
  <si>
    <t>・次の事項を記載することとしている　　①訓練実施日　②訓練内容　③担当講師　④欠席・遅刻・早退者</t>
    <phoneticPr fontId="11"/>
  </si>
  <si>
    <t>個人情報保護の体制</t>
    <rPh sb="0" eb="2">
      <t>コジン</t>
    </rPh>
    <rPh sb="2" eb="4">
      <t>ジョウホウ</t>
    </rPh>
    <rPh sb="4" eb="6">
      <t>ホゴ</t>
    </rPh>
    <rPh sb="7" eb="9">
      <t>タイセイ</t>
    </rPh>
    <phoneticPr fontId="11"/>
  </si>
  <si>
    <t>苦情相談窓口の周知方法</t>
    <rPh sb="0" eb="2">
      <t>クジョウ</t>
    </rPh>
    <rPh sb="2" eb="4">
      <t>ソウダン</t>
    </rPh>
    <rPh sb="4" eb="6">
      <t>マドグチ</t>
    </rPh>
    <rPh sb="7" eb="9">
      <t>シュウチ</t>
    </rPh>
    <rPh sb="9" eb="11">
      <t>ホウホウ</t>
    </rPh>
    <phoneticPr fontId="11"/>
  </si>
  <si>
    <t>・受講者に対して書面を配付して周知</t>
    <phoneticPr fontId="11"/>
  </si>
  <si>
    <t>・掲示板に常時窓口を掲示</t>
    <rPh sb="1" eb="4">
      <t>ケイジバン</t>
    </rPh>
    <rPh sb="5" eb="7">
      <t>ジョウジ</t>
    </rPh>
    <rPh sb="7" eb="9">
      <t>マドグチ</t>
    </rPh>
    <rPh sb="10" eb="12">
      <t>ケイジ</t>
    </rPh>
    <phoneticPr fontId="11"/>
  </si>
  <si>
    <t>その他</t>
    <rPh sb="2" eb="3">
      <t>タ</t>
    </rPh>
    <phoneticPr fontId="11"/>
  </si>
  <si>
    <t>企業実習を行う場合</t>
    <rPh sb="0" eb="2">
      <t>キギョウ</t>
    </rPh>
    <rPh sb="2" eb="4">
      <t>ジッシュウ</t>
    </rPh>
    <rPh sb="5" eb="6">
      <t>オコナ</t>
    </rPh>
    <rPh sb="7" eb="9">
      <t>バアイ</t>
    </rPh>
    <phoneticPr fontId="11"/>
  </si>
  <si>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1"/>
  </si>
  <si>
    <t>特記事項（機構処理欄）</t>
    <rPh sb="0" eb="2">
      <t>トッキ</t>
    </rPh>
    <rPh sb="2" eb="4">
      <t>ジコウ</t>
    </rPh>
    <rPh sb="5" eb="7">
      <t>キコウ</t>
    </rPh>
    <rPh sb="7" eb="9">
      <t>ショリ</t>
    </rPh>
    <rPh sb="9" eb="10">
      <t>ラン</t>
    </rPh>
    <phoneticPr fontId="11"/>
  </si>
  <si>
    <t xml:space="preserve"> ※　計画審査に当たって特記する事項がある場合に記入すること。
</t>
    <rPh sb="3" eb="5">
      <t>ケイカク</t>
    </rPh>
    <rPh sb="5" eb="7">
      <t>シンサ</t>
    </rPh>
    <phoneticPr fontId="11"/>
  </si>
  <si>
    <t>認定様式第４号</t>
    <phoneticPr fontId="11"/>
  </si>
  <si>
    <t>訓練実施機関・施設の概要</t>
    <rPh sb="0" eb="2">
      <t>クンレン</t>
    </rPh>
    <rPh sb="2" eb="4">
      <t>ジッシ</t>
    </rPh>
    <rPh sb="4" eb="6">
      <t>キカン</t>
    </rPh>
    <rPh sb="7" eb="9">
      <t>シセツ</t>
    </rPh>
    <rPh sb="10" eb="12">
      <t>ガイヨウ</t>
    </rPh>
    <phoneticPr fontId="11"/>
  </si>
  <si>
    <t>【訓練実施機関】</t>
    <rPh sb="1" eb="3">
      <t>クンレン</t>
    </rPh>
    <rPh sb="3" eb="5">
      <t>ジッシ</t>
    </rPh>
    <rPh sb="5" eb="7">
      <t>キカン</t>
    </rPh>
    <phoneticPr fontId="11"/>
  </si>
  <si>
    <t>訓練実施機関番号</t>
    <rPh sb="0" eb="2">
      <t>クンレン</t>
    </rPh>
    <rPh sb="2" eb="4">
      <t>ジッシ</t>
    </rPh>
    <rPh sb="4" eb="6">
      <t>キカン</t>
    </rPh>
    <rPh sb="6" eb="8">
      <t>バンゴウ</t>
    </rPh>
    <phoneticPr fontId="11"/>
  </si>
  <si>
    <t>初回の申請</t>
    <phoneticPr fontId="11"/>
  </si>
  <si>
    <t>訓練実施機関名（カナ）</t>
    <rPh sb="0" eb="2">
      <t>クンレン</t>
    </rPh>
    <rPh sb="2" eb="4">
      <t>ジッシ</t>
    </rPh>
    <rPh sb="4" eb="6">
      <t>キカン</t>
    </rPh>
    <rPh sb="6" eb="7">
      <t>ジンメイ</t>
    </rPh>
    <phoneticPr fontId="11"/>
  </si>
  <si>
    <t>訓練実施機関名</t>
    <rPh sb="0" eb="2">
      <t>クンレン</t>
    </rPh>
    <rPh sb="2" eb="4">
      <t>ジッシ</t>
    </rPh>
    <rPh sb="4" eb="6">
      <t>キカン</t>
    </rPh>
    <rPh sb="6" eb="7">
      <t>ジンメイ</t>
    </rPh>
    <phoneticPr fontId="11"/>
  </si>
  <si>
    <t>雇用保険適用事業所番号</t>
    <rPh sb="0" eb="2">
      <t>コヨウ</t>
    </rPh>
    <rPh sb="2" eb="4">
      <t>ホケン</t>
    </rPh>
    <rPh sb="4" eb="6">
      <t>テキヨウ</t>
    </rPh>
    <rPh sb="6" eb="9">
      <t>ジギョウショ</t>
    </rPh>
    <rPh sb="9" eb="11">
      <t>バンゴウ</t>
    </rPh>
    <phoneticPr fontId="11"/>
  </si>
  <si>
    <t>-</t>
    <phoneticPr fontId="11"/>
  </si>
  <si>
    <t>所在地</t>
    <rPh sb="0" eb="3">
      <t>ショザイチ</t>
    </rPh>
    <phoneticPr fontId="11"/>
  </si>
  <si>
    <t>〒</t>
    <phoneticPr fontId="11"/>
  </si>
  <si>
    <t>最寄駅（　</t>
    <phoneticPr fontId="11"/>
  </si>
  <si>
    <t>）</t>
    <phoneticPr fontId="11"/>
  </si>
  <si>
    <t>ＴＥＬ</t>
    <phoneticPr fontId="11"/>
  </si>
  <si>
    <t>（役職名・氏名）</t>
    <rPh sb="1" eb="4">
      <t>ヤクショクメイ</t>
    </rPh>
    <rPh sb="5" eb="7">
      <t>シメイ</t>
    </rPh>
    <phoneticPr fontId="11"/>
  </si>
  <si>
    <t>設立年月日</t>
  </si>
  <si>
    <t>年</t>
    <rPh sb="0" eb="1">
      <t>ネン</t>
    </rPh>
    <phoneticPr fontId="11"/>
  </si>
  <si>
    <t>月</t>
    <rPh sb="0" eb="1">
      <t>ガツ</t>
    </rPh>
    <phoneticPr fontId="11"/>
  </si>
  <si>
    <t>日</t>
    <rPh sb="0" eb="1">
      <t>ニチ</t>
    </rPh>
    <phoneticPr fontId="11"/>
  </si>
  <si>
    <t>訓練実施機関の属性</t>
    <rPh sb="0" eb="2">
      <t>クンレン</t>
    </rPh>
    <rPh sb="2" eb="4">
      <t>ジッシ</t>
    </rPh>
    <rPh sb="4" eb="6">
      <t>キカン</t>
    </rPh>
    <rPh sb="7" eb="9">
      <t>ゾクセイ</t>
    </rPh>
    <phoneticPr fontId="11"/>
  </si>
  <si>
    <t>株式会社Ａ</t>
    <rPh sb="0" eb="2">
      <t>カブシキ</t>
    </rPh>
    <rPh sb="2" eb="4">
      <t>カイシャ</t>
    </rPh>
    <phoneticPr fontId="11"/>
  </si>
  <si>
    <t>株式会社Ｂ</t>
    <phoneticPr fontId="11"/>
  </si>
  <si>
    <t>株式会社Ｃ</t>
    <phoneticPr fontId="11"/>
  </si>
  <si>
    <t>株式会社Ｄ</t>
    <phoneticPr fontId="11"/>
  </si>
  <si>
    <t>株式会社以外の事業主</t>
    <phoneticPr fontId="11"/>
  </si>
  <si>
    <t>事業主団体等</t>
    <phoneticPr fontId="11"/>
  </si>
  <si>
    <t>専修学校・各種学校</t>
    <phoneticPr fontId="11"/>
  </si>
  <si>
    <t>大学等</t>
    <phoneticPr fontId="11"/>
  </si>
  <si>
    <t>一般公益社団法人等</t>
    <phoneticPr fontId="11"/>
  </si>
  <si>
    <t>社会福祉法人</t>
    <phoneticPr fontId="11"/>
  </si>
  <si>
    <t>職業訓練法人</t>
    <phoneticPr fontId="11"/>
  </si>
  <si>
    <t xml:space="preserve">ＮＰＯ法人  </t>
    <phoneticPr fontId="11"/>
  </si>
  <si>
    <t>その他（</t>
    <phoneticPr fontId="11"/>
  </si>
  <si>
    <t>　　）</t>
    <phoneticPr fontId="11"/>
  </si>
  <si>
    <t>加盟団体名</t>
    <rPh sb="0" eb="2">
      <t>カメイ</t>
    </rPh>
    <rPh sb="2" eb="4">
      <t>ダンタイ</t>
    </rPh>
    <rPh sb="4" eb="5">
      <t>メイ</t>
    </rPh>
    <phoneticPr fontId="11"/>
  </si>
  <si>
    <t>※「訓練実施機関の属性」欄の記載について</t>
    <phoneticPr fontId="11"/>
  </si>
  <si>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1"/>
  </si>
  <si>
    <t>どの選択肢に該当するものがない場合は、その他の欄に記入してください。</t>
    <phoneticPr fontId="11"/>
  </si>
  <si>
    <t>【訓練実施施設】</t>
    <rPh sb="1" eb="3">
      <t>クンレン</t>
    </rPh>
    <rPh sb="3" eb="5">
      <t>ジッシ</t>
    </rPh>
    <rPh sb="5" eb="7">
      <t>シセツ</t>
    </rPh>
    <phoneticPr fontId="11"/>
  </si>
  <si>
    <t>訓練実施施設名</t>
    <rPh sb="0" eb="2">
      <t>クンレン</t>
    </rPh>
    <rPh sb="2" eb="4">
      <t>ジッシ</t>
    </rPh>
    <rPh sb="4" eb="6">
      <t>シセツ</t>
    </rPh>
    <rPh sb="6" eb="7">
      <t>メイ</t>
    </rPh>
    <phoneticPr fontId="11"/>
  </si>
  <si>
    <t>訓練実施施設</t>
    <rPh sb="0" eb="2">
      <t>クンレン</t>
    </rPh>
    <rPh sb="2" eb="4">
      <t>ジッシ</t>
    </rPh>
    <rPh sb="4" eb="6">
      <t>シセツ</t>
    </rPh>
    <phoneticPr fontId="11"/>
  </si>
  <si>
    <r>
      <t>代表者</t>
    </r>
    <r>
      <rPr>
        <sz val="11"/>
        <rFont val="ＭＳ Ｐゴシック"/>
        <family val="3"/>
        <charset val="128"/>
      </rPr>
      <t>役職名・氏名</t>
    </r>
    <rPh sb="0" eb="3">
      <t>ダイヒョウシャ</t>
    </rPh>
    <rPh sb="7" eb="9">
      <t>シメイ</t>
    </rPh>
    <phoneticPr fontId="11"/>
  </si>
  <si>
    <t>実施教育訓練コース名等</t>
    <rPh sb="0" eb="2">
      <t>ジッシ</t>
    </rPh>
    <rPh sb="2" eb="4">
      <t>キョウイク</t>
    </rPh>
    <rPh sb="4" eb="6">
      <t>クンレン</t>
    </rPh>
    <rPh sb="9" eb="10">
      <t>メイ</t>
    </rPh>
    <rPh sb="10" eb="11">
      <t>トウ</t>
    </rPh>
    <phoneticPr fontId="11"/>
  </si>
  <si>
    <t>訓練内容等</t>
    <rPh sb="0" eb="2">
      <t>クンレン</t>
    </rPh>
    <rPh sb="2" eb="4">
      <t>ナイヨウ</t>
    </rPh>
    <rPh sb="4" eb="5">
      <t>トウ</t>
    </rPh>
    <phoneticPr fontId="11"/>
  </si>
  <si>
    <t>訓練期間</t>
    <rPh sb="0" eb="2">
      <t>クンレン</t>
    </rPh>
    <rPh sb="2" eb="4">
      <t>キカン</t>
    </rPh>
    <phoneticPr fontId="11"/>
  </si>
  <si>
    <t>総訓練時間</t>
    <rPh sb="0" eb="1">
      <t>ソウ</t>
    </rPh>
    <rPh sb="1" eb="3">
      <t>クンレン</t>
    </rPh>
    <rPh sb="3" eb="5">
      <t>ジカン</t>
    </rPh>
    <phoneticPr fontId="11"/>
  </si>
  <si>
    <t>実施人数</t>
    <rPh sb="0" eb="2">
      <t>ジッシ</t>
    </rPh>
    <rPh sb="2" eb="4">
      <t>ニンズウ</t>
    </rPh>
    <phoneticPr fontId="11"/>
  </si>
  <si>
    <t>修了人数</t>
    <rPh sb="0" eb="2">
      <t>シュウリョウ</t>
    </rPh>
    <rPh sb="2" eb="4">
      <t>ニンズウ</t>
    </rPh>
    <phoneticPr fontId="11"/>
  </si>
  <si>
    <t>開始日</t>
    <rPh sb="0" eb="3">
      <t>カイシビ</t>
    </rPh>
    <phoneticPr fontId="11"/>
  </si>
  <si>
    <t>終了日</t>
    <rPh sb="0" eb="3">
      <t>シュウリョウビ</t>
    </rPh>
    <phoneticPr fontId="11"/>
  </si>
  <si>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1"/>
  </si>
  <si>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1"/>
  </si>
  <si>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1"/>
  </si>
  <si>
    <r>
      <t>事業</t>
    </r>
    <r>
      <rPr>
        <sz val="11"/>
        <rFont val="ＭＳ Ｐゴシック"/>
        <family val="3"/>
        <charset val="128"/>
      </rPr>
      <t>内容</t>
    </r>
    <rPh sb="0" eb="2">
      <t>ジギョウ</t>
    </rPh>
    <rPh sb="2" eb="4">
      <t>ナイヨウ</t>
    </rPh>
    <phoneticPr fontId="11"/>
  </si>
  <si>
    <t>業種名</t>
    <rPh sb="0" eb="2">
      <t>ギョウシュ</t>
    </rPh>
    <rPh sb="2" eb="3">
      <t>メイ</t>
    </rPh>
    <phoneticPr fontId="11"/>
  </si>
  <si>
    <t>【訓練実施運営体制】</t>
    <rPh sb="1" eb="3">
      <t>クンレン</t>
    </rPh>
    <rPh sb="3" eb="5">
      <t>ジッシ</t>
    </rPh>
    <rPh sb="5" eb="7">
      <t>ウンエイ</t>
    </rPh>
    <rPh sb="7" eb="9">
      <t>タイセイ</t>
    </rPh>
    <phoneticPr fontId="11"/>
  </si>
  <si>
    <t>事務室所在地</t>
    <rPh sb="0" eb="3">
      <t>ジムシツ</t>
    </rPh>
    <rPh sb="3" eb="6">
      <t>ショザイチ</t>
    </rPh>
    <phoneticPr fontId="11"/>
  </si>
  <si>
    <t>訓練実施施設との距離　徒歩</t>
    <rPh sb="0" eb="2">
      <t>クンレン</t>
    </rPh>
    <rPh sb="2" eb="4">
      <t>ジッシ</t>
    </rPh>
    <rPh sb="4" eb="6">
      <t>シセツ</t>
    </rPh>
    <rPh sb="8" eb="10">
      <t>キョリ</t>
    </rPh>
    <rPh sb="11" eb="13">
      <t>トホ</t>
    </rPh>
    <phoneticPr fontId="11"/>
  </si>
  <si>
    <t>分</t>
    <rPh sb="0" eb="1">
      <t>フン</t>
    </rPh>
    <phoneticPr fontId="11"/>
  </si>
  <si>
    <t>責任者</t>
    <rPh sb="0" eb="3">
      <t>セキニンシャ</t>
    </rPh>
    <phoneticPr fontId="11"/>
  </si>
  <si>
    <t>氏名(役職）</t>
    <rPh sb="0" eb="2">
      <t>シメイ</t>
    </rPh>
    <rPh sb="3" eb="5">
      <t>ヤクショク</t>
    </rPh>
    <phoneticPr fontId="11"/>
  </si>
  <si>
    <t>ＴＥＬ</t>
    <phoneticPr fontId="11"/>
  </si>
  <si>
    <t>ＦＡＸ</t>
    <phoneticPr fontId="11"/>
  </si>
  <si>
    <t>Ｅメールアドレス</t>
    <phoneticPr fontId="11"/>
  </si>
  <si>
    <t>勤務形態</t>
    <rPh sb="0" eb="2">
      <t>キンム</t>
    </rPh>
    <rPh sb="2" eb="4">
      <t>ケイタイ</t>
    </rPh>
    <phoneticPr fontId="11"/>
  </si>
  <si>
    <t>専任</t>
    <phoneticPr fontId="11"/>
  </si>
  <si>
    <t>雇用形態</t>
    <rPh sb="0" eb="2">
      <t>コヨウ</t>
    </rPh>
    <rPh sb="2" eb="4">
      <t>ケイタイ</t>
    </rPh>
    <phoneticPr fontId="11"/>
  </si>
  <si>
    <t>直接雇用</t>
    <rPh sb="0" eb="2">
      <t>チョクセツ</t>
    </rPh>
    <rPh sb="2" eb="4">
      <t>コヨウ</t>
    </rPh>
    <phoneticPr fontId="11"/>
  </si>
  <si>
    <t>事務担当者
（訓練受講者からの手続に関する問合せ等に常時対応する窓口）</t>
    <rPh sb="0" eb="2">
      <t>ジム</t>
    </rPh>
    <rPh sb="2" eb="5">
      <t>タントウシャ</t>
    </rPh>
    <phoneticPr fontId="11"/>
  </si>
  <si>
    <t>苦情を処理する者</t>
    <rPh sb="0" eb="2">
      <t>クジョウ</t>
    </rPh>
    <rPh sb="3" eb="5">
      <t>ショリ</t>
    </rPh>
    <rPh sb="7" eb="8">
      <t>シャ</t>
    </rPh>
    <phoneticPr fontId="11"/>
  </si>
  <si>
    <t>講師と兼務しない</t>
    <phoneticPr fontId="11"/>
  </si>
  <si>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1"/>
  </si>
  <si>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11"/>
  </si>
  <si>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1"/>
  </si>
  <si>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1"/>
  </si>
  <si>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1"/>
  </si>
  <si>
    <t>認定様式第５号</t>
    <phoneticPr fontId="11"/>
  </si>
  <si>
    <t>訓練実施機関名：</t>
    <rPh sb="0" eb="2">
      <t>クンレン</t>
    </rPh>
    <rPh sb="2" eb="4">
      <t>ジッシ</t>
    </rPh>
    <rPh sb="4" eb="6">
      <t>キカン</t>
    </rPh>
    <rPh sb="6" eb="7">
      <t>メイ</t>
    </rPh>
    <phoneticPr fontId="11"/>
  </si>
  <si>
    <t>訓練科名</t>
    <rPh sb="0" eb="2">
      <t>クンレン</t>
    </rPh>
    <rPh sb="2" eb="4">
      <t>カメイ</t>
    </rPh>
    <phoneticPr fontId="11"/>
  </si>
  <si>
    <t>※40文字以内で記入してください。</t>
    <phoneticPr fontId="11"/>
  </si>
  <si>
    <t>募集期間（予定）</t>
    <rPh sb="0" eb="2">
      <t>ボシュウ</t>
    </rPh>
    <rPh sb="2" eb="4">
      <t>キカン</t>
    </rPh>
    <rPh sb="5" eb="7">
      <t>ヨテイ</t>
    </rPh>
    <phoneticPr fontId="11"/>
  </si>
  <si>
    <t>選考日（予定）</t>
    <rPh sb="0" eb="2">
      <t>センコウ</t>
    </rPh>
    <rPh sb="2" eb="3">
      <t>ヒ</t>
    </rPh>
    <rPh sb="4" eb="6">
      <t>ヨテイ</t>
    </rPh>
    <phoneticPr fontId="11"/>
  </si>
  <si>
    <t>選考方法</t>
    <rPh sb="0" eb="2">
      <t>センコウ</t>
    </rPh>
    <rPh sb="2" eb="4">
      <t>ホウホウ</t>
    </rPh>
    <phoneticPr fontId="11"/>
  </si>
  <si>
    <t>選考結果通知日</t>
    <rPh sb="0" eb="2">
      <t>センコウ</t>
    </rPh>
    <rPh sb="2" eb="4">
      <t>ケッカ</t>
    </rPh>
    <rPh sb="4" eb="6">
      <t>ツウチ</t>
    </rPh>
    <rPh sb="6" eb="7">
      <t>ビ</t>
    </rPh>
    <phoneticPr fontId="11"/>
  </si>
  <si>
    <t>訓練時間</t>
    <rPh sb="0" eb="2">
      <t>クンレン</t>
    </rPh>
    <rPh sb="2" eb="4">
      <t>ジカン</t>
    </rPh>
    <phoneticPr fontId="11"/>
  </si>
  <si>
    <t>時</t>
    <rPh sb="0" eb="1">
      <t>ジ</t>
    </rPh>
    <phoneticPr fontId="11"/>
  </si>
  <si>
    <t>訓練目標
（仕上がり像）</t>
    <rPh sb="0" eb="2">
      <t>クンレン</t>
    </rPh>
    <rPh sb="2" eb="4">
      <t>モクヒョウ</t>
    </rPh>
    <rPh sb="6" eb="8">
      <t>シア</t>
    </rPh>
    <rPh sb="10" eb="11">
      <t>ゾウ</t>
    </rPh>
    <phoneticPr fontId="11"/>
  </si>
  <si>
    <t>訓練修了後に取得
できる資格</t>
    <rPh sb="0" eb="2">
      <t>クンレン</t>
    </rPh>
    <rPh sb="2" eb="5">
      <t>シュウリョウゴ</t>
    </rPh>
    <rPh sb="6" eb="8">
      <t>シュトク</t>
    </rPh>
    <rPh sb="12" eb="14">
      <t>シカク</t>
    </rPh>
    <phoneticPr fontId="11"/>
  </si>
  <si>
    <t>任意受験</t>
    <rPh sb="0" eb="2">
      <t>ニンイ</t>
    </rPh>
    <rPh sb="2" eb="4">
      <t>ジュケン</t>
    </rPh>
    <phoneticPr fontId="11"/>
  </si>
  <si>
    <t>科目</t>
    <rPh sb="0" eb="2">
      <t>カモク</t>
    </rPh>
    <phoneticPr fontId="11"/>
  </si>
  <si>
    <t>科目の内容</t>
    <rPh sb="0" eb="2">
      <t>カモク</t>
    </rPh>
    <rPh sb="3" eb="5">
      <t>ナイヨウ</t>
    </rPh>
    <phoneticPr fontId="11"/>
  </si>
  <si>
    <t>実   技</t>
    <rPh sb="0" eb="1">
      <t>ジツ</t>
    </rPh>
    <rPh sb="4" eb="5">
      <t>ワザ</t>
    </rPh>
    <phoneticPr fontId="11"/>
  </si>
  <si>
    <t>企業実習</t>
    <rPh sb="0" eb="2">
      <t>キギョウ</t>
    </rPh>
    <rPh sb="2" eb="4">
      <t>ジッシュウ</t>
    </rPh>
    <phoneticPr fontId="11"/>
  </si>
  <si>
    <t>合計</t>
    <rPh sb="0" eb="2">
      <t>ゴウケイ</t>
    </rPh>
    <phoneticPr fontId="11"/>
  </si>
  <si>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1"/>
  </si>
  <si>
    <t>認定様式第６号</t>
    <phoneticPr fontId="11"/>
  </si>
  <si>
    <t>訓練科名</t>
    <rPh sb="0" eb="2">
      <t>クンレン</t>
    </rPh>
    <rPh sb="2" eb="3">
      <t>カ</t>
    </rPh>
    <rPh sb="3" eb="4">
      <t>メイ</t>
    </rPh>
    <phoneticPr fontId="11"/>
  </si>
  <si>
    <t>曜</t>
    <rPh sb="0" eb="1">
      <t>ヒカリ</t>
    </rPh>
    <phoneticPr fontId="11"/>
  </si>
  <si>
    <t>訓</t>
    <rPh sb="0" eb="1">
      <t>クン</t>
    </rPh>
    <phoneticPr fontId="11"/>
  </si>
  <si>
    <t>練</t>
    <rPh sb="0" eb="1">
      <t>レン</t>
    </rPh>
    <phoneticPr fontId="11"/>
  </si>
  <si>
    <t>内</t>
    <rPh sb="0" eb="1">
      <t>ナイ</t>
    </rPh>
    <phoneticPr fontId="11"/>
  </si>
  <si>
    <t>容</t>
    <rPh sb="0" eb="1">
      <t>ヨウ</t>
    </rPh>
    <phoneticPr fontId="11"/>
  </si>
  <si>
    <t>成績考査等</t>
    <rPh sb="0" eb="2">
      <t>セイセキ</t>
    </rPh>
    <rPh sb="2" eb="4">
      <t>コウサ</t>
    </rPh>
    <rPh sb="4" eb="5">
      <t>トウ</t>
    </rPh>
    <phoneticPr fontId="11"/>
  </si>
  <si>
    <t>講師</t>
    <rPh sb="0" eb="2">
      <t>コウシ</t>
    </rPh>
    <phoneticPr fontId="11"/>
  </si>
  <si>
    <t>備考</t>
    <rPh sb="0" eb="2">
      <t>ビコウ</t>
    </rPh>
    <phoneticPr fontId="11"/>
  </si>
  <si>
    <t>時間割表</t>
    <rPh sb="0" eb="3">
      <t>ジカンワリ</t>
    </rPh>
    <rPh sb="3" eb="4">
      <t>ヒョウ</t>
    </rPh>
    <phoneticPr fontId="11"/>
  </si>
  <si>
    <t>区分</t>
    <rPh sb="0" eb="2">
      <t>クブン</t>
    </rPh>
    <phoneticPr fontId="11"/>
  </si>
  <si>
    <t>受講時間</t>
    <rPh sb="0" eb="2">
      <t>ジュコウ</t>
    </rPh>
    <rPh sb="2" eb="4">
      <t>ジカン</t>
    </rPh>
    <phoneticPr fontId="11"/>
  </si>
  <si>
    <t>実施期間</t>
    <rPh sb="0" eb="2">
      <t>ジッシ</t>
    </rPh>
    <rPh sb="2" eb="4">
      <t>キカン</t>
    </rPh>
    <phoneticPr fontId="11"/>
  </si>
  <si>
    <t>備　考</t>
    <rPh sb="0" eb="1">
      <t>ソナエ</t>
    </rPh>
    <rPh sb="2" eb="3">
      <t>コウ</t>
    </rPh>
    <phoneticPr fontId="11"/>
  </si>
  <si>
    <t>１限目</t>
    <rPh sb="1" eb="2">
      <t>ゲン</t>
    </rPh>
    <rPh sb="2" eb="3">
      <t>メ</t>
    </rPh>
    <phoneticPr fontId="11"/>
  </si>
  <si>
    <t>１回目</t>
    <rPh sb="1" eb="2">
      <t>カイ</t>
    </rPh>
    <rPh sb="2" eb="3">
      <t>メ</t>
    </rPh>
    <phoneticPr fontId="11"/>
  </si>
  <si>
    <t>２限目</t>
    <rPh sb="1" eb="2">
      <t>ゲン</t>
    </rPh>
    <rPh sb="2" eb="3">
      <t>メ</t>
    </rPh>
    <phoneticPr fontId="11"/>
  </si>
  <si>
    <t>２回目</t>
    <rPh sb="1" eb="2">
      <t>カイ</t>
    </rPh>
    <rPh sb="2" eb="3">
      <t>メ</t>
    </rPh>
    <phoneticPr fontId="11"/>
  </si>
  <si>
    <t>３限目</t>
    <rPh sb="1" eb="2">
      <t>ゲン</t>
    </rPh>
    <rPh sb="2" eb="3">
      <t>メ</t>
    </rPh>
    <phoneticPr fontId="11"/>
  </si>
  <si>
    <t>３回目</t>
    <rPh sb="1" eb="2">
      <t>カイ</t>
    </rPh>
    <rPh sb="2" eb="3">
      <t>メ</t>
    </rPh>
    <phoneticPr fontId="11"/>
  </si>
  <si>
    <t>４限目</t>
    <rPh sb="1" eb="2">
      <t>ゲン</t>
    </rPh>
    <rPh sb="2" eb="3">
      <t>メ</t>
    </rPh>
    <phoneticPr fontId="11"/>
  </si>
  <si>
    <t>※キャリアコンサルティングは、訓練時間に含まれません。</t>
    <rPh sb="15" eb="17">
      <t>クンレン</t>
    </rPh>
    <rPh sb="17" eb="19">
      <t>ジカン</t>
    </rPh>
    <rPh sb="20" eb="21">
      <t>フク</t>
    </rPh>
    <phoneticPr fontId="11"/>
  </si>
  <si>
    <t>５限目</t>
    <rPh sb="1" eb="2">
      <t>ゲン</t>
    </rPh>
    <rPh sb="2" eb="3">
      <t>メ</t>
    </rPh>
    <phoneticPr fontId="11"/>
  </si>
  <si>
    <t>６限目</t>
    <rPh sb="1" eb="2">
      <t>ゲン</t>
    </rPh>
    <rPh sb="2" eb="3">
      <t>メ</t>
    </rPh>
    <phoneticPr fontId="11"/>
  </si>
  <si>
    <t>質疑応答</t>
    <rPh sb="0" eb="2">
      <t>シツギ</t>
    </rPh>
    <rPh sb="2" eb="4">
      <t>オウトウ</t>
    </rPh>
    <phoneticPr fontId="11"/>
  </si>
  <si>
    <t>４回目</t>
    <rPh sb="1" eb="2">
      <t>カイ</t>
    </rPh>
    <rPh sb="2" eb="3">
      <t>メ</t>
    </rPh>
    <phoneticPr fontId="11"/>
  </si>
  <si>
    <t>５回目</t>
    <rPh sb="1" eb="2">
      <t>カイ</t>
    </rPh>
    <rPh sb="2" eb="3">
      <t>メ</t>
    </rPh>
    <phoneticPr fontId="11"/>
  </si>
  <si>
    <t>１か月目</t>
    <rPh sb="2" eb="3">
      <t>ゲツ</t>
    </rPh>
    <rPh sb="3" eb="4">
      <t>メ</t>
    </rPh>
    <phoneticPr fontId="11"/>
  </si>
  <si>
    <t>２か月目</t>
    <rPh sb="2" eb="3">
      <t>ゲツ</t>
    </rPh>
    <rPh sb="3" eb="4">
      <t>メ</t>
    </rPh>
    <phoneticPr fontId="11"/>
  </si>
  <si>
    <t>３か月目</t>
    <rPh sb="2" eb="3">
      <t>ゲツ</t>
    </rPh>
    <rPh sb="3" eb="4">
      <t>メ</t>
    </rPh>
    <phoneticPr fontId="11"/>
  </si>
  <si>
    <t>４か月目</t>
    <rPh sb="2" eb="3">
      <t>ゲツ</t>
    </rPh>
    <rPh sb="3" eb="4">
      <t>メ</t>
    </rPh>
    <phoneticPr fontId="11"/>
  </si>
  <si>
    <t>５か月目</t>
    <rPh sb="2" eb="3">
      <t>ゲツ</t>
    </rPh>
    <rPh sb="3" eb="4">
      <t>メ</t>
    </rPh>
    <phoneticPr fontId="11"/>
  </si>
  <si>
    <t>６か月目</t>
    <rPh sb="2" eb="3">
      <t>ゲツ</t>
    </rPh>
    <rPh sb="3" eb="4">
      <t>メ</t>
    </rPh>
    <phoneticPr fontId="11"/>
  </si>
  <si>
    <t>月</t>
  </si>
  <si>
    <t>学科（××××）</t>
    <rPh sb="0" eb="2">
      <t>ガッカ</t>
    </rPh>
    <phoneticPr fontId="11"/>
  </si>
  <si>
    <t>学科（□□□□）</t>
    <rPh sb="0" eb="2">
      <t>ガッカ</t>
    </rPh>
    <phoneticPr fontId="11"/>
  </si>
  <si>
    <t>講　師　一　覧</t>
    <phoneticPr fontId="11"/>
  </si>
  <si>
    <t>訓練科名：</t>
    <rPh sb="0" eb="3">
      <t>クンレンカ</t>
    </rPh>
    <rPh sb="3" eb="4">
      <t>メイ</t>
    </rPh>
    <phoneticPr fontId="11"/>
  </si>
  <si>
    <t>Ｎｏ</t>
    <phoneticPr fontId="11"/>
  </si>
  <si>
    <t>氏名</t>
    <rPh sb="0" eb="2">
      <t>シメイ</t>
    </rPh>
    <phoneticPr fontId="11"/>
  </si>
  <si>
    <t>担当科目</t>
    <rPh sb="0" eb="2">
      <t>タントウ</t>
    </rPh>
    <rPh sb="2" eb="4">
      <t>カモク</t>
    </rPh>
    <phoneticPr fontId="11"/>
  </si>
  <si>
    <t>類型</t>
    <rPh sb="0" eb="2">
      <t>ルイケイ</t>
    </rPh>
    <phoneticPr fontId="11"/>
  </si>
  <si>
    <t>助手</t>
    <rPh sb="0" eb="2">
      <t>ジョシュ</t>
    </rPh>
    <phoneticPr fontId="11"/>
  </si>
  <si>
    <t>認定様式第７の３号</t>
    <phoneticPr fontId="11"/>
  </si>
  <si>
    <t>講 師 の 経 歴 等 確 認 書</t>
    <rPh sb="0" eb="1">
      <t>コウ</t>
    </rPh>
    <rPh sb="2" eb="3">
      <t>シ</t>
    </rPh>
    <rPh sb="6" eb="7">
      <t>キョウ</t>
    </rPh>
    <rPh sb="8" eb="9">
      <t>レキ</t>
    </rPh>
    <rPh sb="10" eb="11">
      <t>トウ</t>
    </rPh>
    <rPh sb="12" eb="13">
      <t>アキラ</t>
    </rPh>
    <rPh sb="14" eb="15">
      <t>シノブ</t>
    </rPh>
    <rPh sb="16" eb="17">
      <t>ショ</t>
    </rPh>
    <phoneticPr fontId="11"/>
  </si>
  <si>
    <t>フ　リ　ガ　ナ</t>
    <phoneticPr fontId="11"/>
  </si>
  <si>
    <t xml:space="preserve"> 氏          名</t>
    <rPh sb="1" eb="13">
      <t>シメイ</t>
    </rPh>
    <phoneticPr fontId="11"/>
  </si>
  <si>
    <t>年　齢</t>
    <rPh sb="0" eb="1">
      <t>トシ</t>
    </rPh>
    <rPh sb="2" eb="3">
      <t>トシ</t>
    </rPh>
    <phoneticPr fontId="11"/>
  </si>
  <si>
    <t>歳</t>
    <rPh sb="0" eb="1">
      <t>サイ</t>
    </rPh>
    <phoneticPr fontId="11"/>
  </si>
  <si>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1"/>
  </si>
  <si>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1"/>
  </si>
  <si>
    <t>期　　　間</t>
    <rPh sb="0" eb="1">
      <t>キ</t>
    </rPh>
    <rPh sb="4" eb="5">
      <t>アイダ</t>
    </rPh>
    <phoneticPr fontId="11"/>
  </si>
  <si>
    <t>実務経験</t>
    <rPh sb="0" eb="2">
      <t>ジツム</t>
    </rPh>
    <rPh sb="2" eb="4">
      <t>ケイケン</t>
    </rPh>
    <phoneticPr fontId="11"/>
  </si>
  <si>
    <t>指導（等）業務の経験</t>
    <rPh sb="0" eb="2">
      <t>シドウ</t>
    </rPh>
    <rPh sb="3" eb="4">
      <t>トウ</t>
    </rPh>
    <rPh sb="5" eb="7">
      <t>ギョウム</t>
    </rPh>
    <rPh sb="8" eb="10">
      <t>ケイケン</t>
    </rPh>
    <phoneticPr fontId="11"/>
  </si>
  <si>
    <t>月</t>
    <rPh sb="0" eb="1">
      <t>ツキ</t>
    </rPh>
    <phoneticPr fontId="11"/>
  </si>
  <si>
    <t>認定様式第８号</t>
    <phoneticPr fontId="11"/>
  </si>
  <si>
    <t>訓練科名：</t>
    <phoneticPr fontId="11"/>
  </si>
  <si>
    <t>１．受講者が購入する教科書代</t>
    <rPh sb="2" eb="5">
      <t>ジュコウシャ</t>
    </rPh>
    <rPh sb="6" eb="8">
      <t>コウニュウ</t>
    </rPh>
    <rPh sb="10" eb="13">
      <t>キョウカショ</t>
    </rPh>
    <rPh sb="13" eb="14">
      <t>ダイ</t>
    </rPh>
    <phoneticPr fontId="11"/>
  </si>
  <si>
    <t>教科書等</t>
    <rPh sb="0" eb="3">
      <t>キョウカショ</t>
    </rPh>
    <rPh sb="3" eb="4">
      <t>トウ</t>
    </rPh>
    <phoneticPr fontId="11"/>
  </si>
  <si>
    <t>出版社名等</t>
    <rPh sb="0" eb="3">
      <t>シュッパンシャ</t>
    </rPh>
    <rPh sb="3" eb="4">
      <t>メイ</t>
    </rPh>
    <rPh sb="4" eb="5">
      <t>トウ</t>
    </rPh>
    <phoneticPr fontId="11"/>
  </si>
  <si>
    <t>価格</t>
    <rPh sb="0" eb="2">
      <t>カカク</t>
    </rPh>
    <phoneticPr fontId="11"/>
  </si>
  <si>
    <t>使用科目</t>
    <rPh sb="0" eb="2">
      <t>シヨウ</t>
    </rPh>
    <rPh sb="2" eb="4">
      <t>カモク</t>
    </rPh>
    <phoneticPr fontId="11"/>
  </si>
  <si>
    <t>　　</t>
    <phoneticPr fontId="11"/>
  </si>
  <si>
    <t>合　　　計</t>
    <rPh sb="0" eb="5">
      <t>ゴウケイ</t>
    </rPh>
    <phoneticPr fontId="11"/>
  </si>
  <si>
    <t>２．受講者が負担するその他費用</t>
    <rPh sb="2" eb="5">
      <t>ジュコウシャ</t>
    </rPh>
    <rPh sb="6" eb="8">
      <t>フタン</t>
    </rPh>
    <rPh sb="12" eb="13">
      <t>タ</t>
    </rPh>
    <rPh sb="13" eb="15">
      <t>ヒヨウ</t>
    </rPh>
    <phoneticPr fontId="11"/>
  </si>
  <si>
    <t>内容</t>
    <rPh sb="0" eb="2">
      <t>ナイヨウ</t>
    </rPh>
    <phoneticPr fontId="11"/>
  </si>
  <si>
    <t>金額</t>
    <rPh sb="0" eb="2">
      <t>キンガク</t>
    </rPh>
    <phoneticPr fontId="11"/>
  </si>
  <si>
    <t>【受講者に配付するもの】</t>
    <rPh sb="1" eb="4">
      <t>ジュコウシャ</t>
    </rPh>
    <rPh sb="5" eb="7">
      <t>ハイフ</t>
    </rPh>
    <phoneticPr fontId="11"/>
  </si>
  <si>
    <t>出版社名（オリジナル）等</t>
    <rPh sb="0" eb="2">
      <t>シュッパン</t>
    </rPh>
    <rPh sb="2" eb="4">
      <t>シャメイ</t>
    </rPh>
    <rPh sb="11" eb="12">
      <t>トウ</t>
    </rPh>
    <phoneticPr fontId="11"/>
  </si>
  <si>
    <t>認定様式第９号</t>
    <phoneticPr fontId="11"/>
  </si>
  <si>
    <t>各種就職支援等の実施</t>
    <rPh sb="0" eb="2">
      <t>カクシュ</t>
    </rPh>
    <rPh sb="2" eb="4">
      <t>シュウショク</t>
    </rPh>
    <rPh sb="4" eb="6">
      <t>シエン</t>
    </rPh>
    <rPh sb="6" eb="7">
      <t>トウ</t>
    </rPh>
    <rPh sb="8" eb="10">
      <t>ジッシ</t>
    </rPh>
    <phoneticPr fontId="11"/>
  </si>
  <si>
    <t>訓練実施機関名：</t>
    <phoneticPr fontId="11"/>
  </si>
  <si>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1"/>
  </si>
  <si>
    <t>公共職業安定所への来所日前に、訪問指導を行うこと。＜必須＞※　来所日は、認定様式６号日別計画表のとおり</t>
    <phoneticPr fontId="11"/>
  </si>
  <si>
    <t>　</t>
    <phoneticPr fontId="11"/>
  </si>
  <si>
    <t>【就職支援等の内容】</t>
    <phoneticPr fontId="11"/>
  </si>
  <si>
    <t>必須項目</t>
    <rPh sb="0" eb="2">
      <t>ヒッス</t>
    </rPh>
    <rPh sb="2" eb="4">
      <t>コウモク</t>
    </rPh>
    <phoneticPr fontId="11"/>
  </si>
  <si>
    <t>①職業相談の実施</t>
    <rPh sb="1" eb="3">
      <t>ショクギョウ</t>
    </rPh>
    <phoneticPr fontId="11"/>
  </si>
  <si>
    <t>②求人情報の提供</t>
    <phoneticPr fontId="11"/>
  </si>
  <si>
    <t>③履歴書の作成に係る指導</t>
    <phoneticPr fontId="11"/>
  </si>
  <si>
    <t>④公共職業安定所が行う就職説明会の周知</t>
    <phoneticPr fontId="11"/>
  </si>
  <si>
    <t>⑤求人者に面接するに当たっての指導</t>
    <rPh sb="1" eb="3">
      <t>キュウジン</t>
    </rPh>
    <rPh sb="3" eb="4">
      <t>シャ</t>
    </rPh>
    <rPh sb="10" eb="11">
      <t>ア</t>
    </rPh>
    <phoneticPr fontId="11"/>
  </si>
  <si>
    <t>⑥ジョブ・カードの作成支援</t>
    <rPh sb="11" eb="13">
      <t>シエン</t>
    </rPh>
    <phoneticPr fontId="11"/>
  </si>
  <si>
    <t>必須項目以外</t>
    <rPh sb="0" eb="2">
      <t>ヒッス</t>
    </rPh>
    <rPh sb="2" eb="4">
      <t>コウモク</t>
    </rPh>
    <rPh sb="4" eb="6">
      <t>イガイ</t>
    </rPh>
    <phoneticPr fontId="11"/>
  </si>
  <si>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1"/>
  </si>
  <si>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1"/>
  </si>
  <si>
    <t>許可等取得の有無</t>
    <rPh sb="0" eb="2">
      <t>キョカ</t>
    </rPh>
    <rPh sb="2" eb="3">
      <t>ナド</t>
    </rPh>
    <rPh sb="3" eb="5">
      <t>シュトク</t>
    </rPh>
    <rPh sb="6" eb="8">
      <t>ウム</t>
    </rPh>
    <phoneticPr fontId="11"/>
  </si>
  <si>
    <t>有</t>
    <rPh sb="0" eb="1">
      <t>ア</t>
    </rPh>
    <phoneticPr fontId="11"/>
  </si>
  <si>
    <t>許可等取得年月日</t>
    <rPh sb="0" eb="2">
      <t>キョカ</t>
    </rPh>
    <rPh sb="2" eb="3">
      <t>ナド</t>
    </rPh>
    <rPh sb="3" eb="5">
      <t>シュトク</t>
    </rPh>
    <rPh sb="5" eb="8">
      <t>ネンガッピ</t>
    </rPh>
    <phoneticPr fontId="11"/>
  </si>
  <si>
    <t>許可等取得予定の有無</t>
    <rPh sb="0" eb="2">
      <t>キョカ</t>
    </rPh>
    <rPh sb="2" eb="3">
      <t>ナド</t>
    </rPh>
    <rPh sb="3" eb="5">
      <t>シュトク</t>
    </rPh>
    <rPh sb="5" eb="7">
      <t>ヨテイ</t>
    </rPh>
    <rPh sb="8" eb="10">
      <t>ウム</t>
    </rPh>
    <phoneticPr fontId="11"/>
  </si>
  <si>
    <t>許可等取得予定年月日</t>
    <rPh sb="0" eb="2">
      <t>キョカ</t>
    </rPh>
    <rPh sb="2" eb="3">
      <t>ナド</t>
    </rPh>
    <rPh sb="3" eb="5">
      <t>シュトク</t>
    </rPh>
    <rPh sb="5" eb="7">
      <t>ヨテイ</t>
    </rPh>
    <rPh sb="7" eb="10">
      <t>ネンガッピ</t>
    </rPh>
    <phoneticPr fontId="11"/>
  </si>
  <si>
    <t>職業紹介責任者の(役職）氏名</t>
    <rPh sb="0" eb="2">
      <t>ショクギョウ</t>
    </rPh>
    <rPh sb="2" eb="4">
      <t>ショウカイ</t>
    </rPh>
    <rPh sb="4" eb="7">
      <t>セキニンシャ</t>
    </rPh>
    <rPh sb="9" eb="11">
      <t>ヤクショク</t>
    </rPh>
    <rPh sb="12" eb="14">
      <t>シメイ</t>
    </rPh>
    <phoneticPr fontId="11"/>
  </si>
  <si>
    <t>（役職名）　</t>
    <rPh sb="1" eb="4">
      <t>ヤクショクメイ</t>
    </rPh>
    <phoneticPr fontId="11"/>
  </si>
  <si>
    <t>(氏名）</t>
    <phoneticPr fontId="11"/>
  </si>
  <si>
    <t>職業紹介事業の主な内容</t>
    <rPh sb="0" eb="2">
      <t>ショクギョウ</t>
    </rPh>
    <rPh sb="2" eb="4">
      <t>ショウカイ</t>
    </rPh>
    <rPh sb="4" eb="6">
      <t>ジギョウ</t>
    </rPh>
    <rPh sb="7" eb="8">
      <t>オモ</t>
    </rPh>
    <rPh sb="9" eb="11">
      <t>ナイヨウ</t>
    </rPh>
    <phoneticPr fontId="11"/>
  </si>
  <si>
    <t>企　業　実　習　先　一　覧</t>
    <rPh sb="0" eb="1">
      <t>キ</t>
    </rPh>
    <rPh sb="2" eb="3">
      <t>ギョウ</t>
    </rPh>
    <rPh sb="4" eb="5">
      <t>ジツ</t>
    </rPh>
    <rPh sb="6" eb="7">
      <t>シュウ</t>
    </rPh>
    <rPh sb="8" eb="9">
      <t>サキ</t>
    </rPh>
    <rPh sb="10" eb="11">
      <t>イッ</t>
    </rPh>
    <rPh sb="12" eb="13">
      <t>ラン</t>
    </rPh>
    <phoneticPr fontId="11"/>
  </si>
  <si>
    <t>企業実習先施設名</t>
    <rPh sb="0" eb="2">
      <t>キギョウ</t>
    </rPh>
    <rPh sb="2" eb="4">
      <t>ジッシュウ</t>
    </rPh>
    <rPh sb="4" eb="5">
      <t>サキ</t>
    </rPh>
    <rPh sb="5" eb="8">
      <t>シセツメイ</t>
    </rPh>
    <phoneticPr fontId="11"/>
  </si>
  <si>
    <t>事業内容（品目）</t>
    <rPh sb="0" eb="2">
      <t>ジギョウ</t>
    </rPh>
    <rPh sb="2" eb="4">
      <t>ナイヨウ</t>
    </rPh>
    <rPh sb="5" eb="7">
      <t>ヒンモク</t>
    </rPh>
    <phoneticPr fontId="11"/>
  </si>
  <si>
    <t>代表者役職・氏名</t>
    <rPh sb="0" eb="2">
      <t>ダイヒョウ</t>
    </rPh>
    <rPh sb="2" eb="3">
      <t>シャ</t>
    </rPh>
    <rPh sb="3" eb="5">
      <t>ヤクショク</t>
    </rPh>
    <rPh sb="6" eb="8">
      <t>シメイ</t>
    </rPh>
    <phoneticPr fontId="11"/>
  </si>
  <si>
    <t>訓練内容</t>
    <rPh sb="0" eb="2">
      <t>クンレン</t>
    </rPh>
    <rPh sb="2" eb="4">
      <t>ナイヨウ</t>
    </rPh>
    <phoneticPr fontId="11"/>
  </si>
  <si>
    <t>カリキュラム番号</t>
    <rPh sb="6" eb="8">
      <t>バンゴウ</t>
    </rPh>
    <phoneticPr fontId="11"/>
  </si>
  <si>
    <t>講師数</t>
    <rPh sb="0" eb="2">
      <t>コウシ</t>
    </rPh>
    <rPh sb="2" eb="3">
      <t>スウ</t>
    </rPh>
    <phoneticPr fontId="11"/>
  </si>
  <si>
    <t>人</t>
    <rPh sb="0" eb="1">
      <t>ニン</t>
    </rPh>
    <phoneticPr fontId="11"/>
  </si>
  <si>
    <t>管理責任者</t>
    <rPh sb="0" eb="2">
      <t>カンリ</t>
    </rPh>
    <rPh sb="2" eb="5">
      <t>セキニンシャ</t>
    </rPh>
    <phoneticPr fontId="11"/>
  </si>
  <si>
    <t>訓練評価者</t>
    <rPh sb="0" eb="2">
      <t>クンレン</t>
    </rPh>
    <rPh sb="2" eb="5">
      <t>ヒョウカシャ</t>
    </rPh>
    <phoneticPr fontId="11"/>
  </si>
  <si>
    <t>事務担当者</t>
    <rPh sb="0" eb="2">
      <t>ジム</t>
    </rPh>
    <rPh sb="2" eb="5">
      <t>タントウシャ</t>
    </rPh>
    <phoneticPr fontId="11"/>
  </si>
  <si>
    <t>※事務担当者は、訓練受講状況等をお問い合わせする際に、確実に対応できる方を記入してください。</t>
    <rPh sb="1" eb="3">
      <t>ジム</t>
    </rPh>
    <rPh sb="3" eb="6">
      <t>タントウシャ</t>
    </rPh>
    <rPh sb="8" eb="10">
      <t>クンレン</t>
    </rPh>
    <rPh sb="10" eb="12">
      <t>ジュコウ</t>
    </rPh>
    <rPh sb="12" eb="15">
      <t>ジョウキョウトウ</t>
    </rPh>
    <rPh sb="17" eb="18">
      <t>ト</t>
    </rPh>
    <rPh sb="19" eb="20">
      <t>ア</t>
    </rPh>
    <rPh sb="24" eb="25">
      <t>サイ</t>
    </rPh>
    <rPh sb="27" eb="29">
      <t>カクジツ</t>
    </rPh>
    <rPh sb="30" eb="32">
      <t>タイオウ</t>
    </rPh>
    <rPh sb="35" eb="36">
      <t>カタ</t>
    </rPh>
    <rPh sb="37" eb="39">
      <t>キニュウ</t>
    </rPh>
    <phoneticPr fontId="11"/>
  </si>
  <si>
    <t>訓練カリキュラム（企業実習用）</t>
    <rPh sb="0" eb="2">
      <t>クンレン</t>
    </rPh>
    <rPh sb="9" eb="11">
      <t>キギョウ</t>
    </rPh>
    <rPh sb="11" eb="13">
      <t>ジッシュウ</t>
    </rPh>
    <rPh sb="13" eb="14">
      <t>ヨウ</t>
    </rPh>
    <phoneticPr fontId="11"/>
  </si>
  <si>
    <t>カリキュラム番号：</t>
    <rPh sb="6" eb="8">
      <t>バンゴウ</t>
    </rPh>
    <phoneticPr fontId="11"/>
  </si>
  <si>
    <t>企業実習での
訓練目標</t>
    <rPh sb="0" eb="2">
      <t>キギョウ</t>
    </rPh>
    <rPh sb="2" eb="4">
      <t>ジッシュウ</t>
    </rPh>
    <rPh sb="7" eb="9">
      <t>クンレン</t>
    </rPh>
    <rPh sb="9" eb="11">
      <t>モクヒョウ</t>
    </rPh>
    <phoneticPr fontId="11"/>
  </si>
  <si>
    <t>訓 練 の 内 容</t>
    <rPh sb="0" eb="1">
      <t>クン</t>
    </rPh>
    <rPh sb="2" eb="3">
      <t>ネリ</t>
    </rPh>
    <rPh sb="6" eb="7">
      <t>ナイ</t>
    </rPh>
    <rPh sb="8" eb="9">
      <t>カタチ</t>
    </rPh>
    <phoneticPr fontId="11"/>
  </si>
  <si>
    <t>　訓練時間総合計</t>
    <rPh sb="1" eb="3">
      <t>クンレン</t>
    </rPh>
    <rPh sb="3" eb="5">
      <t>ジカン</t>
    </rPh>
    <rPh sb="5" eb="6">
      <t>ソウ</t>
    </rPh>
    <rPh sb="6" eb="8">
      <t>ゴウケイ</t>
    </rPh>
    <phoneticPr fontId="11"/>
  </si>
  <si>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</si>
  <si>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①訓練実施機関名</t>
    <rPh sb="1" eb="3">
      <t>クンレン</t>
    </rPh>
    <rPh sb="3" eb="5">
      <t>ジッシ</t>
    </rPh>
    <rPh sb="5" eb="7">
      <t>キカン</t>
    </rPh>
    <rPh sb="7" eb="8">
      <t>メイ</t>
    </rPh>
    <phoneticPr fontId="11"/>
  </si>
  <si>
    <t>②訓練科名</t>
    <rPh sb="1" eb="3">
      <t>クンレン</t>
    </rPh>
    <rPh sb="3" eb="5">
      <t>カメイ</t>
    </rPh>
    <phoneticPr fontId="11"/>
  </si>
  <si>
    <t>③
求職者支援訓練
認定番号</t>
    <rPh sb="2" eb="4">
      <t>キュウショク</t>
    </rPh>
    <rPh sb="4" eb="5">
      <t>シャ</t>
    </rPh>
    <rPh sb="5" eb="7">
      <t>シエン</t>
    </rPh>
    <rPh sb="7" eb="9">
      <t>クンレン</t>
    </rPh>
    <rPh sb="10" eb="12">
      <t>ニンテイ</t>
    </rPh>
    <rPh sb="12" eb="14">
      <t>バンゴウ</t>
    </rPh>
    <phoneticPr fontId="11"/>
  </si>
  <si>
    <t>⑥
訓練科名</t>
    <rPh sb="2" eb="4">
      <t>クンレン</t>
    </rPh>
    <rPh sb="4" eb="5">
      <t>カ</t>
    </rPh>
    <rPh sb="5" eb="6">
      <t>メイ</t>
    </rPh>
    <phoneticPr fontId="42"/>
  </si>
  <si>
    <t xml:space="preserve">⑦
訓練期間
</t>
    <phoneticPr fontId="11"/>
  </si>
  <si>
    <t>受講者</t>
    <rPh sb="0" eb="3">
      <t>ジュコウシャ</t>
    </rPh>
    <phoneticPr fontId="11"/>
  </si>
  <si>
    <t>中退者</t>
    <rPh sb="0" eb="3">
      <t>チュウタイシャ</t>
    </rPh>
    <phoneticPr fontId="11"/>
  </si>
  <si>
    <t xml:space="preserve">
⑩
うち
就職者</t>
    <rPh sb="6" eb="9">
      <t>シュウショクシャ</t>
    </rPh>
    <phoneticPr fontId="11"/>
  </si>
  <si>
    <t>修了者</t>
    <rPh sb="0" eb="3">
      <t>シュウリョウシャ</t>
    </rPh>
    <phoneticPr fontId="11"/>
  </si>
  <si>
    <t>(例)</t>
    <rPh sb="1" eb="2">
      <t>レイ</t>
    </rPh>
    <phoneticPr fontId="42"/>
  </si>
  <si>
    <t>介護福祉科</t>
    <rPh sb="0" eb="2">
      <t>カイゴ</t>
    </rPh>
    <rPh sb="2" eb="4">
      <t>フクシ</t>
    </rPh>
    <rPh sb="4" eb="5">
      <t>カ</t>
    </rPh>
    <phoneticPr fontId="11"/>
  </si>
  <si>
    <t>合計欄</t>
    <rPh sb="0" eb="2">
      <t>ゴウケイ</t>
    </rPh>
    <rPh sb="2" eb="3">
      <t>ラン</t>
    </rPh>
    <phoneticPr fontId="11"/>
  </si>
  <si>
    <t>①求職者支援訓練課程コード</t>
    <rPh sb="1" eb="3">
      <t>キュウショク</t>
    </rPh>
    <rPh sb="3" eb="4">
      <t>シャ</t>
    </rPh>
    <rPh sb="4" eb="6">
      <t>シエン</t>
    </rPh>
    <rPh sb="6" eb="8">
      <t>クンレン</t>
    </rPh>
    <rPh sb="8" eb="10">
      <t>カテイ</t>
    </rPh>
    <phoneticPr fontId="11"/>
  </si>
  <si>
    <t>実践コース</t>
    <rPh sb="0" eb="2">
      <t>ジッセン</t>
    </rPh>
    <phoneticPr fontId="11"/>
  </si>
  <si>
    <t>基礎コース</t>
    <rPh sb="0" eb="2">
      <t>キソ</t>
    </rPh>
    <phoneticPr fontId="11"/>
  </si>
  <si>
    <t>訓練実施機関名:</t>
    <rPh sb="0" eb="2">
      <t>クンレン</t>
    </rPh>
    <rPh sb="2" eb="4">
      <t>ジッシ</t>
    </rPh>
    <rPh sb="4" eb="7">
      <t>キカンメイ</t>
    </rPh>
    <phoneticPr fontId="11"/>
  </si>
  <si>
    <t>訓練種別</t>
    <rPh sb="0" eb="2">
      <t>クンレン</t>
    </rPh>
    <rPh sb="2" eb="4">
      <t>シュベツ</t>
    </rPh>
    <phoneticPr fontId="11"/>
  </si>
  <si>
    <t>定員</t>
    <rPh sb="0" eb="2">
      <t>テイイン</t>
    </rPh>
    <phoneticPr fontId="11"/>
  </si>
  <si>
    <t>１　申請した訓練の内容や質</t>
    <rPh sb="2" eb="4">
      <t>シンセイ</t>
    </rPh>
    <rPh sb="6" eb="8">
      <t>クンレン</t>
    </rPh>
    <rPh sb="9" eb="11">
      <t>ナイヨウ</t>
    </rPh>
    <rPh sb="12" eb="13">
      <t>シツ</t>
    </rPh>
    <phoneticPr fontId="11"/>
  </si>
  <si>
    <t>（１）地域の求人ニーズ等を踏まえた訓練内容</t>
    <phoneticPr fontId="11"/>
  </si>
  <si>
    <t>時間</t>
    <rPh sb="0" eb="2">
      <t>ジカン</t>
    </rPh>
    <phoneticPr fontId="11"/>
  </si>
  <si>
    <t>％</t>
    <phoneticPr fontId="11"/>
  </si>
  <si>
    <t>２　質の向上に取り組んでいる等の運営体制</t>
    <phoneticPr fontId="11"/>
  </si>
  <si>
    <t>（１）就職支援責任者が、以下に該当する場合はチェックを入れてください。</t>
    <rPh sb="3" eb="5">
      <t>シュウショク</t>
    </rPh>
    <rPh sb="5" eb="7">
      <t>シエン</t>
    </rPh>
    <rPh sb="7" eb="9">
      <t>セキニン</t>
    </rPh>
    <rPh sb="9" eb="10">
      <t>シャ</t>
    </rPh>
    <phoneticPr fontId="11"/>
  </si>
  <si>
    <t>訓練科名</t>
    <rPh sb="0" eb="3">
      <t>クンレンカ</t>
    </rPh>
    <rPh sb="3" eb="4">
      <t>メイ</t>
    </rPh>
    <phoneticPr fontId="11"/>
  </si>
  <si>
    <t>委託元</t>
    <rPh sb="0" eb="2">
      <t>イタク</t>
    </rPh>
    <rPh sb="2" eb="3">
      <t>モト</t>
    </rPh>
    <phoneticPr fontId="11"/>
  </si>
  <si>
    <t>契約日</t>
    <rPh sb="0" eb="3">
      <t>ケイヤクビ</t>
    </rPh>
    <phoneticPr fontId="11"/>
  </si>
  <si>
    <t>①</t>
    <phoneticPr fontId="11"/>
  </si>
  <si>
    <t>②</t>
    <phoneticPr fontId="11"/>
  </si>
  <si>
    <t>③</t>
    <phoneticPr fontId="11"/>
  </si>
  <si>
    <t>④</t>
    <phoneticPr fontId="11"/>
  </si>
  <si>
    <t>⑤</t>
    <phoneticPr fontId="11"/>
  </si>
  <si>
    <t>求職者支援法に基づく認定職業訓練に係る改善計画書</t>
    <rPh sb="0" eb="3">
      <t>キュウショクシャ</t>
    </rPh>
    <rPh sb="3" eb="5">
      <t>シエン</t>
    </rPh>
    <rPh sb="5" eb="6">
      <t>ホウ</t>
    </rPh>
    <rPh sb="7" eb="8">
      <t>モト</t>
    </rPh>
    <rPh sb="10" eb="12">
      <t>ニンテイ</t>
    </rPh>
    <phoneticPr fontId="11"/>
  </si>
  <si>
    <t>申請する訓練科名</t>
    <rPh sb="0" eb="2">
      <t>シンセイ</t>
    </rPh>
    <rPh sb="4" eb="7">
      <t>クンレンカ</t>
    </rPh>
    <rPh sb="7" eb="8">
      <t>メイ</t>
    </rPh>
    <phoneticPr fontId="11"/>
  </si>
  <si>
    <t>～</t>
    <phoneticPr fontId="11"/>
  </si>
  <si>
    <t>訓練分野　</t>
  </si>
  <si>
    <t>訓練科名</t>
  </si>
  <si>
    <t>訓練期間　</t>
  </si>
  <si>
    <t>訓練実施施設名　</t>
  </si>
  <si>
    <t>訓練実施施設所在地　</t>
  </si>
  <si>
    <t xml:space="preserve"> 改善するための取組</t>
    <rPh sb="1" eb="3">
      <t>カイゼン</t>
    </rPh>
    <rPh sb="8" eb="10">
      <t>トリクミ</t>
    </rPh>
    <phoneticPr fontId="11"/>
  </si>
  <si>
    <t>3の訓練科について就職率が低調となった要因</t>
    <rPh sb="2" eb="4">
      <t>クンレン</t>
    </rPh>
    <rPh sb="4" eb="5">
      <t>カ</t>
    </rPh>
    <rPh sb="9" eb="12">
      <t>シュウショクリツ</t>
    </rPh>
    <rPh sb="13" eb="15">
      <t>テイチョウ</t>
    </rPh>
    <rPh sb="19" eb="21">
      <t>ヨウイン</t>
    </rPh>
    <phoneticPr fontId="11"/>
  </si>
  <si>
    <t>(1)を踏まえた就職率の改善に向けた取組</t>
    <rPh sb="4" eb="5">
      <t>フ</t>
    </rPh>
    <rPh sb="8" eb="11">
      <t>シュウショクリツ</t>
    </rPh>
    <rPh sb="12" eb="14">
      <t>カイゼン</t>
    </rPh>
    <rPh sb="15" eb="16">
      <t>ム</t>
    </rPh>
    <rPh sb="18" eb="19">
      <t>ト</t>
    </rPh>
    <rPh sb="19" eb="20">
      <t>ク</t>
    </rPh>
    <phoneticPr fontId="11"/>
  </si>
  <si>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</si>
  <si>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訓練実施機関番号：</t>
    <rPh sb="0" eb="2">
      <t>クンレン</t>
    </rPh>
    <rPh sb="2" eb="4">
      <t>ジッシ</t>
    </rPh>
    <rPh sb="4" eb="6">
      <t>キカン</t>
    </rPh>
    <rPh sb="6" eb="8">
      <t>バンゴウ</t>
    </rPh>
    <phoneticPr fontId="11"/>
  </si>
  <si>
    <t>訓練科名：</t>
    <rPh sb="0" eb="2">
      <t>クンレン</t>
    </rPh>
    <rPh sb="2" eb="4">
      <t>カメイ</t>
    </rPh>
    <phoneticPr fontId="11"/>
  </si>
  <si>
    <t>開講訓練科で提出</t>
    <rPh sb="0" eb="2">
      <t>カイコウ</t>
    </rPh>
    <rPh sb="2" eb="5">
      <t>クンレンカ</t>
    </rPh>
    <rPh sb="6" eb="8">
      <t>テイシュツ</t>
    </rPh>
    <phoneticPr fontId="11"/>
  </si>
  <si>
    <t>受理番号</t>
    <rPh sb="0" eb="2">
      <t>ジュリ</t>
    </rPh>
    <rPh sb="2" eb="4">
      <t>バンゴウ</t>
    </rPh>
    <phoneticPr fontId="11"/>
  </si>
  <si>
    <t>（１）訓練実施施設</t>
    <rPh sb="3" eb="5">
      <t>クンレン</t>
    </rPh>
    <rPh sb="5" eb="7">
      <t>ジッシ</t>
    </rPh>
    <rPh sb="7" eb="9">
      <t>シセツ</t>
    </rPh>
    <phoneticPr fontId="11"/>
  </si>
  <si>
    <t>訓練実施施設所在地</t>
    <rPh sb="0" eb="2">
      <t>クンレン</t>
    </rPh>
    <rPh sb="2" eb="4">
      <t>ジッシ</t>
    </rPh>
    <rPh sb="4" eb="6">
      <t>シセツ</t>
    </rPh>
    <rPh sb="6" eb="9">
      <t>ショザイチ</t>
    </rPh>
    <phoneticPr fontId="11"/>
  </si>
  <si>
    <t>提出済みの書類</t>
    <rPh sb="0" eb="2">
      <t>テイシュツ</t>
    </rPh>
    <rPh sb="2" eb="3">
      <t>ズ</t>
    </rPh>
    <rPh sb="5" eb="7">
      <t>ショルイ</t>
    </rPh>
    <phoneticPr fontId="11"/>
  </si>
  <si>
    <t>自ら所有する訓練実施場所を使用する場合の必要書類
（不動産登記簿謄本（写）等）</t>
    <phoneticPr fontId="11"/>
  </si>
  <si>
    <t>変更届出書等
提出あり</t>
    <rPh sb="0" eb="2">
      <t>ヘンコウ</t>
    </rPh>
    <rPh sb="2" eb="3">
      <t>トド</t>
    </rPh>
    <rPh sb="3" eb="5">
      <t>デショ</t>
    </rPh>
    <rPh sb="5" eb="6">
      <t>トウ</t>
    </rPh>
    <rPh sb="7" eb="9">
      <t>テイシュツ</t>
    </rPh>
    <phoneticPr fontId="11"/>
  </si>
  <si>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1"/>
  </si>
  <si>
    <t>賃貸借契約期間（更新している場合は更新した賃貸借期間）</t>
    <rPh sb="8" eb="10">
      <t>コウシン</t>
    </rPh>
    <rPh sb="14" eb="16">
      <t>バアイ</t>
    </rPh>
    <rPh sb="17" eb="19">
      <t>コウシン</t>
    </rPh>
    <rPh sb="21" eb="24">
      <t>チンタイシャク</t>
    </rPh>
    <rPh sb="24" eb="26">
      <t>キカン</t>
    </rPh>
    <phoneticPr fontId="11"/>
  </si>
  <si>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1"/>
  </si>
  <si>
    <t>（２）事務室</t>
    <rPh sb="3" eb="6">
      <t>ジムシツ</t>
    </rPh>
    <phoneticPr fontId="11"/>
  </si>
  <si>
    <t>（１）の内容で確認できる
　　※　以下（２）について記載不要</t>
    <rPh sb="4" eb="6">
      <t>ナイヨウ</t>
    </rPh>
    <rPh sb="7" eb="9">
      <t>カクニン</t>
    </rPh>
    <rPh sb="17" eb="19">
      <t>イカ</t>
    </rPh>
    <rPh sb="26" eb="28">
      <t>キサイ</t>
    </rPh>
    <rPh sb="28" eb="30">
      <t>フヨウ</t>
    </rPh>
    <phoneticPr fontId="11"/>
  </si>
  <si>
    <t>（１）の内容では確認できない</t>
    <rPh sb="4" eb="6">
      <t>ナイヨウ</t>
    </rPh>
    <rPh sb="8" eb="10">
      <t>カクニン</t>
    </rPh>
    <phoneticPr fontId="11"/>
  </si>
  <si>
    <t>自ら所有する事務室を使用する場合の必要書類
（不動産登記簿謄本（写）等）</t>
    <rPh sb="6" eb="9">
      <t>ジムシツ</t>
    </rPh>
    <phoneticPr fontId="11"/>
  </si>
  <si>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1"/>
  </si>
  <si>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1"/>
  </si>
  <si>
    <t>保険会社</t>
    <rPh sb="0" eb="2">
      <t>ホケン</t>
    </rPh>
    <rPh sb="2" eb="4">
      <t>ガイシャ</t>
    </rPh>
    <phoneticPr fontId="11"/>
  </si>
  <si>
    <t>商品名</t>
    <rPh sb="0" eb="3">
      <t>ショウヒンメイ</t>
    </rPh>
    <phoneticPr fontId="11"/>
  </si>
  <si>
    <t>加入期間</t>
    <rPh sb="0" eb="2">
      <t>カニュウ</t>
    </rPh>
    <rPh sb="2" eb="4">
      <t>キカン</t>
    </rPh>
    <phoneticPr fontId="11"/>
  </si>
  <si>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1"/>
  </si>
  <si>
    <t>代表者氏名・役員一覧</t>
    <rPh sb="0" eb="3">
      <t>ダイヒョウシャ</t>
    </rPh>
    <rPh sb="3" eb="5">
      <t>シメイ</t>
    </rPh>
    <rPh sb="6" eb="8">
      <t>ヤクイン</t>
    </rPh>
    <rPh sb="8" eb="10">
      <t>イチラン</t>
    </rPh>
    <phoneticPr fontId="11"/>
  </si>
  <si>
    <t>事業所の名称</t>
    <rPh sb="0" eb="3">
      <t>ジギョウショ</t>
    </rPh>
    <rPh sb="4" eb="6">
      <t>メイショウ</t>
    </rPh>
    <phoneticPr fontId="11"/>
  </si>
  <si>
    <t>雇用保険適用事業所番号
（4ケタ-6ケタ-1ケタ）</t>
    <rPh sb="0" eb="2">
      <t>コヨウ</t>
    </rPh>
    <rPh sb="2" eb="4">
      <t>ホケン</t>
    </rPh>
    <rPh sb="4" eb="6">
      <t>テキヨウ</t>
    </rPh>
    <rPh sb="6" eb="9">
      <t>ジギョウショ</t>
    </rPh>
    <rPh sb="9" eb="11">
      <t>バンゴウ</t>
    </rPh>
    <phoneticPr fontId="11"/>
  </si>
  <si>
    <t>雇用保険適用事業所設置届（写）
事業主事業所各種変更届の事業主控（写）</t>
    <rPh sb="13" eb="14">
      <t>ウツ</t>
    </rPh>
    <rPh sb="33" eb="34">
      <t>ウツ</t>
    </rPh>
    <phoneticPr fontId="11"/>
  </si>
  <si>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1"/>
  </si>
  <si>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1"/>
  </si>
  <si>
    <t>訓練実施機関番号</t>
  </si>
  <si>
    <t>分類</t>
  </si>
  <si>
    <t>分野</t>
  </si>
  <si>
    <t>訓練期間月数</t>
  </si>
  <si>
    <t>訓練日数</t>
  </si>
  <si>
    <t>訓練総時間数</t>
  </si>
  <si>
    <t>訓練目標</t>
  </si>
  <si>
    <t>自己負担の額（教科書代）</t>
  </si>
  <si>
    <t>自己負担の額（その他）</t>
  </si>
  <si>
    <t>認定様式第３号</t>
    <phoneticPr fontId="11"/>
  </si>
  <si>
    <t>支部受理日</t>
    <rPh sb="0" eb="2">
      <t>シブ</t>
    </rPh>
    <rPh sb="2" eb="4">
      <t>ジュリ</t>
    </rPh>
    <rPh sb="3" eb="4">
      <t>リ</t>
    </rPh>
    <rPh sb="4" eb="5">
      <t>ヒ</t>
    </rPh>
    <phoneticPr fontId="11"/>
  </si>
  <si>
    <t>支部受理日</t>
    <rPh sb="2" eb="4">
      <t>ジュリ</t>
    </rPh>
    <rPh sb="3" eb="4">
      <t>リ</t>
    </rPh>
    <rPh sb="4" eb="5">
      <t>ヒ</t>
    </rPh>
    <phoneticPr fontId="11"/>
  </si>
  <si>
    <t>退校処分の取扱いに係る周知方法</t>
    <rPh sb="0" eb="2">
      <t>タイコウ</t>
    </rPh>
    <rPh sb="2" eb="4">
      <t>ショブン</t>
    </rPh>
    <phoneticPr fontId="11"/>
  </si>
  <si>
    <t>災害補償制度の措置等に係る保険への加入</t>
    <rPh sb="7" eb="9">
      <t>ソチ</t>
    </rPh>
    <rPh sb="11" eb="12">
      <t>カカ</t>
    </rPh>
    <rPh sb="13" eb="15">
      <t>ホケン</t>
    </rPh>
    <rPh sb="17" eb="19">
      <t>カニュウ</t>
    </rPh>
    <phoneticPr fontId="11"/>
  </si>
  <si>
    <t>加入予定の保険に関するリーフレット等</t>
    <rPh sb="0" eb="2">
      <t>カニュウ</t>
    </rPh>
    <rPh sb="2" eb="4">
      <t>ヨテイ</t>
    </rPh>
    <rPh sb="5" eb="7">
      <t>ホケン</t>
    </rPh>
    <rPh sb="8" eb="9">
      <t>カン</t>
    </rPh>
    <rPh sb="17" eb="18">
      <t>トウ</t>
    </rPh>
    <phoneticPr fontId="11"/>
  </si>
  <si>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1"/>
  </si>
  <si>
    <t>(2)</t>
  </si>
  <si>
    <t>(3)</t>
  </si>
  <si>
    <t>(4)</t>
  </si>
  <si>
    <t>(5)</t>
  </si>
  <si>
    <t>（申請者）</t>
    <phoneticPr fontId="11"/>
  </si>
  <si>
    <t>所在地</t>
    <phoneticPr fontId="11"/>
  </si>
  <si>
    <t>商号又は名称</t>
    <phoneticPr fontId="11"/>
  </si>
  <si>
    <t>　（１）提出する書類については事実と相違ないこと。</t>
    <phoneticPr fontId="11"/>
  </si>
  <si>
    <t>（注意事項）</t>
    <phoneticPr fontId="11"/>
  </si>
  <si>
    <t>⑧</t>
    <phoneticPr fontId="11"/>
  </si>
  <si>
    <t>⑨</t>
    <phoneticPr fontId="11"/>
  </si>
  <si>
    <t>３　公共職業訓練の実績</t>
    <rPh sb="2" eb="4">
      <t>コウキョウ</t>
    </rPh>
    <rPh sb="4" eb="6">
      <t>ショクギョウ</t>
    </rPh>
    <rPh sb="6" eb="8">
      <t>クンレン</t>
    </rPh>
    <rPh sb="9" eb="11">
      <t>ジッセキ</t>
    </rPh>
    <phoneticPr fontId="11"/>
  </si>
  <si>
    <t>実践コース</t>
    <phoneticPr fontId="11"/>
  </si>
  <si>
    <t>：</t>
    <phoneticPr fontId="11"/>
  </si>
  <si>
    <t>⑪</t>
    <phoneticPr fontId="42"/>
  </si>
  <si>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1"/>
  </si>
  <si>
    <t>すでに加入している。</t>
    <rPh sb="3" eb="5">
      <t>カニュウ</t>
    </rPh>
    <phoneticPr fontId="11"/>
  </si>
  <si>
    <t>⑦職場見学等の機会提供</t>
    <phoneticPr fontId="11"/>
  </si>
  <si>
    <t>⑧地域の雇用情勢等に関する就職講話</t>
    <phoneticPr fontId="11"/>
  </si>
  <si>
    <t>⑩職業紹介（無料職業紹介又は有料職業紹介事業の許可を受けている場合に限る。）</t>
    <phoneticPr fontId="11"/>
  </si>
  <si>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1"/>
  </si>
  <si>
    <t>キャリアコンサルティング実施予定表</t>
    <rPh sb="12" eb="14">
      <t>ジッシ</t>
    </rPh>
    <rPh sb="14" eb="16">
      <t>ヨテイ</t>
    </rPh>
    <rPh sb="16" eb="17">
      <t>ヒョウ</t>
    </rPh>
    <phoneticPr fontId="11"/>
  </si>
  <si>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
　　　　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54" eb="156">
      <t>カクホ</t>
    </rPh>
    <rPh sb="167" eb="169">
      <t>シュウショク</t>
    </rPh>
    <rPh sb="169" eb="171">
      <t>シエン</t>
    </rPh>
    <rPh sb="172" eb="173">
      <t>カン</t>
    </rPh>
    <rPh sb="176" eb="178">
      <t>コウキョウ</t>
    </rPh>
    <rPh sb="178" eb="180">
      <t>ショクギョウ</t>
    </rPh>
    <rPh sb="180" eb="183">
      <t>アンテイショ</t>
    </rPh>
    <rPh sb="185" eb="186">
      <t>タ</t>
    </rPh>
    <rPh sb="186" eb="188">
      <t>ショクギョウ</t>
    </rPh>
    <rPh sb="188" eb="190">
      <t>ショウカイ</t>
    </rPh>
    <rPh sb="190" eb="192">
      <t>キカン</t>
    </rPh>
    <rPh sb="193" eb="196">
      <t>ジギョウヌシ</t>
    </rPh>
    <rPh sb="196" eb="198">
      <t>ダンタイ</t>
    </rPh>
    <rPh sb="198" eb="199">
      <t>トウ</t>
    </rPh>
    <rPh sb="201" eb="203">
      <t>レンケイ</t>
    </rPh>
    <rPh sb="204" eb="206">
      <t>カクホ</t>
    </rPh>
    <rPh sb="217" eb="219">
      <t>クンレン</t>
    </rPh>
    <rPh sb="219" eb="222">
      <t>シュウリョウシャ</t>
    </rPh>
    <rPh sb="222" eb="223">
      <t>オヨ</t>
    </rPh>
    <rPh sb="224" eb="226">
      <t>シュウショク</t>
    </rPh>
    <rPh sb="226" eb="228">
      <t>リユウ</t>
    </rPh>
    <rPh sb="228" eb="230">
      <t>タイコウ</t>
    </rPh>
    <rPh sb="230" eb="231">
      <t>シャ</t>
    </rPh>
    <rPh sb="232" eb="234">
      <t>シュウショク</t>
    </rPh>
    <rPh sb="234" eb="236">
      <t>ジョウキョウ</t>
    </rPh>
    <rPh sb="237" eb="239">
      <t>ハアク</t>
    </rPh>
    <rPh sb="240" eb="242">
      <t>カンリ</t>
    </rPh>
    <phoneticPr fontId="11"/>
  </si>
  <si>
    <t>⑨キャリアコンサルタントを招へいした個別相談</t>
    <phoneticPr fontId="11"/>
  </si>
  <si>
    <t>１級又は２級キャリアコンサルティング技能士</t>
    <rPh sb="1" eb="2">
      <t>キュウ</t>
    </rPh>
    <rPh sb="2" eb="3">
      <t>マタ</t>
    </rPh>
    <rPh sb="5" eb="6">
      <t>キュウ</t>
    </rPh>
    <phoneticPr fontId="11"/>
  </si>
  <si>
    <t>キャリアコンサルティングを行う場所</t>
    <rPh sb="13" eb="14">
      <t>オコナ</t>
    </rPh>
    <rPh sb="15" eb="17">
      <t>バショ</t>
    </rPh>
    <phoneticPr fontId="11"/>
  </si>
  <si>
    <t>※介護職員養成研修等の指定通知書の写しを添付すること</t>
    <rPh sb="9" eb="10">
      <t>トウ</t>
    </rPh>
    <rPh sb="15" eb="16">
      <t>ショ</t>
    </rPh>
    <phoneticPr fontId="11"/>
  </si>
  <si>
    <t>６　法人番号</t>
    <rPh sb="2" eb="4">
      <t>ホウジン</t>
    </rPh>
    <rPh sb="4" eb="6">
      <t>バンゴウ</t>
    </rPh>
    <phoneticPr fontId="11"/>
  </si>
  <si>
    <t>訓練の種別</t>
    <rPh sb="0" eb="2">
      <t>クンレン</t>
    </rPh>
    <rPh sb="3" eb="5">
      <t>シュベツ</t>
    </rPh>
    <phoneticPr fontId="11"/>
  </si>
  <si>
    <t>基礎コース</t>
    <phoneticPr fontId="11"/>
  </si>
  <si>
    <t>（</t>
    <phoneticPr fontId="58"/>
  </si>
  <si>
    <t>）</t>
    <phoneticPr fontId="58"/>
  </si>
  <si>
    <t>面接</t>
  </si>
  <si>
    <t>時</t>
    <rPh sb="0" eb="1">
      <t>ジ</t>
    </rPh>
    <phoneticPr fontId="58"/>
  </si>
  <si>
    <t>分</t>
    <rPh sb="0" eb="1">
      <t>フン</t>
    </rPh>
    <phoneticPr fontId="58"/>
  </si>
  <si>
    <t>訓練定員</t>
    <rPh sb="0" eb="2">
      <t>クンレン</t>
    </rPh>
    <rPh sb="2" eb="4">
      <t>テイイン</t>
    </rPh>
    <phoneticPr fontId="58"/>
  </si>
  <si>
    <t>名</t>
    <rPh sb="0" eb="1">
      <t>メイ</t>
    </rPh>
    <phoneticPr fontId="58"/>
  </si>
  <si>
    <t>障害者</t>
  </si>
  <si>
    <t>名称 （</t>
    <rPh sb="0" eb="2">
      <t>メイショウ</t>
    </rPh>
    <phoneticPr fontId="11"/>
  </si>
  <si>
    <t>科目の内容</t>
    <rPh sb="0" eb="2">
      <t>カモク</t>
    </rPh>
    <rPh sb="3" eb="5">
      <t>ナイヨウ</t>
    </rPh>
    <phoneticPr fontId="58"/>
  </si>
  <si>
    <t>職業能力開発講習</t>
    <rPh sb="0" eb="2">
      <t>ショクギョウ</t>
    </rPh>
    <rPh sb="2" eb="4">
      <t>ノウリョク</t>
    </rPh>
    <rPh sb="4" eb="6">
      <t>カイハツ</t>
    </rPh>
    <rPh sb="6" eb="8">
      <t>コウシュウ</t>
    </rPh>
    <phoneticPr fontId="58"/>
  </si>
  <si>
    <t>就職活動計画</t>
    <rPh sb="0" eb="2">
      <t>シュウショク</t>
    </rPh>
    <rPh sb="2" eb="4">
      <t>カツドウ</t>
    </rPh>
    <rPh sb="4" eb="6">
      <t>ケイカク</t>
    </rPh>
    <phoneticPr fontId="58"/>
  </si>
  <si>
    <t>職業生活設計</t>
    <rPh sb="0" eb="2">
      <t>ショクギョウ</t>
    </rPh>
    <rPh sb="2" eb="4">
      <t>セイカツ</t>
    </rPh>
    <rPh sb="4" eb="6">
      <t>セッケイ</t>
    </rPh>
    <phoneticPr fontId="58"/>
  </si>
  <si>
    <t>学科</t>
    <rPh sb="0" eb="2">
      <t>ガッカ</t>
    </rPh>
    <phoneticPr fontId="58"/>
  </si>
  <si>
    <t>実技</t>
    <rPh sb="0" eb="2">
      <t>ジツギ</t>
    </rPh>
    <phoneticPr fontId="58"/>
  </si>
  <si>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</si>
  <si>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58"/>
  </si>
  <si>
    <t>企業実習</t>
    <rPh sb="0" eb="2">
      <t>キギョウ</t>
    </rPh>
    <rPh sb="2" eb="4">
      <t>ジッシュウ</t>
    </rPh>
    <phoneticPr fontId="58"/>
  </si>
  <si>
    <t>受講者の負担する費用</t>
    <rPh sb="0" eb="3">
      <t>ジュコウシャ</t>
    </rPh>
    <rPh sb="4" eb="6">
      <t>フタン</t>
    </rPh>
    <rPh sb="8" eb="10">
      <t>ヒヨウ</t>
    </rPh>
    <phoneticPr fontId="11"/>
  </si>
  <si>
    <t>その他 （</t>
    <rPh sb="2" eb="3">
      <t>タ</t>
    </rPh>
    <phoneticPr fontId="58"/>
  </si>
  <si>
    <t>備考 （</t>
    <rPh sb="0" eb="2">
      <t>ビコウ</t>
    </rPh>
    <phoneticPr fontId="58"/>
  </si>
  <si>
    <t>訓練形態（個別指導・補講を除く）</t>
    <rPh sb="0" eb="2">
      <t>クンレン</t>
    </rPh>
    <rPh sb="2" eb="4">
      <t>ケイタイ</t>
    </rPh>
    <rPh sb="5" eb="7">
      <t>コベツ</t>
    </rPh>
    <rPh sb="7" eb="9">
      <t>シドウ</t>
    </rPh>
    <rPh sb="10" eb="12">
      <t>ホコウ</t>
    </rPh>
    <rPh sb="13" eb="14">
      <t>ノゾ</t>
    </rPh>
    <phoneticPr fontId="11"/>
  </si>
  <si>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1"/>
  </si>
  <si>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1"/>
  </si>
  <si>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11"/>
  </si>
  <si>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1"/>
  </si>
  <si>
    <t>訓練内容</t>
    <rPh sb="2" eb="4">
      <t>ナイヨウ</t>
    </rPh>
    <phoneticPr fontId="11"/>
  </si>
  <si>
    <t>ビジネステクニック</t>
    <phoneticPr fontId="58"/>
  </si>
  <si>
    <t>ビジネスヒューマン</t>
    <phoneticPr fontId="58"/>
  </si>
  <si>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1"/>
  </si>
  <si>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58"/>
  </si>
  <si>
    <t>訓練科名</t>
    <rPh sb="0" eb="2">
      <t>クンレン</t>
    </rPh>
    <rPh sb="2" eb="4">
      <t>カメイ</t>
    </rPh>
    <phoneticPr fontId="58"/>
  </si>
  <si>
    <t>訓練受講者氏名</t>
    <rPh sb="0" eb="2">
      <t>クンレン</t>
    </rPh>
    <rPh sb="2" eb="4">
      <t>ジュコウ</t>
    </rPh>
    <rPh sb="4" eb="5">
      <t>シャ</t>
    </rPh>
    <rPh sb="5" eb="7">
      <t>シメイ</t>
    </rPh>
    <phoneticPr fontId="58"/>
  </si>
  <si>
    <t>教育訓練実施機関</t>
    <rPh sb="0" eb="2">
      <t>キョウイク</t>
    </rPh>
    <rPh sb="2" eb="4">
      <t>クンレン</t>
    </rPh>
    <rPh sb="4" eb="6">
      <t>ジッシ</t>
    </rPh>
    <rPh sb="6" eb="8">
      <t>キカン</t>
    </rPh>
    <phoneticPr fontId="58"/>
  </si>
  <si>
    <t>所在地</t>
    <rPh sb="0" eb="3">
      <t>ショザイチ</t>
    </rPh>
    <phoneticPr fontId="58"/>
  </si>
  <si>
    <t>就職支援責任者　氏名</t>
    <rPh sb="0" eb="2">
      <t>シュウショク</t>
    </rPh>
    <rPh sb="2" eb="4">
      <t>シエン</t>
    </rPh>
    <rPh sb="4" eb="7">
      <t>セキニンシャ</t>
    </rPh>
    <rPh sb="8" eb="10">
      <t>シメイ</t>
    </rPh>
    <phoneticPr fontId="58"/>
  </si>
  <si>
    <t>訓練実施施設の責任者　氏名</t>
    <rPh sb="0" eb="2">
      <t>クンレン</t>
    </rPh>
    <rPh sb="2" eb="4">
      <t>ジッシ</t>
    </rPh>
    <rPh sb="4" eb="6">
      <t>シセツ</t>
    </rPh>
    <rPh sb="7" eb="10">
      <t>セキニンシャ</t>
    </rPh>
    <rPh sb="11" eb="13">
      <t>シメイ</t>
    </rPh>
    <phoneticPr fontId="58"/>
  </si>
  <si>
    <t>Ⅰ　訓練期間・訓練目標</t>
    <rPh sb="2" eb="4">
      <t>クンレン</t>
    </rPh>
    <rPh sb="4" eb="6">
      <t>キカン</t>
    </rPh>
    <rPh sb="7" eb="9">
      <t>クンレン</t>
    </rPh>
    <rPh sb="9" eb="11">
      <t>モクヒョウ</t>
    </rPh>
    <phoneticPr fontId="58"/>
  </si>
  <si>
    <t>訓練期間</t>
    <rPh sb="0" eb="2">
      <t>クンレン</t>
    </rPh>
    <rPh sb="2" eb="4">
      <t>キカン</t>
    </rPh>
    <phoneticPr fontId="58"/>
  </si>
  <si>
    <t>訓練時間</t>
    <rPh sb="0" eb="2">
      <t>クンレン</t>
    </rPh>
    <rPh sb="2" eb="4">
      <t>ジカン</t>
    </rPh>
    <phoneticPr fontId="58"/>
  </si>
  <si>
    <t>訓練目標（仕上がり像）</t>
    <rPh sb="0" eb="2">
      <t>クンレン</t>
    </rPh>
    <rPh sb="2" eb="4">
      <t>モクヒョウ</t>
    </rPh>
    <rPh sb="5" eb="7">
      <t>シア</t>
    </rPh>
    <rPh sb="9" eb="10">
      <t>ゾウ</t>
    </rPh>
    <phoneticPr fontId="58"/>
  </si>
  <si>
    <t>（１）科目評価</t>
    <rPh sb="3" eb="5">
      <t>カモク</t>
    </rPh>
    <rPh sb="5" eb="7">
      <t>ヒョウカ</t>
    </rPh>
    <phoneticPr fontId="58"/>
  </si>
  <si>
    <t>評価</t>
    <rPh sb="0" eb="2">
      <t>ヒョウカ</t>
    </rPh>
    <phoneticPr fontId="58"/>
  </si>
  <si>
    <t>A</t>
    <phoneticPr fontId="58"/>
  </si>
  <si>
    <t>B</t>
    <phoneticPr fontId="58"/>
  </si>
  <si>
    <t>C</t>
    <phoneticPr fontId="58"/>
  </si>
  <si>
    <t>(1)</t>
    <phoneticPr fontId="58"/>
  </si>
  <si>
    <t>（総評・コメント）</t>
    <rPh sb="1" eb="3">
      <t>ソウヒョウ</t>
    </rPh>
    <phoneticPr fontId="58"/>
  </si>
  <si>
    <t>（特記事項）</t>
    <rPh sb="1" eb="3">
      <t>トッキ</t>
    </rPh>
    <rPh sb="3" eb="5">
      <t>ジコウ</t>
    </rPh>
    <phoneticPr fontId="58"/>
  </si>
  <si>
    <t>取得日</t>
    <rPh sb="0" eb="3">
      <t>シュトクビ</t>
    </rPh>
    <phoneticPr fontId="58"/>
  </si>
  <si>
    <t>雇用保険適用就職率</t>
    <rPh sb="0" eb="2">
      <t>コヨウ</t>
    </rPh>
    <rPh sb="2" eb="4">
      <t>ホケン</t>
    </rPh>
    <rPh sb="4" eb="6">
      <t>テキヨウ</t>
    </rPh>
    <rPh sb="6" eb="9">
      <t>シュウショクリツ</t>
    </rPh>
    <phoneticPr fontId="11"/>
  </si>
  <si>
    <t>法人番号</t>
    <rPh sb="0" eb="2">
      <t>ホウジン</t>
    </rPh>
    <rPh sb="2" eb="4">
      <t>バンゴウ</t>
    </rPh>
    <phoneticPr fontId="11"/>
  </si>
  <si>
    <t>職  業  能  力  開  発  講  習  委  託　先　の　概　要　等</t>
    <rPh sb="0" eb="1">
      <t>ショク</t>
    </rPh>
    <rPh sb="3" eb="4">
      <t>ギョウ</t>
    </rPh>
    <rPh sb="6" eb="7">
      <t>ノウ</t>
    </rPh>
    <rPh sb="9" eb="10">
      <t>チカラ</t>
    </rPh>
    <rPh sb="12" eb="13">
      <t>カイ</t>
    </rPh>
    <rPh sb="15" eb="16">
      <t>ハツ</t>
    </rPh>
    <rPh sb="18" eb="19">
      <t>コウ</t>
    </rPh>
    <rPh sb="21" eb="22">
      <t>ナライ</t>
    </rPh>
    <rPh sb="24" eb="25">
      <t>イ</t>
    </rPh>
    <rPh sb="27" eb="28">
      <t>コトヅケ</t>
    </rPh>
    <rPh sb="29" eb="30">
      <t>サキ</t>
    </rPh>
    <rPh sb="33" eb="34">
      <t>オオムネ</t>
    </rPh>
    <rPh sb="35" eb="36">
      <t>ヨウ</t>
    </rPh>
    <rPh sb="37" eb="38">
      <t>トウ</t>
    </rPh>
    <phoneticPr fontId="11"/>
  </si>
  <si>
    <t>【委託先機関】</t>
    <rPh sb="1" eb="3">
      <t>イタク</t>
    </rPh>
    <rPh sb="3" eb="4">
      <t>サキ</t>
    </rPh>
    <rPh sb="4" eb="6">
      <t>キカン</t>
    </rPh>
    <phoneticPr fontId="11"/>
  </si>
  <si>
    <t>【委託先施設】</t>
    <rPh sb="1" eb="3">
      <t>イタク</t>
    </rPh>
    <rPh sb="3" eb="4">
      <t>サキ</t>
    </rPh>
    <rPh sb="4" eb="6">
      <t>シセツ</t>
    </rPh>
    <phoneticPr fontId="11"/>
  </si>
  <si>
    <t>委託先施設名</t>
    <rPh sb="0" eb="2">
      <t>イタク</t>
    </rPh>
    <rPh sb="2" eb="3">
      <t>サキ</t>
    </rPh>
    <rPh sb="3" eb="6">
      <t>シセツメイ</t>
    </rPh>
    <phoneticPr fontId="11"/>
  </si>
  <si>
    <t>委託先機関名</t>
    <rPh sb="0" eb="2">
      <t>イタク</t>
    </rPh>
    <rPh sb="2" eb="3">
      <t>サキ</t>
    </rPh>
    <rPh sb="3" eb="5">
      <t>キカン</t>
    </rPh>
    <rPh sb="5" eb="6">
      <t>メイ</t>
    </rPh>
    <phoneticPr fontId="11"/>
  </si>
  <si>
    <t>各科目の受講前の自己チェックと受講後の自己チェックを行ってください。</t>
    <rPh sb="0" eb="1">
      <t>カク</t>
    </rPh>
    <rPh sb="1" eb="3">
      <t>カモク</t>
    </rPh>
    <rPh sb="4" eb="6">
      <t>ジュコウ</t>
    </rPh>
    <rPh sb="6" eb="7">
      <t>マエ</t>
    </rPh>
    <rPh sb="8" eb="10">
      <t>ジコ</t>
    </rPh>
    <rPh sb="15" eb="17">
      <t>ジュコウ</t>
    </rPh>
    <rPh sb="17" eb="18">
      <t>ゴ</t>
    </rPh>
    <rPh sb="19" eb="21">
      <t>ジコ</t>
    </rPh>
    <rPh sb="26" eb="27">
      <t>オコナ</t>
    </rPh>
    <phoneticPr fontId="58"/>
  </si>
  <si>
    <t>A：自信がある　B：どちらでもない（わからない）　C：自信がない</t>
    <rPh sb="2" eb="4">
      <t>ジシン</t>
    </rPh>
    <rPh sb="27" eb="29">
      <t>ジシン</t>
    </rPh>
    <phoneticPr fontId="58"/>
  </si>
  <si>
    <t>自己評価</t>
    <rPh sb="0" eb="2">
      <t>ジコ</t>
    </rPh>
    <rPh sb="2" eb="4">
      <t>ヒョウカ</t>
    </rPh>
    <phoneticPr fontId="58"/>
  </si>
  <si>
    <t>チェック項目</t>
    <rPh sb="4" eb="6">
      <t>コウモク</t>
    </rPh>
    <phoneticPr fontId="58"/>
  </si>
  <si>
    <t>受講前</t>
    <rPh sb="0" eb="2">
      <t>ジュコウ</t>
    </rPh>
    <rPh sb="2" eb="3">
      <t>マエ</t>
    </rPh>
    <phoneticPr fontId="58"/>
  </si>
  <si>
    <t>受講後</t>
    <rPh sb="0" eb="2">
      <t>ジュコウ</t>
    </rPh>
    <rPh sb="2" eb="3">
      <t>ゴ</t>
    </rPh>
    <phoneticPr fontId="58"/>
  </si>
  <si>
    <t>就職活動計画/職業生活設計　自己評価シート</t>
    <rPh sb="0" eb="2">
      <t>シュウショク</t>
    </rPh>
    <rPh sb="2" eb="4">
      <t>カツドウ</t>
    </rPh>
    <rPh sb="4" eb="6">
      <t>ケイカク</t>
    </rPh>
    <rPh sb="7" eb="9">
      <t>ショクギョウ</t>
    </rPh>
    <rPh sb="9" eb="11">
      <t>セイカツ</t>
    </rPh>
    <rPh sb="11" eb="13">
      <t>セッケイ</t>
    </rPh>
    <rPh sb="14" eb="16">
      <t>ジコ</t>
    </rPh>
    <rPh sb="16" eb="18">
      <t>ヒョウカ</t>
    </rPh>
    <phoneticPr fontId="58"/>
  </si>
  <si>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58"/>
  </si>
  <si>
    <t>委託する訓練科目</t>
    <rPh sb="0" eb="2">
      <t>イタク</t>
    </rPh>
    <rPh sb="4" eb="6">
      <t>クンレン</t>
    </rPh>
    <rPh sb="6" eb="8">
      <t>カモク</t>
    </rPh>
    <phoneticPr fontId="11"/>
  </si>
  <si>
    <t>記載例</t>
    <rPh sb="0" eb="3">
      <t>キサイレイ</t>
    </rPh>
    <phoneticPr fontId="11"/>
  </si>
  <si>
    <t>筆記試験</t>
    <phoneticPr fontId="11"/>
  </si>
  <si>
    <t>その他 （</t>
    <phoneticPr fontId="11"/>
  </si>
  <si>
    <t>）</t>
    <phoneticPr fontId="58"/>
  </si>
  <si>
    <t>～</t>
    <phoneticPr fontId="11"/>
  </si>
  <si>
    <t>（</t>
    <phoneticPr fontId="11"/>
  </si>
  <si>
    <t>か月 ）</t>
    <phoneticPr fontId="58"/>
  </si>
  <si>
    <t>（ 訓練日数</t>
    <phoneticPr fontId="11"/>
  </si>
  <si>
    <t>日 ）</t>
    <phoneticPr fontId="11"/>
  </si>
  <si>
    <t>～</t>
    <phoneticPr fontId="11"/>
  </si>
  <si>
    <r>
      <t xml:space="preserve">訓練推奨者
</t>
    </r>
    <r>
      <rPr>
        <sz val="6"/>
        <rFont val="ＭＳ Ｐゴシック"/>
        <family val="3"/>
        <charset val="128"/>
      </rPr>
      <t>(特定の者を想定する場合のみ)</t>
    </r>
    <phoneticPr fontId="11"/>
  </si>
  <si>
    <t>新規学校卒業者</t>
    <phoneticPr fontId="11"/>
  </si>
  <si>
    <t>被災者</t>
    <phoneticPr fontId="11"/>
  </si>
  <si>
    <t>（</t>
    <phoneticPr fontId="58"/>
  </si>
  <si>
    <t>）</t>
    <phoneticPr fontId="11"/>
  </si>
  <si>
    <t>） 認定機関 （</t>
    <phoneticPr fontId="11"/>
  </si>
  <si>
    <t>訓練概要</t>
    <phoneticPr fontId="11"/>
  </si>
  <si>
    <t>実施しない</t>
    <phoneticPr fontId="11"/>
  </si>
  <si>
    <t>※実施する場合、カリキュラムは別途作成し、総時間のみ記入してください。</t>
    <phoneticPr fontId="11"/>
  </si>
  <si>
    <t>訓練時間総合計</t>
    <phoneticPr fontId="58"/>
  </si>
  <si>
    <t>教科書代</t>
    <phoneticPr fontId="11"/>
  </si>
  <si>
    <t>）</t>
    <phoneticPr fontId="58"/>
  </si>
  <si>
    <t>指導方法</t>
    <phoneticPr fontId="11"/>
  </si>
  <si>
    <t>全ての受講者を一堂に集め、講師が直接指導する</t>
    <phoneticPr fontId="11"/>
  </si>
  <si>
    <t>委託先総訓練時間</t>
    <rPh sb="0" eb="3">
      <t>イタクサキ</t>
    </rPh>
    <rPh sb="3" eb="4">
      <t>ソウ</t>
    </rPh>
    <rPh sb="4" eb="6">
      <t>クンレン</t>
    </rPh>
    <rPh sb="6" eb="8">
      <t>ジカン</t>
    </rPh>
    <phoneticPr fontId="11"/>
  </si>
  <si>
    <t>委託する訓練日</t>
    <rPh sb="0" eb="2">
      <t>イタク</t>
    </rPh>
    <rPh sb="4" eb="6">
      <t>クンレン</t>
    </rPh>
    <rPh sb="6" eb="7">
      <t>ビ</t>
    </rPh>
    <phoneticPr fontId="11"/>
  </si>
  <si>
    <t>【委託する訓練内容】</t>
    <rPh sb="1" eb="3">
      <t>イタク</t>
    </rPh>
    <rPh sb="5" eb="7">
      <t>クンレン</t>
    </rPh>
    <rPh sb="7" eb="9">
      <t>ナイヨウ</t>
    </rPh>
    <phoneticPr fontId="11"/>
  </si>
  <si>
    <t>10/3,10/4,10/5</t>
    <phoneticPr fontId="11"/>
  </si>
  <si>
    <t>○</t>
  </si>
  <si>
    <t>訓練対象者の条件</t>
    <rPh sb="0" eb="2">
      <t>クンレン</t>
    </rPh>
    <rPh sb="2" eb="5">
      <t>タイショウシャ</t>
    </rPh>
    <rPh sb="6" eb="8">
      <t>ジョウケン</t>
    </rPh>
    <phoneticPr fontId="11"/>
  </si>
  <si>
    <t>ニート等の若者</t>
    <phoneticPr fontId="11"/>
  </si>
  <si>
    <t>外国人</t>
    <phoneticPr fontId="11"/>
  </si>
  <si>
    <t>その他</t>
    <phoneticPr fontId="11"/>
  </si>
  <si>
    <t>母子家庭の母等</t>
    <phoneticPr fontId="11"/>
  </si>
  <si>
    <t>株式会社○○○○</t>
    <rPh sb="0" eb="4">
      <t>カブシキガイシャ</t>
    </rPh>
    <phoneticPr fontId="11"/>
  </si>
  <si>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1"/>
  </si>
  <si>
    <t>ハローワーク来所予定表</t>
    <rPh sb="6" eb="8">
      <t>ライショ</t>
    </rPh>
    <rPh sb="8" eb="10">
      <t>ヨテイ</t>
    </rPh>
    <rPh sb="10" eb="11">
      <t>ヒョウ</t>
    </rPh>
    <phoneticPr fontId="11"/>
  </si>
  <si>
    <t>来所日</t>
    <rPh sb="0" eb="2">
      <t>ライショ</t>
    </rPh>
    <rPh sb="2" eb="3">
      <t>テイジツ</t>
    </rPh>
    <phoneticPr fontId="11"/>
  </si>
  <si>
    <t>※ハローワーク来所日は、訓練時間に含まれません。</t>
    <rPh sb="7" eb="9">
      <t>ライショ</t>
    </rPh>
    <rPh sb="9" eb="10">
      <t>ビ</t>
    </rPh>
    <rPh sb="12" eb="14">
      <t>クンレン</t>
    </rPh>
    <rPh sb="14" eb="16">
      <t>ジカン</t>
    </rPh>
    <rPh sb="17" eb="18">
      <t>フク</t>
    </rPh>
    <phoneticPr fontId="11"/>
  </si>
  <si>
    <t>×××××（委託）</t>
    <rPh sb="6" eb="8">
      <t>イタク</t>
    </rPh>
    <phoneticPr fontId="11"/>
  </si>
  <si>
    <t>開講式・オリエンテーション（3H）</t>
    <rPh sb="0" eb="3">
      <t>カイコウシキ</t>
    </rPh>
    <phoneticPr fontId="11"/>
  </si>
  <si>
    <t>学科（●●●●）</t>
    <rPh sb="0" eb="2">
      <t>ガッカ</t>
    </rPh>
    <phoneticPr fontId="11"/>
  </si>
  <si>
    <t>実技（□□□□演習）</t>
    <rPh sb="0" eb="2">
      <t>ジツギ</t>
    </rPh>
    <rPh sb="7" eb="9">
      <t>エンシュウ</t>
    </rPh>
    <phoneticPr fontId="11"/>
  </si>
  <si>
    <t>実技（●●●●演習）</t>
    <rPh sb="0" eb="2">
      <t>ジツギ</t>
    </rPh>
    <rPh sb="7" eb="9">
      <t>エンシュウ</t>
    </rPh>
    <phoneticPr fontId="11"/>
  </si>
  <si>
    <t>職場見学</t>
    <rPh sb="0" eb="2">
      <t>ショクバ</t>
    </rPh>
    <rPh sb="2" eb="4">
      <t>ケンガク</t>
    </rPh>
    <phoneticPr fontId="11"/>
  </si>
  <si>
    <t>実技（××××演習）</t>
    <rPh sb="0" eb="2">
      <t>ジツギ</t>
    </rPh>
    <rPh sb="7" eb="9">
      <t>エンシュウ</t>
    </rPh>
    <phoneticPr fontId="11"/>
  </si>
  <si>
    <t>企業実習（○○実習）</t>
    <rPh sb="0" eb="2">
      <t>キギョウ</t>
    </rPh>
    <rPh sb="2" eb="4">
      <t>ジッシュウ</t>
    </rPh>
    <rPh sb="7" eb="9">
      <t>ジッシュウ</t>
    </rPh>
    <phoneticPr fontId="11"/>
  </si>
  <si>
    <t>実技（▼▼▼▼総合演習）</t>
    <rPh sb="0" eb="2">
      <t>ジツギ</t>
    </rPh>
    <rPh sb="7" eb="9">
      <t>ソウゴウ</t>
    </rPh>
    <rPh sb="9" eb="11">
      <t>エンシュウ</t>
    </rPh>
    <phoneticPr fontId="11"/>
  </si>
  <si>
    <t>職業人講話・就職支援</t>
    <rPh sb="0" eb="2">
      <t>ショクギョウ</t>
    </rPh>
    <rPh sb="2" eb="3">
      <t>ジン</t>
    </rPh>
    <rPh sb="3" eb="5">
      <t>コウワ</t>
    </rPh>
    <rPh sb="6" eb="8">
      <t>シュウショク</t>
    </rPh>
    <rPh sb="8" eb="10">
      <t>シエン</t>
    </rPh>
    <phoneticPr fontId="11"/>
  </si>
  <si>
    <t>最寄駅（</t>
    <phoneticPr fontId="11"/>
  </si>
  <si>
    <t>)</t>
    <phoneticPr fontId="11"/>
  </si>
  <si>
    <t>科目名</t>
    <phoneticPr fontId="58"/>
  </si>
  <si>
    <t>(1)</t>
    <phoneticPr fontId="58"/>
  </si>
  <si>
    <t>科目名</t>
    <phoneticPr fontId="58"/>
  </si>
  <si>
    <t>A</t>
    <phoneticPr fontId="58"/>
  </si>
  <si>
    <t>B</t>
    <phoneticPr fontId="58"/>
  </si>
  <si>
    <t>C</t>
    <phoneticPr fontId="58"/>
  </si>
  <si>
    <t>(1)</t>
    <phoneticPr fontId="58"/>
  </si>
  <si>
    <t>上記の者の訓練期間における当社としての職業能力についての評価は、以下のとおりです。</t>
    <phoneticPr fontId="58"/>
  </si>
  <si>
    <t>Ⅱ　知識、技能・技術に関する能力　　（「知識、技能・技術に関する評価項目」ごとに、該当する欄に○を記入）　　</t>
    <phoneticPr fontId="58"/>
  </si>
  <si>
    <t>知識、技能・技術に関する評価項目</t>
    <phoneticPr fontId="58"/>
  </si>
  <si>
    <t>コード</t>
    <phoneticPr fontId="58"/>
  </si>
  <si>
    <t>ビジネスヒューマン</t>
    <phoneticPr fontId="58"/>
  </si>
  <si>
    <t>(5)</t>
    <phoneticPr fontId="58"/>
  </si>
  <si>
    <t>（２）訓練の受講を通じて取得した資格（任意）</t>
    <phoneticPr fontId="58"/>
  </si>
  <si>
    <t>ビジネステクニック</t>
    <phoneticPr fontId="58"/>
  </si>
  <si>
    <t>職業能力開発講習
※基礎コースのみ</t>
    <rPh sb="0" eb="2">
      <t>ショクギョウ</t>
    </rPh>
    <rPh sb="2" eb="4">
      <t>ノウリョク</t>
    </rPh>
    <rPh sb="4" eb="6">
      <t>カイハツ</t>
    </rPh>
    <rPh sb="6" eb="8">
      <t>コウシュウ</t>
    </rPh>
    <rPh sb="10" eb="12">
      <t>キソ</t>
    </rPh>
    <phoneticPr fontId="11"/>
  </si>
  <si>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1"/>
  </si>
  <si>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11"/>
  </si>
  <si>
    <t>00 基礎分野</t>
  </si>
  <si>
    <t>02 IT分野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</si>
  <si>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</si>
  <si>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</si>
  <si>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</si>
  <si>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</si>
  <si>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</si>
  <si>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</si>
  <si>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</si>
  <si>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</si>
  <si>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</si>
  <si>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</si>
  <si>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</si>
  <si>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</si>
  <si>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</si>
  <si>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</si>
  <si>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</si>
  <si>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1"/>
  </si>
  <si>
    <t>コース情報登録内容</t>
    <rPh sb="3" eb="5">
      <t>ジョウホウ</t>
    </rPh>
    <rPh sb="5" eb="7">
      <t>トウロク</t>
    </rPh>
    <rPh sb="7" eb="9">
      <t>ナイヨウ</t>
    </rPh>
    <phoneticPr fontId="11"/>
  </si>
  <si>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</si>
  <si>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</si>
  <si>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</si>
  <si>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</si>
  <si>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</si>
  <si>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</si>
  <si>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</si>
  <si>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</si>
  <si>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</si>
  <si>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</si>
  <si>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</si>
  <si>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</si>
  <si>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</si>
  <si>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</si>
  <si>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</si>
  <si>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</si>
  <si>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</si>
  <si>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</si>
  <si>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</si>
  <si>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</si>
  <si>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</si>
  <si>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</si>
  <si>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</si>
  <si>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</si>
  <si>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</si>
  <si>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</si>
  <si>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</si>
  <si>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</si>
  <si>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</si>
  <si>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</si>
  <si>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1"/>
  </si>
  <si>
    <t>○○○○科</t>
    <rPh sb="4" eb="5">
      <t>カ</t>
    </rPh>
    <phoneticPr fontId="11"/>
  </si>
  <si>
    <t>②ビジネスマナー（委託）</t>
    <rPh sb="9" eb="11">
      <t>イタク</t>
    </rPh>
    <phoneticPr fontId="11"/>
  </si>
  <si>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1"/>
  </si>
  <si>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1"/>
  </si>
  <si>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1"/>
  </si>
  <si>
    <r>
      <t xml:space="preserve">就職を想定する職業・職種
</t>
    </r>
    <r>
      <rPr>
        <sz val="8"/>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</si>
  <si>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t>　　※5　　⑫は、基礎コースの実績を入力する場合のみ使用してください。</t>
    <rPh sb="9" eb="11">
      <t>キソ</t>
    </rPh>
    <rPh sb="15" eb="17">
      <t>ジッセキ</t>
    </rPh>
    <rPh sb="18" eb="20">
      <t>ニュウリョク</t>
    </rPh>
    <rPh sb="22" eb="24">
      <t>バアイ</t>
    </rPh>
    <rPh sb="26" eb="28">
      <t>シヨウ</t>
    </rPh>
    <phoneticPr fontId="11"/>
  </si>
  <si>
    <t>・加入しない</t>
    <phoneticPr fontId="11"/>
  </si>
  <si>
    <t>③ 職場見学、職場体験、職業人講話　（6～36時間）</t>
    <phoneticPr fontId="11"/>
  </si>
  <si>
    <t>A：到達水準を十分に上回った　B：到達水準に達した　C：到達水準に達しなかった (評価は、試験結果等に基づき記入されたものです）</t>
    <phoneticPr fontId="58"/>
  </si>
  <si>
    <t xml:space="preserve">　　　②職業スキル（学科・実技）      </t>
    <phoneticPr fontId="11"/>
  </si>
  <si>
    <t>職場見学等</t>
    <rPh sb="0" eb="2">
      <t>ショクバ</t>
    </rPh>
    <rPh sb="2" eb="4">
      <t>ケンガク</t>
    </rPh>
    <rPh sb="4" eb="5">
      <t>トウ</t>
    </rPh>
    <phoneticPr fontId="58"/>
  </si>
  <si>
    <t xml:space="preserve">
⑬
⑩及び⑪のうち、65歳以上の者（⑫を除く）</t>
    <rPh sb="6" eb="7">
      <t>オヨ</t>
    </rPh>
    <rPh sb="15" eb="16">
      <t>サイ</t>
    </rPh>
    <rPh sb="16" eb="18">
      <t>イジョウ</t>
    </rPh>
    <rPh sb="19" eb="20">
      <t>モノ</t>
    </rPh>
    <rPh sb="23" eb="24">
      <t>ノゾ</t>
    </rPh>
    <phoneticPr fontId="11"/>
  </si>
  <si>
    <t xml:space="preserve">
⑭
その他就職率適用就職者</t>
    <rPh sb="7" eb="8">
      <t>タ</t>
    </rPh>
    <rPh sb="8" eb="10">
      <t>シュウショク</t>
    </rPh>
    <rPh sb="10" eb="11">
      <t>リツ</t>
    </rPh>
    <rPh sb="11" eb="13">
      <t>テキヨウ</t>
    </rPh>
    <rPh sb="13" eb="16">
      <t>シュウショクシャ</t>
    </rPh>
    <phoneticPr fontId="11"/>
  </si>
  <si>
    <t xml:space="preserve">
⑮
雇用保険適用就職者</t>
    <rPh sb="5" eb="7">
      <t>コヨウ</t>
    </rPh>
    <rPh sb="7" eb="9">
      <t>ホケン</t>
    </rPh>
    <rPh sb="9" eb="11">
      <t>テキヨウ</t>
    </rPh>
    <rPh sb="11" eb="14">
      <t>シュウショクシャ</t>
    </rPh>
    <phoneticPr fontId="10"/>
  </si>
  <si>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1"/>
  </si>
  <si>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1"/>
  </si>
  <si>
    <t>省略の有無</t>
    <rPh sb="0" eb="2">
      <t>ショウリャク</t>
    </rPh>
    <rPh sb="3" eb="5">
      <t>ウム</t>
    </rPh>
    <phoneticPr fontId="11"/>
  </si>
  <si>
    <t>受理番号</t>
    <phoneticPr fontId="11"/>
  </si>
  <si>
    <t>講師氏名</t>
    <rPh sb="0" eb="2">
      <t>コウシ</t>
    </rPh>
    <rPh sb="2" eb="4">
      <t>シメイ</t>
    </rPh>
    <phoneticPr fontId="11"/>
  </si>
  <si>
    <t>登録番号</t>
    <rPh sb="0" eb="2">
      <t>トウロク</t>
    </rPh>
    <rPh sb="2" eb="4">
      <t>バンゴウ</t>
    </rPh>
    <phoneticPr fontId="11"/>
  </si>
  <si>
    <t>20 その他の分野</t>
    <phoneticPr fontId="11"/>
  </si>
  <si>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1"/>
  </si>
  <si>
    <t>職場復帰支援コース
(※基礎コースのみ）</t>
    <rPh sb="0" eb="2">
      <t>ショクバ</t>
    </rPh>
    <rPh sb="2" eb="4">
      <t>フッキ</t>
    </rPh>
    <rPh sb="4" eb="6">
      <t>シエン</t>
    </rPh>
    <rPh sb="12" eb="14">
      <t>キソ</t>
    </rPh>
    <phoneticPr fontId="11"/>
  </si>
  <si>
    <t>03 営業・販売・事務分野</t>
    <rPh sb="3" eb="5">
      <t>エイギョウ</t>
    </rPh>
    <rPh sb="6" eb="8">
      <t>ハンバイ</t>
    </rPh>
    <rPh sb="9" eb="11">
      <t>ジム</t>
    </rPh>
    <phoneticPr fontId="11"/>
  </si>
  <si>
    <t>変更届出書等
提出あり</t>
    <rPh sb="0" eb="2">
      <t>ヘンコウ</t>
    </rPh>
    <rPh sb="2" eb="5">
      <t>トドケデショ</t>
    </rPh>
    <rPh sb="5" eb="6">
      <t>ナド</t>
    </rPh>
    <rPh sb="7" eb="9">
      <t>テイシュツ</t>
    </rPh>
    <phoneticPr fontId="11"/>
  </si>
  <si>
    <t>日</t>
    <rPh sb="0" eb="1">
      <t>ヒ</t>
    </rPh>
    <phoneticPr fontId="11"/>
  </si>
  <si>
    <t>オリエンテーション時に告知する事項の内容</t>
    <rPh sb="9" eb="10">
      <t>ジ</t>
    </rPh>
    <rPh sb="11" eb="13">
      <t>コクチ</t>
    </rPh>
    <rPh sb="15" eb="17">
      <t>ジコウ</t>
    </rPh>
    <rPh sb="18" eb="20">
      <t>ナイヨウ</t>
    </rPh>
    <phoneticPr fontId="11"/>
  </si>
  <si>
    <t>事務室の平面図</t>
    <rPh sb="0" eb="3">
      <t>ジムシツ</t>
    </rPh>
    <rPh sb="4" eb="7">
      <t>ヘイメンズ</t>
    </rPh>
    <phoneticPr fontId="11"/>
  </si>
  <si>
    <t>‐</t>
    <phoneticPr fontId="11"/>
  </si>
  <si>
    <t>修了式（1H）</t>
    <rPh sb="0" eb="2">
      <t>シュウリョウ</t>
    </rPh>
    <rPh sb="2" eb="3">
      <t>シキ</t>
    </rPh>
    <phoneticPr fontId="11"/>
  </si>
  <si>
    <t>1ヶ月目</t>
    <rPh sb="2" eb="3">
      <t>ゲツ</t>
    </rPh>
    <rPh sb="3" eb="4">
      <t>メ</t>
    </rPh>
    <phoneticPr fontId="11"/>
  </si>
  <si>
    <t>2ヶ月目</t>
    <rPh sb="2" eb="3">
      <t>ゲツ</t>
    </rPh>
    <rPh sb="3" eb="4">
      <t>メ</t>
    </rPh>
    <phoneticPr fontId="11"/>
  </si>
  <si>
    <t>３ヶ月目</t>
    <rPh sb="2" eb="3">
      <t>ゲツ</t>
    </rPh>
    <rPh sb="3" eb="4">
      <t>メ</t>
    </rPh>
    <phoneticPr fontId="11"/>
  </si>
  <si>
    <t>時間
小計</t>
    <rPh sb="0" eb="2">
      <t>ジカン</t>
    </rPh>
    <rPh sb="3" eb="5">
      <t>ショウケイ</t>
    </rPh>
    <phoneticPr fontId="11"/>
  </si>
  <si>
    <t>訓練開始日</t>
    <rPh sb="0" eb="2">
      <t>クンレン</t>
    </rPh>
    <rPh sb="2" eb="4">
      <t>カイシ</t>
    </rPh>
    <rPh sb="4" eb="5">
      <t>ヒ</t>
    </rPh>
    <phoneticPr fontId="11"/>
  </si>
  <si>
    <t>訓練終了日</t>
    <rPh sb="0" eb="2">
      <t>クンレン</t>
    </rPh>
    <rPh sb="2" eb="4">
      <t>シュウリョウ</t>
    </rPh>
    <rPh sb="4" eb="5">
      <t>ヒ</t>
    </rPh>
    <phoneticPr fontId="11"/>
  </si>
  <si>
    <t>暦日数</t>
    <rPh sb="0" eb="1">
      <t>コヨミ</t>
    </rPh>
    <rPh sb="1" eb="3">
      <t>ニッスウ</t>
    </rPh>
    <phoneticPr fontId="11"/>
  </si>
  <si>
    <t>✔</t>
  </si>
  <si>
    <t>施設所在地・電話番号</t>
    <rPh sb="0" eb="2">
      <t>シセツ</t>
    </rPh>
    <rPh sb="2" eb="5">
      <t>ショザイチ</t>
    </rPh>
    <rPh sb="6" eb="8">
      <t>デンワ</t>
    </rPh>
    <rPh sb="8" eb="10">
      <t>バンゴウ</t>
    </rPh>
    <phoneticPr fontId="11"/>
  </si>
  <si>
    <t>最寄駅</t>
    <rPh sb="0" eb="2">
      <t>モヨ</t>
    </rPh>
    <rPh sb="2" eb="3">
      <t>エキ</t>
    </rPh>
    <phoneticPr fontId="11"/>
  </si>
  <si>
    <t>訓練内容及び受入体制</t>
    <rPh sb="0" eb="2">
      <t>クンレン</t>
    </rPh>
    <rPh sb="2" eb="4">
      <t>ナイヨウ</t>
    </rPh>
    <rPh sb="4" eb="5">
      <t>オヨ</t>
    </rPh>
    <rPh sb="6" eb="7">
      <t>ウ</t>
    </rPh>
    <rPh sb="7" eb="8">
      <t>イ</t>
    </rPh>
    <rPh sb="8" eb="10">
      <t>タイセイ</t>
    </rPh>
    <phoneticPr fontId="11"/>
  </si>
  <si>
    <t>管理責任者
氏名(役職)</t>
    <rPh sb="0" eb="2">
      <t>カンリ</t>
    </rPh>
    <rPh sb="2" eb="5">
      <t>セキニンシャ</t>
    </rPh>
    <rPh sb="6" eb="8">
      <t>シメイ</t>
    </rPh>
    <rPh sb="9" eb="11">
      <t>ヤクショク</t>
    </rPh>
    <phoneticPr fontId="11"/>
  </si>
  <si>
    <t>訓練評価者
氏名（役職）</t>
    <rPh sb="0" eb="2">
      <t>クンレン</t>
    </rPh>
    <rPh sb="2" eb="5">
      <t>ヒョウカシャ</t>
    </rPh>
    <rPh sb="6" eb="8">
      <t>シメイ</t>
    </rPh>
    <rPh sb="9" eb="11">
      <t>ヤクショク</t>
    </rPh>
    <phoneticPr fontId="11"/>
  </si>
  <si>
    <t>事務担当者
氏名(役職)</t>
    <rPh sb="0" eb="2">
      <t>ジム</t>
    </rPh>
    <rPh sb="2" eb="5">
      <t>タントウシャ</t>
    </rPh>
    <rPh sb="6" eb="8">
      <t>シメイ</t>
    </rPh>
    <rPh sb="9" eb="11">
      <t>ヤクショク</t>
    </rPh>
    <phoneticPr fontId="11"/>
  </si>
  <si>
    <t>受入予定人数</t>
    <rPh sb="0" eb="1">
      <t>ウ</t>
    </rPh>
    <rPh sb="1" eb="2">
      <t>イ</t>
    </rPh>
    <rPh sb="2" eb="4">
      <t>ヨテイ</t>
    </rPh>
    <rPh sb="4" eb="6">
      <t>ニンズウ</t>
    </rPh>
    <phoneticPr fontId="11"/>
  </si>
  <si>
    <t>か月目</t>
    <rPh sb="1" eb="2">
      <t>ゲツ</t>
    </rPh>
    <rPh sb="2" eb="3">
      <t>メ</t>
    </rPh>
    <phoneticPr fontId="11"/>
  </si>
  <si>
    <t>No</t>
    <phoneticPr fontId="11"/>
  </si>
  <si>
    <t>TEL</t>
    <phoneticPr fontId="11"/>
  </si>
  <si>
    <t>訓練運営体制</t>
    <rPh sb="0" eb="2">
      <t>クンレン</t>
    </rPh>
    <rPh sb="2" eb="4">
      <t>ウンエイ</t>
    </rPh>
    <rPh sb="4" eb="6">
      <t>タイセイ</t>
    </rPh>
    <phoneticPr fontId="11"/>
  </si>
  <si>
    <t>のとおり</t>
    <phoneticPr fontId="11"/>
  </si>
  <si>
    <t>第１３の１号</t>
    <rPh sb="5" eb="6">
      <t>ゴウ</t>
    </rPh>
    <phoneticPr fontId="10"/>
  </si>
  <si>
    <t>第１３の２号</t>
    <rPh sb="5" eb="6">
      <t>ゴウ</t>
    </rPh>
    <phoneticPr fontId="10"/>
  </si>
  <si>
    <t>第１４号</t>
    <rPh sb="0" eb="1">
      <t>ダイ</t>
    </rPh>
    <rPh sb="3" eb="4">
      <t>ゴウ</t>
    </rPh>
    <phoneticPr fontId="10"/>
  </si>
  <si>
    <t>第１６の２号</t>
    <rPh sb="5" eb="6">
      <t>ゴウ</t>
    </rPh>
    <phoneticPr fontId="11"/>
  </si>
  <si>
    <t>第１７号</t>
    <rPh sb="0" eb="1">
      <t>ダイ</t>
    </rPh>
    <phoneticPr fontId="11"/>
  </si>
  <si>
    <t>第１８号</t>
    <rPh sb="0" eb="1">
      <t>ダイ</t>
    </rPh>
    <phoneticPr fontId="11"/>
  </si>
  <si>
    <t>認定様式第12号</t>
    <phoneticPr fontId="11"/>
  </si>
  <si>
    <t>認定様式第14号</t>
    <phoneticPr fontId="11"/>
  </si>
  <si>
    <t>認定様式第15の１号</t>
    <rPh sb="0" eb="2">
      <t>ニンテイ</t>
    </rPh>
    <rPh sb="2" eb="4">
      <t>ヨウシキ</t>
    </rPh>
    <rPh sb="4" eb="5">
      <t>ダイ</t>
    </rPh>
    <rPh sb="9" eb="10">
      <t>ゴウ</t>
    </rPh>
    <phoneticPr fontId="11"/>
  </si>
  <si>
    <t>認定様式第15の２号</t>
    <rPh sb="0" eb="2">
      <t>ニンテイ</t>
    </rPh>
    <rPh sb="2" eb="4">
      <t>ヨウシキ</t>
    </rPh>
    <rPh sb="4" eb="5">
      <t>ダイ</t>
    </rPh>
    <rPh sb="9" eb="10">
      <t>ゴウ</t>
    </rPh>
    <phoneticPr fontId="11"/>
  </si>
  <si>
    <t>認定様式第17号</t>
    <rPh sb="0" eb="2">
      <t>ニンテイ</t>
    </rPh>
    <rPh sb="2" eb="4">
      <t>ヨウシキ</t>
    </rPh>
    <rPh sb="4" eb="5">
      <t>ダイ</t>
    </rPh>
    <rPh sb="7" eb="8">
      <t>ゴウ</t>
    </rPh>
    <phoneticPr fontId="11"/>
  </si>
  <si>
    <t>認定様式第18号</t>
    <phoneticPr fontId="11"/>
  </si>
  <si>
    <t>月/日</t>
    <rPh sb="0" eb="1">
      <t>ツキ</t>
    </rPh>
    <rPh sb="2" eb="3">
      <t>ヒ</t>
    </rPh>
    <phoneticPr fontId="11"/>
  </si>
  <si>
    <t>月</t>
    <rPh sb="0" eb="1">
      <t>ゲツ</t>
    </rPh>
    <phoneticPr fontId="11"/>
  </si>
  <si>
    <t>火</t>
  </si>
  <si>
    <t>水</t>
  </si>
  <si>
    <t>木</t>
  </si>
  <si>
    <t>金</t>
  </si>
  <si>
    <t>土</t>
  </si>
  <si>
    <t>日</t>
  </si>
  <si>
    <t>火</t>
    <rPh sb="0" eb="1">
      <t>ヒ</t>
    </rPh>
    <phoneticPr fontId="11"/>
  </si>
  <si>
    <t>木</t>
    <rPh sb="0" eb="1">
      <t>モク</t>
    </rPh>
    <phoneticPr fontId="11"/>
  </si>
  <si>
    <t>時間合計:***H</t>
    <rPh sb="0" eb="2">
      <t>ジカン</t>
    </rPh>
    <rPh sb="2" eb="4">
      <t>ゴウケイ</t>
    </rPh>
    <phoneticPr fontId="11"/>
  </si>
  <si>
    <t>7/3</t>
  </si>
  <si>
    <t>7/4</t>
  </si>
  <si>
    <t>7/5</t>
  </si>
  <si>
    <t>7/6</t>
  </si>
  <si>
    <t>7/7</t>
  </si>
  <si>
    <t>7/8</t>
  </si>
  <si>
    <t>7/9</t>
  </si>
  <si>
    <t>7/10</t>
  </si>
  <si>
    <t>7/11</t>
  </si>
  <si>
    <t>7/12</t>
  </si>
  <si>
    <t>7/13</t>
  </si>
  <si>
    <t>7/14</t>
  </si>
  <si>
    <t>7/15</t>
  </si>
  <si>
    <t>7/16</t>
  </si>
  <si>
    <t>7/17</t>
  </si>
  <si>
    <t>7/18</t>
  </si>
  <si>
    <t>7/19</t>
  </si>
  <si>
    <t>土</t>
    <rPh sb="0" eb="1">
      <t>ド</t>
    </rPh>
    <phoneticPr fontId="11"/>
  </si>
  <si>
    <t>4/22</t>
  </si>
  <si>
    <t>4/23</t>
  </si>
  <si>
    <t>4/24</t>
  </si>
  <si>
    <t>4/25</t>
  </si>
  <si>
    <t>4/26</t>
  </si>
  <si>
    <t>4/27</t>
  </si>
  <si>
    <t>4/28</t>
  </si>
  <si>
    <t>4/29</t>
  </si>
  <si>
    <t>4/30</t>
  </si>
  <si>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</si>
  <si>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</si>
  <si>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</si>
  <si>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</si>
  <si>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</si>
  <si>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</si>
  <si>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</si>
  <si>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</si>
  <si>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</si>
  <si>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</si>
  <si>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</si>
  <si>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</si>
  <si>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</si>
  <si>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</si>
  <si>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</si>
  <si>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</si>
  <si>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</si>
  <si>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</si>
  <si>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</si>
  <si>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</si>
  <si>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</si>
  <si>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</si>
  <si>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</si>
  <si>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</si>
  <si>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</si>
  <si>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</si>
  <si>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</si>
  <si>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11"/>
  </si>
  <si>
    <t>6/3</t>
  </si>
  <si>
    <t>6/4</t>
  </si>
  <si>
    <t>6/5</t>
  </si>
  <si>
    <t>6/6</t>
  </si>
  <si>
    <t>6/7</t>
  </si>
  <si>
    <t>6/8</t>
  </si>
  <si>
    <t>6/9</t>
  </si>
  <si>
    <t>6/10</t>
  </si>
  <si>
    <t>6/11</t>
  </si>
  <si>
    <t>6/12</t>
  </si>
  <si>
    <t>6/13</t>
  </si>
  <si>
    <t>6/14</t>
  </si>
  <si>
    <t>6/15</t>
  </si>
  <si>
    <t>6/16</t>
  </si>
  <si>
    <t>6/17</t>
  </si>
  <si>
    <t>6/18</t>
  </si>
  <si>
    <t>6/19</t>
  </si>
  <si>
    <t>6/22</t>
  </si>
  <si>
    <t>6/23</t>
  </si>
  <si>
    <t>6/24</t>
  </si>
  <si>
    <t>6/25</t>
  </si>
  <si>
    <t>6/26</t>
  </si>
  <si>
    <t>6/27</t>
  </si>
  <si>
    <t>6/28</t>
  </si>
  <si>
    <t>6/29</t>
  </si>
  <si>
    <t>6/30</t>
  </si>
  <si>
    <r>
      <t>代表者</t>
    </r>
    <r>
      <rPr>
        <sz val="11"/>
        <rFont val="ＭＳ Ｐゴシック"/>
        <family val="3"/>
        <charset val="128"/>
      </rPr>
      <t>役職名・氏名</t>
    </r>
    <rPh sb="0" eb="2">
      <t>ダイヒョウ</t>
    </rPh>
    <rPh sb="2" eb="3">
      <t>シャ</t>
    </rPh>
    <rPh sb="3" eb="6">
      <t>ヤクショクメイ</t>
    </rPh>
    <rPh sb="7" eb="9">
      <t>シメイ</t>
    </rPh>
    <phoneticPr fontId="11"/>
  </si>
  <si>
    <t>※1　企業実習を予定している場合は、様式第10号～12号を作成のうえ提出してください。</t>
    <rPh sb="3" eb="5">
      <t>キギョウ</t>
    </rPh>
    <rPh sb="5" eb="7">
      <t>ジッシュウ</t>
    </rPh>
    <rPh sb="8" eb="10">
      <t>ヨテイ</t>
    </rPh>
    <rPh sb="14" eb="16">
      <t>バアイ</t>
    </rPh>
    <rPh sb="18" eb="20">
      <t>ヨウシキ</t>
    </rPh>
    <rPh sb="20" eb="21">
      <t>ダイ</t>
    </rPh>
    <rPh sb="23" eb="24">
      <t>ゴウ</t>
    </rPh>
    <rPh sb="27" eb="28">
      <t>ゴウ</t>
    </rPh>
    <rPh sb="29" eb="31">
      <t>サクセイ</t>
    </rPh>
    <rPh sb="34" eb="36">
      <t>テイシュツ</t>
    </rPh>
    <phoneticPr fontId="11"/>
  </si>
  <si>
    <t>5/2</t>
  </si>
  <si>
    <t>6/2</t>
  </si>
  <si>
    <t>7/2</t>
  </si>
  <si>
    <t>時間合計</t>
    <rPh sb="0" eb="2">
      <t>ジカン</t>
    </rPh>
    <rPh sb="2" eb="4">
      <t>ゴウケイ</t>
    </rPh>
    <phoneticPr fontId="11"/>
  </si>
  <si>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</si>
  <si>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5">
      <t>コウツウヒ</t>
    </rPh>
    <rPh sb="55" eb="56">
      <t>ナド</t>
    </rPh>
    <rPh sb="57" eb="58">
      <t>フク</t>
    </rPh>
    <rPh sb="61" eb="63">
      <t>キニュウ</t>
    </rPh>
    <phoneticPr fontId="11"/>
  </si>
  <si>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11"/>
  </si>
  <si>
    <t>　　　　年　　　　月　　　　日</t>
    <rPh sb="4" eb="5">
      <t>ネン</t>
    </rPh>
    <rPh sb="9" eb="10">
      <t>ツキ</t>
    </rPh>
    <rPh sb="14" eb="15">
      <t>ヒ</t>
    </rPh>
    <phoneticPr fontId="58"/>
  </si>
  <si>
    <t>　 　年 　　月 　　日</t>
    <rPh sb="3" eb="4">
      <t>ネン</t>
    </rPh>
    <rPh sb="7" eb="8">
      <t>ツキ</t>
    </rPh>
    <rPh sb="11" eb="12">
      <t>ヒ</t>
    </rPh>
    <phoneticPr fontId="58"/>
  </si>
  <si>
    <t>証明書類</t>
    <rPh sb="0" eb="2">
      <t>ショウメイ</t>
    </rPh>
    <rPh sb="2" eb="4">
      <t>ショルイ</t>
    </rPh>
    <phoneticPr fontId="11"/>
  </si>
  <si>
    <t>　　　※　記入した類型に該当することを証明する職務経歴書、資格・免許証等の写しを併せて提出してください。</t>
    <phoneticPr fontId="11"/>
  </si>
  <si>
    <t>認定様式第６号</t>
    <phoneticPr fontId="11"/>
  </si>
  <si>
    <t>4/20</t>
    <phoneticPr fontId="11"/>
  </si>
  <si>
    <t>4/21</t>
    <phoneticPr fontId="11"/>
  </si>
  <si>
    <t>5/1</t>
    <phoneticPr fontId="11"/>
  </si>
  <si>
    <t>○</t>
    <phoneticPr fontId="11"/>
  </si>
  <si>
    <t>６H</t>
    <phoneticPr fontId="11"/>
  </si>
  <si>
    <t>**H</t>
    <phoneticPr fontId="11"/>
  </si>
  <si>
    <t>* * H</t>
    <phoneticPr fontId="11"/>
  </si>
  <si>
    <t>5/20</t>
    <phoneticPr fontId="11"/>
  </si>
  <si>
    <t>5/21</t>
    <phoneticPr fontId="11"/>
  </si>
  <si>
    <t>6/1</t>
    <phoneticPr fontId="11"/>
  </si>
  <si>
    <t>*********</t>
    <phoneticPr fontId="11"/>
  </si>
  <si>
    <t>○</t>
    <phoneticPr fontId="11"/>
  </si>
  <si>
    <t>6/20</t>
    <phoneticPr fontId="11"/>
  </si>
  <si>
    <t>6/21</t>
    <phoneticPr fontId="11"/>
  </si>
  <si>
    <t>7/1</t>
    <phoneticPr fontId="11"/>
  </si>
  <si>
    <t>○</t>
    <phoneticPr fontId="11"/>
  </si>
  <si>
    <t>◎</t>
    <phoneticPr fontId="11"/>
  </si>
  <si>
    <t>　　９：００　～　　９：５０</t>
    <phoneticPr fontId="11"/>
  </si>
  <si>
    <t>　１０：００　～　１０：５０</t>
    <phoneticPr fontId="11"/>
  </si>
  <si>
    <t>　１１：００　～　１１：５０</t>
    <phoneticPr fontId="11"/>
  </si>
  <si>
    <t>　１３：００　～　１３：５０</t>
    <phoneticPr fontId="11"/>
  </si>
  <si>
    <t>　１４：００　～　１４：５０</t>
    <phoneticPr fontId="11"/>
  </si>
  <si>
    <t>　１５：００　～　１５：５０</t>
    <phoneticPr fontId="11"/>
  </si>
  <si>
    <t>キャリアコンサルティング①</t>
    <phoneticPr fontId="11"/>
  </si>
  <si>
    <t>ハローワーク来所日①</t>
    <rPh sb="6" eb="8">
      <t>ライショ</t>
    </rPh>
    <rPh sb="8" eb="9">
      <t>ヒ</t>
    </rPh>
    <phoneticPr fontId="11"/>
  </si>
  <si>
    <t>ハローワーク来所日②</t>
    <rPh sb="6" eb="8">
      <t>ライショ</t>
    </rPh>
    <rPh sb="8" eb="9">
      <t>ヒ</t>
    </rPh>
    <phoneticPr fontId="11"/>
  </si>
  <si>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1"/>
  </si>
  <si>
    <t>資格・免許証</t>
    <rPh sb="0" eb="2">
      <t>シカク</t>
    </rPh>
    <rPh sb="3" eb="6">
      <t>メンキョショウ</t>
    </rPh>
    <phoneticPr fontId="11"/>
  </si>
  <si>
    <t>その他</t>
    <rPh sb="2" eb="3">
      <t>ホカ</t>
    </rPh>
    <phoneticPr fontId="11"/>
  </si>
  <si>
    <t>***　時間</t>
    <rPh sb="4" eb="6">
      <t>ジカン</t>
    </rPh>
    <phoneticPr fontId="11"/>
  </si>
  <si>
    <t>　　　　　　　　   　(注意事項)</t>
    <phoneticPr fontId="11"/>
  </si>
  <si>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1"/>
  </si>
  <si>
    <t>　　　　   　　   　    なお、認定取消等となった場合、当該取消の日から起算して５年間又は永久に、当該都道府県又は全国において求職者支援訓練の認定を受けることが</t>
    <phoneticPr fontId="11"/>
  </si>
  <si>
    <t>　　　　　　　　　　　できませんのでご留意ください。</t>
    <phoneticPr fontId="11"/>
  </si>
  <si>
    <t xml:space="preserve">       いることを確認してください。</t>
    <phoneticPr fontId="11"/>
  </si>
  <si>
    <t>　　　　　　なお、講師が職務経歴書を作成していない場合や職務経歴書の記載内容だけでは「求職者支援訓練の講師として認められる類型」に適合することが確認できない</t>
    <phoneticPr fontId="11"/>
  </si>
  <si>
    <t>　　　　　場合には「講師の経歴等確認書（認定様式第７の３号）」を提出してください。　</t>
    <phoneticPr fontId="11"/>
  </si>
  <si>
    <t>勤務
形態</t>
    <rPh sb="0" eb="2">
      <t>キンム</t>
    </rPh>
    <rPh sb="3" eb="5">
      <t>ケイタイ</t>
    </rPh>
    <phoneticPr fontId="11"/>
  </si>
  <si>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1"/>
  </si>
  <si>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1"/>
  </si>
  <si>
    <t>　１５：５０　～　１６：５０</t>
    <phoneticPr fontId="11"/>
  </si>
  <si>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1"/>
  </si>
  <si>
    <t>選定における加点要素確認表（実績枠）</t>
    <rPh sb="0" eb="2">
      <t>センテイ</t>
    </rPh>
    <rPh sb="6" eb="8">
      <t>カテン</t>
    </rPh>
    <rPh sb="8" eb="10">
      <t>ヨウソ</t>
    </rPh>
    <rPh sb="10" eb="13">
      <t>カクニンヒョウ</t>
    </rPh>
    <rPh sb="14" eb="16">
      <t>ジッセキ</t>
    </rPh>
    <rPh sb="16" eb="17">
      <t>ワク</t>
    </rPh>
    <phoneticPr fontId="11"/>
  </si>
  <si>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1"/>
  </si>
  <si>
    <t>ビジネスヒューマン</t>
    <phoneticPr fontId="58"/>
  </si>
  <si>
    <t>最終行</t>
    <rPh sb="0" eb="3">
      <t>サイシュウギョウ</t>
    </rPh>
    <phoneticPr fontId="11"/>
  </si>
  <si>
    <t>№</t>
    <phoneticPr fontId="11"/>
  </si>
  <si>
    <t>第２号</t>
    <phoneticPr fontId="11"/>
  </si>
  <si>
    <t>第３号</t>
    <phoneticPr fontId="11"/>
  </si>
  <si>
    <t>第４号</t>
    <phoneticPr fontId="11"/>
  </si>
  <si>
    <t>第５号</t>
    <phoneticPr fontId="11"/>
  </si>
  <si>
    <t>第６号</t>
    <phoneticPr fontId="11"/>
  </si>
  <si>
    <t>日別計画表</t>
    <phoneticPr fontId="11"/>
  </si>
  <si>
    <t>第８号</t>
    <phoneticPr fontId="11"/>
  </si>
  <si>
    <t>第９号</t>
    <phoneticPr fontId="11"/>
  </si>
  <si>
    <t>第１０号</t>
    <phoneticPr fontId="11"/>
  </si>
  <si>
    <t>第１２号</t>
    <phoneticPr fontId="11"/>
  </si>
  <si>
    <t>就職活動計画/職業生活設計　自己評価シート</t>
    <phoneticPr fontId="11"/>
  </si>
  <si>
    <t>－</t>
    <phoneticPr fontId="11"/>
  </si>
  <si>
    <t>２　訓練分野</t>
    <phoneticPr fontId="11"/>
  </si>
  <si>
    <t>03 営業・販売・事務分野</t>
    <phoneticPr fontId="11"/>
  </si>
  <si>
    <t>（貴機関が初めて本分野の訓練を実施する場合はチェックしてください）</t>
    <phoneticPr fontId="11"/>
  </si>
  <si>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1"/>
  </si>
  <si>
    <t>　３　加入予定の保険に関するリーフレット等</t>
    <rPh sb="8" eb="10">
      <t>ホケン</t>
    </rPh>
    <phoneticPr fontId="11"/>
  </si>
  <si>
    <t>提出済みの書類</t>
    <phoneticPr fontId="11"/>
  </si>
  <si>
    <t>　４　事業実績を確認できる書類</t>
    <rPh sb="3" eb="5">
      <t>ジギョウ</t>
    </rPh>
    <rPh sb="5" eb="7">
      <t>ジッセキ</t>
    </rPh>
    <rPh sb="8" eb="10">
      <t>カクニン</t>
    </rPh>
    <rPh sb="13" eb="15">
      <t>ショルイ</t>
    </rPh>
    <phoneticPr fontId="11"/>
  </si>
  <si>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1"/>
  </si>
  <si>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1"/>
  </si>
  <si>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1"/>
  </si>
  <si>
    <t>令和○年 5 月 20 日（水）　～　令和○年 6 月 19 日（金）</t>
    <rPh sb="0" eb="1">
      <t>レイ</t>
    </rPh>
    <rPh sb="1" eb="2">
      <t>カズ</t>
    </rPh>
    <rPh sb="3" eb="4">
      <t>ネン</t>
    </rPh>
    <rPh sb="4" eb="5">
      <t>ヘイネン</t>
    </rPh>
    <rPh sb="7" eb="8">
      <t>ガツ</t>
    </rPh>
    <rPh sb="12" eb="13">
      <t>ヒ</t>
    </rPh>
    <rPh sb="14" eb="15">
      <t>ミズ</t>
    </rPh>
    <rPh sb="19" eb="20">
      <t>レイ</t>
    </rPh>
    <rPh sb="20" eb="21">
      <t>カズ</t>
    </rPh>
    <rPh sb="22" eb="23">
      <t>ネン</t>
    </rPh>
    <rPh sb="23" eb="24">
      <t>ヘイネン</t>
    </rPh>
    <rPh sb="26" eb="27">
      <t>ガツ</t>
    </rPh>
    <rPh sb="31" eb="32">
      <t>ヒ</t>
    </rPh>
    <rPh sb="33" eb="34">
      <t>キン</t>
    </rPh>
    <phoneticPr fontId="11"/>
  </si>
  <si>
    <t>令和○年 4 月 20 日（月）　～　令和○年 5 月 19 日（火）</t>
    <rPh sb="0" eb="1">
      <t>レイ</t>
    </rPh>
    <rPh sb="1" eb="2">
      <t>カズ</t>
    </rPh>
    <rPh sb="3" eb="4">
      <t>ネン</t>
    </rPh>
    <rPh sb="4" eb="5">
      <t>ヘイネン</t>
    </rPh>
    <rPh sb="7" eb="8">
      <t>ガツ</t>
    </rPh>
    <rPh sb="12" eb="13">
      <t>ヒ</t>
    </rPh>
    <rPh sb="14" eb="15">
      <t>ゲツ</t>
    </rPh>
    <rPh sb="19" eb="21">
      <t>レイワ</t>
    </rPh>
    <rPh sb="22" eb="23">
      <t>ネン</t>
    </rPh>
    <rPh sb="26" eb="27">
      <t>ガツ</t>
    </rPh>
    <rPh sb="31" eb="32">
      <t>ヒ</t>
    </rPh>
    <rPh sb="33" eb="34">
      <t>ヒ</t>
    </rPh>
    <phoneticPr fontId="11"/>
  </si>
  <si>
    <t>令和○年4月30日</t>
    <rPh sb="0" eb="2">
      <t>レイワ</t>
    </rPh>
    <rPh sb="3" eb="4">
      <t>ネン</t>
    </rPh>
    <rPh sb="5" eb="6">
      <t>ガツ</t>
    </rPh>
    <rPh sb="8" eb="9">
      <t>ニチ</t>
    </rPh>
    <phoneticPr fontId="11"/>
  </si>
  <si>
    <t>令和○年5月22日</t>
    <rPh sb="0" eb="2">
      <t>レイワ</t>
    </rPh>
    <rPh sb="3" eb="4">
      <t>ネン</t>
    </rPh>
    <rPh sb="5" eb="6">
      <t>ガツ</t>
    </rPh>
    <rPh sb="8" eb="9">
      <t>ニチ</t>
    </rPh>
    <phoneticPr fontId="11"/>
  </si>
  <si>
    <t>令和○年6月25日</t>
    <rPh sb="0" eb="2">
      <t>レイワ</t>
    </rPh>
    <rPh sb="3" eb="4">
      <t>ネン</t>
    </rPh>
    <rPh sb="5" eb="6">
      <t>ガツ</t>
    </rPh>
    <rPh sb="8" eb="9">
      <t>ニチ</t>
    </rPh>
    <phoneticPr fontId="11"/>
  </si>
  <si>
    <t xml:space="preserve"> 令和○年 6 月 20 日（土）　～　令和○年 7 月 17日（金）</t>
    <rPh sb="1" eb="2">
      <t>レイ</t>
    </rPh>
    <rPh sb="2" eb="3">
      <t>カズ</t>
    </rPh>
    <rPh sb="4" eb="5">
      <t>ネン</t>
    </rPh>
    <rPh sb="5" eb="6">
      <t>ヘイネン</t>
    </rPh>
    <rPh sb="8" eb="9">
      <t>ガツ</t>
    </rPh>
    <rPh sb="13" eb="14">
      <t>ヒ</t>
    </rPh>
    <rPh sb="15" eb="16">
      <t>ド</t>
    </rPh>
    <rPh sb="20" eb="21">
      <t>レイ</t>
    </rPh>
    <rPh sb="21" eb="22">
      <t>カズ</t>
    </rPh>
    <rPh sb="23" eb="24">
      <t>ネン</t>
    </rPh>
    <rPh sb="24" eb="25">
      <t>ヘイネン</t>
    </rPh>
    <rPh sb="27" eb="28">
      <t>ガツ</t>
    </rPh>
    <rPh sb="31" eb="32">
      <t>ヒ</t>
    </rPh>
    <rPh sb="33" eb="34">
      <t>キン</t>
    </rPh>
    <phoneticPr fontId="11"/>
  </si>
  <si>
    <t>令和</t>
    <rPh sb="0" eb="2">
      <t>レイワ</t>
    </rPh>
    <phoneticPr fontId="11"/>
  </si>
  <si>
    <t>令和　　年　　月　　日</t>
    <rPh sb="0" eb="2">
      <t>レイワ</t>
    </rPh>
    <rPh sb="4" eb="5">
      <t>ネン</t>
    </rPh>
    <rPh sb="7" eb="8">
      <t>ツキ</t>
    </rPh>
    <rPh sb="10" eb="11">
      <t>ヒ</t>
    </rPh>
    <phoneticPr fontId="11"/>
  </si>
  <si>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1"/>
  </si>
  <si>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1"/>
  </si>
  <si>
    <t>FBB1G0202</t>
    <phoneticPr fontId="11"/>
  </si>
  <si>
    <t>訓練実施会場名</t>
    <rPh sb="0" eb="1">
      <t>クンレン</t>
    </rPh>
    <rPh sb="3" eb="5">
      <t>カイジョウ</t>
    </rPh>
    <rPh sb="5" eb="6">
      <t>メイ</t>
    </rPh>
    <phoneticPr fontId="11"/>
  </si>
  <si>
    <t>訓練実施会場郵便番号</t>
    <rPh sb="0" eb="2">
      <t>クンレン</t>
    </rPh>
    <rPh sb="4" eb="6">
      <t>カイジョウ</t>
    </rPh>
    <phoneticPr fontId="11"/>
  </si>
  <si>
    <t>訓練実施会場所在地１</t>
    <phoneticPr fontId="11"/>
  </si>
  <si>
    <t>訓練実施会場所在地２</t>
    <phoneticPr fontId="11"/>
  </si>
  <si>
    <t>担当者氏名</t>
    <rPh sb="0" eb="3">
      <t>タントウシャ</t>
    </rPh>
    <phoneticPr fontId="11"/>
  </si>
  <si>
    <t>担当者連絡先電話番号１</t>
    <rPh sb="0" eb="3">
      <t>タントウシャ</t>
    </rPh>
    <phoneticPr fontId="11"/>
  </si>
  <si>
    <t>担当者連絡先電話番号２</t>
    <phoneticPr fontId="11"/>
  </si>
  <si>
    <t>担当者連絡先電話番号３</t>
    <phoneticPr fontId="11"/>
  </si>
  <si>
    <t>担当者連絡先メールアドレス</t>
    <phoneticPr fontId="11"/>
  </si>
  <si>
    <t>４　訓練実施会場</t>
    <rPh sb="2" eb="8">
      <t>クンレンジッシカイジョウ</t>
    </rPh>
    <phoneticPr fontId="11"/>
  </si>
  <si>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184" eb="186">
      <t>メイショウ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1"/>
  </si>
  <si>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1"/>
  </si>
  <si>
    <t>訓練実施施設名</t>
    <rPh sb="0" eb="2">
      <t>クンレン</t>
    </rPh>
    <rPh sb="2" eb="4">
      <t>ジッシ</t>
    </rPh>
    <rPh sb="4" eb="6">
      <t>シセツ</t>
    </rPh>
    <rPh sb="6" eb="7">
      <t>メイ</t>
    </rPh>
    <phoneticPr fontId="11"/>
  </si>
  <si>
    <t>訓練コース番号</t>
    <rPh sb="0" eb="2">
      <t>クンレン</t>
    </rPh>
    <rPh sb="5" eb="7">
      <t>バンゴウ</t>
    </rPh>
    <phoneticPr fontId="58"/>
  </si>
  <si>
    <t>05 介護・医療・福祉分野</t>
    <phoneticPr fontId="11"/>
  </si>
  <si>
    <t>05 介護・医療・福祉分野</t>
    <phoneticPr fontId="11"/>
  </si>
  <si>
    <t>・いずれもサポート対象になっているものである</t>
    <phoneticPr fontId="11"/>
  </si>
  <si>
    <t>・サポート対象より古いものがある
　（訓練で必要がある場合は任意様式でその理由書を添付すること　）</t>
    <rPh sb="5" eb="7">
      <t>タイショウ</t>
    </rPh>
    <phoneticPr fontId="11"/>
  </si>
  <si>
    <t>訓練科名(訓練コース番号)</t>
    <rPh sb="0" eb="3">
      <t>クンレンカ</t>
    </rPh>
    <rPh sb="3" eb="4">
      <t>メイ</t>
    </rPh>
    <rPh sb="5" eb="7">
      <t>クンレン</t>
    </rPh>
    <rPh sb="10" eb="12">
      <t>バンゴウ</t>
    </rPh>
    <phoneticPr fontId="11"/>
  </si>
  <si>
    <t>　キャリアコンサルティング担当者氏名：</t>
    <rPh sb="13" eb="16">
      <t>タントウシャ</t>
    </rPh>
    <rPh sb="16" eb="18">
      <t>シメイ</t>
    </rPh>
    <phoneticPr fontId="11"/>
  </si>
  <si>
    <t>以下に掲げる要件を保有し、業務を行う就職支援責任者を配置していること。＜必須＞</t>
    <phoneticPr fontId="11"/>
  </si>
  <si>
    <t>（２）キャリアコンサルティング担当者の配置</t>
    <rPh sb="15" eb="18">
      <t>タントウシャ</t>
    </rPh>
    <rPh sb="19" eb="21">
      <t>ハイチ</t>
    </rPh>
    <phoneticPr fontId="11"/>
  </si>
  <si>
    <t>キャリアコンサルティングを行う者として、業務を行うキャリアコンサルティング担当者を配置している。</t>
    <rPh sb="37" eb="40">
      <t>タントウシャ</t>
    </rPh>
    <phoneticPr fontId="11"/>
  </si>
  <si>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1"/>
  </si>
  <si>
    <t>・【サービスガイド研修受講】あり
修了証書（写）、修了証明書（写）又は受講証明書（写）を添付
（講師又は事務担当者の場合は、申請者と直接雇用関係であることがわかる書類を添付）</t>
    <rPh sb="9" eb="11">
      <t>ケンシュウ</t>
    </rPh>
    <rPh sb="11" eb="13">
      <t>ジュコウ</t>
    </rPh>
    <rPh sb="17" eb="19">
      <t>シュウリョウ</t>
    </rPh>
    <phoneticPr fontId="11"/>
  </si>
  <si>
    <t>・定員分の企業実習先を確保している（詳細は様式第１０号）</t>
    <phoneticPr fontId="11"/>
  </si>
  <si>
    <t>・実際に生産活動や営業活動を行っている事業所における、雇用関係に入らずに行う実習形式による実践的な訓練内容である</t>
    <phoneticPr fontId="11"/>
  </si>
  <si>
    <t>・訓練実施事業所の就業規則に基づく所定労働時間内に行われている</t>
    <phoneticPr fontId="11"/>
  </si>
  <si>
    <t>・企業実習先に、実習指導者、訓練評価者、管理責任者を１名以上確保している（それぞれは兼務可）</t>
    <phoneticPr fontId="11"/>
  </si>
  <si>
    <t>・安全衛生に関する知識・技術の習得を目的としたカリキュラムを含んでいる</t>
    <phoneticPr fontId="11"/>
  </si>
  <si>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1"/>
  </si>
  <si>
    <t>・企業実習先への指導が適正かつ効果的に実施できる</t>
    <phoneticPr fontId="11"/>
  </si>
  <si>
    <t>・実習が行われる事業所の事業主及び従業員が、認定基準の欠格要件に該当しないことを確認している</t>
    <rPh sb="22" eb="24">
      <t>ニンテイ</t>
    </rPh>
    <rPh sb="24" eb="26">
      <t>キジュン</t>
    </rPh>
    <phoneticPr fontId="11"/>
  </si>
  <si>
    <t>・委託先に、講師、訓練評価者、管理責任者を１名以上確保している（それぞれは兼務可）</t>
    <rPh sb="1" eb="4">
      <t>イタクサキ</t>
    </rPh>
    <rPh sb="6" eb="8">
      <t>コウシ</t>
    </rPh>
    <phoneticPr fontId="11"/>
  </si>
  <si>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11"/>
  </si>
  <si>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11"/>
  </si>
  <si>
    <t>・委託先への指導が適正かつ効果的に実施できる</t>
    <rPh sb="1" eb="3">
      <t>イタク</t>
    </rPh>
    <phoneticPr fontId="11"/>
  </si>
  <si>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11"/>
  </si>
  <si>
    <t>・委託先の事業主及び従業員が、認定基準の欠格要件に該当しないことを確認している</t>
    <rPh sb="1" eb="4">
      <t>イタクサキ</t>
    </rPh>
    <rPh sb="15" eb="17">
      <t>ニンテイ</t>
    </rPh>
    <rPh sb="17" eb="19">
      <t>キジュン</t>
    </rPh>
    <phoneticPr fontId="11"/>
  </si>
  <si>
    <t>実技（パソコンを使用する科目を含む）</t>
    <rPh sb="0" eb="2">
      <t>ジツギ</t>
    </rPh>
    <phoneticPr fontId="11"/>
  </si>
  <si>
    <t>・　研修を実施する事業所の所在する都道府県等で研修の指定申請手続きを済ませている</t>
    <rPh sb="21" eb="22">
      <t>トウ</t>
    </rPh>
    <phoneticPr fontId="11"/>
  </si>
  <si>
    <t>・事務、休憩エリアは含まない</t>
    <rPh sb="1" eb="3">
      <t>ジム</t>
    </rPh>
    <rPh sb="4" eb="6">
      <t>キュウケイ</t>
    </rPh>
    <rPh sb="10" eb="11">
      <t>フク</t>
    </rPh>
    <phoneticPr fontId="11"/>
  </si>
  <si>
    <t>※就職支援責任者がキャリアコンサルティングを行う場合は、就職支援責任者の氏名及び登録番号を記入、添付書類を添付してください。</t>
    <rPh sb="48" eb="50">
      <t>テンプ</t>
    </rPh>
    <rPh sb="50" eb="52">
      <t>ショルイ</t>
    </rPh>
    <rPh sb="53" eb="55">
      <t>テンプ</t>
    </rPh>
    <phoneticPr fontId="11"/>
  </si>
  <si>
    <t>（３）就職支援等の実施（実施する支援の□の該当箇所にチェックをしてください。）</t>
    <phoneticPr fontId="11"/>
  </si>
  <si>
    <t>職場見学等実施計画書</t>
    <rPh sb="0" eb="2">
      <t>ショクバ</t>
    </rPh>
    <rPh sb="2" eb="4">
      <t>ケンガク</t>
    </rPh>
    <rPh sb="4" eb="5">
      <t>トウ</t>
    </rPh>
    <rPh sb="5" eb="7">
      <t>ジッシ</t>
    </rPh>
    <rPh sb="7" eb="10">
      <t>ケイカクショ</t>
    </rPh>
    <phoneticPr fontId="10"/>
  </si>
  <si>
    <t>提出日：</t>
    <rPh sb="0" eb="3">
      <t>テイシュツビ</t>
    </rPh>
    <phoneticPr fontId="10"/>
  </si>
  <si>
    <t>■訓練実施機関名</t>
    <rPh sb="1" eb="3">
      <t>クンレン</t>
    </rPh>
    <rPh sb="3" eb="5">
      <t>ジッシ</t>
    </rPh>
    <rPh sb="5" eb="7">
      <t>キカン</t>
    </rPh>
    <rPh sb="7" eb="8">
      <t>メイ</t>
    </rPh>
    <phoneticPr fontId="11"/>
  </si>
  <si>
    <t>■訓練科名</t>
    <rPh sb="1" eb="3">
      <t>クンレン</t>
    </rPh>
    <rPh sb="3" eb="5">
      <t>カメイ</t>
    </rPh>
    <phoneticPr fontId="11"/>
  </si>
  <si>
    <t>事業所名</t>
    <rPh sb="0" eb="3">
      <t>ジギョウショ</t>
    </rPh>
    <rPh sb="3" eb="4">
      <t>メイ</t>
    </rPh>
    <phoneticPr fontId="11"/>
  </si>
  <si>
    <t>所在地</t>
    <rPh sb="0" eb="3">
      <t>ショザイチ</t>
    </rPh>
    <phoneticPr fontId="10"/>
  </si>
  <si>
    <t>連絡先</t>
    <rPh sb="0" eb="3">
      <t>レンラクサキ</t>
    </rPh>
    <phoneticPr fontId="10"/>
  </si>
  <si>
    <t>実施予定日</t>
    <rPh sb="0" eb="2">
      <t>ジッシ</t>
    </rPh>
    <rPh sb="2" eb="4">
      <t>ヨテイ</t>
    </rPh>
    <rPh sb="4" eb="5">
      <t>ビ</t>
    </rPh>
    <phoneticPr fontId="10"/>
  </si>
  <si>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0"/>
  </si>
  <si>
    <t>受入予定人数</t>
    <rPh sb="0" eb="2">
      <t>ウケイレ</t>
    </rPh>
    <rPh sb="2" eb="4">
      <t>ヨテイ</t>
    </rPh>
    <rPh sb="4" eb="6">
      <t>ニンズウ</t>
    </rPh>
    <phoneticPr fontId="10"/>
  </si>
  <si>
    <t>備考</t>
    <rPh sb="0" eb="2">
      <t>ビコウ</t>
    </rPh>
    <phoneticPr fontId="10"/>
  </si>
  <si>
    <t>機構処理欄</t>
    <rPh sb="0" eb="2">
      <t>キコウ</t>
    </rPh>
    <rPh sb="2" eb="4">
      <t>ショリ</t>
    </rPh>
    <rPh sb="4" eb="5">
      <t>ラン</t>
    </rPh>
    <phoneticPr fontId="11"/>
  </si>
  <si>
    <t>施設名：</t>
    <rPh sb="0" eb="2">
      <t>シセツ</t>
    </rPh>
    <rPh sb="2" eb="3">
      <t>メイ</t>
    </rPh>
    <phoneticPr fontId="11"/>
  </si>
  <si>
    <t>受理日：</t>
    <rPh sb="0" eb="2">
      <t>ジュリ</t>
    </rPh>
    <rPh sb="2" eb="3">
      <t>ビ</t>
    </rPh>
    <phoneticPr fontId="11"/>
  </si>
  <si>
    <t>認定申請書受理番号：</t>
    <rPh sb="0" eb="2">
      <t>ニンテイ</t>
    </rPh>
    <rPh sb="2" eb="5">
      <t>シンセイショ</t>
    </rPh>
    <rPh sb="5" eb="7">
      <t>ジュリ</t>
    </rPh>
    <rPh sb="7" eb="9">
      <t>バンゴウ</t>
    </rPh>
    <phoneticPr fontId="11"/>
  </si>
  <si>
    <t>（様式A-51）</t>
    <rPh sb="1" eb="3">
      <t>ヨウシキ</t>
    </rPh>
    <phoneticPr fontId="11"/>
  </si>
  <si>
    <t>■訓練実施機関番号</t>
    <phoneticPr fontId="10"/>
  </si>
  <si>
    <t>No.</t>
    <phoneticPr fontId="10"/>
  </si>
  <si>
    <t>サービス種類</t>
    <rPh sb="4" eb="6">
      <t>シュルイ</t>
    </rPh>
    <phoneticPr fontId="11"/>
  </si>
  <si>
    <t>A</t>
    <phoneticPr fontId="10"/>
  </si>
  <si>
    <t>B</t>
    <phoneticPr fontId="10"/>
  </si>
  <si>
    <t>C</t>
    <phoneticPr fontId="10"/>
  </si>
  <si>
    <t>D</t>
    <phoneticPr fontId="10"/>
  </si>
  <si>
    <t>E</t>
    <phoneticPr fontId="10"/>
  </si>
  <si>
    <t>F</t>
    <phoneticPr fontId="10"/>
  </si>
  <si>
    <t>担当者（署名）：</t>
    <rPh sb="0" eb="3">
      <t>タントウシャ</t>
    </rPh>
    <rPh sb="4" eb="6">
      <t>ショメイ</t>
    </rPh>
    <phoneticPr fontId="11"/>
  </si>
  <si>
    <t>　訓練時間の標準時間</t>
    <rPh sb="1" eb="3">
      <t>クンレン</t>
    </rPh>
    <rPh sb="3" eb="5">
      <t>ジカン</t>
    </rPh>
    <rPh sb="6" eb="8">
      <t>ヒョウジュン</t>
    </rPh>
    <rPh sb="8" eb="10">
      <t>ジカン</t>
    </rPh>
    <phoneticPr fontId="11"/>
  </si>
  <si>
    <t>基礎コース；カリキュラムに次の内容を含んでいる</t>
    <phoneticPr fontId="11"/>
  </si>
  <si>
    <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1"/>
  </si>
  <si>
    <t>1か月目</t>
    <phoneticPr fontId="11"/>
  </si>
  <si>
    <t>２か月目</t>
    <phoneticPr fontId="11"/>
  </si>
  <si>
    <t>３か月目</t>
    <phoneticPr fontId="11"/>
  </si>
  <si>
    <t>４か月目</t>
    <phoneticPr fontId="11"/>
  </si>
  <si>
    <t>・プリンタを使用する場合</t>
    <rPh sb="6" eb="8">
      <t>シヨウ</t>
    </rPh>
    <rPh sb="10" eb="12">
      <t>バアイ</t>
    </rPh>
    <phoneticPr fontId="11"/>
  </si>
  <si>
    <t>・インクジェットプリンタ　　（</t>
    <phoneticPr fontId="11"/>
  </si>
  <si>
    <t>・レーザープリンタ　　　　　（</t>
    <phoneticPr fontId="11"/>
  </si>
  <si>
    <t>・プリンタを使用しない</t>
    <rPh sb="6" eb="8">
      <t>シヨウ</t>
    </rPh>
    <phoneticPr fontId="11"/>
  </si>
  <si>
    <t>（様式A-9）</t>
    <phoneticPr fontId="11"/>
  </si>
  <si>
    <t>提出要否</t>
    <rPh sb="0" eb="2">
      <t>テイシュツ</t>
    </rPh>
    <rPh sb="2" eb="4">
      <t>ヨウヒ</t>
    </rPh>
    <phoneticPr fontId="10"/>
  </si>
  <si>
    <t>誓約書</t>
    <rPh sb="0" eb="3">
      <t>セイヤクショ</t>
    </rPh>
    <phoneticPr fontId="11"/>
  </si>
  <si>
    <t>必須</t>
    <rPh sb="0" eb="2">
      <t>ヒッス</t>
    </rPh>
    <phoneticPr fontId="10"/>
  </si>
  <si>
    <t>職業能力開発講習委託先の概要等　</t>
    <rPh sb="0" eb="2">
      <t>ショクギョウ</t>
    </rPh>
    <rPh sb="2" eb="4">
      <t>ノウリョク</t>
    </rPh>
    <rPh sb="4" eb="6">
      <t>カイハツ</t>
    </rPh>
    <rPh sb="6" eb="8">
      <t>コウシュウ</t>
    </rPh>
    <rPh sb="8" eb="11">
      <t>イタクサキ</t>
    </rPh>
    <rPh sb="12" eb="14">
      <t>ガイヨウ</t>
    </rPh>
    <rPh sb="14" eb="15">
      <t>トウ</t>
    </rPh>
    <phoneticPr fontId="11"/>
  </si>
  <si>
    <t>※　《省》と記載した書類は、同一年度に開講する訓練科で、すでに1度提出した内容であれば、様式第１7号を提出することにより提出を省略することができます。</t>
    <phoneticPr fontId="11"/>
  </si>
  <si>
    <t>※　網掛けしている様式については、「必須」の提出書類ではありません。</t>
    <rPh sb="2" eb="4">
      <t>アミカ</t>
    </rPh>
    <rPh sb="9" eb="11">
      <t>ヨウシキ</t>
    </rPh>
    <rPh sb="18" eb="20">
      <t>ヒッス</t>
    </rPh>
    <rPh sb="22" eb="24">
      <t>テイシュツ</t>
    </rPh>
    <rPh sb="24" eb="26">
      <t>ショルイ</t>
    </rPh>
    <phoneticPr fontId="11"/>
  </si>
  <si>
    <t>日　別　計　画　表</t>
    <phoneticPr fontId="11"/>
  </si>
  <si>
    <t>体制等の整備</t>
    <rPh sb="0" eb="2">
      <t>タイセイ</t>
    </rPh>
    <rPh sb="2" eb="3">
      <t>トウ</t>
    </rPh>
    <rPh sb="4" eb="6">
      <t>セイビ</t>
    </rPh>
    <phoneticPr fontId="11"/>
  </si>
  <si>
    <t>・テレビ会議システム等を使用し、講師と訓練生が映像・音声により互いにやりとりを行う等の同時かつ双方向に行われるものである</t>
    <phoneticPr fontId="11"/>
  </si>
  <si>
    <t>・受講時に受講者本人であることをＷＥＢカメラ、個人認証ＩＤ及びパスワードの入力、メール、電話等により確認するものである</t>
    <phoneticPr fontId="11"/>
  </si>
  <si>
    <t>インターネット接続環境</t>
    <rPh sb="7" eb="9">
      <t>セツゾク</t>
    </rPh>
    <rPh sb="9" eb="11">
      <t>カンキョウ</t>
    </rPh>
    <phoneticPr fontId="11"/>
  </si>
  <si>
    <t>ソフトウェア</t>
    <phoneticPr fontId="11"/>
  </si>
  <si>
    <t>・使用許諾契約あり</t>
    <phoneticPr fontId="11"/>
  </si>
  <si>
    <t>・使用許諾契約なし</t>
    <phoneticPr fontId="11"/>
  </si>
  <si>
    <t>・授業開始前にオンラインの接続テストを行う</t>
    <phoneticPr fontId="11"/>
  </si>
  <si>
    <t>講ずる措置</t>
    <rPh sb="0" eb="1">
      <t>コウ</t>
    </rPh>
    <rPh sb="3" eb="5">
      <t>ソチ</t>
    </rPh>
    <phoneticPr fontId="11"/>
  </si>
  <si>
    <t>オンライン機器を使用して訓練を行う場合
（講師が訓練実施施設外から通信による方法で訓練を実施する場合のみ記入）</t>
    <rPh sb="15" eb="16">
      <t>オコナ</t>
    </rPh>
    <rPh sb="17" eb="19">
      <t>バアイ</t>
    </rPh>
    <rPh sb="21" eb="23">
      <t>コウシ</t>
    </rPh>
    <rPh sb="24" eb="26">
      <t>クンレン</t>
    </rPh>
    <rPh sb="26" eb="28">
      <t>ジッシ</t>
    </rPh>
    <rPh sb="28" eb="30">
      <t>シセツ</t>
    </rPh>
    <rPh sb="30" eb="31">
      <t>ガイ</t>
    </rPh>
    <rPh sb="33" eb="35">
      <t>ツウシン</t>
    </rPh>
    <rPh sb="38" eb="40">
      <t>ホウホウ</t>
    </rPh>
    <rPh sb="41" eb="43">
      <t>クンレン</t>
    </rPh>
    <rPh sb="44" eb="46">
      <t>ジッシ</t>
    </rPh>
    <rPh sb="48" eb="50">
      <t>バアイ</t>
    </rPh>
    <rPh sb="52" eb="54">
      <t>キニュウ</t>
    </rPh>
    <phoneticPr fontId="11"/>
  </si>
  <si>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1"/>
  </si>
  <si>
    <t>・【ISO29993及びISO21001取得】あり
審査登録証（写）を添付</t>
    <rPh sb="20" eb="22">
      <t>シュトク</t>
    </rPh>
    <rPh sb="35" eb="37">
      <t>テンプ</t>
    </rPh>
    <phoneticPr fontId="11"/>
  </si>
  <si>
    <t>ISO29993及びISO21001の審査登録証(写)</t>
    <phoneticPr fontId="11"/>
  </si>
  <si>
    <t>職業能力開発促進法（昭和44年法律第64号）第30条の３に規定するキャリアコンサルタント</t>
    <phoneticPr fontId="11"/>
  </si>
  <si>
    <t>能開講習</t>
    <rPh sb="0" eb="2">
      <t>ノウカイ</t>
    </rPh>
    <rPh sb="2" eb="4">
      <t>コウシュウ</t>
    </rPh>
    <phoneticPr fontId="11"/>
  </si>
  <si>
    <t>能開講習
設定日数</t>
    <rPh sb="0" eb="2">
      <t>ノウカイ</t>
    </rPh>
    <rPh sb="2" eb="4">
      <t>コウシュウ</t>
    </rPh>
    <rPh sb="5" eb="7">
      <t>セッテイ</t>
    </rPh>
    <rPh sb="7" eb="9">
      <t>ニッスウ</t>
    </rPh>
    <phoneticPr fontId="11"/>
  </si>
  <si>
    <t>○</t>
    <phoneticPr fontId="11"/>
  </si>
  <si>
    <t>●日</t>
    <rPh sb="1" eb="2">
      <t>ニチ</t>
    </rPh>
    <phoneticPr fontId="11"/>
  </si>
  <si>
    <t>○</t>
    <phoneticPr fontId="11"/>
  </si>
  <si>
    <t>「企業実習促進奨励金」の支給を希望する場合に「○」を記入</t>
    <phoneticPr fontId="11"/>
  </si>
  <si>
    <t>（様式A-54）</t>
    <rPh sb="1" eb="3">
      <t>ヨウシキ</t>
    </rPh>
    <phoneticPr fontId="11"/>
  </si>
  <si>
    <t>企業実習実施計画書</t>
    <rPh sb="0" eb="2">
      <t>キギョウ</t>
    </rPh>
    <rPh sb="2" eb="4">
      <t>ジッシュウ</t>
    </rPh>
    <rPh sb="4" eb="6">
      <t>ジッシ</t>
    </rPh>
    <rPh sb="6" eb="9">
      <t>ケイカクショ</t>
    </rPh>
    <phoneticPr fontId="10"/>
  </si>
  <si>
    <t>企業実習先の事業所名</t>
    <rPh sb="0" eb="2">
      <t>キギョウ</t>
    </rPh>
    <rPh sb="2" eb="4">
      <t>ジッシュウ</t>
    </rPh>
    <rPh sb="4" eb="5">
      <t>サキ</t>
    </rPh>
    <rPh sb="6" eb="9">
      <t>ジギョウショ</t>
    </rPh>
    <rPh sb="9" eb="10">
      <t>メイ</t>
    </rPh>
    <phoneticPr fontId="11"/>
  </si>
  <si>
    <t>実施予定日</t>
    <rPh sb="0" eb="2">
      <t>ジッシ</t>
    </rPh>
    <phoneticPr fontId="10"/>
  </si>
  <si>
    <t>実施予定日数</t>
    <rPh sb="4" eb="6">
      <t>ニッスウ</t>
    </rPh>
    <phoneticPr fontId="10"/>
  </si>
  <si>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0"/>
  </si>
  <si>
    <t>（2022.12）</t>
    <phoneticPr fontId="10"/>
  </si>
  <si>
    <t>認定様式第５号添付書類１</t>
    <phoneticPr fontId="11"/>
  </si>
  <si>
    <t>認定様式第５号添付書類２</t>
  </si>
  <si>
    <t>20日</t>
    <rPh sb="2" eb="3">
      <t>ニチ</t>
    </rPh>
    <phoneticPr fontId="11"/>
  </si>
  <si>
    <t>・訓練中に通信障害等によりオンライン接続が遮断された場合に受講者に迅速に連絡をとれる方法が確保されており、接続の復旧に向けたアドバイス等を的確に行える体制が整備されている</t>
    <phoneticPr fontId="11"/>
  </si>
  <si>
    <t>日　別　計　画　表</t>
    <rPh sb="0" eb="1">
      <t>ニチ</t>
    </rPh>
    <rPh sb="2" eb="3">
      <t>ベツ</t>
    </rPh>
    <rPh sb="4" eb="5">
      <t>ケイ</t>
    </rPh>
    <rPh sb="6" eb="7">
      <t>ガ</t>
    </rPh>
    <rPh sb="8" eb="9">
      <t>ヒョウ</t>
    </rPh>
    <phoneticPr fontId="11"/>
  </si>
  <si>
    <t>（記入例１：職業能力開発講習を最初の１か月目に実施する場合の例）</t>
    <rPh sb="1" eb="3">
      <t>キニュウ</t>
    </rPh>
    <rPh sb="3" eb="4">
      <t>レイ</t>
    </rPh>
    <rPh sb="6" eb="8">
      <t>ショクギョウ</t>
    </rPh>
    <rPh sb="8" eb="10">
      <t>ノウリョク</t>
    </rPh>
    <rPh sb="10" eb="12">
      <t>カイハツ</t>
    </rPh>
    <rPh sb="12" eb="14">
      <t>コウシュウ</t>
    </rPh>
    <rPh sb="15" eb="17">
      <t>サイショ</t>
    </rPh>
    <rPh sb="20" eb="22">
      <t>ゲツメ</t>
    </rPh>
    <rPh sb="23" eb="25">
      <t>ジッシ</t>
    </rPh>
    <rPh sb="27" eb="29">
      <t>バアイ</t>
    </rPh>
    <rPh sb="30" eb="31">
      <t>レイ</t>
    </rPh>
    <phoneticPr fontId="11"/>
  </si>
  <si>
    <t>（記入例２：職業能力開発講習を最初の１か月目に限らず実施する場合の例）</t>
    <rPh sb="1" eb="3">
      <t>キニュウ</t>
    </rPh>
    <rPh sb="3" eb="4">
      <t>レイ</t>
    </rPh>
    <rPh sb="6" eb="8">
      <t>ショクギョウ</t>
    </rPh>
    <rPh sb="15" eb="17">
      <t>サイショ</t>
    </rPh>
    <rPh sb="23" eb="24">
      <t>カギ</t>
    </rPh>
    <phoneticPr fontId="11"/>
  </si>
  <si>
    <t>求職者支援訓練　認定申請書等提出書類一覧【基礎コース申請用】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キソ</t>
    </rPh>
    <rPh sb="26" eb="28">
      <t>シンセイ</t>
    </rPh>
    <rPh sb="28" eb="29">
      <t>ヨウ</t>
    </rPh>
    <phoneticPr fontId="11"/>
  </si>
  <si>
    <t>Photoshop利用料</t>
    <rPh sb="9" eb="12">
      <t>リヨウリョウ</t>
    </rPh>
    <phoneticPr fontId="11"/>
  </si>
  <si>
    <t>パソコン有償貸与</t>
    <rPh sb="4" eb="6">
      <t>ユウショウ</t>
    </rPh>
    <rPh sb="6" eb="8">
      <t>タイヨ</t>
    </rPh>
    <phoneticPr fontId="11"/>
  </si>
  <si>
    <t>パソコン5,000円/月×4か月＝20,000円</t>
    <rPh sb="9" eb="10">
      <t>エン</t>
    </rPh>
    <rPh sb="11" eb="12">
      <t>ツキ</t>
    </rPh>
    <rPh sb="15" eb="16">
      <t>ゲツ</t>
    </rPh>
    <rPh sb="23" eb="24">
      <t>エン</t>
    </rPh>
    <phoneticPr fontId="11"/>
  </si>
  <si>
    <t>実費</t>
    <rPh sb="0" eb="2">
      <t>ジッピ</t>
    </rPh>
    <phoneticPr fontId="11"/>
  </si>
  <si>
    <t>作業着</t>
    <rPh sb="0" eb="3">
      <t>サギョウギ</t>
    </rPh>
    <phoneticPr fontId="11"/>
  </si>
  <si>
    <t>✔</t>
    <phoneticPr fontId="11"/>
  </si>
  <si>
    <t>カテゴリー</t>
  </si>
  <si>
    <t>サブカテゴリー</t>
  </si>
  <si>
    <t>スキル項目</t>
    <rPh sb="3" eb="5">
      <t>コウモク</t>
    </rPh>
    <phoneticPr fontId="79"/>
  </si>
  <si>
    <t>学習項目例</t>
    <rPh sb="0" eb="2">
      <t>ガクシュウ</t>
    </rPh>
    <rPh sb="2" eb="5">
      <t>コウモクレイ</t>
    </rPh>
    <phoneticPr fontId="79"/>
  </si>
  <si>
    <t>訓練カリキュラムのチェック（✔)</t>
    <phoneticPr fontId="79"/>
  </si>
  <si>
    <t>A　ビジネス変革</t>
    <rPh sb="6" eb="8">
      <t>ヘンカク</t>
    </rPh>
    <phoneticPr fontId="79"/>
  </si>
  <si>
    <t>戦略・マネジメント・システム</t>
    <phoneticPr fontId="79"/>
  </si>
  <si>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</si>
  <si>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79"/>
  </si>
  <si>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</si>
  <si>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79"/>
  </si>
  <si>
    <t>変革マネジメント</t>
  </si>
  <si>
    <t>組織体制、組織文化・風土、各種制度、人材、業務プロセス、ステークホルダーマネジメント</t>
    <phoneticPr fontId="79"/>
  </si>
  <si>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</si>
  <si>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79"/>
  </si>
  <si>
    <t>エンタープライズアーキクチャ</t>
  </si>
  <si>
    <t>ビジネスアーキテクチャ、事業を管理するための仕組み（ERP、PLM、CRM、SCM　等）、データアーキテクチャ、データガバナンス、ITシステムアーキテクチャ</t>
    <phoneticPr fontId="79"/>
  </si>
  <si>
    <t>プロジェクトマネジメント</t>
  </si>
  <si>
    <t>PMBOK®第7版、テーラリング、アジャイル/ウォーターフォール、調達マネジメント</t>
    <phoneticPr fontId="79"/>
  </si>
  <si>
    <t>ビジネスモデル・プロセス</t>
  </si>
  <si>
    <t>ビジネス調査</t>
  </si>
  <si>
    <t>調査の設計、ビジネスフレームワーク（PEST、3C、5Forces、SWOT、STP、4P、バリューチェーン　等）、ビジネス・業務とデジタル技術の関連性</t>
    <phoneticPr fontId="79"/>
  </si>
  <si>
    <t>ビジネスモデル設計</t>
    <rPh sb="7" eb="9">
      <t>セッケイ</t>
    </rPh>
    <phoneticPr fontId="79"/>
  </si>
  <si>
    <t>ビジネスモデルキャンバス、収益モデル（売り切り、サービスの付加、サブスク　等）</t>
    <phoneticPr fontId="79"/>
  </si>
  <si>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</si>
  <si>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79"/>
  </si>
  <si>
    <t>検証（ビジネス視点）</t>
  </si>
  <si>
    <t>バリュープロポジションを踏まえた検証アプローチの設計、実施、モニタリングのためのKPI設定</t>
    <phoneticPr fontId="79"/>
  </si>
  <si>
    <t>マーケティング</t>
  </si>
  <si>
    <t>顧客開発、ベネフィットと差別化、Webマーケティング、SEO、SNSマーケティング、カスタマーサポート、AI活用マーケティング</t>
    <phoneticPr fontId="79"/>
  </si>
  <si>
    <t>ブランディング</t>
  </si>
  <si>
    <t>ブランドプロポジション・ブランドアイデンティティ</t>
    <phoneticPr fontId="79"/>
  </si>
  <si>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</si>
  <si>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</si>
  <si>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79"/>
  </si>
  <si>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</si>
  <si>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79"/>
  </si>
  <si>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</si>
  <si>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79"/>
  </si>
  <si>
    <t>検証（顧客・ユーザー視点）</t>
  </si>
  <si>
    <t>コンセプトテスト、ユーザビリティ評価の計画と実施</t>
    <phoneticPr fontId="79"/>
  </si>
  <si>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</si>
  <si>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79"/>
  </si>
  <si>
    <t>B　データ活用</t>
    <phoneticPr fontId="79"/>
  </si>
  <si>
    <t>データ・AIの戦略的活用</t>
  </si>
  <si>
    <t>データ理解・活用</t>
  </si>
  <si>
    <t>データ理解（データ理解、意味合いの抽出、洞察）、データの理解・検証（統計情報への正しい理解、データ確認、俯瞰・メタ思考、データ理解、データ粒度）</t>
    <phoneticPr fontId="79"/>
  </si>
  <si>
    <t>データ・AI活用戦略</t>
  </si>
  <si>
    <t>着想・デザイン（着想、デザイン、AI活用検討、開示・非開示の決定）、課題の定義（KPI、スコーピング、価値の見積り）</t>
    <phoneticPr fontId="79"/>
  </si>
  <si>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</si>
  <si>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79"/>
  </si>
  <si>
    <t>AI・データサイエンス</t>
  </si>
  <si>
    <t>数理統計・多変量解析・データ可視化</t>
    <phoneticPr fontId="79"/>
  </si>
  <si>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79"/>
  </si>
  <si>
    <t>機械学習・深層学習</t>
  </si>
  <si>
    <t>機械学習、深層学習、強化学習、自然言語処理、画像認識、映像認識、音声認識</t>
    <phoneticPr fontId="79"/>
  </si>
  <si>
    <t>データエンジニアリング</t>
    <phoneticPr fontId="79"/>
  </si>
  <si>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</si>
  <si>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79"/>
  </si>
  <si>
    <t>データ活用基盤実装・運用</t>
  </si>
  <si>
    <t>C　テクノロジー</t>
    <phoneticPr fontId="79"/>
  </si>
  <si>
    <t>ソフトウェア開発</t>
  </si>
  <si>
    <t>コンピュータサイエンス</t>
  </si>
  <si>
    <t>ソフトウェアエンジニアリング、最適化、データ構造、アルゴリズム、計算理論</t>
    <phoneticPr fontId="79"/>
  </si>
  <si>
    <t>チーム開発</t>
  </si>
  <si>
    <t>ソフトウェア設計手法</t>
  </si>
  <si>
    <t>要求定義手法、ドメイン駆動設計、ソフトウェア設計原則（SOLID）、クリーンアーキテクチャ、デザインパターン、非機能要件定義、</t>
    <phoneticPr fontId="79"/>
  </si>
  <si>
    <t>ソフトウェア開発プロセス</t>
  </si>
  <si>
    <t>ソフトウェア開発マネジメント（CCPM、アジャイル開発手法、ソフトウェア見積り）、TDD（テスト駆動開発）、ソフトウェア品質管理、OSSライセンス管理</t>
    <phoneticPr fontId="79"/>
  </si>
  <si>
    <t>Webアプリケーション基本技術</t>
  </si>
  <si>
    <t>HTML/CSS、JavaScript、REST、WebSocket、SPA、CMS</t>
    <phoneticPr fontId="79"/>
  </si>
  <si>
    <t>フロントエンドシステム開発</t>
  </si>
  <si>
    <t>UI設計、レスポンシブデザイン、モックアップ開発、フロントエンドフレームワーク、PWA、検索最適化/SEO</t>
    <phoneticPr fontId="79"/>
  </si>
  <si>
    <t>バックエンドシステム開発</t>
  </si>
  <si>
    <t>データベース設計、オブジェクトストレージ、NoSQL、バックエンドフレームワーク、キャッシュ、負荷分散、認証認可</t>
    <phoneticPr fontId="79"/>
  </si>
  <si>
    <t>クラウドインフラ活用</t>
    <phoneticPr fontId="79"/>
  </si>
  <si>
    <t>クラウド基盤（PaaS/IaaS）、マイクロサービス、サーバレス、コンテナ技術、IaC、CDN</t>
    <phoneticPr fontId="79"/>
  </si>
  <si>
    <t>SREプロセス</t>
  </si>
  <si>
    <t>オブザーバビリティ、オープンテレメトリ、four keys、カオスエンジニアリング、CI/CD &amp; DevOps</t>
    <phoneticPr fontId="79"/>
  </si>
  <si>
    <t>サービス活用</t>
  </si>
  <si>
    <t>API管理、データ連携（iPaaS、ETL、EAI）、RPA、ローコード/ノーコード</t>
    <phoneticPr fontId="79"/>
  </si>
  <si>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</si>
  <si>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</si>
  <si>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79"/>
  </si>
  <si>
    <t>その他先端技術</t>
    <rPh sb="2" eb="3">
      <t>タ</t>
    </rPh>
    <rPh sb="3" eb="5">
      <t>センタン</t>
    </rPh>
    <rPh sb="5" eb="7">
      <t>ギジュツ</t>
    </rPh>
    <phoneticPr fontId="79"/>
  </si>
  <si>
    <t>※以下に挙げる先端技術を例として必要に応じて学習
WebAssembly、HTTP/3、ブロックチェーン基盤、秘密計算、Trusted Web、量子コンピューティング、HITL:Human-in-the-Loop</t>
    <phoneticPr fontId="79"/>
  </si>
  <si>
    <t>テクノロジートレンド</t>
    <phoneticPr fontId="79"/>
  </si>
  <si>
    <t>※以下に挙げる先端技術を例として必要に応じて学習
メタバース、スマートコントラクト、デジタル通貨、インフォマティクス（マテリアル分野、バイオ分野、計測分野　等）、GX（カーボントレーシング　等）</t>
    <phoneticPr fontId="79"/>
  </si>
  <si>
    <t>D セキュリティ</t>
    <phoneticPr fontId="79"/>
  </si>
  <si>
    <t>セキュリティマネジメント</t>
  </si>
  <si>
    <t>セキュリティ体制構築・運営</t>
    <phoneticPr fontId="79"/>
  </si>
  <si>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79"/>
  </si>
  <si>
    <t>セキュリティマネジメント</t>
    <phoneticPr fontId="79"/>
  </si>
  <si>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79"/>
  </si>
  <si>
    <t>インシデント対応と事業継続</t>
    <phoneticPr fontId="79"/>
  </si>
  <si>
    <t>デジタル利活用における事業継続、事業継続計画の整備と訓練、インシデント対応と危機管理の連携手順、日常及び緊急時の情報共有とコミュニケーション</t>
    <phoneticPr fontId="79"/>
  </si>
  <si>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</si>
  <si>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79"/>
  </si>
  <si>
    <t>セキュリティ技術</t>
  </si>
  <si>
    <t>セキュア設計・開発・構築</t>
    <phoneticPr fontId="79"/>
  </si>
  <si>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79"/>
  </si>
  <si>
    <t>セキュリティ運用・保守・監視</t>
    <phoneticPr fontId="79"/>
  </si>
  <si>
    <t>脅威情報や脆弱性情報の活用、モニタリングの方法と観測データの活用、運用・監視業務へのAI応用、インシデント時の影響調査、トリアージ方法、デジタルフォレンジックサービスの活用</t>
    <phoneticPr fontId="79"/>
  </si>
  <si>
    <t>「職場見学等促進奨励金」の支給を希望する場合に「○」を記入</t>
    <rPh sb="1" eb="3">
      <t>ショクバ</t>
    </rPh>
    <rPh sb="3" eb="5">
      <t>ケンガク</t>
    </rPh>
    <rPh sb="5" eb="6">
      <t>トウ</t>
    </rPh>
    <rPh sb="6" eb="8">
      <t>ソクシン</t>
    </rPh>
    <rPh sb="8" eb="11">
      <t>ショウレイキン</t>
    </rPh>
    <rPh sb="13" eb="15">
      <t>シキュウ</t>
    </rPh>
    <rPh sb="16" eb="18">
      <t>キボウ</t>
    </rPh>
    <rPh sb="20" eb="22">
      <t>バアイ</t>
    </rPh>
    <rPh sb="27" eb="29">
      <t>キニュウ</t>
    </rPh>
    <phoneticPr fontId="11"/>
  </si>
  <si>
    <t>（2023.04）</t>
    <phoneticPr fontId="10"/>
  </si>
  <si>
    <t>ＤＸ推進スキル標準対応チェックシート</t>
    <phoneticPr fontId="79"/>
  </si>
  <si>
    <t>（認定様式第５号添付書類３）</t>
    <phoneticPr fontId="79"/>
  </si>
  <si>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79"/>
  </si>
  <si>
    <t/>
  </si>
  <si>
    <t>・サポート対象より古いものがある
（訓練で必要がある場合は任意様式でその理由書を添付すること　）</t>
    <phoneticPr fontId="11"/>
  </si>
  <si>
    <t>Git/Gitワークフロー、チームビルディング、リーダブルコード、テクニカルライティング</t>
    <phoneticPr fontId="79"/>
  </si>
  <si>
    <t>（※）・本計画書は、職場見学等促進奨励金の特例措置の適用を希望する場合に作成してください。なお、特例措置の適用を受けるためには、本計画書の提出だけではなく、要件を満たす訓練を
　　　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0" eb="12">
      <t>ショクバ</t>
    </rPh>
    <rPh sb="12" eb="14">
      <t>ケンガク</t>
    </rPh>
    <rPh sb="14" eb="15">
      <t>トウ</t>
    </rPh>
    <rPh sb="15" eb="17">
      <t>ソクシン</t>
    </rPh>
    <rPh sb="17" eb="20">
      <t>ショウレイキン</t>
    </rPh>
    <rPh sb="182" eb="183">
      <t>ホン</t>
    </rPh>
    <rPh sb="183" eb="186">
      <t>ケイカクショ</t>
    </rPh>
    <rPh sb="186" eb="188">
      <t>テイシュツ</t>
    </rPh>
    <rPh sb="188" eb="190">
      <t>ジテン</t>
    </rPh>
    <rPh sb="204" eb="206">
      <t>ミテイ</t>
    </rPh>
    <rPh sb="208" eb="210">
      <t>キサイ</t>
    </rPh>
    <rPh sb="212" eb="213">
      <t>サ</t>
    </rPh>
    <rPh sb="214" eb="215">
      <t>ツカ</t>
    </rPh>
    <rPh sb="227" eb="229">
      <t>ジッシ</t>
    </rPh>
    <rPh sb="244" eb="246">
      <t>キサイ</t>
    </rPh>
    <rPh sb="248" eb="250">
      <t>ニッテイ</t>
    </rPh>
    <rPh sb="251" eb="253">
      <t>キサイ</t>
    </rPh>
    <rPh sb="267" eb="268">
      <t>タ</t>
    </rPh>
    <rPh sb="268" eb="270">
      <t>トッキ</t>
    </rPh>
    <rPh sb="273" eb="275">
      <t>ジコウ</t>
    </rPh>
    <rPh sb="278" eb="280">
      <t>バアイ</t>
    </rPh>
    <rPh sb="282" eb="284">
      <t>ビコウ</t>
    </rPh>
    <rPh sb="286" eb="288">
      <t>キサイ</t>
    </rPh>
    <phoneticPr fontId="10"/>
  </si>
  <si>
    <r>
      <t>教育事業実績（</t>
    </r>
    <r>
      <rPr>
        <sz val="12"/>
        <color theme="1"/>
        <rFont val="ＭＳ Ｐゴシック"/>
        <family val="3"/>
        <charset val="128"/>
      </rPr>
      <t>事業実績）</t>
    </r>
    <rPh sb="7" eb="9">
      <t>ジギョウ</t>
    </rPh>
    <rPh sb="9" eb="11">
      <t>ジッセキ</t>
    </rPh>
    <phoneticPr fontId="11"/>
  </si>
  <si>
    <t xml:space="preserve">      ①職業能力開発講習（ビジネステクニック、ビジネスヒューマン、就職活動計画、職業生活設計） （必須科目60時間以上）</t>
    <rPh sb="7" eb="9">
      <t>ショクギョウ</t>
    </rPh>
    <rPh sb="9" eb="11">
      <t>ノウリョク</t>
    </rPh>
    <rPh sb="11" eb="13">
      <t>カイハツ</t>
    </rPh>
    <rPh sb="13" eb="15">
      <t>コウシュウ</t>
    </rPh>
    <rPh sb="36" eb="38">
      <t>シュウショク</t>
    </rPh>
    <rPh sb="38" eb="40">
      <t>カツドウ</t>
    </rPh>
    <rPh sb="40" eb="42">
      <t>ケイカク</t>
    </rPh>
    <rPh sb="43" eb="45">
      <t>ショクギョウ</t>
    </rPh>
    <rPh sb="45" eb="47">
      <t>セイカツ</t>
    </rPh>
    <rPh sb="47" eb="49">
      <t>セッケイ</t>
    </rPh>
    <rPh sb="52" eb="54">
      <t>ヒッス</t>
    </rPh>
    <rPh sb="54" eb="56">
      <t>カモク</t>
    </rPh>
    <rPh sb="60" eb="62">
      <t>イジョウ</t>
    </rPh>
    <phoneticPr fontId="11"/>
  </si>
  <si>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11"/>
  </si>
  <si>
    <r>
      <t>机、いす、</t>
    </r>
    <r>
      <rPr>
        <sz val="12"/>
        <color theme="1"/>
        <rFont val="ＭＳ Ｐゴシック"/>
        <family val="3"/>
        <charset val="128"/>
      </rPr>
      <t>ホワイトボード等</t>
    </r>
    <rPh sb="0" eb="1">
      <t>ツクエ</t>
    </rPh>
    <rPh sb="12" eb="13">
      <t>トウ</t>
    </rPh>
    <phoneticPr fontId="11"/>
  </si>
  <si>
    <t>）台　（定員分の台数が必要）</t>
    <phoneticPr fontId="11"/>
  </si>
  <si>
    <t>・サポート対象となっているものである</t>
    <phoneticPr fontId="11"/>
  </si>
  <si>
    <t>・必要な措置を講じている</t>
    <phoneticPr fontId="11"/>
  </si>
  <si>
    <t>・必要な措置を講じていない</t>
    <rPh sb="1" eb="3">
      <t>ヒツヨウ</t>
    </rPh>
    <rPh sb="4" eb="6">
      <t>ソチ</t>
    </rPh>
    <rPh sb="7" eb="8">
      <t>コウ</t>
    </rPh>
    <phoneticPr fontId="11"/>
  </si>
  <si>
    <t>　③　ＤＸ推進スキル標準対応の訓練における基本奨励金の特例措置（DSS特例）の適用に係る希望の有無（適用を希望する場合のみ「○」を記入）</t>
    <phoneticPr fontId="11"/>
  </si>
  <si>
    <t>資格名称</t>
    <rPh sb="0" eb="2">
      <t>シカク</t>
    </rPh>
    <rPh sb="2" eb="4">
      <t>メイショウ</t>
    </rPh>
    <phoneticPr fontId="11"/>
  </si>
  <si>
    <t>担当する科目</t>
    <rPh sb="0" eb="2">
      <t>タントウ</t>
    </rPh>
    <rPh sb="4" eb="6">
      <t>カモク</t>
    </rPh>
    <phoneticPr fontId="11"/>
  </si>
  <si>
    <t>キャリアコンサルタント登録証(写)又はキャリアコンサルティング技能検定合格証書又は合格通知書(写)又は職業訓練指導員免許証（写）</t>
    <rPh sb="15" eb="16">
      <t>ウツ</t>
    </rPh>
    <rPh sb="17" eb="18">
      <t>マタ</t>
    </rPh>
    <phoneticPr fontId="11"/>
  </si>
  <si>
    <t>託児サービス付き訓練として申請している。</t>
    <rPh sb="0" eb="2">
      <t>タクジ</t>
    </rPh>
    <rPh sb="6" eb="7">
      <t>ツ</t>
    </rPh>
    <rPh sb="8" eb="10">
      <t>クンレン</t>
    </rPh>
    <rPh sb="13" eb="15">
      <t>シンセイ</t>
    </rPh>
    <phoneticPr fontId="11"/>
  </si>
  <si>
    <t>デジタルリテラシーを含むカリキュラムチェックシート</t>
  </si>
  <si>
    <t>デジタルリテラシーを含むカリキュラムの例</t>
  </si>
  <si>
    <t>ﾁｪｯｸ欄（☑）</t>
  </si>
  <si>
    <t>□</t>
  </si>
  <si>
    <t xml:space="preserve">・その他【項目　　　　】
</t>
    <phoneticPr fontId="11"/>
  </si>
  <si>
    <t>※　【項目】の番号は別表のDXリテラシー標準のどの項目に該当するか示しています。
※　実際のデジタル機器の操作だけではなく、操作方法、活用方法の説明等もデジタルリテラシーに含みます。</t>
    <phoneticPr fontId="11"/>
  </si>
  <si>
    <t>　①　IT分野の訓練における基本奨励金の特例措置（IT特例）の適用に係る希望の有無（適用を希望する場合のみ「○」を記入）</t>
    <rPh sb="27" eb="29">
      <t>トクレイ</t>
    </rPh>
    <phoneticPr fontId="11"/>
  </si>
  <si>
    <t>　②　WEBデザインの訓練における基本奨励金の特例措置（WEB特例）の適用に係る希望の有無（適用を希望する場合のみ「○」を記入）</t>
    <phoneticPr fontId="11"/>
  </si>
  <si>
    <t>　　（短時間訓練の場合、訓練時間１か月当たり80時間以上100時間未満、１日当たり原則３時間以上６時間以下）</t>
    <rPh sb="3" eb="6">
      <t>タンジカン</t>
    </rPh>
    <rPh sb="14" eb="16">
      <t>ジカン</t>
    </rPh>
    <rPh sb="19" eb="20">
      <t>ア</t>
    </rPh>
    <rPh sb="24" eb="26">
      <t>ジカン</t>
    </rPh>
    <rPh sb="26" eb="28">
      <t>イジョウ</t>
    </rPh>
    <rPh sb="31" eb="33">
      <t>ジカン</t>
    </rPh>
    <rPh sb="33" eb="35">
      <t>ミマン</t>
    </rPh>
    <rPh sb="37" eb="38">
      <t>ニチ</t>
    </rPh>
    <rPh sb="38" eb="39">
      <t>ア</t>
    </rPh>
    <rPh sb="41" eb="43">
      <t>ゲンソク</t>
    </rPh>
    <rPh sb="44" eb="46">
      <t>ジカン</t>
    </rPh>
    <rPh sb="46" eb="48">
      <t>イジョウ</t>
    </rPh>
    <rPh sb="49" eb="51">
      <t>ジカン</t>
    </rPh>
    <rPh sb="51" eb="53">
      <t>イカ</t>
    </rPh>
    <phoneticPr fontId="11"/>
  </si>
  <si>
    <t>デジタルリテラシーを含む科目名</t>
    <rPh sb="10" eb="11">
      <t>フク</t>
    </rPh>
    <rPh sb="12" eb="14">
      <t>カモク</t>
    </rPh>
    <rPh sb="14" eb="15">
      <t>メイ</t>
    </rPh>
    <phoneticPr fontId="11"/>
  </si>
  <si>
    <t>・就職先業界の社会課題とデータやデジタルによる解決【項目１】</t>
    <phoneticPr fontId="11"/>
  </si>
  <si>
    <t>介護・美容・飲食・病院・流通等のデジタル活用による効率化の事例の紹介等</t>
    <phoneticPr fontId="11"/>
  </si>
  <si>
    <t>効果的なSNS広報の事例、データ・デジタル技術を活用した顧客・ユーザー行動の分析の紹介等</t>
    <phoneticPr fontId="11"/>
  </si>
  <si>
    <t>・就職先業界の顧客・ユーザーの行動変化と変化への対応【項目２】</t>
    <phoneticPr fontId="11"/>
  </si>
  <si>
    <t>eコマース、デリバリーサービス等の事例の紹介等</t>
    <phoneticPr fontId="11"/>
  </si>
  <si>
    <t>・就職先業界のデジタル技術の活用による競争環境変化の具体的事例【項目３】</t>
    <phoneticPr fontId="11"/>
  </si>
  <si>
    <t>・就職先業界の顧客・ユーザーを取り巻くデジタルサービス【項目２】</t>
    <phoneticPr fontId="11"/>
  </si>
  <si>
    <t>小売・流通業界・観光業界等の事例の紹介等</t>
    <phoneticPr fontId="11"/>
  </si>
  <si>
    <t>・就職先で想定されるインターネットサービスの活用【項目11】</t>
    <phoneticPr fontId="11"/>
  </si>
  <si>
    <t>ZOOM、Teams等の代表的なWEB会議用ソフト、グループウェアの利用方法・紹介等</t>
    <phoneticPr fontId="11"/>
  </si>
  <si>
    <t>・就職先で想定されるデータ・デジタル技術の活用事例【項目12】</t>
    <phoneticPr fontId="11"/>
  </si>
  <si>
    <t>・就職先で想定される日常業務に関するパソコン等のツールの利用方法【項目13】</t>
    <phoneticPr fontId="11"/>
  </si>
  <si>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1"/>
  </si>
  <si>
    <t>・就職先で想定されるツール利用方法【項目13】</t>
    <phoneticPr fontId="11"/>
  </si>
  <si>
    <t>・就職先で想定される情報セキュリティ関係【項目14】</t>
    <phoneticPr fontId="11"/>
  </si>
  <si>
    <t>デジタルデータに係る情報セキュリティの重要性、情報セキュリティ事故の原因、個人がとるべきセキュリティ対策等</t>
    <phoneticPr fontId="11"/>
  </si>
  <si>
    <t>・就職先で想定されるインターネット、SNS等を利用する際の注意点【項目15】</t>
    <phoneticPr fontId="11"/>
  </si>
  <si>
    <t>投稿内容、ネットエチケット等の注意点</t>
    <phoneticPr fontId="11"/>
  </si>
  <si>
    <t>・就職先業界のデジタルデータを扱う際の法令遵守【項目16】</t>
    <phoneticPr fontId="11"/>
  </si>
  <si>
    <t>顧客等のデジタルデータを扱う際の個人情報保護法、画像等のデジタルデータを扱う際の著作権などのルール等</t>
    <phoneticPr fontId="11"/>
  </si>
  <si>
    <t>託児サービスコース</t>
    <rPh sb="0" eb="2">
      <t>タクジ</t>
    </rPh>
    <phoneticPr fontId="11"/>
  </si>
  <si>
    <t>○月○日から△月△日まで使用。月額プラン（1,500円×2か月）</t>
    <rPh sb="1" eb="2">
      <t>ガツ</t>
    </rPh>
    <rPh sb="3" eb="4">
      <t>ニチ</t>
    </rPh>
    <rPh sb="12" eb="14">
      <t>シヨウ</t>
    </rPh>
    <rPh sb="15" eb="17">
      <t>ゲツガク</t>
    </rPh>
    <rPh sb="26" eb="27">
      <t>エン</t>
    </rPh>
    <rPh sb="30" eb="31">
      <t>ゲツ</t>
    </rPh>
    <phoneticPr fontId="11"/>
  </si>
  <si>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1"/>
  </si>
  <si>
    <t>３　託児サービス付き訓練</t>
    <rPh sb="2" eb="4">
      <t>タクジ</t>
    </rPh>
    <rPh sb="8" eb="9">
      <t>ツ</t>
    </rPh>
    <rPh sb="10" eb="12">
      <t>クンレン</t>
    </rPh>
    <phoneticPr fontId="11"/>
  </si>
  <si>
    <t>４　託児サービス付き訓練</t>
    <rPh sb="2" eb="4">
      <t>タクジ</t>
    </rPh>
    <rPh sb="8" eb="9">
      <t>ツ</t>
    </rPh>
    <rPh sb="10" eb="12">
      <t>クンレン</t>
    </rPh>
    <phoneticPr fontId="11"/>
  </si>
  <si>
    <t>認定様式第16の２号</t>
    <rPh sb="0" eb="2">
      <t>ニンテイ</t>
    </rPh>
    <rPh sb="2" eb="4">
      <t>ヨウシキ</t>
    </rPh>
    <rPh sb="4" eb="5">
      <t>ダイ</t>
    </rPh>
    <rPh sb="9" eb="10">
      <t>ゴウ</t>
    </rPh>
    <phoneticPr fontId="11"/>
  </si>
  <si>
    <r>
      <t>申請する訓練科と同一の分野で過去に就職率が</t>
    </r>
    <r>
      <rPr>
        <b/>
        <u/>
        <sz val="12"/>
        <color theme="1"/>
        <rFont val="ＭＳ 明朝"/>
        <family val="1"/>
        <charset val="128"/>
      </rPr>
      <t>基礎コースで30％</t>
    </r>
    <r>
      <rPr>
        <sz val="12"/>
        <color theme="1"/>
        <rFont val="ＭＳ 明朝"/>
        <family val="1"/>
        <charset val="128"/>
      </rPr>
      <t>、</t>
    </r>
    <r>
      <rPr>
        <b/>
        <u/>
        <sz val="12"/>
        <color theme="1"/>
        <rFont val="ＭＳ 明朝"/>
        <family val="1"/>
        <charset val="128"/>
      </rPr>
      <t>実践コースで35%</t>
    </r>
    <r>
      <rPr>
        <sz val="12"/>
        <color theme="1"/>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1"/>
  </si>
  <si>
    <r>
      <t xml:space="preserve">認定番号
</t>
    </r>
    <r>
      <rPr>
        <sz val="11"/>
        <color theme="1"/>
        <rFont val="ＭＳ 明朝"/>
        <family val="1"/>
        <charset val="128"/>
      </rPr>
      <t xml:space="preserve">（訓練コース番号）　　　 </t>
    </r>
    <rPh sb="0" eb="2">
      <t>ニンテイ</t>
    </rPh>
    <rPh sb="2" eb="4">
      <t>バンゴウ</t>
    </rPh>
    <rPh sb="6" eb="8">
      <t>クンレン</t>
    </rPh>
    <rPh sb="11" eb="13">
      <t>バンゴウ</t>
    </rPh>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</si>
  <si>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</si>
  <si>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1"/>
  </si>
  <si>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1"/>
  </si>
  <si>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1"/>
  </si>
  <si>
    <r>
      <t>認定様式第</t>
    </r>
    <r>
      <rPr>
        <sz val="9"/>
        <color theme="1"/>
        <rFont val="ＭＳ Ｐゴシック"/>
        <family val="3"/>
        <charset val="128"/>
      </rPr>
      <t>13の2号</t>
    </r>
    <rPh sb="0" eb="2">
      <t>ニンテイ</t>
    </rPh>
    <rPh sb="2" eb="4">
      <t>ヨウシキ</t>
    </rPh>
    <rPh sb="4" eb="5">
      <t>ダイ</t>
    </rPh>
    <phoneticPr fontId="58"/>
  </si>
  <si>
    <r>
      <t>認定様式第</t>
    </r>
    <r>
      <rPr>
        <sz val="9"/>
        <color theme="1"/>
        <rFont val="ＭＳ Ｐゴシック"/>
        <family val="3"/>
        <charset val="128"/>
      </rPr>
      <t>13の１号</t>
    </r>
    <phoneticPr fontId="58"/>
  </si>
  <si>
    <r>
      <rPr>
        <b/>
        <sz val="9"/>
        <color theme="1"/>
        <rFont val="ＭＳ Ｐゴシック"/>
        <family val="3"/>
        <charset val="128"/>
      </rPr>
      <t>評価項目の引用元</t>
    </r>
    <r>
      <rPr>
        <sz val="8"/>
        <color theme="1"/>
        <rFont val="ＭＳ Ｐゴシック"/>
        <family val="3"/>
        <charset val="128"/>
      </rPr>
      <t>（企業横断的な評価基準を活用した場合のみ）</t>
    </r>
    <phoneticPr fontId="58"/>
  </si>
  <si>
    <r>
      <t>（３）訓練期間中又は訓練終了後に取得した資格（任意）</t>
    </r>
    <r>
      <rPr>
        <sz val="9"/>
        <color theme="1"/>
        <rFont val="ＭＳ Ｐゴシック"/>
        <family val="3"/>
        <charset val="128"/>
      </rPr>
      <t>　</t>
    </r>
    <r>
      <rPr>
        <sz val="8"/>
        <color theme="1"/>
        <rFont val="ＭＳ Ｐゴシック"/>
        <family val="3"/>
        <charset val="128"/>
      </rPr>
      <t>※訓練と密接に関わる資格のみを記入</t>
    </r>
    <phoneticPr fontId="58"/>
  </si>
  <si>
    <t>認定様式第10号</t>
    <phoneticPr fontId="11"/>
  </si>
  <si>
    <t>（１）就職支援責任者の配置</t>
    <rPh sb="3" eb="5">
      <t>シュウショク</t>
    </rPh>
    <rPh sb="5" eb="7">
      <t>シエン</t>
    </rPh>
    <rPh sb="11" eb="13">
      <t>ハイチ</t>
    </rPh>
    <phoneticPr fontId="11"/>
  </si>
  <si>
    <t>　　就職支援責任者氏名：</t>
    <rPh sb="9" eb="11">
      <t>シメイ</t>
    </rPh>
    <phoneticPr fontId="11"/>
  </si>
  <si>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rPh sb="0" eb="2">
      <t>ジョウキ</t>
    </rPh>
    <rPh sb="2" eb="4">
      <t>シュウショク</t>
    </rPh>
    <rPh sb="4" eb="6">
      <t>シエン</t>
    </rPh>
    <rPh sb="6" eb="9">
      <t>セキニンシャ</t>
    </rPh>
    <rPh sb="11" eb="13">
      <t>シンセイ</t>
    </rPh>
    <rPh sb="13" eb="14">
      <t>シャ</t>
    </rPh>
    <rPh sb="15" eb="17">
      <t>チョクセツ</t>
    </rPh>
    <rPh sb="18" eb="20">
      <t>コヨウ</t>
    </rPh>
    <rPh sb="20" eb="22">
      <t>カンケイ</t>
    </rPh>
    <rPh sb="23" eb="26">
      <t>ダイヒョウシャ</t>
    </rPh>
    <rPh sb="26" eb="27">
      <t>オヨ</t>
    </rPh>
    <rPh sb="28" eb="30">
      <t>ヤクイン</t>
    </rPh>
    <rPh sb="31" eb="32">
      <t>カ</t>
    </rPh>
    <rPh sb="40" eb="42">
      <t>ゲンソク</t>
    </rPh>
    <rPh sb="46" eb="48">
      <t>シュウショク</t>
    </rPh>
    <rPh sb="48" eb="50">
      <t>シエン</t>
    </rPh>
    <rPh sb="50" eb="53">
      <t>セキニンシャ</t>
    </rPh>
    <rPh sb="54" eb="56">
      <t>ヘンコウ</t>
    </rPh>
    <phoneticPr fontId="11"/>
  </si>
  <si>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1"/>
  </si>
  <si>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</si>
  <si>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1"/>
  </si>
  <si>
    <t>　１　担当する科目の訓練内容に関する資格</t>
    <rPh sb="3" eb="5">
      <t>タントウ</t>
    </rPh>
    <rPh sb="7" eb="9">
      <t>カモク</t>
    </rPh>
    <rPh sb="10" eb="12">
      <t>クンレン</t>
    </rPh>
    <rPh sb="12" eb="14">
      <t>ナイヨウ</t>
    </rPh>
    <rPh sb="15" eb="16">
      <t>カン</t>
    </rPh>
    <rPh sb="18" eb="20">
      <t>シカク</t>
    </rPh>
    <phoneticPr fontId="11"/>
  </si>
  <si>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1"/>
  </si>
  <si>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1"/>
  </si>
  <si>
    <t xml:space="preserve">（上記のほか、下記のいずれかに該当する場合はチェックしてください）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
</t>
    <phoneticPr fontId="11"/>
  </si>
  <si>
    <t>・使用しない</t>
    <rPh sb="1" eb="3">
      <t>シヨウ</t>
    </rPh>
    <phoneticPr fontId="11"/>
  </si>
  <si>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11"/>
  </si>
  <si>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1"/>
  </si>
  <si>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11"/>
  </si>
  <si>
    <t>名　称</t>
    <rPh sb="0" eb="1">
      <t>メイ</t>
    </rPh>
    <rPh sb="2" eb="3">
      <t>ショウ</t>
    </rPh>
    <phoneticPr fontId="58"/>
  </si>
  <si>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11"/>
  </si>
  <si>
    <t>　　訓練期間２か月以上４か月以下、訓練時間１か月当たり100時間以上、１日当たり原則５時間以上６時間以下</t>
    <rPh sb="9" eb="11">
      <t>イジョウ</t>
    </rPh>
    <rPh sb="14" eb="16">
      <t>イカ</t>
    </rPh>
    <phoneticPr fontId="11"/>
  </si>
  <si>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1"/>
  </si>
  <si>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11"/>
  </si>
  <si>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7"/>
  </si>
  <si>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7"/>
  </si>
  <si>
    <t>視聴覚教材（映像教材）の使用</t>
    <rPh sb="12" eb="14">
      <t>シヨウ</t>
    </rPh>
    <phoneticPr fontId="11"/>
  </si>
  <si>
    <t>令和○年5月25日～令和○年5月29日</t>
    <rPh sb="0" eb="2">
      <t>レイワ</t>
    </rPh>
    <rPh sb="3" eb="4">
      <t>ネン</t>
    </rPh>
    <rPh sb="5" eb="6">
      <t>ガツ</t>
    </rPh>
    <rPh sb="8" eb="9">
      <t>ニチ</t>
    </rPh>
    <rPh sb="10" eb="12">
      <t>レイワ</t>
    </rPh>
    <rPh sb="13" eb="14">
      <t>ネン</t>
    </rPh>
    <rPh sb="15" eb="16">
      <t>ガツ</t>
    </rPh>
    <rPh sb="18" eb="19">
      <t>ニチ</t>
    </rPh>
    <phoneticPr fontId="11"/>
  </si>
  <si>
    <t>学科（○○)、キャリアコンサルティング②(１H)</t>
    <rPh sb="0" eb="2">
      <t>ガッカ</t>
    </rPh>
    <phoneticPr fontId="11"/>
  </si>
  <si>
    <t>5H</t>
    <phoneticPr fontId="11"/>
  </si>
  <si>
    <t>令和○年6月1日～令和○年6月5日</t>
    <rPh sb="0" eb="2">
      <t>レイワ</t>
    </rPh>
    <rPh sb="3" eb="4">
      <t>ネン</t>
    </rPh>
    <rPh sb="5" eb="6">
      <t>ガツ</t>
    </rPh>
    <rPh sb="7" eb="8">
      <t>ニチ</t>
    </rPh>
    <rPh sb="9" eb="11">
      <t>レイワ</t>
    </rPh>
    <rPh sb="12" eb="13">
      <t>ネン</t>
    </rPh>
    <rPh sb="14" eb="15">
      <t>ガツ</t>
    </rPh>
    <rPh sb="16" eb="17">
      <t>ニチ</t>
    </rPh>
    <phoneticPr fontId="11"/>
  </si>
  <si>
    <t>学科（○○）</t>
    <rPh sb="0" eb="2">
      <t>ガッカ</t>
    </rPh>
    <phoneticPr fontId="11"/>
  </si>
  <si>
    <t>令和○年7月13日～令和○年7月16日</t>
    <rPh sb="0" eb="2">
      <t>レイワ</t>
    </rPh>
    <rPh sb="3" eb="4">
      <t>ネン</t>
    </rPh>
    <rPh sb="5" eb="6">
      <t>ガツ</t>
    </rPh>
    <rPh sb="8" eb="9">
      <t>ニチ</t>
    </rPh>
    <rPh sb="10" eb="12">
      <t>レイワ</t>
    </rPh>
    <rPh sb="13" eb="14">
      <t>ネン</t>
    </rPh>
    <rPh sb="15" eb="16">
      <t>ガツ</t>
    </rPh>
    <rPh sb="18" eb="19">
      <t>ニチ</t>
    </rPh>
    <phoneticPr fontId="11"/>
  </si>
  <si>
    <t>令和　○年　○月　○日</t>
    <rPh sb="0" eb="2">
      <t>レイワ</t>
    </rPh>
    <rPh sb="4" eb="5">
      <t>ネン</t>
    </rPh>
    <rPh sb="7" eb="8">
      <t>ツキ</t>
    </rPh>
    <rPh sb="10" eb="11">
      <t>ヒ</t>
    </rPh>
    <phoneticPr fontId="11"/>
  </si>
  <si>
    <t>令和　○年　○月　○日</t>
    <phoneticPr fontId="11"/>
  </si>
  <si>
    <t>特になし</t>
    <rPh sb="0" eb="1">
      <t>トク</t>
    </rPh>
    <phoneticPr fontId="11"/>
  </si>
  <si>
    <t>職業能力の基礎となるコミュニケーション力やビジネスマナーを身に付け、事務用ソフトウェアを用いて基本的なビジネス文書等が作成できる。</t>
    <phoneticPr fontId="11"/>
  </si>
  <si>
    <t>職業能力の基礎となるコミュニケーション力やビジネスマナー、ワープロソフト・表計算ソフト・プレゼンテーションソフトの使用法及びビジネス文書等の作成に関する知識・技能を身につける。</t>
    <phoneticPr fontId="11"/>
  </si>
  <si>
    <t>訓練カリキュラム（記入例）</t>
    <rPh sb="0" eb="2">
      <t>クンレン</t>
    </rPh>
    <rPh sb="9" eb="11">
      <t>キニュウ</t>
    </rPh>
    <rPh sb="11" eb="12">
      <t>レイ</t>
    </rPh>
    <phoneticPr fontId="11"/>
  </si>
  <si>
    <t>②ビジネスマナー</t>
    <phoneticPr fontId="11"/>
  </si>
  <si>
    <t>④健康管理</t>
    <rPh sb="1" eb="3">
      <t>ケンコウ</t>
    </rPh>
    <rPh sb="3" eb="5">
      <t>カンリ</t>
    </rPh>
    <phoneticPr fontId="11"/>
  </si>
  <si>
    <t>家計管理、～</t>
    <rPh sb="0" eb="2">
      <t>カケイ</t>
    </rPh>
    <rPh sb="2" eb="4">
      <t>カンリ</t>
    </rPh>
    <phoneticPr fontId="11"/>
  </si>
  <si>
    <t>仕事に関する心構え、ビジネスマナー～</t>
    <rPh sb="0" eb="2">
      <t>シゴト</t>
    </rPh>
    <rPh sb="3" eb="4">
      <t>カン</t>
    </rPh>
    <rPh sb="6" eb="8">
      <t>ココロガマ</t>
    </rPh>
    <phoneticPr fontId="11"/>
  </si>
  <si>
    <t>ハラスメント、～</t>
    <phoneticPr fontId="11"/>
  </si>
  <si>
    <t>生活リズムと健康を整える、～</t>
    <rPh sb="0" eb="2">
      <t>セイカツ</t>
    </rPh>
    <rPh sb="6" eb="8">
      <t>ケンコウ</t>
    </rPh>
    <rPh sb="9" eb="10">
      <t>トトノ</t>
    </rPh>
    <phoneticPr fontId="11"/>
  </si>
  <si>
    <t>①家計管理とライフプラン、社会保険と年金</t>
    <rPh sb="1" eb="3">
      <t>カケイ</t>
    </rPh>
    <rPh sb="3" eb="5">
      <t>カンリ</t>
    </rPh>
    <rPh sb="13" eb="15">
      <t>シャカイ</t>
    </rPh>
    <rPh sb="15" eb="17">
      <t>ホケン</t>
    </rPh>
    <rPh sb="18" eb="20">
      <t>ネンキン</t>
    </rPh>
    <phoneticPr fontId="11"/>
  </si>
  <si>
    <t>③職業倫理、労働法の基礎知識</t>
    <rPh sb="1" eb="3">
      <t>ショクギョウ</t>
    </rPh>
    <rPh sb="3" eb="5">
      <t>リンリ</t>
    </rPh>
    <rPh sb="6" eb="8">
      <t>ロウドウ</t>
    </rPh>
    <rPh sb="8" eb="9">
      <t>ホウ</t>
    </rPh>
    <rPh sb="10" eb="12">
      <t>キソ</t>
    </rPh>
    <rPh sb="12" eb="14">
      <t>チシキ</t>
    </rPh>
    <phoneticPr fontId="11"/>
  </si>
  <si>
    <t>⑤コミュニケーション</t>
    <phoneticPr fontId="11"/>
  </si>
  <si>
    <t>⑥職場のコミュニケーション</t>
    <rPh sb="1" eb="3">
      <t>ショクバ</t>
    </rPh>
    <phoneticPr fontId="11"/>
  </si>
  <si>
    <t>⑦キャリアプランを踏まえた就職活動の進め方</t>
    <rPh sb="9" eb="10">
      <t>フ</t>
    </rPh>
    <rPh sb="13" eb="15">
      <t>シュウショク</t>
    </rPh>
    <rPh sb="15" eb="17">
      <t>カツドウ</t>
    </rPh>
    <rPh sb="18" eb="19">
      <t>スス</t>
    </rPh>
    <rPh sb="20" eb="21">
      <t>カタ</t>
    </rPh>
    <phoneticPr fontId="11"/>
  </si>
  <si>
    <t>⑧求人動向</t>
    <rPh sb="1" eb="3">
      <t>キュウジン</t>
    </rPh>
    <rPh sb="3" eb="5">
      <t>ドウコウ</t>
    </rPh>
    <phoneticPr fontId="11"/>
  </si>
  <si>
    <t>⑩面接対策</t>
    <rPh sb="1" eb="3">
      <t>メンセツ</t>
    </rPh>
    <rPh sb="3" eb="5">
      <t>タイサク</t>
    </rPh>
    <phoneticPr fontId="11"/>
  </si>
  <si>
    <t>⑬自己理解</t>
    <rPh sb="1" eb="3">
      <t>ジコ</t>
    </rPh>
    <rPh sb="3" eb="5">
      <t>リカイ</t>
    </rPh>
    <phoneticPr fontId="11"/>
  </si>
  <si>
    <t>⑮職業生活設計</t>
    <rPh sb="1" eb="3">
      <t>ショクギョウ</t>
    </rPh>
    <rPh sb="3" eb="5">
      <t>セイカツ</t>
    </rPh>
    <rPh sb="5" eb="7">
      <t>セッケイ</t>
    </rPh>
    <phoneticPr fontId="11"/>
  </si>
  <si>
    <t>⑨応募書類</t>
    <rPh sb="1" eb="3">
      <t>オウボ</t>
    </rPh>
    <rPh sb="3" eb="5">
      <t>ショルイ</t>
    </rPh>
    <phoneticPr fontId="11"/>
  </si>
  <si>
    <t>⑪求人情報の収集</t>
    <rPh sb="1" eb="3">
      <t>キュウジン</t>
    </rPh>
    <rPh sb="3" eb="5">
      <t>ジョウホウ</t>
    </rPh>
    <rPh sb="6" eb="8">
      <t>シュウシュウ</t>
    </rPh>
    <phoneticPr fontId="11"/>
  </si>
  <si>
    <t>⑭仕事理解、職業意識と勤労観</t>
    <phoneticPr fontId="11"/>
  </si>
  <si>
    <t>自己概念、～</t>
    <rPh sb="0" eb="2">
      <t>ジコ</t>
    </rPh>
    <rPh sb="2" eb="4">
      <t>ガイネン</t>
    </rPh>
    <phoneticPr fontId="11"/>
  </si>
  <si>
    <t>就職活動の全体、～</t>
    <rPh sb="0" eb="2">
      <t>シュウショク</t>
    </rPh>
    <rPh sb="2" eb="4">
      <t>カツドウ</t>
    </rPh>
    <rPh sb="5" eb="7">
      <t>ゼンタイ</t>
    </rPh>
    <phoneticPr fontId="11"/>
  </si>
  <si>
    <t>職場における報告連絡相談、～</t>
    <rPh sb="0" eb="2">
      <t>ショクバ</t>
    </rPh>
    <rPh sb="6" eb="12">
      <t>ホウコクレンラクソウダン</t>
    </rPh>
    <phoneticPr fontId="11"/>
  </si>
  <si>
    <t>訓練内容に関連した～</t>
    <rPh sb="0" eb="2">
      <t>クンレン</t>
    </rPh>
    <rPh sb="2" eb="4">
      <t>ナイヨウ</t>
    </rPh>
    <rPh sb="5" eb="7">
      <t>カンレン</t>
    </rPh>
    <phoneticPr fontId="11"/>
  </si>
  <si>
    <t>応募書類を作成する意義、～</t>
    <rPh sb="0" eb="2">
      <t>オウボ</t>
    </rPh>
    <rPh sb="2" eb="4">
      <t>ショルイ</t>
    </rPh>
    <rPh sb="5" eb="7">
      <t>サクセイ</t>
    </rPh>
    <rPh sb="9" eb="11">
      <t>イギ</t>
    </rPh>
    <phoneticPr fontId="11"/>
  </si>
  <si>
    <t>面接の目的、～</t>
    <rPh sb="0" eb="2">
      <t>メンセツ</t>
    </rPh>
    <rPh sb="3" eb="5">
      <t>モクテキ</t>
    </rPh>
    <phoneticPr fontId="11"/>
  </si>
  <si>
    <t>職業生活の振り返りと今後、～</t>
    <rPh sb="10" eb="12">
      <t>コンゴ</t>
    </rPh>
    <phoneticPr fontId="11"/>
  </si>
  <si>
    <t>働く意義、～</t>
    <rPh sb="0" eb="1">
      <t>ハタラ</t>
    </rPh>
    <rPh sb="2" eb="4">
      <t>イギ</t>
    </rPh>
    <phoneticPr fontId="11"/>
  </si>
  <si>
    <t>自分の強み、～</t>
    <rPh sb="0" eb="2">
      <t>ジブン</t>
    </rPh>
    <rPh sb="3" eb="4">
      <t>ツヨ</t>
    </rPh>
    <phoneticPr fontId="11"/>
  </si>
  <si>
    <t>訓練受講の意義、～</t>
    <rPh sb="0" eb="2">
      <t>クンレン</t>
    </rPh>
    <rPh sb="2" eb="4">
      <t>ジュコウ</t>
    </rPh>
    <rPh sb="5" eb="7">
      <t>イギ</t>
    </rPh>
    <phoneticPr fontId="11"/>
  </si>
  <si>
    <t>⑫訓練受講の動機、今後の目標と習得すべき能力</t>
    <phoneticPr fontId="11"/>
  </si>
  <si>
    <t>安全衛生</t>
    <rPh sb="0" eb="2">
      <t>アンゼン</t>
    </rPh>
    <rPh sb="2" eb="4">
      <t>エイセイ</t>
    </rPh>
    <phoneticPr fontId="11"/>
  </si>
  <si>
    <t>安全衛生と～</t>
    <rPh sb="0" eb="4">
      <t>アンゼンエイセイ</t>
    </rPh>
    <phoneticPr fontId="11"/>
  </si>
  <si>
    <t>職場見学先への交通費（実費）が別途発生</t>
    <rPh sb="0" eb="2">
      <t>ショクバ</t>
    </rPh>
    <rPh sb="2" eb="4">
      <t>ケンガク</t>
    </rPh>
    <rPh sb="4" eb="5">
      <t>サキ</t>
    </rPh>
    <rPh sb="7" eb="10">
      <t>コウツウヒ</t>
    </rPh>
    <rPh sb="11" eb="13">
      <t>ジッピ</t>
    </rPh>
    <rPh sb="15" eb="17">
      <t>ベット</t>
    </rPh>
    <rPh sb="17" eb="19">
      <t>ハッセイ</t>
    </rPh>
    <phoneticPr fontId="11"/>
  </si>
  <si>
    <t>株式会社サーティファイ</t>
    <rPh sb="0" eb="4">
      <t>カブシキガイシャ</t>
    </rPh>
    <phoneticPr fontId="11"/>
  </si>
  <si>
    <t>コンピュータサービス技能評価試験　ワープロ部門　３級</t>
    <rPh sb="25" eb="26">
      <t>キュウ</t>
    </rPh>
    <phoneticPr fontId="11"/>
  </si>
  <si>
    <t>コンピュータサービス技能評価試験　表計算部門　３級</t>
    <rPh sb="17" eb="20">
      <t>ヒョウケイサン</t>
    </rPh>
    <rPh sb="24" eb="25">
      <t>キュウ</t>
    </rPh>
    <phoneticPr fontId="11"/>
  </si>
  <si>
    <t>コミュニケーション検定　初級</t>
    <rPh sb="9" eb="11">
      <t>ケンテイ</t>
    </rPh>
    <rPh sb="12" eb="14">
      <t>ショキュウ</t>
    </rPh>
    <phoneticPr fontId="11"/>
  </si>
  <si>
    <t>中央職業能力開発協会</t>
    <rPh sb="0" eb="2">
      <t>チュウオウ</t>
    </rPh>
    <rPh sb="2" eb="4">
      <t>ショクギョウ</t>
    </rPh>
    <rPh sb="4" eb="6">
      <t>ノウリョク</t>
    </rPh>
    <rPh sb="6" eb="8">
      <t>カイハツ</t>
    </rPh>
    <rPh sb="8" eb="10">
      <t>キョウカイ</t>
    </rPh>
    <phoneticPr fontId="11"/>
  </si>
  <si>
    <t>○時間</t>
    <rPh sb="1" eb="3">
      <t>ジカン</t>
    </rPh>
    <phoneticPr fontId="11"/>
  </si>
  <si>
    <t>○時間</t>
    <phoneticPr fontId="11"/>
  </si>
  <si>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11"/>
  </si>
  <si>
    <t>○○○○基礎科</t>
    <phoneticPr fontId="11"/>
  </si>
  <si>
    <t>株式会社○○</t>
    <rPh sb="0" eb="4">
      <t>カブシキガイシャ</t>
    </rPh>
    <phoneticPr fontId="11"/>
  </si>
  <si>
    <t>○時間</t>
    <rPh sb="1" eb="3">
      <t>ジカン</t>
    </rPh>
    <phoneticPr fontId="11"/>
  </si>
  <si>
    <t>…</t>
    <phoneticPr fontId="11"/>
  </si>
  <si>
    <t>【職場見学】</t>
  </si>
  <si>
    <t>　</t>
    <phoneticPr fontId="11"/>
  </si>
  <si>
    <r>
      <t>企業実習先一覧</t>
    </r>
    <r>
      <rPr>
        <sz val="20"/>
        <color rgb="FFFF0000"/>
        <rFont val="ＭＳ Ｐゴシック"/>
        <family val="3"/>
        <charset val="128"/>
      </rPr>
      <t/>
    </r>
    <phoneticPr fontId="11"/>
  </si>
  <si>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11"/>
  </si>
  <si>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1"/>
  </si>
  <si>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1"/>
  </si>
  <si>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1"/>
  </si>
  <si>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11"/>
  </si>
  <si>
    <r>
      <t>　１０</t>
    </r>
    <r>
      <rPr>
        <b/>
        <sz val="14"/>
        <color theme="1"/>
        <rFont val="ＭＳ ゴシック"/>
        <family val="3"/>
        <charset val="128"/>
      </rPr>
      <t>　キャリアコンサルティング担当者の要件が確認できる書類</t>
    </r>
    <phoneticPr fontId="11"/>
  </si>
  <si>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11"/>
  </si>
  <si>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11"/>
  </si>
  <si>
    <r>
      <t>　１３</t>
    </r>
    <r>
      <rPr>
        <b/>
        <sz val="14"/>
        <color theme="1"/>
        <rFont val="ＭＳ ゴシック"/>
        <family val="3"/>
        <charset val="128"/>
      </rPr>
      <t>　ISO29993及びISO21001の審査登録証</t>
    </r>
    <rPh sb="23" eb="25">
      <t>シンサ</t>
    </rPh>
    <rPh sb="25" eb="28">
      <t>トウロクショウ</t>
    </rPh>
    <phoneticPr fontId="11"/>
  </si>
  <si>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11"/>
  </si>
  <si>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1"/>
  </si>
  <si>
    <t>・就職先で想定されるハードウェア、ソフトウェアの活用【項目10】</t>
    <phoneticPr fontId="11"/>
  </si>
  <si>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1"/>
  </si>
  <si>
    <t>POSシステム、キャッシュレス決済、モバイルPOSレジ、電子カルテ、介護ソフト、施工管理や勤怠管理のICT化導入、生成ＡＩの活用事例の紹介等</t>
    <phoneticPr fontId="11"/>
  </si>
  <si>
    <t>認定様式第５号添付書類４</t>
  </si>
  <si>
    <t>　【表】DXリテラシー標準の項目の一覧</t>
    <rPh sb="2" eb="3">
      <t>ヒョウ</t>
    </rPh>
    <rPh sb="11" eb="13">
      <t>ヒョウジュン</t>
    </rPh>
    <rPh sb="17" eb="19">
      <t>イチラン</t>
    </rPh>
    <phoneticPr fontId="79"/>
  </si>
  <si>
    <t>項目</t>
    <rPh sb="0" eb="2">
      <t>コウモク</t>
    </rPh>
    <phoneticPr fontId="79"/>
  </si>
  <si>
    <t>項目番号</t>
    <rPh sb="0" eb="2">
      <t>コウモク</t>
    </rPh>
    <rPh sb="2" eb="4">
      <t>バンゴウ</t>
    </rPh>
    <phoneticPr fontId="79"/>
  </si>
  <si>
    <t>行動例/学習項目例（概要）</t>
    <rPh sb="0" eb="2">
      <t>コウドウ</t>
    </rPh>
    <rPh sb="2" eb="3">
      <t>レイ</t>
    </rPh>
    <rPh sb="4" eb="6">
      <t>ガクシュウ</t>
    </rPh>
    <rPh sb="6" eb="8">
      <t>コウモク</t>
    </rPh>
    <rPh sb="8" eb="9">
      <t>レイ</t>
    </rPh>
    <rPh sb="10" eb="12">
      <t>ガイヨウ</t>
    </rPh>
    <phoneticPr fontId="79"/>
  </si>
  <si>
    <t>行動例/学習項目例（詳細）</t>
    <rPh sb="0" eb="2">
      <t>コウドウ</t>
    </rPh>
    <rPh sb="2" eb="3">
      <t>レイ</t>
    </rPh>
    <rPh sb="4" eb="6">
      <t>ガクシュウ</t>
    </rPh>
    <rPh sb="6" eb="8">
      <t>コウモク</t>
    </rPh>
    <rPh sb="8" eb="9">
      <t>レイ</t>
    </rPh>
    <rPh sb="10" eb="12">
      <t>ショウサイ</t>
    </rPh>
    <phoneticPr fontId="79"/>
  </si>
  <si>
    <t>Why</t>
    <phoneticPr fontId="79"/>
  </si>
  <si>
    <t>ー</t>
    <phoneticPr fontId="79"/>
  </si>
  <si>
    <t>社会の変化</t>
    <phoneticPr fontId="79"/>
  </si>
  <si>
    <t>メガトレンド・社会課題とデジタルによる解決</t>
    <phoneticPr fontId="79"/>
  </si>
  <si>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79"/>
  </si>
  <si>
    <t>日本と海外におけるDXの取組みの差</t>
    <phoneticPr fontId="79"/>
  </si>
  <si>
    <t>日本と海外におけるDXの取組みの差。</t>
    <phoneticPr fontId="79"/>
  </si>
  <si>
    <t>社会・産業の変化に関するキーワード</t>
    <phoneticPr fontId="79"/>
  </si>
  <si>
    <t>第4次産業革命。Society5.0で実現される社会。データ駆動型社会。</t>
    <phoneticPr fontId="79"/>
  </si>
  <si>
    <t>顧客価値の変化</t>
    <phoneticPr fontId="79"/>
  </si>
  <si>
    <t>顧客・ユーザーの行動変化と変化への対応</t>
    <phoneticPr fontId="79"/>
  </si>
  <si>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79"/>
  </si>
  <si>
    <t>顧客・ユーザーを取り巻くデジタルサービス</t>
    <phoneticPr fontId="79"/>
  </si>
  <si>
    <t>eコマース。動画・音楽配信。タクシー配車アプリ。デリバリーサービス。電子書籍。インターネットバンキング。</t>
    <phoneticPr fontId="79"/>
  </si>
  <si>
    <t>競争環境の変化</t>
    <phoneticPr fontId="79"/>
  </si>
  <si>
    <t>デジタル技術の活用による競争環境変化の具体的事例</t>
    <phoneticPr fontId="79"/>
  </si>
  <si>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79"/>
  </si>
  <si>
    <t>What</t>
    <phoneticPr fontId="79"/>
  </si>
  <si>
    <t>データ</t>
    <phoneticPr fontId="79"/>
  </si>
  <si>
    <t>社会におけるデータ</t>
    <phoneticPr fontId="79"/>
  </si>
  <si>
    <t>データの種類</t>
    <phoneticPr fontId="79"/>
  </si>
  <si>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79"/>
  </si>
  <si>
    <t>社会におけるデータ活用</t>
    <phoneticPr fontId="79"/>
  </si>
  <si>
    <t>ビッグデータとアノテーション。オープンデータ。</t>
    <phoneticPr fontId="79"/>
  </si>
  <si>
    <t>データを読む・説明する</t>
    <phoneticPr fontId="79"/>
  </si>
  <si>
    <t>データの分析手法（基礎的な確率・統計の知識）</t>
    <phoneticPr fontId="79"/>
  </si>
  <si>
    <t>質的変数・量的変数。データの分布（ヒストグラム）と代表値（平均値・中央値・最頻値）。データのばらつき（分散・標準偏差・偏差値）。相関関係と因果関係。データの種類（名義尺度、順序尺度、間隔尺度、比率尺度）。</t>
    <phoneticPr fontId="79"/>
  </si>
  <si>
    <t>データを読む</t>
    <rPh sb="4" eb="5">
      <t>ヨ</t>
    </rPh>
    <phoneticPr fontId="79"/>
  </si>
  <si>
    <t>データや事象の重複に気づく。条件をそろえた比較。誇張表現を見抜く。集計ミス・記載ミスの特定。</t>
    <phoneticPr fontId="79"/>
  </si>
  <si>
    <t>データを説明する</t>
    <phoneticPr fontId="79"/>
  </si>
  <si>
    <t>データの可視化（棒グラフ・折線グラフ・散布図・ヒートマップなどの作成）。分析結果の言語化。</t>
    <phoneticPr fontId="79"/>
  </si>
  <si>
    <t>データを扱う</t>
    <phoneticPr fontId="79"/>
  </si>
  <si>
    <t>データの入力</t>
    <phoneticPr fontId="79"/>
  </si>
  <si>
    <t>機械判読可能なデータの作成・表記方法（参考：総務省　機械判読可能なデータの表記方法の統一ルール）。</t>
    <phoneticPr fontId="79"/>
  </si>
  <si>
    <t>データの抽出・加工</t>
    <phoneticPr fontId="79"/>
  </si>
  <si>
    <t>データの抽出、データクレンジング（外れ値、異常値）、フィルタリング・ソート、結合、マッピング、サンプリング、集計・変換・演算。</t>
    <phoneticPr fontId="79"/>
  </si>
  <si>
    <t>データの出力</t>
    <phoneticPr fontId="79"/>
  </si>
  <si>
    <t>データのダウンロードと保存、ファイル形式。</t>
    <phoneticPr fontId="79"/>
  </si>
  <si>
    <t>データベース</t>
    <phoneticPr fontId="79"/>
  </si>
  <si>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79"/>
  </si>
  <si>
    <t>データによって判断する</t>
    <phoneticPr fontId="79"/>
  </si>
  <si>
    <t>データドリブンな判断プロセス</t>
    <phoneticPr fontId="79"/>
  </si>
  <si>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79"/>
  </si>
  <si>
    <t>分析アプローチ設計</t>
    <phoneticPr fontId="79"/>
  </si>
  <si>
    <t>必要なデータの確保。分析対象の構造把握。業務分析手法。データ・分析手法・可視化の方法の設計。</t>
    <phoneticPr fontId="79"/>
  </si>
  <si>
    <t>モニタリングの手法</t>
    <phoneticPr fontId="79"/>
  </si>
  <si>
    <t>モニタリングの手法。</t>
    <phoneticPr fontId="79"/>
  </si>
  <si>
    <t>デジタル技術</t>
    <phoneticPr fontId="79"/>
  </si>
  <si>
    <t>AI</t>
    <phoneticPr fontId="79"/>
  </si>
  <si>
    <t>AIの歴史</t>
    <phoneticPr fontId="79"/>
  </si>
  <si>
    <t>AIの定義。AIブームの変遷。過去のAIブームにおいて中心となった研究・技術（探索・推論　等）。</t>
    <phoneticPr fontId="79"/>
  </si>
  <si>
    <t>AIを作るために必要な手法・技術</t>
    <phoneticPr fontId="79"/>
  </si>
  <si>
    <t>機械学習の具体的手法：教師あり学習、教師なし学習、強化学習 等。深層学習の概要：ニューラルネットワーク、事前学習、ファインチューニング 等。AIプロジェクトの進め方 等</t>
    <phoneticPr fontId="79"/>
  </si>
  <si>
    <t>人間中心のAI社会原則</t>
    <phoneticPr fontId="79"/>
  </si>
  <si>
    <t>人間中心のAI社会原則、ELSI（Ethical, Legal and Social Issues）等</t>
    <phoneticPr fontId="79"/>
  </si>
  <si>
    <t>AIの得意分野・限界</t>
    <phoneticPr fontId="79"/>
  </si>
  <si>
    <t>強いAIと弱いAI 等。</t>
    <phoneticPr fontId="79"/>
  </si>
  <si>
    <t>AIに関する最新の技術動向</t>
    <phoneticPr fontId="79"/>
  </si>
  <si>
    <t>生成AI　等。</t>
    <phoneticPr fontId="79"/>
  </si>
  <si>
    <t>クラウド</t>
    <phoneticPr fontId="79"/>
  </si>
  <si>
    <t>クラウドの仕組み</t>
    <phoneticPr fontId="79"/>
  </si>
  <si>
    <t>オンプレミスとクラウドの違い。パブリッククラウドとプライベートクラウド。クラウドサービスにおけるセキュリティ対策。</t>
    <phoneticPr fontId="79"/>
  </si>
  <si>
    <t>クラウドサービスの提供形態</t>
    <phoneticPr fontId="79"/>
  </si>
  <si>
    <t>SaaS（Software as a Service）。IaaS（Infrastructure as a Service）。PaaS（Platform as a Service）。</t>
    <phoneticPr fontId="79"/>
  </si>
  <si>
    <t>クラウドに関する最新の技術動向</t>
    <phoneticPr fontId="79"/>
  </si>
  <si>
    <t>クラウドに関する最新の技術動向。</t>
    <phoneticPr fontId="79"/>
  </si>
  <si>
    <t>ハードウェア・ソフトウェア</t>
    <phoneticPr fontId="79"/>
  </si>
  <si>
    <t>ハードウェア</t>
    <phoneticPr fontId="79"/>
  </si>
  <si>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79"/>
  </si>
  <si>
    <t>ソフトウェア</t>
    <phoneticPr fontId="79"/>
  </si>
  <si>
    <t>ソフトウェアの構成要素：OS、ミドルウェア、アプリケーション。オープンソースソフトウェア。プログラミング的思考：アルゴリズムの基本的な考え方、プログラミング言語の特徴。</t>
    <phoneticPr fontId="79"/>
  </si>
  <si>
    <t>企業における開発・運用</t>
    <phoneticPr fontId="79"/>
  </si>
  <si>
    <t>プロジェクトマネジメントの概要。サービスマネジメントの概要。</t>
    <phoneticPr fontId="79"/>
  </si>
  <si>
    <t>ハードウェア・ソフトウェアに関する最新の技術動向</t>
    <phoneticPr fontId="79"/>
  </si>
  <si>
    <t>ハードウェア・ソフトウェアに関する最新の技術動向。</t>
    <phoneticPr fontId="79"/>
  </si>
  <si>
    <t>ネットワーク</t>
    <phoneticPr fontId="79"/>
  </si>
  <si>
    <t>ネットワーク・インターネットの仕組み</t>
    <phoneticPr fontId="79"/>
  </si>
  <si>
    <t>ネットワーク方式（LAN・WAN）。接続装置（ハブ・ルーター）。通信プロトコル。IPアドレス。ドメイン。無線通信（Wi-Fi 等）。</t>
    <phoneticPr fontId="79"/>
  </si>
  <si>
    <t>インターネットサービス</t>
    <phoneticPr fontId="79"/>
  </si>
  <si>
    <t>電子メール。5G（モバイル）。リモート会議等のコミュニケーションサービス。ネット決済等の金融サービス。</t>
    <phoneticPr fontId="79"/>
  </si>
  <si>
    <t>ネットワークに関する最新の技術動向</t>
    <phoneticPr fontId="79"/>
  </si>
  <si>
    <t>ネットワークに関する最新の技術動向。</t>
    <phoneticPr fontId="79"/>
  </si>
  <si>
    <t>How</t>
    <phoneticPr fontId="79"/>
  </si>
  <si>
    <t>活用事例・利用方法</t>
    <phoneticPr fontId="79"/>
  </si>
  <si>
    <t>データ・デジタル技術の活用事例</t>
    <phoneticPr fontId="79"/>
  </si>
  <si>
    <t>事業活動におけるデータ・デジタル技術の活用事例</t>
    <phoneticPr fontId="79"/>
  </si>
  <si>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79"/>
  </si>
  <si>
    <t>生成AIの活用事例</t>
    <phoneticPr fontId="79"/>
  </si>
  <si>
    <t>業務全般における文章作成・要約、情報収集、課題抽出、アイデア出しへの大規模言語モデルの利用等。顧客体験の改善、ビジネス変革等。</t>
    <phoneticPr fontId="79"/>
  </si>
  <si>
    <t>ツール利用</t>
    <phoneticPr fontId="79"/>
  </si>
  <si>
    <t>日常業務に関するツールの利用方法</t>
    <phoneticPr fontId="79"/>
  </si>
  <si>
    <t>コミュニケーションツール：メール、チャット、プロジェクト管理。オフィスツール：文字のサイズ・フォント変更、基本的な関数、表の作成、便利なショートカット。検索エンジン：検索のコツ。</t>
    <phoneticPr fontId="79"/>
  </si>
  <si>
    <t>生成AIの利用方法</t>
    <phoneticPr fontId="79"/>
  </si>
  <si>
    <t>画像生成ツール、文章生成ツール、音声生成ツール等の概要。指示（プロンプト）の手法。</t>
    <phoneticPr fontId="79"/>
  </si>
  <si>
    <t>自動化・効率化に関するデジタルツールの利用方法</t>
    <phoneticPr fontId="79"/>
  </si>
  <si>
    <t>ノーコード・ローコードツールの基礎知識。RPA、AutoMLなどの自動化・内製化ツールの概要。</t>
    <phoneticPr fontId="79"/>
  </si>
  <si>
    <t>留意点</t>
    <phoneticPr fontId="79"/>
  </si>
  <si>
    <t>セキュリティ</t>
    <phoneticPr fontId="79"/>
  </si>
  <si>
    <t>セキュリティの3要素</t>
    <phoneticPr fontId="79"/>
  </si>
  <si>
    <t>機密性。完全性。可用性。</t>
    <phoneticPr fontId="79"/>
  </si>
  <si>
    <t>セキュリティ技術</t>
    <phoneticPr fontId="79"/>
  </si>
  <si>
    <t>暗号。ワンタイムパスワード。ブロックチェーン。生体認証。</t>
    <phoneticPr fontId="79"/>
  </si>
  <si>
    <t>情報セキュリティマネジメントシステム（ISMS）</t>
    <phoneticPr fontId="79"/>
  </si>
  <si>
    <t>情報セキュリティマネジメントシステム（ISMS）。</t>
    <phoneticPr fontId="79"/>
  </si>
  <si>
    <t>個人がとるべきセキュリティ対策</t>
    <phoneticPr fontId="79"/>
  </si>
  <si>
    <t>IDやパスワードの管理。アクセス権の設定。覗き見防止。添付ファイル付きメールへの警戒。社外メールアドレスへの警戒。</t>
    <phoneticPr fontId="79"/>
  </si>
  <si>
    <t>モラル</t>
    <phoneticPr fontId="79"/>
  </si>
  <si>
    <t>ネット被害・SNS・生成AI等のトラブルの事例・対策</t>
    <phoneticPr fontId="79"/>
  </si>
  <si>
    <t>写真の位置情報による住所の流出。アカウントの乗っ取り。炎上。名誉棄損判決。SNSやAIツール、検索等の入力データによる情報漏洩。生成AIなどの学習データ利用。</t>
    <phoneticPr fontId="79"/>
  </si>
  <si>
    <t>データ利用における禁止事項や留意事項</t>
    <phoneticPr fontId="79"/>
  </si>
  <si>
    <t>結果の捏造。実験データの盗用。恣意的な結果の抽出。ELSI（Ethical, Legal, and Social Issues）。</t>
    <phoneticPr fontId="79"/>
  </si>
  <si>
    <t>コンプライアンス</t>
    <phoneticPr fontId="79"/>
  </si>
  <si>
    <t>個人情報の定義と個人情報に関する法律・留意事項</t>
    <phoneticPr fontId="79"/>
  </si>
  <si>
    <t>個人情報保護法。個人情報の取り扱いルール。業界団体等の示すプライバシー関連ガイドライン。</t>
    <phoneticPr fontId="79"/>
  </si>
  <si>
    <t>知的財産権が保護する対象</t>
    <phoneticPr fontId="79"/>
  </si>
  <si>
    <t>著作権、特許権、実用新案権、意匠権、商標権。不正競争防止法。</t>
    <phoneticPr fontId="79"/>
  </si>
  <si>
    <t>諸外国におけるデータ規制の内容</t>
    <phoneticPr fontId="79"/>
  </si>
  <si>
    <t>GDPR。CCPA。その他産業データの保護規制。</t>
    <phoneticPr fontId="79"/>
  </si>
  <si>
    <t>サービス利用規約を踏まえたデータの利用範囲</t>
    <phoneticPr fontId="79"/>
  </si>
  <si>
    <t>サービス提供側における入力データの管理/利用方法の確認。社内や組織における利用ルールの確認。</t>
    <phoneticPr fontId="79"/>
  </si>
  <si>
    <t>（備考）</t>
    <rPh sb="1" eb="3">
      <t>ビコウ</t>
    </rPh>
    <phoneticPr fontId="79"/>
  </si>
  <si>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79"/>
  </si>
  <si>
    <t>　　２　訓練カリキュラムにスキル項目に関連する訓練項目があれば、訓練実施機関の判断により学習項目を追加して差し支えないこと。</t>
    <phoneticPr fontId="79"/>
  </si>
  <si>
    <t>認定様式第５号添付書類４　別表</t>
    <rPh sb="0" eb="2">
      <t>ニンテイ</t>
    </rPh>
    <rPh sb="2" eb="4">
      <t>ヨウシキ</t>
    </rPh>
    <rPh sb="4" eb="5">
      <t>ダイ</t>
    </rPh>
    <rPh sb="6" eb="7">
      <t>ゴウ</t>
    </rPh>
    <rPh sb="7" eb="9">
      <t>テンプ</t>
    </rPh>
    <rPh sb="9" eb="11">
      <t>ショルイ</t>
    </rPh>
    <rPh sb="13" eb="15">
      <t>ベッピョウ</t>
    </rPh>
    <phoneticPr fontId="11"/>
  </si>
  <si>
    <r>
      <t xml:space="preserve">就職を想定する職業・職種
</t>
    </r>
    <r>
      <rPr>
        <sz val="8"/>
        <color theme="1"/>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</si>
  <si>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r>
      <t xml:space="preserve">訓練推奨者
</t>
    </r>
    <r>
      <rPr>
        <sz val="6"/>
        <color theme="1"/>
        <rFont val="ＭＳ Ｐゴシック"/>
        <family val="3"/>
        <charset val="128"/>
      </rPr>
      <t>(特定の者を想定する場合のみ)</t>
    </r>
    <phoneticPr fontId="11"/>
  </si>
  <si>
    <t>会計ソフト、医療事務システム、CADシステム、CMSなどの利用方法・紹介等</t>
    <phoneticPr fontId="11"/>
  </si>
  <si>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11"/>
  </si>
  <si>
    <r>
      <t>　２　訓練実施施設(教室・実習室)及び事務室の平面図</t>
    </r>
    <r>
      <rPr>
        <b/>
        <sz val="14"/>
        <color rgb="FFFF0000"/>
        <rFont val="ＭＳ ゴシック"/>
        <family val="3"/>
        <charset val="128"/>
      </rPr>
      <t/>
    </r>
    <phoneticPr fontId="11"/>
  </si>
  <si>
    <t>訓練実施施設（教室・実習室）の平面図</t>
    <phoneticPr fontId="11"/>
  </si>
  <si>
    <t>所属（部署名）</t>
    <rPh sb="0" eb="2">
      <t>ショゾク</t>
    </rPh>
    <rPh sb="3" eb="5">
      <t>ブショ</t>
    </rPh>
    <rPh sb="5" eb="6">
      <t>メイ</t>
    </rPh>
    <phoneticPr fontId="11"/>
  </si>
  <si>
    <t>海浜　次郎</t>
    <rPh sb="0" eb="2">
      <t>ウミハマ</t>
    </rPh>
    <rPh sb="3" eb="5">
      <t>ジロウ</t>
    </rPh>
    <phoneticPr fontId="11"/>
  </si>
  <si>
    <t>・Webデザインソフトの操作
・Webデザイン実習</t>
    <phoneticPr fontId="11"/>
  </si>
  <si>
    <t xml:space="preserve">平成 </t>
  </si>
  <si>
    <t>～</t>
  </si>
  <si>
    <t xml:space="preserve">令和 </t>
  </si>
  <si>
    <t>生年月日</t>
    <rPh sb="0" eb="4">
      <t>セイネンガッピ</t>
    </rPh>
    <phoneticPr fontId="11"/>
  </si>
  <si>
    <t>担当する科目</t>
  </si>
  <si>
    <t>ウミハマ　ジロウ</t>
    <phoneticPr fontId="11"/>
  </si>
  <si>
    <t>Photoshop®クリエイター能力認定試験、アドビ認定プロフェッショナル</t>
    <phoneticPr fontId="11"/>
  </si>
  <si>
    <t>株式会社JEEDクリエイティブデザイン</t>
  </si>
  <si>
    <t>○○部○○課</t>
  </si>
  <si>
    <t>・Webデザインの企画・制作
・Photoshop、Illustratorを使用したデザイン作業
・クライアントとの打ち合わせおよび要件定義</t>
    <phoneticPr fontId="11"/>
  </si>
  <si>
    <t>・Webデザインソフトの操作
・Webデザイン実習</t>
  </si>
  <si>
    <t>デザインスタジオアートワークス</t>
  </si>
  <si>
    <t>労働契約書</t>
    <rPh sb="0" eb="2">
      <t>ロウドウ</t>
    </rPh>
    <rPh sb="2" eb="4">
      <t>ケイヤク</t>
    </rPh>
    <rPh sb="4" eb="5">
      <t>ショ</t>
    </rPh>
    <phoneticPr fontId="11"/>
  </si>
  <si>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</si>
  <si>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</si>
  <si>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</si>
  <si>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在籍証明書</t>
    <rPh sb="0" eb="5">
      <t>ザイセキショウメイショ</t>
    </rPh>
    <phoneticPr fontId="11"/>
  </si>
  <si>
    <t>株式会社能力開発</t>
    <phoneticPr fontId="11"/>
  </si>
  <si>
    <t>Androidアプリ開発科</t>
    <phoneticPr fontId="11"/>
  </si>
  <si>
    <t>講師　太郎</t>
    <rPh sb="0" eb="2">
      <t>コウシ</t>
    </rPh>
    <rPh sb="3" eb="5">
      <t>タロウ</t>
    </rPh>
    <phoneticPr fontId="11"/>
  </si>
  <si>
    <t>常勤</t>
  </si>
  <si>
    <t>プログラミング概論、プログラミング演習、システム概論、ソフトウェアテスト概論</t>
    <phoneticPr fontId="11"/>
  </si>
  <si>
    <t>海浜　次郎</t>
    <phoneticPr fontId="11"/>
  </si>
  <si>
    <t>海浜　次郎</t>
    <rPh sb="0" eb="2">
      <t>カイヒン</t>
    </rPh>
    <rPh sb="3" eb="5">
      <t>ジロウ</t>
    </rPh>
    <phoneticPr fontId="11"/>
  </si>
  <si>
    <t>・Webサイト作成ソフトの操作
・Webサイト作成演習</t>
    <phoneticPr fontId="11"/>
  </si>
  <si>
    <t>安全衛生</t>
    <phoneticPr fontId="11"/>
  </si>
  <si>
    <t>高齢　サブ郎</t>
    <rPh sb="0" eb="2">
      <t>コウレイ</t>
    </rPh>
    <phoneticPr fontId="11"/>
  </si>
  <si>
    <t>職業能力開発講習
⑮職業生活設計（キャリア・プラン）</t>
    <phoneticPr fontId="11"/>
  </si>
  <si>
    <t>幕張　三郎</t>
    <rPh sb="0" eb="2">
      <t>マクハリ</t>
    </rPh>
    <rPh sb="3" eb="5">
      <t>サブロウ</t>
    </rPh>
    <phoneticPr fontId="11"/>
  </si>
  <si>
    <t>非常勤</t>
  </si>
  <si>
    <t>認定様式第７の３号「講師の経歴等確認書」</t>
    <phoneticPr fontId="11"/>
  </si>
  <si>
    <t>職業能力開発講習
①ビジネスマナー②ライフプラン③…</t>
    <phoneticPr fontId="11"/>
  </si>
  <si>
    <t>求職　花子</t>
    <rPh sb="0" eb="2">
      <t>キュウショク</t>
    </rPh>
    <rPh sb="3" eb="5">
      <t>ハナコ</t>
    </rPh>
    <phoneticPr fontId="11"/>
  </si>
  <si>
    <t>就職支援、開講式、修了式、オリエンテーション</t>
    <phoneticPr fontId="11"/>
  </si>
  <si>
    <t>能開　四郎</t>
    <rPh sb="0" eb="2">
      <t>ノウカイ</t>
    </rPh>
    <rPh sb="3" eb="5">
      <t>シロウ</t>
    </rPh>
    <phoneticPr fontId="11"/>
  </si>
  <si>
    <t>職務経歴書(認定様式第7の3号含む)</t>
    <phoneticPr fontId="11"/>
  </si>
  <si>
    <t>《省》</t>
  </si>
  <si>
    <t>●●-00-00-00-****</t>
    <phoneticPr fontId="11"/>
  </si>
  <si>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11"/>
  </si>
  <si>
    <t>・Webサイトの作成および運営
・WordPressを使用したサイト構築
・デザインソフトの操作指導および社内研修講師</t>
    <rPh sb="53" eb="57">
      <t>シャナイケンシュウ</t>
    </rPh>
    <rPh sb="57" eb="59">
      <t>コウシ</t>
    </rPh>
    <phoneticPr fontId="11"/>
  </si>
  <si>
    <t>「求職者支援訓練の講師として認められる類型」のうち該当する番号を記入してください。</t>
    <phoneticPr fontId="11"/>
  </si>
  <si>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11"/>
  </si>
  <si>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1"/>
  </si>
  <si>
    <t>講師を担当する者は「求職者支援訓練（職業能力開発講習）の講師として認められる類型」に該当する者であること。</t>
    <rPh sb="18" eb="20">
      <t>ショクギョウ</t>
    </rPh>
    <rPh sb="20" eb="22">
      <t>ノウリョク</t>
    </rPh>
    <rPh sb="22" eb="24">
      <t>カイハツ</t>
    </rPh>
    <rPh sb="24" eb="26">
      <t>コウシュウ</t>
    </rPh>
    <phoneticPr fontId="11"/>
  </si>
  <si>
    <t>適合することが必要です。）</t>
    <phoneticPr fontId="11"/>
  </si>
  <si>
    <t>訓練を担当する講師が満たすべき認定基準について」の「求職者支援訓練の講師として認められる類型」のいずれかに</t>
    <phoneticPr fontId="11"/>
  </si>
  <si>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11"/>
  </si>
  <si>
    <t>　いずれかに適合することが必要です。）</t>
    <phoneticPr fontId="11"/>
  </si>
  <si>
    <t>第７の３号
又は
任意様式</t>
    <rPh sb="0" eb="1">
      <t>ダイ</t>
    </rPh>
    <rPh sb="4" eb="5">
      <t>ゴウ</t>
    </rPh>
    <rPh sb="6" eb="7">
      <t>マタ</t>
    </rPh>
    <rPh sb="9" eb="11">
      <t>ニンイ</t>
    </rPh>
    <rPh sb="11" eb="13">
      <t>ヨウシキ</t>
    </rPh>
    <phoneticPr fontId="10"/>
  </si>
  <si>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phoneticPr fontId="11"/>
  </si>
  <si>
    <t>訓練コース</t>
    <phoneticPr fontId="11"/>
  </si>
  <si>
    <t>(1)</t>
    <phoneticPr fontId="11"/>
  </si>
  <si>
    <t>(2)</t>
    <phoneticPr fontId="11"/>
  </si>
  <si>
    <t>(3)</t>
    <phoneticPr fontId="11"/>
  </si>
  <si>
    <t>(4)</t>
    <phoneticPr fontId="11"/>
  </si>
  <si>
    <t>(5)</t>
    <phoneticPr fontId="11"/>
  </si>
  <si>
    <t>(6)</t>
    <phoneticPr fontId="11"/>
  </si>
  <si>
    <t>(7)</t>
    <phoneticPr fontId="11"/>
  </si>
  <si>
    <t>業務請負契約書</t>
    <rPh sb="0" eb="2">
      <t>ギョウム</t>
    </rPh>
    <rPh sb="2" eb="7">
      <t>ウケオイケイヤクショ</t>
    </rPh>
    <phoneticPr fontId="11"/>
  </si>
  <si>
    <t>所属（企業名）</t>
    <rPh sb="0" eb="1">
      <t>ショ</t>
    </rPh>
    <rPh sb="1" eb="2">
      <t>ゾク</t>
    </rPh>
    <rPh sb="3" eb="5">
      <t>キギョウ</t>
    </rPh>
    <rPh sb="5" eb="6">
      <t>メイ</t>
    </rPh>
    <phoneticPr fontId="11"/>
  </si>
  <si>
    <t>※　　１つの証明書類で実務経験・指導（等）業務の経験を満たしていることが確認できない場合は、複数種類の書類の提出をお願いする場合があります。</t>
    <phoneticPr fontId="11"/>
  </si>
  <si>
    <t>なし</t>
    <phoneticPr fontId="11"/>
  </si>
  <si>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rPh sb="3" eb="5">
      <t>ルイケイ</t>
    </rPh>
    <rPh sb="6" eb="8">
      <t>ガイトウ</t>
    </rPh>
    <rPh sb="13" eb="15">
      <t>ショウメイ</t>
    </rPh>
    <rPh sb="17" eb="19">
      <t>ショルイ</t>
    </rPh>
    <rPh sb="21" eb="23">
      <t>ショクム</t>
    </rPh>
    <rPh sb="23" eb="26">
      <t>ケイレキショ</t>
    </rPh>
    <rPh sb="29" eb="30">
      <t>トウ</t>
    </rPh>
    <rPh sb="51" eb="53">
      <t>シカク</t>
    </rPh>
    <rPh sb="54" eb="56">
      <t>メンキョ</t>
    </rPh>
    <rPh sb="61" eb="63">
      <t>ジツム</t>
    </rPh>
    <rPh sb="63" eb="65">
      <t>ケイケン</t>
    </rPh>
    <rPh sb="66" eb="68">
      <t>シドウ</t>
    </rPh>
    <rPh sb="69" eb="70">
      <t>トウ</t>
    </rPh>
    <rPh sb="71" eb="73">
      <t>ギョウム</t>
    </rPh>
    <rPh sb="74" eb="76">
      <t>ケイケン</t>
    </rPh>
    <rPh sb="77" eb="79">
      <t>ショウメイ</t>
    </rPh>
    <rPh sb="81" eb="83">
      <t>ショルイ</t>
    </rPh>
    <rPh sb="84" eb="85">
      <t>シャ</t>
    </rPh>
    <phoneticPr fontId="11"/>
  </si>
  <si>
    <t>※求職者支援訓練（職業能力開発講習）の講師を担当する者については、認定基準４の（１１）「講師」の要件に適合する必</t>
    <rPh sb="1" eb="6">
      <t>キュウショクシャシエン</t>
    </rPh>
    <rPh sb="6" eb="8">
      <t>クンレン</t>
    </rPh>
    <rPh sb="9" eb="11">
      <t>ショクギョウ</t>
    </rPh>
    <rPh sb="11" eb="13">
      <t>ノウリョク</t>
    </rPh>
    <rPh sb="13" eb="15">
      <t>カイハツ</t>
    </rPh>
    <rPh sb="15" eb="17">
      <t>コウシュウ</t>
    </rPh>
    <rPh sb="19" eb="21">
      <t>コウシ</t>
    </rPh>
    <rPh sb="22" eb="24">
      <t>タントウ</t>
    </rPh>
    <rPh sb="26" eb="27">
      <t>シャ</t>
    </rPh>
    <phoneticPr fontId="11"/>
  </si>
  <si>
    <t>要があります。（具体的には、「求職者支援訓練の認定申請書を提出するに当たっての留意事項」の別紙９「求職者支援</t>
    <phoneticPr fontId="11"/>
  </si>
  <si>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11"/>
  </si>
  <si>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11"/>
  </si>
  <si>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11"/>
  </si>
  <si>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11"/>
  </si>
  <si>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</si>
  <si>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11"/>
  </si>
  <si>
    <t>　（３）職業訓練の実施に関して必要な法令等に基づく手続きが適切に行われていること。</t>
    <phoneticPr fontId="11"/>
  </si>
  <si>
    <t>　（４）やむを得ず訓練を途中で中止した場合であっても、受講者保護等の観点から、訓練中止後に必要な対応
　　　　（職業訓練受講給付金支給申請書（様式B-6）の受講証明等）が可能な体制を確保していること。</t>
    <phoneticPr fontId="11"/>
  </si>
  <si>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11"/>
  </si>
  <si>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11"/>
  </si>
  <si>
    <t>　　　※　求職者支援訓練の講師を担当する講師については、認定基準４の（１１）「講師」の要件に適合する必要があります。</t>
    <rPh sb="20" eb="22">
      <t>コウシ</t>
    </rPh>
    <phoneticPr fontId="11"/>
  </si>
  <si>
    <t>　　　　　（具体的には、上記の「求職者支援訓練の講師として認められる類型」のいずれかに適合することが必要です。）</t>
    <rPh sb="12" eb="14">
      <t>ジョウキ</t>
    </rPh>
    <phoneticPr fontId="11"/>
  </si>
  <si>
    <t>　　　　　　（「求職者支援訓練の講師として認められる類型」に該当すると判断した職務経歴書上の記載箇所に下線を引いてください。）</t>
    <phoneticPr fontId="11"/>
  </si>
  <si>
    <t>　　 ④　２人目以降の講師の代わりに助手を配置することが出来ます。（助手のみ配置することは認められないこと）。</t>
    <rPh sb="14" eb="15">
      <t>カ</t>
    </rPh>
    <rPh sb="18" eb="20">
      <t>ジョシュ</t>
    </rPh>
    <rPh sb="21" eb="23">
      <t>ハイチ</t>
    </rPh>
    <rPh sb="28" eb="30">
      <t>デキ</t>
    </rPh>
    <phoneticPr fontId="11"/>
  </si>
  <si>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1"/>
  </si>
  <si>
    <t>認定様式第7の1号</t>
    <phoneticPr fontId="11"/>
  </si>
  <si>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1"/>
  </si>
  <si>
    <t>実務経験・指導（等）業務の経験を
証明する書類</t>
    <phoneticPr fontId="11"/>
  </si>
  <si>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</si>
  <si>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</si>
  <si>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1"/>
  </si>
  <si>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1"/>
  </si>
  <si>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</si>
  <si>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</si>
  <si>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11"/>
  </si>
  <si>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1"/>
  </si>
  <si>
    <t>認定様式第２号</t>
    <phoneticPr fontId="11"/>
  </si>
  <si>
    <t>A</t>
    <phoneticPr fontId="11"/>
  </si>
  <si>
    <t>B</t>
    <phoneticPr fontId="11"/>
  </si>
  <si>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11"/>
  </si>
  <si>
    <t>就職支援</t>
    <rPh sb="0" eb="2">
      <t>シュウショク</t>
    </rPh>
    <rPh sb="2" eb="4">
      <t>シエン</t>
    </rPh>
    <phoneticPr fontId="11"/>
  </si>
  <si>
    <t>【職業人講話】</t>
  </si>
  <si>
    <t>00 基礎分野</t>
    <phoneticPr fontId="11"/>
  </si>
  <si>
    <r>
      <t>　　③　就職支援責任者となる者
　　　能開法第30条の３に規定するキャリアコンサルタント</t>
    </r>
    <r>
      <rPr>
        <sz val="12"/>
        <color rgb="FFFF0000"/>
        <rFont val="ＭＳ ゴシック"/>
        <family val="3"/>
        <charset val="128"/>
      </rPr>
      <t>、</t>
    </r>
    <r>
      <rPr>
        <sz val="12"/>
        <color theme="1"/>
        <rFont val="ＭＳ ゴシック"/>
        <family val="3"/>
        <charset val="128"/>
      </rPr>
      <t>キャリアコンサルティング技能士（1級又は2級）又は能開法第28条第１項に規定する職業訓練指導員免許
　　　を保有する者であることが望ましい。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1"/>
  </si>
  <si>
    <r>
      <t>（添付書類：キャリアコンサルタント登録証（写）</t>
    </r>
    <r>
      <rPr>
        <sz val="12"/>
        <color rgb="FFFF0000"/>
        <rFont val="ＭＳ ゴシック"/>
        <family val="3"/>
        <charset val="128"/>
      </rPr>
      <t>、</t>
    </r>
    <r>
      <rPr>
        <sz val="12"/>
        <color theme="1"/>
        <rFont val="ＭＳ ゴシック"/>
        <family val="3"/>
        <charset val="128"/>
      </rPr>
      <t>キャリアコンサルティング技能士（1級又は2級）の合格証書又は合格通知書（写）又は職業訓練指導員免許証（写））</t>
    </r>
    <rPh sb="1" eb="3">
      <t>テンプ</t>
    </rPh>
    <rPh sb="3" eb="5">
      <t>ショルイ</t>
    </rPh>
    <rPh sb="17" eb="20">
      <t>トウロクショウ</t>
    </rPh>
    <rPh sb="21" eb="22">
      <t>ウツ</t>
    </rPh>
    <rPh sb="60" eb="61">
      <t>ウツ</t>
    </rPh>
    <phoneticPr fontId="11"/>
  </si>
  <si>
    <t>現在</t>
    <phoneticPr fontId="11"/>
  </si>
  <si>
    <t>　　年　　月　　日</t>
    <phoneticPr fontId="11"/>
  </si>
  <si>
    <t>令和　　年　　月　　日</t>
    <phoneticPr fontId="11"/>
  </si>
  <si>
    <t>訓練分野</t>
    <rPh sb="0" eb="2">
      <t>クンレン</t>
    </rPh>
    <rPh sb="2" eb="4">
      <t>ブンヤ</t>
    </rPh>
    <phoneticPr fontId="11"/>
  </si>
  <si>
    <t>05 介護・医療・福祉分野</t>
  </si>
  <si>
    <t>20 その他の分野</t>
  </si>
  <si>
    <t>（１）託児サービス訓練として設定している場合はチェックを入れてください。</t>
    <phoneticPr fontId="11"/>
  </si>
  <si>
    <t>（１）託児サービス付き訓練として設定している場合はチェックを入れてください。</t>
    <phoneticPr fontId="11"/>
  </si>
  <si>
    <t>001</t>
    <phoneticPr fontId="11"/>
  </si>
  <si>
    <t>002</t>
    <phoneticPr fontId="11"/>
  </si>
  <si>
    <t>②訓練分野コード</t>
    <rPh sb="1" eb="3">
      <t>クンレン</t>
    </rPh>
    <rPh sb="3" eb="5">
      <t>ブンヤ</t>
    </rPh>
    <phoneticPr fontId="11"/>
  </si>
  <si>
    <t>02</t>
  </si>
  <si>
    <t>02 ＩＴ分野　</t>
  </si>
  <si>
    <t>03</t>
  </si>
  <si>
    <t>03 営業・販売・事務分野</t>
  </si>
  <si>
    <t>04</t>
  </si>
  <si>
    <t>05</t>
  </si>
  <si>
    <t>06</t>
  </si>
  <si>
    <t>07</t>
  </si>
  <si>
    <t>08</t>
  </si>
  <si>
    <t>09</t>
  </si>
  <si>
    <t>10</t>
  </si>
  <si>
    <t>11</t>
  </si>
  <si>
    <t>12</t>
  </si>
  <si>
    <t>13</t>
  </si>
  <si>
    <t>14</t>
  </si>
  <si>
    <t>15</t>
  </si>
  <si>
    <t>16</t>
  </si>
  <si>
    <t>17</t>
  </si>
  <si>
    <t>18</t>
  </si>
  <si>
    <t>19</t>
  </si>
  <si>
    <t>20</t>
  </si>
  <si>
    <t>5-27-ｘｘ-ｘｘｘ-ｘｘ-ｘｘｘｘ</t>
    <phoneticPr fontId="11"/>
  </si>
  <si>
    <t>00</t>
    <phoneticPr fontId="11"/>
  </si>
  <si>
    <t>00 基礎分野　</t>
    <rPh sb="3" eb="5">
      <t>キソ</t>
    </rPh>
    <phoneticPr fontId="11"/>
  </si>
  <si>
    <t>※１　ここで言う「過去１年間」とは、申請受付開始日の１年前の日が属する月の初日から、申請受付開始日までを指します。</t>
    <rPh sb="6" eb="7">
      <t>イ</t>
    </rPh>
    <rPh sb="9" eb="11">
      <t>カコ</t>
    </rPh>
    <rPh sb="12" eb="14">
      <t>ネンカン</t>
    </rPh>
    <phoneticPr fontId="11"/>
  </si>
  <si>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1"/>
  </si>
  <si>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</si>
  <si>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</si>
  <si>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</si>
  <si>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</si>
  <si>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</si>
  <si>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職業能力開発講習を外部委託する場合のみ必要となる書類です。</t>
    </r>
    <rPh sb="0" eb="2">
      <t>ガイトウ</t>
    </rPh>
    <rPh sb="2" eb="4">
      <t>キカン</t>
    </rPh>
    <rPh sb="28" eb="30">
      <t>ヒツヨウ</t>
    </rPh>
    <rPh sb="33" eb="35">
      <t>ショルイ</t>
    </rPh>
    <phoneticPr fontId="10"/>
  </si>
  <si>
    <t>求人票の見方、～</t>
    <rPh sb="0" eb="3">
      <t>キュウジンヒョウ</t>
    </rPh>
    <rPh sb="4" eb="6">
      <t>ミカタ</t>
    </rPh>
    <phoneticPr fontId="11"/>
  </si>
  <si>
    <t>法律（求職者支援法）に基づく職業訓練について、下記のとおり誓約します。</t>
    <phoneticPr fontId="11"/>
  </si>
  <si>
    <t>付けで認定申請した職業訓練の実施等による特定求職者の就職の支援に関する</t>
    <phoneticPr fontId="11"/>
  </si>
  <si>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11"/>
  </si>
  <si>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11"/>
  </si>
  <si>
    <t>④
訓練の種別
※自動表示</t>
    <rPh sb="2" eb="4">
      <t>クンレン</t>
    </rPh>
    <rPh sb="5" eb="7">
      <t>シュベツ</t>
    </rPh>
    <rPh sb="10" eb="12">
      <t>ジドウ</t>
    </rPh>
    <rPh sb="12" eb="14">
      <t>ヒョウジ</t>
    </rPh>
    <phoneticPr fontId="42"/>
  </si>
  <si>
    <t>⑤
訓練分野
※自動表示</t>
    <rPh sb="2" eb="4">
      <t>クンレン</t>
    </rPh>
    <rPh sb="4" eb="6">
      <t>ブンヤ</t>
    </rPh>
    <phoneticPr fontId="42"/>
  </si>
  <si>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11"/>
  </si>
  <si>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1"/>
  </si>
  <si>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1"/>
  </si>
  <si>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1"/>
  </si>
  <si>
    <t>第１５の１号
又は
第１５の２号</t>
    <rPh sb="0" eb="1">
      <t>ダイ</t>
    </rPh>
    <rPh sb="5" eb="6">
      <t>ゴウ</t>
    </rPh>
    <rPh sb="7" eb="8">
      <t>マタ</t>
    </rPh>
    <rPh sb="10" eb="11">
      <t>ダイ</t>
    </rPh>
    <rPh sb="15" eb="16">
      <t>ゴウ</t>
    </rPh>
    <phoneticPr fontId="11"/>
  </si>
  <si>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11"/>
  </si>
  <si>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11"/>
  </si>
  <si>
    <t>② シルバーの認定を取得している。</t>
    <phoneticPr fontId="11"/>
  </si>
  <si>
    <t>③ ブロンズの認定を取得している。</t>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</si>
  <si>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</si>
  <si>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t>② 新規の訓練分野への進出</t>
    <rPh sb="2" eb="4">
      <t>シンキ</t>
    </rPh>
    <rPh sb="5" eb="7">
      <t>クンレン</t>
    </rPh>
    <phoneticPr fontId="11"/>
  </si>
  <si>
    <t>□</t>
    <phoneticPr fontId="11"/>
  </si>
  <si>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162" eb="163">
      <t>ソト</t>
    </rPh>
    <phoneticPr fontId="11"/>
  </si>
  <si>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等の写し</t>
    </r>
    <rPh sb="132" eb="133">
      <t>ウツ</t>
    </rPh>
    <rPh sb="267" eb="272">
      <t>ウケオイケイヤクショ</t>
    </rPh>
    <rPh sb="275" eb="276">
      <t>ウツ</t>
    </rPh>
    <phoneticPr fontId="10"/>
  </si>
  <si>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rFont val="ＭＳ Ｐゴシック"/>
        <family val="3"/>
        <charset val="128"/>
      </rPr>
      <t xml:space="preserve">　※ </t>
    </r>
    <r>
      <rPr>
        <sz val="20"/>
        <color rgb="FFFF0000"/>
        <rFont val="ＭＳ Ｐゴシック"/>
        <family val="3"/>
        <charset val="128"/>
      </rPr>
      <t>令和８年６月末まで</t>
    </r>
    <r>
      <rPr>
        <sz val="20"/>
        <rFont val="ＭＳ Ｐゴシック"/>
        <family val="3"/>
        <charset val="128"/>
      </rPr>
      <t>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phoneticPr fontId="11"/>
  </si>
  <si>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20"/>
        <rFont val="ＭＳ Ｐゴシック"/>
        <family val="3"/>
        <charset val="128"/>
      </rPr>
      <t xml:space="preserve">
</t>
    </r>
    <r>
      <rPr>
        <sz val="20"/>
        <rFont val="ＭＳ Ｐゴシック"/>
        <family val="3"/>
        <charset val="128"/>
      </rPr>
      <t>・　職業訓練サービスガイドライン適合事業所認定の認定書（写）
・　公共職業訓練（委託訓練）を受託したことが分かる書類（委託訓練契約書の写し等）及び訓練を終了したことが分かる書類（委託費が振込まれた通帳の写し等）　</t>
    </r>
    <r>
      <rPr>
        <b/>
        <sz val="20"/>
        <rFont val="ＭＳ Ｐゴシック"/>
        <family val="3"/>
        <charset val="128"/>
      </rPr>
      <t xml:space="preserve">※新規参入枠のみ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phoneticPr fontId="11"/>
  </si>
  <si>
    <t>番号</t>
    <rPh sb="0" eb="2">
      <t>バンゴウ</t>
    </rPh>
    <phoneticPr fontId="11"/>
  </si>
  <si>
    <t>ﾌﾘｶﾞﾅ
（半角カナ、
姓と名の間、半角で１マス空け）</t>
    <rPh sb="7" eb="9">
      <t>ハンカク</t>
    </rPh>
    <rPh sb="13" eb="14">
      <t>セイ</t>
    </rPh>
    <rPh sb="15" eb="16">
      <t>メイ</t>
    </rPh>
    <rPh sb="17" eb="18">
      <t>アイダ</t>
    </rPh>
    <rPh sb="19" eb="21">
      <t>ハンカク</t>
    </rPh>
    <rPh sb="25" eb="26">
      <t>ア</t>
    </rPh>
    <phoneticPr fontId="11"/>
  </si>
  <si>
    <t>漢字氏名
（全角漢字、
姓と名の間、全角で1マス空け）</t>
    <rPh sb="0" eb="2">
      <t>カンジ</t>
    </rPh>
    <rPh sb="2" eb="4">
      <t>シメイ</t>
    </rPh>
    <rPh sb="6" eb="8">
      <t>ゼンカク</t>
    </rPh>
    <rPh sb="8" eb="10">
      <t>カンジ</t>
    </rPh>
    <rPh sb="12" eb="13">
      <t>セイ</t>
    </rPh>
    <rPh sb="14" eb="15">
      <t>メイ</t>
    </rPh>
    <rPh sb="16" eb="17">
      <t>アイダ</t>
    </rPh>
    <rPh sb="18" eb="20">
      <t>ゼンカク</t>
    </rPh>
    <rPh sb="24" eb="25">
      <t>ア</t>
    </rPh>
    <phoneticPr fontId="11"/>
  </si>
  <si>
    <t>元号
明治:M
大正:T
昭和:S
平成:H
（プルダウンメニューから選択）</t>
    <rPh sb="0" eb="2">
      <t>ゲンゴウ</t>
    </rPh>
    <rPh sb="3" eb="5">
      <t>メイジ</t>
    </rPh>
    <rPh sb="8" eb="10">
      <t>タイショウ</t>
    </rPh>
    <rPh sb="13" eb="15">
      <t>ショウワ</t>
    </rPh>
    <rPh sb="18" eb="20">
      <t>ヘイセイ</t>
    </rPh>
    <rPh sb="35" eb="37">
      <t>センタク</t>
    </rPh>
    <phoneticPr fontId="11"/>
  </si>
  <si>
    <t>年
（半角数字）</t>
    <rPh sb="0" eb="1">
      <t>ネン</t>
    </rPh>
    <rPh sb="3" eb="5">
      <t>ハンカク</t>
    </rPh>
    <rPh sb="5" eb="7">
      <t>スウジ</t>
    </rPh>
    <phoneticPr fontId="11"/>
  </si>
  <si>
    <t>月
（半角数字）</t>
    <rPh sb="0" eb="1">
      <t>ツキ</t>
    </rPh>
    <phoneticPr fontId="11"/>
  </si>
  <si>
    <t>日
（半角数字）</t>
    <rPh sb="0" eb="1">
      <t>ヒ</t>
    </rPh>
    <phoneticPr fontId="11"/>
  </si>
  <si>
    <t>性別
男:M
女:F
（プルダウンメニューから選択）</t>
    <rPh sb="0" eb="2">
      <t>セイベツ</t>
    </rPh>
    <rPh sb="3" eb="4">
      <t>オトコ</t>
    </rPh>
    <rPh sb="7" eb="8">
      <t>オンナ</t>
    </rPh>
    <phoneticPr fontId="11"/>
  </si>
  <si>
    <t>備考
一行目のみ
申請者名
自動入力
二行目以下は
入力不要</t>
    <rPh sb="0" eb="2">
      <t>ビコウ</t>
    </rPh>
    <rPh sb="3" eb="6">
      <t>イチギョウメ</t>
    </rPh>
    <rPh sb="9" eb="11">
      <t>シンセイ</t>
    </rPh>
    <rPh sb="11" eb="12">
      <t>シャ</t>
    </rPh>
    <rPh sb="12" eb="13">
      <t>メイ</t>
    </rPh>
    <rPh sb="14" eb="16">
      <t>ジドウ</t>
    </rPh>
    <rPh sb="16" eb="18">
      <t>ニュウリョク</t>
    </rPh>
    <rPh sb="19" eb="24">
      <t>ニギョウメイカ</t>
    </rPh>
    <rPh sb="26" eb="28">
      <t>ニュウリョク</t>
    </rPh>
    <rPh sb="28" eb="30">
      <t>フヨウ</t>
    </rPh>
    <phoneticPr fontId="11"/>
  </si>
  <si>
    <t>求職者支援訓練コースＮｏ.</t>
    <rPh sb="0" eb="2">
      <t>キュウショク</t>
    </rPh>
    <rPh sb="2" eb="3">
      <t>シャ</t>
    </rPh>
    <rPh sb="3" eb="5">
      <t>シエン</t>
    </rPh>
    <rPh sb="5" eb="7">
      <t>クンレン</t>
    </rPh>
    <phoneticPr fontId="11"/>
  </si>
  <si>
    <t>作成ツール１</t>
    <rPh sb="0" eb="2">
      <t>サクセイ</t>
    </rPh>
    <phoneticPr fontId="11"/>
  </si>
  <si>
    <t>■訓練対象者の条件</t>
    <rPh sb="1" eb="3">
      <t>クンレン</t>
    </rPh>
    <rPh sb="3" eb="6">
      <t>タイショウシャ</t>
    </rPh>
    <rPh sb="7" eb="9">
      <t>ジョウケン</t>
    </rPh>
    <phoneticPr fontId="11"/>
  </si>
  <si>
    <t>■訓練目標
（仕上がり像）</t>
    <rPh sb="1" eb="3">
      <t>クンレン</t>
    </rPh>
    <rPh sb="3" eb="5">
      <t>モクヒョウ</t>
    </rPh>
    <rPh sb="7" eb="9">
      <t>シア</t>
    </rPh>
    <rPh sb="11" eb="12">
      <t>ゾウ</t>
    </rPh>
    <phoneticPr fontId="11"/>
  </si>
  <si>
    <t>■訓練修了後に取得できる資格</t>
    <phoneticPr fontId="11"/>
  </si>
  <si>
    <t>■訓練の内容</t>
    <phoneticPr fontId="11"/>
  </si>
  <si>
    <t>職業能力開発講習</t>
    <rPh sb="0" eb="2">
      <t>ショクギョウ</t>
    </rPh>
    <rPh sb="2" eb="4">
      <t>ノウリョク</t>
    </rPh>
    <rPh sb="4" eb="6">
      <t>カイハツ</t>
    </rPh>
    <rPh sb="6" eb="8">
      <t>コウシュウ</t>
    </rPh>
    <phoneticPr fontId="11"/>
  </si>
  <si>
    <t>ビジネス
テクニック</t>
    <phoneticPr fontId="11"/>
  </si>
  <si>
    <t>ビジネス
ヒューマン</t>
    <phoneticPr fontId="11"/>
  </si>
  <si>
    <t>就職活動
計画</t>
    <rPh sb="0" eb="2">
      <t>シュウショク</t>
    </rPh>
    <rPh sb="2" eb="4">
      <t>カツドウ</t>
    </rPh>
    <rPh sb="5" eb="7">
      <t>ケイカク</t>
    </rPh>
    <phoneticPr fontId="11"/>
  </si>
  <si>
    <t>職業生活
設計</t>
    <rPh sb="0" eb="2">
      <t>ショクギョウ</t>
    </rPh>
    <rPh sb="2" eb="4">
      <t>セイカツ</t>
    </rPh>
    <rPh sb="5" eb="7">
      <t>セッケイ</t>
    </rPh>
    <phoneticPr fontId="11"/>
  </si>
  <si>
    <t>学
科</t>
    <rPh sb="0" eb="1">
      <t>マナブ</t>
    </rPh>
    <rPh sb="3" eb="4">
      <t>カ</t>
    </rPh>
    <phoneticPr fontId="11"/>
  </si>
  <si>
    <t>実
技</t>
    <rPh sb="0" eb="1">
      <t>ジツ</t>
    </rPh>
    <rPh sb="3" eb="4">
      <t>ワザ</t>
    </rPh>
    <phoneticPr fontId="11"/>
  </si>
  <si>
    <t>作成ツール２</t>
    <rPh sb="0" eb="2">
      <t>サクセイ</t>
    </rPh>
    <phoneticPr fontId="11"/>
  </si>
  <si>
    <t>○連絡先等の詳細</t>
    <rPh sb="1" eb="4">
      <t>レンラクサキ</t>
    </rPh>
    <rPh sb="4" eb="5">
      <t>トウ</t>
    </rPh>
    <rPh sb="6" eb="8">
      <t>ショウサイ</t>
    </rPh>
    <phoneticPr fontId="11"/>
  </si>
  <si>
    <t>名称</t>
    <rPh sb="0" eb="2">
      <t>メイショウ</t>
    </rPh>
    <phoneticPr fontId="11"/>
  </si>
  <si>
    <t>郵便番号</t>
  </si>
  <si>
    <t>電話</t>
    <rPh sb="0" eb="2">
      <t>デンワ</t>
    </rPh>
    <phoneticPr fontId="11"/>
  </si>
  <si>
    <t>訓練実施機関</t>
    <rPh sb="0" eb="2">
      <t>クンレン</t>
    </rPh>
    <rPh sb="2" eb="4">
      <t>ジッシ</t>
    </rPh>
    <rPh sb="4" eb="6">
      <t>キカン</t>
    </rPh>
    <phoneticPr fontId="11"/>
  </si>
  <si>
    <t>訓練実施施設・問い合わせ先</t>
    <rPh sb="0" eb="2">
      <t>クンレン</t>
    </rPh>
    <rPh sb="2" eb="4">
      <t>ジッシ</t>
    </rPh>
    <rPh sb="4" eb="6">
      <t>シセツ</t>
    </rPh>
    <rPh sb="7" eb="8">
      <t>ト</t>
    </rPh>
    <rPh sb="9" eb="10">
      <t>ア</t>
    </rPh>
    <rPh sb="12" eb="13">
      <t>サキ</t>
    </rPh>
    <phoneticPr fontId="11"/>
  </si>
  <si>
    <t>応募書類送付先</t>
    <rPh sb="0" eb="2">
      <t>オウボ</t>
    </rPh>
    <rPh sb="2" eb="4">
      <t>ショルイ</t>
    </rPh>
    <rPh sb="4" eb="6">
      <t>ソウフ</t>
    </rPh>
    <rPh sb="6" eb="7">
      <t>サキ</t>
    </rPh>
    <phoneticPr fontId="11"/>
  </si>
  <si>
    <t>令和8年10月1日以降に開講する訓練科より適用</t>
    <rPh sb="0" eb="2">
      <t>レイワ</t>
    </rPh>
    <rPh sb="3" eb="4">
      <t>ネン</t>
    </rPh>
    <rPh sb="6" eb="7">
      <t>ガツ</t>
    </rPh>
    <rPh sb="8" eb="9">
      <t>ニチ</t>
    </rPh>
    <rPh sb="9" eb="11">
      <t>イコウ</t>
    </rPh>
    <rPh sb="12" eb="14">
      <t>カイコウ</t>
    </rPh>
    <rPh sb="16" eb="18">
      <t>クンレン</t>
    </rPh>
    <rPh sb="18" eb="19">
      <t>カ</t>
    </rPh>
    <rPh sb="21" eb="23">
      <t>テキヨウ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</si>
</sst>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quot;時間&quot;"/>
    <numFmt numFmtId="178" formatCode="#,##0&quot;円&quot;"/>
    <numFmt numFmtId="179" formatCode="0&quot;H&quot;"/>
    <numFmt numFmtId="180" formatCode="00"/>
    <numFmt numFmtId="181" formatCode="m/d;@"/>
    <numFmt numFmtId="182" formatCode="m"/>
    <numFmt numFmtId="183" formatCode="ggge&quot;年&quot;m&quot;月&quot;d&quot;日&quot;\(aaa\)"/>
    <numFmt numFmtId="184" formatCode="#,###&quot;時間&quot;"/>
    <numFmt numFmtId="185" formatCode="0&quot;日&quot;"/>
    <numFmt numFmtId="186" formatCode="#"/>
    <numFmt numFmtId="187" formatCode="[$]ggge&quot;年&quot;m&quot;月&quot;d&quot;日&quot;;@" x16r2:formatCode16="[$-ja-JP-x-gannen]ggge&quot;年&quot;m&quot;月&quot;d&quot;日&quot;;@"/>
    <numFmt numFmtId="188" formatCode="[$-411]ggge&quot;年&quot;m&quot;月&quot;d&quot;日&quot;;@"/>
  </numFmts>
  <fonts count="1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4"/>
      <color indexed="8"/>
      <name val="ＭＳ ゴシック"/>
      <family val="3"/>
      <charset val="128"/>
    </font>
    <font>
      <sz val="8"/>
      <color indexed="81"/>
      <name val="ＭＳ Ｐ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sz val="28"/>
      <name val="ＭＳ ゴシック"/>
      <family val="3"/>
      <charset val="128"/>
    </font>
    <font>
      <sz val="11"/>
      <name val="明朝"/>
      <family val="1"/>
      <charset val="128"/>
    </font>
    <font>
      <sz val="8"/>
      <name val="Arial"/>
      <family val="2"/>
    </font>
    <font>
      <b/>
      <sz val="12"/>
      <name val="Arial"/>
      <family val="2"/>
    </font>
    <font>
      <sz val="10"/>
      <name val="Arial"/>
      <family val="2"/>
    </font>
    <font>
      <sz val="9"/>
      <color theme="1"/>
      <name val="ＭＳ Ｐゴシック"/>
      <family val="2"/>
      <charset val="128"/>
    </font>
    <font>
      <sz val="9"/>
      <color theme="1"/>
      <name val="ＭＳ Ｐゴシック"/>
      <family val="3"/>
      <charset val="128"/>
    </font>
    <font>
      <sz val="6"/>
      <name val="ＭＳ Ｐゴシック"/>
      <family val="2"/>
      <charset val="128"/>
    </font>
    <font>
      <sz val="8"/>
      <color rgb="FF0000FF"/>
      <name val="ＭＳ Ｐゴシック"/>
      <family val="3"/>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sz val="9"/>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6"/>
      <color theme="0" tint="-0.14999847407452621"/>
      <name val="ＭＳ Ｐゴシック"/>
      <family val="3"/>
      <charset val="128"/>
    </font>
    <font>
      <sz val="11"/>
      <color rgb="FF0070C0"/>
      <name val="ＭＳ Ｐゴシック"/>
      <family val="3"/>
      <charset val="128"/>
    </font>
    <font>
      <sz val="10"/>
      <color theme="1"/>
      <name val="ＭＳ Ｐゴシック"/>
      <family val="3"/>
      <charset val="128"/>
    </font>
    <font>
      <sz val="11"/>
      <color theme="1"/>
      <name val="ＭＳ Ｐゴシック"/>
      <family val="2"/>
      <charset val="128"/>
      <scheme val="minor"/>
    </font>
    <font>
      <sz val="11"/>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sz val="10.5"/>
      <color theme="1"/>
      <name val="ＭＳ 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0"/>
      <color theme="1"/>
      <name val="ＭＳ 明朝"/>
      <family val="1"/>
      <charset val="128"/>
    </font>
    <font>
      <sz val="11"/>
      <color theme="1"/>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u/>
      <sz val="12"/>
      <color theme="1"/>
      <name val="ＭＳ 明朝"/>
      <family val="1"/>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sz val="6"/>
      <color theme="1"/>
      <name val="ＭＳ Ｐゴシック"/>
      <family val="3"/>
      <charset val="128"/>
    </font>
    <font>
      <u/>
      <sz val="12"/>
      <color theme="1"/>
      <name val="ＭＳ Ｐゴシック"/>
      <family val="3"/>
      <charset val="128"/>
    </font>
    <font>
      <b/>
      <sz val="14"/>
      <color theme="1"/>
      <name val="ＭＳ Ｐゴシック"/>
      <family val="3"/>
      <charset val="128"/>
    </font>
    <font>
      <b/>
      <sz val="9"/>
      <color theme="1"/>
      <name val="ＭＳ Ｐゴシック"/>
      <family val="3"/>
      <charset val="128"/>
    </font>
    <font>
      <sz val="8"/>
      <color theme="1"/>
      <name val="ＭＳ Ｐゴシック"/>
      <family val="3"/>
      <charset val="128"/>
    </font>
    <font>
      <sz val="20"/>
      <color theme="1"/>
      <name val="ＭＳ Ｐゴシック"/>
      <family val="3"/>
      <charset val="128"/>
    </font>
    <font>
      <sz val="16"/>
      <color theme="1"/>
      <name val="ＭＳ ゴシック"/>
      <family val="3"/>
      <charset val="128"/>
    </font>
    <font>
      <sz val="18"/>
      <color theme="1"/>
      <name val="ＭＳ ゴシック"/>
      <family val="3"/>
      <charset val="128"/>
    </font>
    <font>
      <u/>
      <sz val="12"/>
      <color theme="1"/>
      <name val="ＭＳ ゴシック"/>
      <family val="3"/>
      <charset val="128"/>
    </font>
    <font>
      <strike/>
      <sz val="12"/>
      <color theme="1"/>
      <name val="ＭＳ ゴシック"/>
      <family val="3"/>
      <charset val="128"/>
    </font>
    <font>
      <sz val="6"/>
      <color theme="1"/>
      <name val="ＭＳ 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u/>
      <sz val="11"/>
      <color theme="1"/>
      <name val="ＭＳ Ｐ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1"/>
      <color theme="1"/>
      <name val="ＭＳ Ｐゴシック"/>
      <family val="3"/>
      <charset val="128"/>
    </font>
    <font>
      <sz val="14"/>
      <color theme="1"/>
      <name val="ＭＳ 明朝"/>
      <family val="1"/>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b/>
      <sz val="16"/>
      <color theme="1"/>
      <name val="ＭＳ 明朝"/>
      <family val="1"/>
      <charset val="128"/>
    </font>
    <font>
      <sz val="24"/>
      <color theme="1"/>
      <name val="ＭＳ ゴシック"/>
      <family val="3"/>
      <charset val="128"/>
    </font>
    <font>
      <sz val="11"/>
      <color indexed="8"/>
      <name val="ＭＳ Ｐゴシック"/>
      <family val="3"/>
      <charset val="128"/>
    </font>
    <font>
      <sz val="8"/>
      <color theme="1"/>
      <name val="ＭＳ Ｐゴシック"/>
      <family val="3"/>
      <charset val="128"/>
      <scheme val="minor"/>
    </font>
    <font>
      <sz val="20"/>
      <color rgb="FFFF0000"/>
      <name val="ＭＳ Ｐゴシック"/>
      <family val="3"/>
      <charset val="128"/>
    </font>
    <font>
      <sz val="12"/>
      <color theme="1"/>
      <name val="Meiryo UI"/>
      <family val="3"/>
      <charset val="128"/>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2"/>
      <color rgb="FFFF0000"/>
      <name val="ＭＳ Ｐゴシック"/>
      <family val="3"/>
      <charset val="128"/>
    </font>
    <font>
      <b/>
      <sz val="14"/>
      <color rgb="FFFF0000"/>
      <name val="ＭＳ ゴシック"/>
      <family val="3"/>
      <charset val="128"/>
    </font>
    <font>
      <sz val="11"/>
      <color rgb="FFFF0000"/>
      <name val="ＭＳ Ｐゴシック"/>
      <family val="3"/>
      <charset val="128"/>
      <scheme val="major"/>
    </font>
    <font>
      <b/>
      <sz val="18"/>
      <color theme="1"/>
      <name val="ＭＳ Ｐゴシック"/>
      <family val="3"/>
      <charset val="128"/>
      <scheme val="major"/>
    </font>
    <font>
      <sz val="18"/>
      <name val="ＭＳ Ｐゴシック"/>
      <family val="3"/>
      <charset val="128"/>
    </font>
    <font>
      <b/>
      <sz val="14"/>
      <color rgb="FFFF0000"/>
      <name val="ＭＳ Ｐゴシック"/>
      <family val="3"/>
      <charset val="128"/>
    </font>
    <font>
      <b/>
      <sz val="14"/>
      <name val="ＭＳ ゴシック"/>
      <family val="3"/>
      <charset val="128"/>
    </font>
    <font>
      <sz val="6"/>
      <color theme="0"/>
      <name val="ＭＳ Ｐゴシック"/>
      <family val="3"/>
      <charset val="128"/>
    </font>
    <font>
      <sz val="20"/>
      <name val="ＭＳ Ｐゴシック"/>
      <family val="3"/>
      <charset val="128"/>
    </font>
    <font>
      <b/>
      <sz val="20"/>
      <name val="ＭＳ Ｐゴシック"/>
      <family val="3"/>
      <charset val="128"/>
    </font>
    <font>
      <sz val="12"/>
      <name val="ＭＳ 明朝"/>
      <family val="1"/>
      <charset val="128"/>
    </font>
    <font>
      <sz val="11"/>
      <name val="ＭＳ Ｐゴシック"/>
      <family val="3"/>
      <charset val="128"/>
      <scheme val="major"/>
    </font>
    <font>
      <sz val="11"/>
      <color rgb="FFFF0000"/>
      <name val="ＭＳ ゴシック"/>
      <family val="3"/>
      <charset val="128"/>
    </font>
    <font>
      <sz val="16"/>
      <name val="ＭＳ 明朝"/>
      <family val="1"/>
      <charset val="128"/>
    </font>
    <font>
      <u/>
      <sz val="20"/>
      <color rgb="FFFF0000"/>
      <name val="ＭＳ Ｐゴシック"/>
      <family val="3"/>
      <charset val="128"/>
    </font>
    <font>
      <b/>
      <sz val="18"/>
      <name val="ＭＳ Ｐ明朝"/>
      <family val="1"/>
      <charset val="128"/>
    </font>
    <font>
      <sz val="28"/>
      <name val="ＭＳ Ｐゴシック"/>
      <family val="3"/>
      <charset val="128"/>
    </font>
    <font>
      <sz val="26"/>
      <name val="ＭＳ ゴシック"/>
      <family val="3"/>
      <charset val="128"/>
    </font>
    <font>
      <sz val="26"/>
      <name val="ＭＳ Ｐゴシック"/>
      <family val="3"/>
      <charset val="128"/>
    </font>
    <font>
      <strike/>
      <sz val="28"/>
      <name val="ＭＳ ゴシック"/>
      <family val="3"/>
      <charset val="128"/>
    </font>
    <font>
      <sz val="14"/>
      <color rgb="FFFF0000"/>
      <name val="ＭＳ Ｐゴシック"/>
      <family val="3"/>
      <charset val="128"/>
      <scheme val="major"/>
    </font>
    <font>
      <sz val="24"/>
      <name val="ＭＳ 明朝"/>
      <family val="1"/>
      <charset val="128"/>
    </font>
    <font>
      <b/>
      <sz val="9"/>
      <color indexed="81"/>
      <name val="MS P ゴシック"/>
      <family val="3"/>
      <charset val="128"/>
    </font>
    <font>
      <sz val="11"/>
      <color indexed="81"/>
      <name val="BIZ UDPゴシック"/>
      <family val="3"/>
      <charset val="128"/>
    </font>
    <font>
      <b/>
      <sz val="9"/>
      <name val="ＭＳ Ｐゴシック"/>
      <family val="3"/>
      <charset val="128"/>
    </font>
    <font>
      <sz val="9"/>
      <color indexed="81"/>
      <name val="BIZ UDPゴシック"/>
      <family val="3"/>
      <charset val="128"/>
    </font>
    <font>
      <sz val="12"/>
      <color rgb="FFFF0000"/>
      <name val="ＭＳ ゴシック"/>
      <family val="3"/>
      <charset val="128"/>
    </font>
    <font>
      <sz val="14"/>
      <name val="ＭＳ Ｐゴシック"/>
      <family val="3"/>
      <charset val="128"/>
      <scheme val="major"/>
    </font>
    <font>
      <sz val="12"/>
      <name val="ＭＳ Ｐゴシック"/>
      <family val="3"/>
      <charset val="128"/>
      <scheme val="major"/>
    </font>
    <font>
      <sz val="14"/>
      <color indexed="81"/>
      <name val="Meiryo UI"/>
      <family val="3"/>
      <charset val="128"/>
    </font>
    <font>
      <sz val="9"/>
      <color rgb="FFFF0000"/>
      <name val="ＭＳ ゴシック"/>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sz val="20"/>
      <color theme="1"/>
      <name val="ＭＳ ゴシック"/>
      <family val="3"/>
      <charset val="128"/>
    </font>
    <font>
      <sz val="16"/>
      <color indexed="81"/>
      <name val="ＭＳ Ｐゴシック"/>
      <family val="3"/>
      <charset val="128"/>
    </font>
    <font>
      <u/>
      <sz val="16"/>
      <color indexed="10"/>
      <name val="ＭＳ Ｐゴシック"/>
      <family val="3"/>
      <charset val="128"/>
    </font>
    <font>
      <b/>
      <sz val="18"/>
      <name val="ＭＳ Ｐゴシック"/>
      <family val="3"/>
      <charset val="128"/>
    </font>
    <font>
      <u/>
      <sz val="18"/>
      <name val="ＭＳ Ｐゴシック"/>
      <family val="3"/>
      <charset val="128"/>
    </font>
    <font>
      <sz val="24"/>
      <name val="ＭＳ Ｐゴシック"/>
      <family val="3"/>
      <charset val="128"/>
    </font>
    <font>
      <sz val="9"/>
      <name val="ＭＳ ゴシック"/>
      <family val="3"/>
      <charset val="128"/>
    </font>
    <font>
      <sz val="10"/>
      <color rgb="FFFF0000"/>
      <name val="ＭＳ ゴシック"/>
      <family val="3"/>
      <charset val="128"/>
    </font>
    <font>
      <sz val="2"/>
      <name val="ＭＳ Ｐゴシック"/>
      <family val="3"/>
      <charset val="128"/>
    </font>
    <font>
      <sz val="12"/>
      <name val="HG創英角ﾎﾟｯﾌﾟ体"/>
      <family val="3"/>
      <charset val="128"/>
    </font>
    <font>
      <sz val="16"/>
      <name val="HG創英角ﾎﾟｯﾌﾟ体"/>
      <family val="3"/>
      <charset val="128"/>
    </font>
    <font>
      <sz val="18"/>
      <name val="HG創英角ｺﾞｼｯｸUB"/>
      <family val="3"/>
      <charset val="128"/>
    </font>
    <font>
      <sz val="18"/>
      <name val="HGP創英角ｺﾞｼｯｸUB"/>
      <family val="3"/>
      <charset val="128"/>
    </font>
  </fonts>
  <fills count="1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DCDC"/>
        <bgColor indexed="64"/>
      </patternFill>
    </fill>
    <fill>
      <patternFill patternType="solid">
        <fgColor theme="2" tint="-9.9978637043366805E-2"/>
        <bgColor indexed="64"/>
      </patternFill>
    </fill>
    <fill>
      <patternFill patternType="solid">
        <fgColor rgb="FFCCECFF"/>
        <bgColor indexed="64"/>
      </patternFill>
    </fill>
    <fill>
      <patternFill patternType="solid">
        <fgColor rgb="FFFFFFCC"/>
        <bgColor indexed="64"/>
      </patternFill>
    </fill>
    <fill>
      <patternFill patternType="solid">
        <fgColor theme="8" tint="0.79998168889431442"/>
        <bgColor indexed="64"/>
      </patternFill>
    </fill>
    <fill>
      <patternFill patternType="solid">
        <fgColor rgb="FFCCFFFF"/>
        <bgColor indexed="64"/>
      </patternFill>
    </fill>
  </fills>
  <borders count="2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dashed">
        <color indexed="64"/>
      </left>
      <right style="dotted">
        <color indexed="64"/>
      </right>
      <top style="thin">
        <color indexed="64"/>
      </top>
      <bottom/>
      <diagonal/>
    </border>
    <border>
      <left style="dotted">
        <color indexed="64"/>
      </left>
      <right style="dashed">
        <color indexed="64"/>
      </right>
      <top style="thin">
        <color indexed="64"/>
      </top>
      <bottom/>
      <diagonal/>
    </border>
    <border>
      <left style="dashed">
        <color indexed="64"/>
      </left>
      <right style="dotted">
        <color indexed="64"/>
      </right>
      <top/>
      <bottom/>
      <diagonal/>
    </border>
    <border>
      <left style="dotted">
        <color indexed="64"/>
      </left>
      <right style="dashed">
        <color indexed="64"/>
      </right>
      <top/>
      <bottom/>
      <diagonal/>
    </border>
    <border>
      <left style="dashed">
        <color indexed="64"/>
      </left>
      <right style="dotted">
        <color indexed="64"/>
      </right>
      <top/>
      <bottom style="thin">
        <color indexed="64"/>
      </bottom>
      <diagonal/>
    </border>
    <border>
      <left style="dotted">
        <color indexed="64"/>
      </left>
      <right style="dashed">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dashed">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style="thin">
        <color indexed="64"/>
      </right>
      <top style="medium">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ashed">
        <color indexed="64"/>
      </left>
      <right style="thin">
        <color indexed="64"/>
      </right>
      <top style="thin">
        <color indexed="64"/>
      </top>
      <bottom style="hair">
        <color indexed="64"/>
      </bottom>
      <diagonal/>
    </border>
    <border>
      <left style="dashed">
        <color indexed="64"/>
      </left>
      <right style="thin">
        <color indexed="64"/>
      </right>
      <top style="hair">
        <color indexed="64"/>
      </top>
      <bottom style="thin">
        <color indexed="64"/>
      </bottom>
      <diagonal/>
    </border>
  </borders>
  <cellStyleXfs count="68">
    <xf numFmtId="0" fontId="0" fillId="0" borderId="0"/>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8" fillId="0" borderId="0">
      <alignment vertical="center"/>
    </xf>
    <xf numFmtId="0" fontId="8" fillId="0" borderId="0">
      <alignment vertical="center"/>
    </xf>
    <xf numFmtId="0" fontId="13" fillId="0" borderId="0"/>
    <xf numFmtId="0" fontId="30" fillId="0" borderId="0" applyNumberFormat="0" applyFill="0" applyBorder="0" applyAlignment="0" applyProtection="0">
      <alignment vertical="top"/>
      <protection locked="0"/>
    </xf>
    <xf numFmtId="0" fontId="13" fillId="0" borderId="0"/>
    <xf numFmtId="0" fontId="8" fillId="0" borderId="0">
      <alignment vertical="center"/>
    </xf>
    <xf numFmtId="0" fontId="25" fillId="0" borderId="0">
      <alignment vertical="center"/>
    </xf>
    <xf numFmtId="0" fontId="43" fillId="0" borderId="0">
      <alignment vertical="center"/>
    </xf>
    <xf numFmtId="0" fontId="13" fillId="0" borderId="0">
      <alignment vertical="center"/>
    </xf>
    <xf numFmtId="0" fontId="8" fillId="0" borderId="0">
      <alignment vertical="center"/>
    </xf>
    <xf numFmtId="0" fontId="43" fillId="0" borderId="0">
      <alignment vertical="center"/>
    </xf>
    <xf numFmtId="0" fontId="8" fillId="0" borderId="0">
      <alignment vertical="center"/>
    </xf>
    <xf numFmtId="0" fontId="8" fillId="0" borderId="0">
      <alignment vertical="center"/>
    </xf>
    <xf numFmtId="0" fontId="13" fillId="0" borderId="0"/>
    <xf numFmtId="0" fontId="52" fillId="0" borderId="0" applyFill="0" applyBorder="0" applyAlignment="0"/>
    <xf numFmtId="38" fontId="53" fillId="2" borderId="0" applyNumberFormat="0" applyBorder="0" applyAlignment="0" applyProtection="0"/>
    <xf numFmtId="0" fontId="54" fillId="0" borderId="54" applyNumberFormat="0" applyAlignment="0" applyProtection="0">
      <alignment horizontal="left" vertical="center"/>
    </xf>
    <xf numFmtId="0" fontId="54" fillId="0" borderId="4">
      <alignment horizontal="left" vertical="center"/>
    </xf>
    <xf numFmtId="10" fontId="53" fillId="5" borderId="2" applyNumberFormat="0" applyBorder="0" applyAlignment="0" applyProtection="0"/>
    <xf numFmtId="0" fontId="52" fillId="0" borderId="0"/>
    <xf numFmtId="0" fontId="55" fillId="0" borderId="0"/>
    <xf numFmtId="10" fontId="55" fillId="0" borderId="0" applyFont="0" applyFill="0" applyBorder="0" applyAlignment="0" applyProtection="0"/>
    <xf numFmtId="9" fontId="13"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44" fillId="0" borderId="0">
      <alignment vertical="center"/>
    </xf>
    <xf numFmtId="0" fontId="13" fillId="0" borderId="0"/>
    <xf numFmtId="0" fontId="13" fillId="0" borderId="0"/>
    <xf numFmtId="0" fontId="8" fillId="0" borderId="0">
      <alignment vertical="center"/>
    </xf>
    <xf numFmtId="0" fontId="20" fillId="0" borderId="0">
      <alignment vertical="center"/>
    </xf>
    <xf numFmtId="0" fontId="19" fillId="0" borderId="0"/>
    <xf numFmtId="0" fontId="56" fillId="0" borderId="0">
      <alignment vertical="center"/>
    </xf>
    <xf numFmtId="38" fontId="56"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9" fillId="0" borderId="0">
      <alignment vertical="center"/>
    </xf>
    <xf numFmtId="0" fontId="5" fillId="0" borderId="0">
      <alignment vertical="center"/>
    </xf>
    <xf numFmtId="0" fontId="4"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xf numFmtId="0" fontId="2" fillId="0" borderId="0">
      <alignment vertical="center"/>
    </xf>
    <xf numFmtId="0" fontId="77" fillId="0" borderId="0" applyNumberFormat="0" applyFill="0" applyBorder="0" applyAlignment="0" applyProtection="0">
      <alignment vertical="center"/>
    </xf>
    <xf numFmtId="0" fontId="80" fillId="0" borderId="0"/>
    <xf numFmtId="0" fontId="1" fillId="0" borderId="0">
      <alignment vertical="center"/>
    </xf>
    <xf numFmtId="0" fontId="1" fillId="0" borderId="0">
      <alignment vertical="center"/>
    </xf>
    <xf numFmtId="0" fontId="1" fillId="0" borderId="0">
      <alignment vertical="center"/>
    </xf>
  </cellStyleXfs>
  <cellXfs count="3838">
    <xf numFmtId="0" fontId="0" fillId="0" borderId="0" xfId="0"/>
    <xf numFmtId="0" fontId="21"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5" fillId="0" borderId="0" xfId="0" applyFont="1" applyFill="1" applyBorder="1" applyAlignment="1">
      <alignment vertical="center"/>
    </xf>
    <xf numFmtId="0" fontId="0" fillId="0" borderId="0" xfId="0" applyFont="1" applyFill="1"/>
    <xf numFmtId="0" fontId="0" fillId="0" borderId="0" xfId="0" applyFont="1" applyFill="1" applyBorder="1"/>
    <xf numFmtId="0" fontId="25" fillId="0" borderId="0" xfId="0" applyFont="1" applyFill="1"/>
    <xf numFmtId="0" fontId="21" fillId="0" borderId="2" xfId="0" applyFont="1" applyFill="1" applyBorder="1" applyAlignment="1" applyProtection="1">
      <alignment horizontal="center" vertical="center"/>
    </xf>
    <xf numFmtId="0" fontId="0" fillId="0" borderId="0" xfId="0" applyFont="1" applyFill="1" applyBorder="1" applyAlignment="1">
      <alignment horizontal="center" vertical="center" shrinkToFit="1"/>
    </xf>
    <xf numFmtId="0" fontId="0" fillId="0" borderId="0" xfId="0" applyFont="1" applyFill="1" applyAlignment="1">
      <alignment vertical="center"/>
    </xf>
    <xf numFmtId="0" fontId="0" fillId="0" borderId="0" xfId="0" applyFill="1"/>
    <xf numFmtId="0" fontId="21" fillId="0" borderId="0" xfId="0" applyFont="1" applyFill="1" applyAlignment="1"/>
    <xf numFmtId="0" fontId="34" fillId="0" borderId="0" xfId="0" applyFont="1" applyFill="1" applyAlignment="1">
      <alignment vertical="center"/>
    </xf>
    <xf numFmtId="0" fontId="34" fillId="0" borderId="0" xfId="0" applyFont="1" applyFill="1" applyBorder="1" applyAlignment="1">
      <alignment vertical="center" wrapText="1"/>
    </xf>
    <xf numFmtId="0" fontId="44" fillId="0" borderId="0" xfId="10" applyFont="1">
      <alignment vertical="center"/>
    </xf>
    <xf numFmtId="0" fontId="45" fillId="0" borderId="0" xfId="10" applyFont="1" applyAlignment="1"/>
    <xf numFmtId="0" fontId="45" fillId="0" borderId="0" xfId="10" applyFont="1">
      <alignment vertical="center"/>
    </xf>
    <xf numFmtId="0" fontId="45" fillId="0" borderId="0" xfId="10" applyFont="1" applyBorder="1" applyAlignment="1">
      <alignment horizontal="center" vertical="center"/>
    </xf>
    <xf numFmtId="0" fontId="45" fillId="0" borderId="0" xfId="10" applyFont="1" applyBorder="1" applyAlignment="1">
      <alignment horizontal="left" vertical="center"/>
    </xf>
    <xf numFmtId="0" fontId="45" fillId="0" borderId="0" xfId="10" applyFont="1" applyBorder="1">
      <alignment vertical="center"/>
    </xf>
    <xf numFmtId="0" fontId="45" fillId="0" borderId="0" xfId="10" applyFont="1" applyBorder="1" applyAlignment="1">
      <alignment horizontal="center" vertical="center" textRotation="255"/>
    </xf>
    <xf numFmtId="0" fontId="44" fillId="0" borderId="0" xfId="10" applyFont="1" applyFill="1">
      <alignment vertical="center"/>
    </xf>
    <xf numFmtId="0" fontId="46" fillId="0" borderId="0" xfId="10" applyFont="1" applyAlignment="1">
      <alignment horizontal="left" vertical="center"/>
    </xf>
    <xf numFmtId="0" fontId="46" fillId="0" borderId="0" xfId="10" applyFont="1" applyAlignment="1"/>
    <xf numFmtId="0" fontId="46" fillId="0" borderId="4" xfId="10" applyFont="1" applyBorder="1">
      <alignment vertical="center"/>
    </xf>
    <xf numFmtId="0" fontId="46" fillId="0" borderId="10" xfId="10" applyFont="1" applyBorder="1">
      <alignment vertical="center"/>
    </xf>
    <xf numFmtId="0" fontId="46" fillId="0" borderId="0" xfId="10" applyFont="1">
      <alignment vertical="center"/>
    </xf>
    <xf numFmtId="0" fontId="45" fillId="0" borderId="5" xfId="10" applyFont="1" applyBorder="1" applyAlignment="1">
      <alignment horizontal="center" vertical="center"/>
    </xf>
    <xf numFmtId="0" fontId="45" fillId="0" borderId="27" xfId="10" applyFont="1" applyBorder="1" applyAlignment="1">
      <alignment vertical="center" textRotation="255"/>
    </xf>
    <xf numFmtId="0" fontId="46" fillId="0" borderId="8" xfId="10" applyFont="1" applyBorder="1" applyAlignment="1">
      <alignment vertical="center"/>
    </xf>
    <xf numFmtId="0" fontId="46" fillId="0" borderId="5" xfId="10" applyFont="1" applyBorder="1" applyAlignment="1">
      <alignment vertical="center" wrapText="1"/>
    </xf>
    <xf numFmtId="0" fontId="46" fillId="0" borderId="9" xfId="10" applyFont="1" applyBorder="1" applyAlignment="1">
      <alignment vertical="center" wrapText="1"/>
    </xf>
    <xf numFmtId="0" fontId="45" fillId="0" borderId="6" xfId="10" applyFont="1" applyBorder="1">
      <alignment vertical="center"/>
    </xf>
    <xf numFmtId="0" fontId="46" fillId="0" borderId="3" xfId="10" applyFont="1" applyBorder="1" applyAlignment="1">
      <alignment vertical="center"/>
    </xf>
    <xf numFmtId="0" fontId="46" fillId="0" borderId="4" xfId="10" applyFont="1" applyBorder="1" applyAlignment="1">
      <alignment vertical="center"/>
    </xf>
    <xf numFmtId="0" fontId="46" fillId="0" borderId="10" xfId="10" applyFont="1" applyBorder="1" applyAlignment="1">
      <alignment vertical="center"/>
    </xf>
    <xf numFmtId="0" fontId="46" fillId="0" borderId="6" xfId="10" applyFont="1" applyBorder="1">
      <alignment vertical="center"/>
    </xf>
    <xf numFmtId="0" fontId="46" fillId="0" borderId="0" xfId="10" applyFont="1" applyBorder="1">
      <alignment vertical="center"/>
    </xf>
    <xf numFmtId="0" fontId="47" fillId="0" borderId="0" xfId="10" applyFont="1" applyBorder="1">
      <alignment vertical="center"/>
    </xf>
    <xf numFmtId="10" fontId="47" fillId="0" borderId="0" xfId="10" applyNumberFormat="1" applyFont="1" applyBorder="1" applyAlignment="1">
      <alignment horizontal="center" vertical="center"/>
    </xf>
    <xf numFmtId="0" fontId="47" fillId="0" borderId="0" xfId="10" applyFont="1">
      <alignment vertical="center"/>
    </xf>
    <xf numFmtId="0" fontId="46" fillId="0" borderId="0" xfId="10" applyFont="1" applyBorder="1" applyAlignment="1">
      <alignment vertical="center"/>
    </xf>
    <xf numFmtId="0" fontId="46" fillId="0" borderId="0" xfId="10" applyFont="1" applyAlignment="1">
      <alignment vertical="center"/>
    </xf>
    <xf numFmtId="0" fontId="46" fillId="0" borderId="6" xfId="10" applyFont="1" applyBorder="1" applyAlignment="1">
      <alignment vertical="center" textRotation="255"/>
    </xf>
    <xf numFmtId="0" fontId="46" fillId="0" borderId="11" xfId="10" applyFont="1" applyBorder="1" applyAlignment="1">
      <alignment vertical="center" textRotation="255"/>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0" xfId="0" applyFont="1" applyFill="1" applyAlignment="1">
      <alignment horizontal="right" vertical="center"/>
    </xf>
    <xf numFmtId="0" fontId="45" fillId="0" borderId="0" xfId="10" applyFont="1" applyBorder="1" applyAlignment="1">
      <alignment vertical="center"/>
    </xf>
    <xf numFmtId="0" fontId="45" fillId="0" borderId="0" xfId="10" applyFont="1" applyAlignment="1">
      <alignment vertical="center"/>
    </xf>
    <xf numFmtId="0" fontId="34" fillId="0" borderId="0" xfId="0" applyFont="1" applyFill="1" applyBorder="1" applyAlignment="1">
      <alignment vertical="center"/>
    </xf>
    <xf numFmtId="0" fontId="14" fillId="0" borderId="0" xfId="0" applyFont="1" applyFill="1" applyBorder="1" applyAlignment="1">
      <alignment horizontal="right" vertical="top"/>
    </xf>
    <xf numFmtId="0" fontId="0" fillId="0" borderId="0" xfId="0" applyFont="1" applyFill="1" applyBorder="1" applyAlignment="1">
      <alignment vertical="center"/>
    </xf>
    <xf numFmtId="0" fontId="12" fillId="0" borderId="0" xfId="0" applyFont="1" applyFill="1" applyBorder="1" applyAlignment="1">
      <alignment shrinkToFit="1"/>
    </xf>
    <xf numFmtId="0" fontId="0" fillId="0" borderId="2" xfId="0" applyNumberFormat="1" applyFill="1" applyBorder="1" applyAlignment="1">
      <alignment vertical="center"/>
    </xf>
    <xf numFmtId="0" fontId="66" fillId="0" borderId="0" xfId="0" applyFont="1" applyFill="1" applyBorder="1" applyAlignment="1" applyProtection="1">
      <alignment horizontal="center" vertical="top" shrinkToFit="1"/>
      <protection hidden="1"/>
    </xf>
    <xf numFmtId="0" fontId="67" fillId="0" borderId="129" xfId="0" applyNumberFormat="1" applyFont="1" applyFill="1" applyBorder="1" applyAlignment="1">
      <alignment vertical="center"/>
    </xf>
    <xf numFmtId="0" fontId="67" fillId="0" borderId="2" xfId="0" quotePrefix="1" applyNumberFormat="1" applyFont="1" applyFill="1" applyBorder="1" applyAlignment="1">
      <alignment horizontal="left" vertical="center"/>
    </xf>
    <xf numFmtId="0" fontId="67" fillId="0" borderId="2" xfId="0" quotePrefix="1" applyNumberFormat="1" applyFont="1" applyFill="1" applyBorder="1" applyAlignment="1">
      <alignment vertical="center"/>
    </xf>
    <xf numFmtId="49" fontId="67" fillId="0" borderId="2" xfId="0" quotePrefix="1" applyNumberFormat="1" applyFont="1" applyFill="1" applyBorder="1" applyAlignment="1">
      <alignment horizontal="left" vertical="center"/>
    </xf>
    <xf numFmtId="0" fontId="45" fillId="0" borderId="0" xfId="10" applyFont="1" applyBorder="1" applyAlignment="1">
      <alignment wrapText="1"/>
    </xf>
    <xf numFmtId="0" fontId="45" fillId="0" borderId="28" xfId="10" applyFont="1" applyBorder="1">
      <alignment vertical="center"/>
    </xf>
    <xf numFmtId="49" fontId="70" fillId="0" borderId="0" xfId="15" applyNumberFormat="1" applyFont="1" applyAlignment="1">
      <alignment horizontal="right" vertical="center"/>
    </xf>
    <xf numFmtId="0" fontId="70" fillId="0" borderId="0" xfId="46" applyFont="1">
      <alignment vertical="center"/>
    </xf>
    <xf numFmtId="0" fontId="70" fillId="0" borderId="0" xfId="46" applyFont="1" applyAlignment="1">
      <alignment horizontal="right" vertical="center"/>
    </xf>
    <xf numFmtId="0" fontId="70" fillId="0" borderId="0" xfId="46" applyFont="1" applyAlignment="1"/>
    <xf numFmtId="0" fontId="5" fillId="0" borderId="0" xfId="46" applyFont="1">
      <alignment vertical="center"/>
    </xf>
    <xf numFmtId="0" fontId="70" fillId="0" borderId="0" xfId="46" applyFont="1" applyAlignment="1">
      <alignment horizontal="center" vertical="center"/>
    </xf>
    <xf numFmtId="0" fontId="70" fillId="0" borderId="8" xfId="46" applyFont="1" applyBorder="1" applyAlignment="1">
      <alignment vertical="center"/>
    </xf>
    <xf numFmtId="0" fontId="70" fillId="0" borderId="5" xfId="46" applyFont="1" applyBorder="1" applyAlignment="1">
      <alignment vertical="center"/>
    </xf>
    <xf numFmtId="0" fontId="70" fillId="0" borderId="5" xfId="46" applyFont="1" applyBorder="1">
      <alignment vertical="center"/>
    </xf>
    <xf numFmtId="0" fontId="70" fillId="0" borderId="9" xfId="46" applyFont="1" applyBorder="1">
      <alignment vertical="center"/>
    </xf>
    <xf numFmtId="0" fontId="70" fillId="0" borderId="6" xfId="46" applyFont="1" applyBorder="1">
      <alignment vertical="center"/>
    </xf>
    <xf numFmtId="0" fontId="70" fillId="0" borderId="0" xfId="46" applyFont="1" applyBorder="1">
      <alignment vertical="center"/>
    </xf>
    <xf numFmtId="0" fontId="70" fillId="0" borderId="7" xfId="46" applyFont="1" applyBorder="1">
      <alignment vertical="center"/>
    </xf>
    <xf numFmtId="0" fontId="70" fillId="0" borderId="6" xfId="46" applyFont="1" applyBorder="1" applyAlignment="1">
      <alignment vertical="center"/>
    </xf>
    <xf numFmtId="0" fontId="70" fillId="0" borderId="0" xfId="46" applyFont="1" applyBorder="1" applyAlignment="1">
      <alignment vertical="center"/>
    </xf>
    <xf numFmtId="0" fontId="70" fillId="0" borderId="11" xfId="46" applyFont="1" applyBorder="1" applyAlignment="1">
      <alignment vertical="center"/>
    </xf>
    <xf numFmtId="0" fontId="70" fillId="0" borderId="1" xfId="46" applyFont="1" applyBorder="1" applyAlignment="1">
      <alignment vertical="center"/>
    </xf>
    <xf numFmtId="0" fontId="70" fillId="0" borderId="1" xfId="46" applyFont="1" applyBorder="1">
      <alignment vertical="center"/>
    </xf>
    <xf numFmtId="0" fontId="70" fillId="0" borderId="12" xfId="46" applyFont="1" applyBorder="1">
      <alignment vertical="center"/>
    </xf>
    <xf numFmtId="0" fontId="68" fillId="0" borderId="0" xfId="46" applyFont="1">
      <alignment vertical="center"/>
    </xf>
    <xf numFmtId="58" fontId="51" fillId="0" borderId="0" xfId="0" applyNumberFormat="1" applyFont="1" applyFill="1" applyBorder="1" applyAlignment="1">
      <alignment vertical="center" shrinkToFit="1"/>
    </xf>
    <xf numFmtId="57" fontId="0" fillId="0" borderId="2" xfId="0" applyNumberFormat="1" applyFont="1" applyFill="1" applyBorder="1" applyAlignment="1" applyProtection="1">
      <alignment horizontal="center" vertical="center" shrinkToFit="1"/>
      <protection locked="0"/>
    </xf>
    <xf numFmtId="0" fontId="24" fillId="0" borderId="2" xfId="0" applyFont="1" applyFill="1" applyBorder="1" applyAlignment="1" applyProtection="1">
      <alignment horizontal="center" vertical="center" wrapText="1"/>
      <protection locked="0"/>
    </xf>
    <xf numFmtId="0" fontId="12" fillId="0" borderId="103" xfId="0" applyFont="1" applyFill="1" applyBorder="1" applyAlignment="1" applyProtection="1">
      <alignment horizontal="center" vertical="center" wrapText="1"/>
      <protection locked="0"/>
    </xf>
    <xf numFmtId="180" fontId="33" fillId="0" borderId="54" xfId="41" applyNumberFormat="1" applyFont="1" applyFill="1" applyBorder="1" applyAlignment="1" applyProtection="1">
      <alignment horizontal="center" vertical="center" wrapText="1"/>
      <protection locked="0"/>
    </xf>
    <xf numFmtId="0" fontId="12" fillId="0" borderId="38" xfId="0" applyFont="1" applyFill="1" applyBorder="1" applyAlignment="1" applyProtection="1">
      <alignment horizontal="center" vertical="center" wrapText="1"/>
      <protection locked="0"/>
    </xf>
    <xf numFmtId="0" fontId="12" fillId="0" borderId="43" xfId="0" applyFont="1" applyFill="1" applyBorder="1" applyAlignment="1" applyProtection="1">
      <alignment horizontal="center" vertical="center" wrapText="1"/>
      <protection locked="0"/>
    </xf>
    <xf numFmtId="0" fontId="33" fillId="0" borderId="38" xfId="41" applyNumberFormat="1" applyFont="1" applyFill="1" applyBorder="1" applyAlignment="1" applyProtection="1">
      <alignment horizontal="center" vertical="center" shrinkToFit="1"/>
      <protection locked="0"/>
    </xf>
    <xf numFmtId="0" fontId="33" fillId="0" borderId="2" xfId="41" applyNumberFormat="1" applyFont="1" applyFill="1" applyBorder="1" applyAlignment="1" applyProtection="1">
      <alignment horizontal="center" vertical="center" shrinkToFit="1"/>
      <protection locked="0"/>
    </xf>
    <xf numFmtId="0" fontId="33" fillId="0" borderId="43" xfId="41" applyNumberFormat="1" applyFont="1" applyFill="1" applyBorder="1" applyAlignment="1" applyProtection="1">
      <alignment horizontal="center" vertical="center" shrinkToFit="1"/>
      <protection locked="0"/>
    </xf>
    <xf numFmtId="0" fontId="13" fillId="0" borderId="2" xfId="41" applyNumberFormat="1" applyFont="1" applyFill="1" applyBorder="1" applyAlignment="1" applyProtection="1">
      <alignment horizontal="center" vertical="center"/>
      <protection locked="0"/>
    </xf>
    <xf numFmtId="0" fontId="33" fillId="0" borderId="2" xfId="41" applyNumberFormat="1" applyFont="1" applyFill="1" applyBorder="1" applyAlignment="1" applyProtection="1">
      <alignment horizontal="center" vertical="center"/>
      <protection locked="0"/>
    </xf>
    <xf numFmtId="0" fontId="24" fillId="0" borderId="110" xfId="0" applyFont="1" applyFill="1" applyBorder="1" applyAlignment="1" applyProtection="1">
      <alignment horizontal="left" vertical="center"/>
      <protection locked="0"/>
    </xf>
    <xf numFmtId="0" fontId="44" fillId="0" borderId="95" xfId="0" applyFont="1" applyFill="1" applyBorder="1" applyAlignment="1" applyProtection="1">
      <alignment horizontal="center" vertical="center" wrapText="1"/>
      <protection locked="0"/>
    </xf>
    <xf numFmtId="0" fontId="45" fillId="0" borderId="2" xfId="10" applyFont="1" applyBorder="1" applyAlignment="1" applyProtection="1">
      <alignment horizontal="center" vertical="center"/>
      <protection locked="0"/>
    </xf>
    <xf numFmtId="0" fontId="72" fillId="0" borderId="2" xfId="0" applyFont="1" applyFill="1" applyBorder="1" applyAlignment="1" applyProtection="1">
      <alignment horizontal="center" vertical="center"/>
      <protection locked="0"/>
    </xf>
    <xf numFmtId="0" fontId="70" fillId="0" borderId="2" xfId="46" applyFont="1" applyBorder="1" applyAlignment="1">
      <alignment horizontal="center" vertical="center" wrapText="1"/>
    </xf>
    <xf numFmtId="0" fontId="70" fillId="0" borderId="2" xfId="46" applyFont="1" applyBorder="1" applyAlignment="1">
      <alignment horizontal="center" vertical="center"/>
    </xf>
    <xf numFmtId="0" fontId="70" fillId="0" borderId="0" xfId="62" applyFont="1">
      <alignment vertical="center"/>
    </xf>
    <xf numFmtId="0" fontId="70" fillId="0" borderId="0" xfId="62" applyFont="1" applyAlignment="1">
      <alignment horizontal="right" vertical="center"/>
    </xf>
    <xf numFmtId="0" fontId="70" fillId="0" borderId="0" xfId="62" applyFont="1" applyAlignment="1"/>
    <xf numFmtId="0" fontId="70" fillId="0" borderId="2" xfId="62" applyFont="1" applyBorder="1" applyAlignment="1">
      <alignment horizontal="center" vertical="center" wrapText="1"/>
    </xf>
    <xf numFmtId="0" fontId="70" fillId="0" borderId="0" xfId="62" applyFont="1" applyAlignment="1">
      <alignment horizontal="center" vertical="center"/>
    </xf>
    <xf numFmtId="0" fontId="70" fillId="0" borderId="2" xfId="62" applyFont="1" applyBorder="1" applyAlignment="1">
      <alignment horizontal="center" vertical="center"/>
    </xf>
    <xf numFmtId="0" fontId="70" fillId="0" borderId="8" xfId="62" applyFont="1" applyBorder="1" applyAlignment="1">
      <alignment vertical="center"/>
    </xf>
    <xf numFmtId="0" fontId="70" fillId="0" borderId="5" xfId="62" applyFont="1" applyBorder="1" applyAlignment="1">
      <alignment vertical="center"/>
    </xf>
    <xf numFmtId="0" fontId="70" fillId="0" borderId="5" xfId="62" applyFont="1" applyBorder="1">
      <alignment vertical="center"/>
    </xf>
    <xf numFmtId="0" fontId="70" fillId="0" borderId="9" xfId="62" applyFont="1" applyBorder="1">
      <alignment vertical="center"/>
    </xf>
    <xf numFmtId="0" fontId="70" fillId="0" borderId="6" xfId="62" applyFont="1" applyBorder="1">
      <alignment vertical="center"/>
    </xf>
    <xf numFmtId="0" fontId="70" fillId="0" borderId="0" xfId="62" applyFont="1" applyBorder="1">
      <alignment vertical="center"/>
    </xf>
    <xf numFmtId="0" fontId="70" fillId="0" borderId="7" xfId="62" applyFont="1" applyBorder="1">
      <alignment vertical="center"/>
    </xf>
    <xf numFmtId="0" fontId="70" fillId="0" borderId="6" xfId="62" applyFont="1" applyBorder="1" applyAlignment="1">
      <alignment vertical="center"/>
    </xf>
    <xf numFmtId="0" fontId="70" fillId="0" borderId="0" xfId="62" applyFont="1" applyBorder="1" applyAlignment="1">
      <alignment vertical="center"/>
    </xf>
    <xf numFmtId="0" fontId="70" fillId="0" borderId="11" xfId="62" applyFont="1" applyBorder="1" applyAlignment="1">
      <alignment vertical="center"/>
    </xf>
    <xf numFmtId="0" fontId="70" fillId="0" borderId="1" xfId="62" applyFont="1" applyBorder="1" applyAlignment="1">
      <alignment vertical="center"/>
    </xf>
    <xf numFmtId="0" fontId="70" fillId="0" borderId="1" xfId="62" applyFont="1" applyBorder="1">
      <alignment vertical="center"/>
    </xf>
    <xf numFmtId="0" fontId="70" fillId="0" borderId="12" xfId="62" applyFont="1" applyBorder="1">
      <alignment vertical="center"/>
    </xf>
    <xf numFmtId="0" fontId="70" fillId="0" borderId="0" xfId="62" applyFont="1" applyAlignment="1">
      <alignment horizontal="left" vertical="center"/>
    </xf>
    <xf numFmtId="0" fontId="57" fillId="0" borderId="2" xfId="0" applyFont="1" applyFill="1" applyBorder="1" applyAlignment="1">
      <alignment horizontal="center" vertical="center" shrinkToFit="1"/>
    </xf>
    <xf numFmtId="0" fontId="78" fillId="0" borderId="0" xfId="63" applyFont="1" applyAlignment="1">
      <alignment horizontal="left" vertical="center"/>
    </xf>
    <xf numFmtId="0" fontId="81" fillId="0" borderId="0" xfId="64" applyFont="1" applyAlignment="1">
      <alignment horizontal="center" vertical="center"/>
    </xf>
    <xf numFmtId="0" fontId="80" fillId="0" borderId="0" xfId="64" applyFont="1" applyAlignment="1">
      <alignment wrapText="1"/>
    </xf>
    <xf numFmtId="0" fontId="80" fillId="0" borderId="0" xfId="64"/>
    <xf numFmtId="0" fontId="82" fillId="0" borderId="0" xfId="15" applyFont="1">
      <alignment vertical="center"/>
    </xf>
    <xf numFmtId="0" fontId="83" fillId="0" borderId="6" xfId="64" applyFont="1" applyBorder="1" applyAlignment="1">
      <alignment horizontal="left" vertical="center" wrapText="1"/>
    </xf>
    <xf numFmtId="0" fontId="83" fillId="0" borderId="50" xfId="64" applyFont="1" applyBorder="1" applyAlignment="1">
      <alignment horizontal="left" vertical="center" wrapText="1"/>
    </xf>
    <xf numFmtId="0" fontId="83" fillId="0" borderId="123" xfId="64" applyFont="1" applyBorder="1" applyAlignment="1">
      <alignment horizontal="left" vertical="center" wrapText="1"/>
    </xf>
    <xf numFmtId="0" fontId="83" fillId="0" borderId="183" xfId="64" applyFont="1" applyBorder="1" applyAlignment="1">
      <alignment horizontal="left" vertical="center" wrapText="1"/>
    </xf>
    <xf numFmtId="0" fontId="83" fillId="0" borderId="8" xfId="64" applyFont="1" applyBorder="1" applyAlignment="1">
      <alignment horizontal="left" vertical="center" wrapText="1"/>
    </xf>
    <xf numFmtId="0" fontId="83" fillId="0" borderId="48" xfId="64" applyFont="1" applyBorder="1" applyAlignment="1">
      <alignment horizontal="left" vertical="center" wrapText="1"/>
    </xf>
    <xf numFmtId="0" fontId="83" fillId="0" borderId="47" xfId="64" applyFont="1" applyBorder="1" applyAlignment="1">
      <alignment horizontal="left" vertical="center" wrapText="1"/>
    </xf>
    <xf numFmtId="0" fontId="83" fillId="0" borderId="35" xfId="64" applyFont="1" applyBorder="1" applyAlignment="1">
      <alignment horizontal="left" vertical="center" wrapText="1"/>
    </xf>
    <xf numFmtId="0" fontId="83" fillId="0" borderId="184" xfId="64" applyFont="1" applyBorder="1" applyAlignment="1">
      <alignment horizontal="left" vertical="center" wrapText="1"/>
    </xf>
    <xf numFmtId="0" fontId="83" fillId="0" borderId="185" xfId="64" applyFont="1" applyBorder="1" applyAlignment="1">
      <alignment horizontal="left" vertical="center" wrapText="1"/>
    </xf>
    <xf numFmtId="49" fontId="70" fillId="0" borderId="0" xfId="15" applyNumberFormat="1" applyFont="1" applyFill="1" applyAlignment="1">
      <alignment horizontal="right" vertical="center"/>
    </xf>
    <xf numFmtId="0" fontId="84" fillId="7" borderId="58" xfId="64" applyFont="1" applyFill="1" applyBorder="1" applyAlignment="1">
      <alignment horizontal="center" vertical="center" wrapText="1"/>
    </xf>
    <xf numFmtId="0" fontId="84" fillId="7" borderId="103" xfId="64" applyFont="1" applyFill="1" applyBorder="1" applyAlignment="1">
      <alignment horizontal="center" vertical="center" wrapText="1"/>
    </xf>
    <xf numFmtId="0" fontId="84" fillId="7" borderId="56" xfId="64" applyFont="1" applyFill="1" applyBorder="1" applyAlignment="1">
      <alignment horizontal="center" vertical="center" wrapText="1"/>
    </xf>
    <xf numFmtId="0" fontId="85" fillId="7" borderId="53" xfId="64" applyFont="1" applyFill="1" applyBorder="1" applyAlignment="1">
      <alignment horizontal="center" vertical="center" wrapText="1"/>
    </xf>
    <xf numFmtId="0" fontId="86" fillId="7" borderId="104" xfId="64" applyFont="1" applyFill="1" applyBorder="1" applyAlignment="1">
      <alignment horizontal="center" vertical="center" wrapText="1"/>
    </xf>
    <xf numFmtId="0" fontId="83" fillId="0" borderId="0" xfId="64" applyFont="1" applyBorder="1" applyAlignment="1">
      <alignment horizontal="center" vertical="center"/>
    </xf>
    <xf numFmtId="0" fontId="83" fillId="0" borderId="0" xfId="64" applyFont="1" applyBorder="1" applyAlignment="1">
      <alignment horizontal="left" vertical="center" wrapText="1"/>
    </xf>
    <xf numFmtId="0" fontId="87" fillId="0" borderId="0" xfId="64" applyFont="1" applyBorder="1" applyAlignment="1">
      <alignment horizontal="left" vertical="center" wrapText="1"/>
    </xf>
    <xf numFmtId="0" fontId="70" fillId="0" borderId="1" xfId="0" applyFont="1" applyFill="1" applyBorder="1"/>
    <xf numFmtId="0" fontId="70" fillId="0" borderId="0" xfId="0" applyFont="1" applyFill="1" applyAlignment="1">
      <alignment horizontal="center" vertical="center"/>
    </xf>
    <xf numFmtId="0" fontId="70" fillId="0" borderId="0" xfId="0" applyFont="1" applyFill="1"/>
    <xf numFmtId="0" fontId="70" fillId="0" borderId="0" xfId="0" applyFont="1" applyFill="1" applyBorder="1" applyAlignment="1">
      <alignment horizontal="left" indent="1"/>
    </xf>
    <xf numFmtId="0" fontId="70" fillId="0" borderId="0" xfId="0" applyFont="1" applyFill="1" applyBorder="1"/>
    <xf numFmtId="0" fontId="70" fillId="0" borderId="0" xfId="0" applyFont="1" applyFill="1" applyAlignment="1"/>
    <xf numFmtId="0" fontId="72" fillId="6" borderId="2" xfId="0" applyFont="1" applyFill="1" applyBorder="1" applyAlignment="1" applyProtection="1">
      <alignment horizontal="center" vertical="center"/>
      <protection locked="0"/>
    </xf>
    <xf numFmtId="0" fontId="70" fillId="0" borderId="0" xfId="0" applyFont="1" applyFill="1" applyBorder="1" applyAlignment="1">
      <alignment horizontal="center" vertical="center"/>
    </xf>
    <xf numFmtId="0" fontId="45" fillId="0" borderId="0" xfId="0" applyFont="1" applyFill="1" applyAlignment="1">
      <alignment vertical="center"/>
    </xf>
    <xf numFmtId="0" fontId="18" fillId="0" borderId="0" xfId="0" applyFont="1" applyFill="1" applyAlignment="1">
      <alignment horizontal="right" vertical="top"/>
    </xf>
    <xf numFmtId="0" fontId="48" fillId="0" borderId="0" xfId="0" applyFont="1" applyFill="1" applyAlignment="1">
      <alignment horizontal="center" vertical="center"/>
    </xf>
    <xf numFmtId="0" fontId="12" fillId="0" borderId="0" xfId="0" applyFont="1" applyFill="1" applyAlignment="1">
      <alignment vertical="center"/>
    </xf>
    <xf numFmtId="0" fontId="45" fillId="0" borderId="35" xfId="0" applyFont="1" applyFill="1" applyBorder="1" applyAlignment="1">
      <alignment vertical="center"/>
    </xf>
    <xf numFmtId="0" fontId="45" fillId="0" borderId="36" xfId="0" applyFont="1" applyFill="1" applyBorder="1" applyAlignment="1">
      <alignment vertical="center"/>
    </xf>
    <xf numFmtId="0" fontId="45" fillId="0" borderId="39" xfId="0" applyFont="1" applyFill="1" applyBorder="1" applyAlignment="1">
      <alignment vertical="center"/>
    </xf>
    <xf numFmtId="0" fontId="45" fillId="0" borderId="50" xfId="0" applyFont="1" applyFill="1" applyBorder="1" applyAlignment="1">
      <alignment vertical="center"/>
    </xf>
    <xf numFmtId="0" fontId="45" fillId="0" borderId="62" xfId="0" applyFont="1" applyFill="1" applyBorder="1" applyAlignment="1">
      <alignment vertical="center"/>
    </xf>
    <xf numFmtId="0" fontId="45" fillId="0" borderId="120" xfId="0" applyFont="1" applyFill="1" applyBorder="1" applyAlignment="1">
      <alignment vertical="center"/>
    </xf>
    <xf numFmtId="0" fontId="45" fillId="0" borderId="61" xfId="0" applyFont="1" applyFill="1" applyBorder="1" applyAlignment="1">
      <alignment vertical="center"/>
    </xf>
    <xf numFmtId="0" fontId="49" fillId="0" borderId="26" xfId="0" applyFont="1" applyFill="1" applyBorder="1" applyAlignment="1">
      <alignment vertical="center"/>
    </xf>
    <xf numFmtId="0" fontId="49" fillId="0" borderId="28" xfId="0" applyFont="1" applyFill="1" applyBorder="1" applyAlignment="1">
      <alignment vertical="center"/>
    </xf>
    <xf numFmtId="0" fontId="45" fillId="0" borderId="118" xfId="0" applyFont="1" applyFill="1" applyBorder="1" applyAlignment="1">
      <alignment vertical="center"/>
    </xf>
    <xf numFmtId="0" fontId="45" fillId="0" borderId="48" xfId="0" applyFont="1" applyFill="1" applyBorder="1" applyAlignment="1">
      <alignment vertical="center"/>
    </xf>
    <xf numFmtId="0" fontId="45" fillId="0" borderId="5" xfId="0" applyFont="1" applyFill="1" applyBorder="1" applyAlignment="1">
      <alignment vertical="center"/>
    </xf>
    <xf numFmtId="0" fontId="45" fillId="0" borderId="4" xfId="0" applyFont="1" applyFill="1" applyBorder="1" applyAlignment="1">
      <alignment vertical="center"/>
    </xf>
    <xf numFmtId="0" fontId="45" fillId="0" borderId="68" xfId="0" applyFont="1" applyFill="1" applyBorder="1" applyAlignment="1">
      <alignment vertical="center"/>
    </xf>
    <xf numFmtId="0" fontId="45" fillId="0" borderId="0" xfId="0" applyFont="1" applyFill="1" applyBorder="1" applyAlignment="1">
      <alignment vertical="center"/>
    </xf>
    <xf numFmtId="0" fontId="45" fillId="0" borderId="40" xfId="0" applyFont="1" applyFill="1" applyBorder="1" applyAlignment="1">
      <alignment vertical="center"/>
    </xf>
    <xf numFmtId="0" fontId="49" fillId="0" borderId="97" xfId="0" applyFont="1" applyFill="1" applyBorder="1" applyAlignment="1">
      <alignment vertical="center"/>
    </xf>
    <xf numFmtId="0" fontId="75" fillId="0" borderId="116" xfId="0" applyFont="1" applyFill="1" applyBorder="1" applyAlignment="1">
      <alignment vertical="center"/>
    </xf>
    <xf numFmtId="0" fontId="75" fillId="0" borderId="35" xfId="0" applyFont="1" applyFill="1" applyBorder="1" applyAlignment="1">
      <alignment vertical="center"/>
    </xf>
    <xf numFmtId="0" fontId="49" fillId="0" borderId="0" xfId="0" applyFont="1" applyFill="1" applyAlignment="1">
      <alignment vertical="center"/>
    </xf>
    <xf numFmtId="0" fontId="9" fillId="0" borderId="0" xfId="0" applyFont="1" applyFill="1" applyAlignment="1">
      <alignment vertical="center"/>
    </xf>
    <xf numFmtId="0" fontId="0" fillId="3" borderId="0" xfId="0" applyFont="1" applyFill="1" applyBorder="1"/>
    <xf numFmtId="0" fontId="0" fillId="3" borderId="0" xfId="0" applyFont="1" applyFill="1" applyBorder="1" applyAlignment="1">
      <alignment vertical="center"/>
    </xf>
    <xf numFmtId="0" fontId="16" fillId="3" borderId="0" xfId="0" applyFont="1" applyFill="1" applyBorder="1" applyAlignment="1">
      <alignment vertical="center"/>
    </xf>
    <xf numFmtId="0" fontId="70" fillId="0" borderId="0" xfId="0" applyFont="1" applyFill="1" applyBorder="1" applyAlignment="1">
      <alignment horizontal="left" vertical="center"/>
    </xf>
    <xf numFmtId="0" fontId="70" fillId="0" borderId="0" xfId="0" applyFont="1" applyFill="1" applyBorder="1" applyAlignment="1">
      <alignment horizontal="right" vertical="center"/>
    </xf>
    <xf numFmtId="0" fontId="46" fillId="0" borderId="2" xfId="10"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4" xfId="10" applyFont="1" applyBorder="1" applyAlignment="1">
      <alignment horizontal="left" vertical="center"/>
    </xf>
    <xf numFmtId="0" fontId="46" fillId="0" borderId="2" xfId="10" applyFont="1" applyBorder="1" applyAlignment="1" applyProtection="1">
      <alignment horizontal="center" vertical="center"/>
      <protection locked="0"/>
    </xf>
    <xf numFmtId="0" fontId="49" fillId="0" borderId="0" xfId="3" applyFont="1" applyFill="1" applyAlignment="1">
      <alignment horizontal="center" vertical="center"/>
    </xf>
    <xf numFmtId="0" fontId="49" fillId="0" borderId="0" xfId="3" applyFont="1" applyFill="1" applyAlignment="1">
      <alignment vertical="center"/>
    </xf>
    <xf numFmtId="0" fontId="45" fillId="0" borderId="0" xfId="3" applyFont="1" applyFill="1">
      <alignment vertical="center"/>
    </xf>
    <xf numFmtId="0" fontId="45" fillId="0" borderId="0" xfId="3" applyFont="1" applyFill="1" applyAlignment="1">
      <alignment horizontal="center" vertical="center"/>
    </xf>
    <xf numFmtId="0" fontId="70" fillId="0" borderId="0" xfId="0" applyFont="1"/>
    <xf numFmtId="0" fontId="70" fillId="0" borderId="0" xfId="0" applyFont="1" applyAlignment="1">
      <alignment horizontal="center"/>
    </xf>
    <xf numFmtId="0" fontId="45" fillId="0" borderId="0" xfId="3" applyFont="1" applyFill="1" applyBorder="1" applyAlignment="1">
      <alignment horizontal="center" vertical="center"/>
    </xf>
    <xf numFmtId="58" fontId="45" fillId="0" borderId="0" xfId="3" applyNumberFormat="1" applyFont="1" applyFill="1" applyBorder="1" applyAlignment="1">
      <alignment horizontal="center" vertical="center"/>
    </xf>
    <xf numFmtId="0" fontId="70" fillId="0" borderId="0" xfId="4" applyFont="1">
      <alignment vertical="center"/>
    </xf>
    <xf numFmtId="0" fontId="70" fillId="0" borderId="0" xfId="4" applyFont="1" applyFill="1">
      <alignment vertical="center"/>
    </xf>
    <xf numFmtId="38" fontId="70" fillId="0" borderId="0" xfId="1" applyFont="1">
      <alignment vertical="center"/>
    </xf>
    <xf numFmtId="38" fontId="70" fillId="0" borderId="0" xfId="1" applyFont="1" applyFill="1">
      <alignment vertical="center"/>
    </xf>
    <xf numFmtId="0" fontId="70" fillId="0" borderId="0" xfId="4" applyFont="1" applyAlignment="1">
      <alignment horizontal="center" vertical="center"/>
    </xf>
    <xf numFmtId="0" fontId="93" fillId="0" borderId="0" xfId="0" applyFont="1" applyAlignment="1">
      <alignment vertical="center"/>
    </xf>
    <xf numFmtId="58" fontId="96" fillId="0" borderId="1" xfId="0" applyNumberFormat="1" applyFont="1" applyBorder="1" applyAlignment="1" applyProtection="1">
      <alignment horizontal="center" vertical="center" wrapText="1"/>
      <protection locked="0"/>
    </xf>
    <xf numFmtId="0" fontId="46" fillId="0" borderId="0" xfId="10" applyFont="1" applyAlignment="1">
      <alignment horizontal="right" vertical="top"/>
    </xf>
    <xf numFmtId="0" fontId="46" fillId="0" borderId="0" xfId="10" applyFont="1" applyAlignment="1">
      <alignment horizontal="center"/>
    </xf>
    <xf numFmtId="0" fontId="46" fillId="0" borderId="4" xfId="0" applyFont="1" applyFill="1" applyBorder="1" applyAlignment="1">
      <alignment vertical="center" shrinkToFit="1"/>
    </xf>
    <xf numFmtId="0" fontId="45" fillId="0" borderId="9" xfId="10" applyFont="1" applyBorder="1" applyAlignment="1">
      <alignment horizontal="center" vertical="center"/>
    </xf>
    <xf numFmtId="0" fontId="46" fillId="0" borderId="10" xfId="0" applyFont="1" applyFill="1" applyBorder="1" applyAlignment="1">
      <alignment vertical="center" shrinkToFit="1"/>
    </xf>
    <xf numFmtId="0" fontId="46" fillId="0" borderId="6" xfId="0" applyFont="1" applyFill="1" applyBorder="1" applyAlignment="1">
      <alignment vertical="center" shrinkToFit="1"/>
    </xf>
    <xf numFmtId="0" fontId="47" fillId="0" borderId="0" xfId="10" applyFont="1" applyBorder="1" applyAlignment="1">
      <alignment vertical="center"/>
    </xf>
    <xf numFmtId="0" fontId="47" fillId="0" borderId="0" xfId="10" applyFont="1" applyBorder="1" applyAlignment="1">
      <alignment horizontal="center" vertical="center"/>
    </xf>
    <xf numFmtId="10" fontId="47" fillId="0" borderId="0" xfId="10" applyNumberFormat="1" applyFont="1" applyBorder="1" applyAlignment="1">
      <alignment vertical="center"/>
    </xf>
    <xf numFmtId="0" fontId="44" fillId="0" borderId="0" xfId="9" applyFont="1">
      <alignment vertical="center"/>
    </xf>
    <xf numFmtId="0" fontId="45" fillId="0" borderId="28" xfId="10" applyFont="1" applyBorder="1" applyAlignment="1" applyProtection="1">
      <alignment horizontal="center" vertical="center"/>
      <protection locked="0"/>
    </xf>
    <xf numFmtId="0" fontId="70" fillId="0" borderId="0" xfId="5" applyFont="1"/>
    <xf numFmtId="0" fontId="98" fillId="0" borderId="0" xfId="9" applyFont="1">
      <alignment vertical="center"/>
    </xf>
    <xf numFmtId="0" fontId="98" fillId="0" borderId="0" xfId="9" applyFont="1" applyAlignment="1">
      <alignment vertical="center" shrinkToFit="1"/>
    </xf>
    <xf numFmtId="0" fontId="70" fillId="0" borderId="0" xfId="5" applyFont="1" applyAlignment="1">
      <alignment shrinkToFit="1"/>
    </xf>
    <xf numFmtId="0" fontId="70" fillId="0" borderId="0" xfId="5" applyFont="1" applyAlignment="1">
      <alignment horizontal="center"/>
    </xf>
    <xf numFmtId="0" fontId="8" fillId="0" borderId="0" xfId="5" applyFont="1" applyAlignment="1">
      <alignment horizontal="right" vertical="center"/>
    </xf>
    <xf numFmtId="0" fontId="89" fillId="0" borderId="0" xfId="5" applyFont="1"/>
    <xf numFmtId="0" fontId="70" fillId="0" borderId="0" xfId="5" applyFont="1" applyAlignment="1">
      <alignment horizontal="center" vertical="center"/>
    </xf>
    <xf numFmtId="0" fontId="70" fillId="0" borderId="0" xfId="9" applyFont="1" applyAlignment="1">
      <alignment horizontal="left" vertical="center"/>
    </xf>
    <xf numFmtId="0" fontId="68" fillId="0" borderId="0" xfId="9" applyFont="1" applyFill="1" applyBorder="1" applyAlignment="1">
      <alignment horizontal="center" vertical="center" shrinkToFit="1"/>
    </xf>
    <xf numFmtId="0" fontId="68" fillId="0" borderId="0" xfId="9" applyFont="1" applyAlignment="1">
      <alignment horizontal="right" vertical="center"/>
    </xf>
    <xf numFmtId="0" fontId="100" fillId="0" borderId="0" xfId="5" applyFont="1"/>
    <xf numFmtId="0" fontId="71" fillId="0" borderId="5" xfId="9" applyFont="1" applyBorder="1" applyAlignment="1">
      <alignment horizontal="left" vertical="top"/>
    </xf>
    <xf numFmtId="0" fontId="70" fillId="0" borderId="0" xfId="5" applyFont="1" applyBorder="1" applyAlignment="1">
      <alignment horizontal="center" vertical="center" wrapText="1" shrinkToFit="1"/>
    </xf>
    <xf numFmtId="0" fontId="8" fillId="0" borderId="6" xfId="5" applyFont="1" applyFill="1" applyBorder="1" applyAlignment="1">
      <alignment horizontal="left" vertical="center" shrinkToFit="1"/>
    </xf>
    <xf numFmtId="0" fontId="70" fillId="0" borderId="6" xfId="5" applyFont="1" applyFill="1" applyBorder="1" applyAlignment="1">
      <alignment horizontal="left" vertical="center" shrinkToFit="1"/>
    </xf>
    <xf numFmtId="0" fontId="70" fillId="0" borderId="0" xfId="5" applyFont="1" applyBorder="1" applyAlignment="1">
      <alignment horizontal="center" vertical="center" shrinkToFit="1"/>
    </xf>
    <xf numFmtId="0" fontId="70" fillId="0" borderId="11" xfId="5" applyFont="1" applyFill="1" applyBorder="1" applyAlignment="1">
      <alignment horizontal="center" vertical="center" shrinkToFit="1"/>
    </xf>
    <xf numFmtId="0" fontId="70" fillId="0" borderId="11" xfId="5" applyFont="1" applyFill="1" applyBorder="1" applyAlignment="1">
      <alignment vertical="center" shrinkToFit="1"/>
    </xf>
    <xf numFmtId="0" fontId="70" fillId="0" borderId="0" xfId="5" applyFont="1" applyBorder="1" applyAlignment="1">
      <alignment horizontal="center" vertical="center"/>
    </xf>
    <xf numFmtId="0" fontId="71" fillId="0" borderId="0" xfId="9" applyFont="1" applyBorder="1" applyAlignment="1">
      <alignment horizontal="center" vertical="center"/>
    </xf>
    <xf numFmtId="0" fontId="70" fillId="0" borderId="127" xfId="5" applyFont="1" applyFill="1" applyBorder="1"/>
    <xf numFmtId="0" fontId="70" fillId="0" borderId="127" xfId="5" applyFont="1" applyFill="1" applyBorder="1" applyAlignment="1">
      <alignment shrinkToFit="1"/>
    </xf>
    <xf numFmtId="0" fontId="71" fillId="0" borderId="128" xfId="9" applyFont="1" applyBorder="1" applyAlignment="1">
      <alignment horizontal="left" vertical="center"/>
    </xf>
    <xf numFmtId="10" fontId="70" fillId="0" borderId="129" xfId="5" applyNumberFormat="1" applyFont="1" applyBorder="1" applyAlignment="1">
      <alignment horizontal="center" vertical="center"/>
    </xf>
    <xf numFmtId="0" fontId="68" fillId="0" borderId="0" xfId="5" applyFont="1"/>
    <xf numFmtId="0" fontId="68" fillId="0" borderId="0" xfId="5" applyFont="1" applyAlignment="1">
      <alignment shrinkToFit="1"/>
    </xf>
    <xf numFmtId="0" fontId="68" fillId="0" borderId="0" xfId="5" applyFont="1" applyAlignment="1">
      <alignment horizontal="center"/>
    </xf>
    <xf numFmtId="0" fontId="68" fillId="0" borderId="0" xfId="5" applyFont="1" applyAlignment="1">
      <alignment horizontal="center" vertical="center"/>
    </xf>
    <xf numFmtId="0" fontId="71" fillId="0" borderId="0" xfId="5" applyFont="1" applyAlignment="1">
      <alignment vertical="center"/>
    </xf>
    <xf numFmtId="0" fontId="71" fillId="0" borderId="0" xfId="9" applyFont="1">
      <alignment vertical="center"/>
    </xf>
    <xf numFmtId="0" fontId="6" fillId="0" borderId="0" xfId="41" applyFont="1">
      <alignment vertical="center"/>
    </xf>
    <xf numFmtId="0" fontId="6" fillId="0" borderId="0" xfId="41" applyFont="1" applyAlignment="1">
      <alignment horizontal="right" vertical="center"/>
    </xf>
    <xf numFmtId="0" fontId="57" fillId="0" borderId="0" xfId="41" applyFont="1" applyAlignment="1">
      <alignment horizontal="center" vertical="center"/>
    </xf>
    <xf numFmtId="0" fontId="57" fillId="0" borderId="0" xfId="41" applyFont="1" applyAlignment="1">
      <alignment horizontal="left" vertical="center"/>
    </xf>
    <xf numFmtId="0" fontId="104" fillId="0" borderId="0" xfId="41" applyFont="1" applyAlignment="1">
      <alignment horizontal="left" vertical="center" indent="1"/>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101" fillId="0" borderId="0" xfId="0" applyFont="1" applyFill="1" applyBorder="1" applyAlignment="1" applyProtection="1">
      <alignment horizontal="center" vertical="top" shrinkToFit="1"/>
      <protection hidden="1"/>
    </xf>
    <xf numFmtId="0" fontId="105" fillId="0" borderId="0" xfId="41" applyFont="1">
      <alignment vertical="center"/>
    </xf>
    <xf numFmtId="0" fontId="57" fillId="0" borderId="0" xfId="41" applyFont="1" applyAlignment="1">
      <alignment vertical="top" wrapText="1"/>
    </xf>
    <xf numFmtId="0" fontId="104" fillId="0" borderId="0" xfId="41" applyFont="1">
      <alignment vertical="center"/>
    </xf>
    <xf numFmtId="0" fontId="57" fillId="0" borderId="0" xfId="41" applyFont="1">
      <alignment vertical="center"/>
    </xf>
    <xf numFmtId="0" fontId="57" fillId="0" borderId="28" xfId="41" applyFont="1" applyBorder="1" applyAlignment="1">
      <alignment horizontal="center" vertical="center"/>
    </xf>
    <xf numFmtId="0" fontId="70" fillId="0" borderId="0" xfId="0" applyFont="1" applyFill="1" applyAlignment="1">
      <alignment vertical="center"/>
    </xf>
    <xf numFmtId="0" fontId="70" fillId="0" borderId="1" xfId="0" applyFont="1" applyFill="1" applyBorder="1" applyAlignment="1"/>
    <xf numFmtId="0" fontId="70" fillId="0" borderId="1" xfId="0" applyFont="1" applyFill="1" applyBorder="1" applyAlignment="1">
      <alignment horizontal="right"/>
    </xf>
    <xf numFmtId="177" fontId="70" fillId="0" borderId="64" xfId="0" applyNumberFormat="1" applyFont="1" applyFill="1" applyBorder="1" applyAlignment="1" applyProtection="1">
      <alignment horizontal="left" vertical="center" wrapText="1"/>
      <protection locked="0"/>
    </xf>
    <xf numFmtId="177" fontId="70" fillId="0" borderId="65" xfId="0" applyNumberFormat="1" applyFont="1" applyFill="1" applyBorder="1" applyAlignment="1" applyProtection="1">
      <alignment horizontal="left" vertical="center" wrapText="1"/>
      <protection locked="0"/>
    </xf>
    <xf numFmtId="177" fontId="70" fillId="0" borderId="66" xfId="0" applyNumberFormat="1" applyFont="1" applyFill="1" applyBorder="1" applyAlignment="1" applyProtection="1">
      <alignment horizontal="left" vertical="center" wrapText="1"/>
      <protection locked="0"/>
    </xf>
    <xf numFmtId="0" fontId="70" fillId="0" borderId="0" xfId="0" applyFont="1" applyFill="1" applyAlignment="1">
      <alignment horizontal="right"/>
    </xf>
    <xf numFmtId="0" fontId="72" fillId="0" borderId="0" xfId="0" applyFont="1" applyFill="1" applyAlignment="1">
      <alignment horizontal="center" vertical="center"/>
    </xf>
    <xf numFmtId="0" fontId="89" fillId="0" borderId="1" xfId="0" applyFont="1" applyFill="1" applyBorder="1" applyAlignment="1">
      <alignment horizontal="center" vertical="center" wrapText="1"/>
    </xf>
    <xf numFmtId="0" fontId="71" fillId="7" borderId="168" xfId="0" applyFont="1" applyFill="1" applyBorder="1" applyAlignment="1">
      <alignment horizontal="right" vertical="center" wrapText="1"/>
    </xf>
    <xf numFmtId="0" fontId="71" fillId="0" borderId="10" xfId="0" applyFont="1" applyFill="1" applyBorder="1" applyAlignment="1" applyProtection="1">
      <alignment vertical="center" wrapText="1"/>
      <protection locked="0"/>
    </xf>
    <xf numFmtId="0" fontId="71" fillId="7" borderId="15" xfId="0" applyFont="1" applyFill="1" applyBorder="1" applyAlignment="1">
      <alignment horizontal="right" vertical="center" wrapText="1"/>
    </xf>
    <xf numFmtId="0" fontId="71" fillId="0" borderId="4" xfId="0" applyFont="1" applyFill="1" applyBorder="1" applyAlignment="1" applyProtection="1">
      <alignment horizontal="center" vertical="center" wrapText="1"/>
      <protection locked="0"/>
    </xf>
    <xf numFmtId="0" fontId="71" fillId="7" borderId="100" xfId="0" applyFont="1" applyFill="1" applyBorder="1" applyAlignment="1">
      <alignment horizontal="right" vertical="center" wrapText="1"/>
    </xf>
    <xf numFmtId="0" fontId="71" fillId="0" borderId="4" xfId="0" applyFont="1" applyFill="1" applyBorder="1" applyAlignment="1" applyProtection="1">
      <alignment horizontal="right" vertical="center" wrapText="1"/>
      <protection locked="0"/>
    </xf>
    <xf numFmtId="0" fontId="71" fillId="0" borderId="10" xfId="0" applyFont="1" applyFill="1" applyBorder="1" applyAlignment="1">
      <alignment horizontal="center" vertical="center" wrapText="1"/>
    </xf>
    <xf numFmtId="0" fontId="71" fillId="8" borderId="168" xfId="0" applyFont="1" applyFill="1" applyBorder="1" applyAlignment="1">
      <alignment horizontal="right" vertical="center" wrapText="1"/>
    </xf>
    <xf numFmtId="0" fontId="70" fillId="7" borderId="178" xfId="0" applyFont="1" applyFill="1" applyBorder="1" applyAlignment="1">
      <alignment horizontal="right" vertical="center" wrapText="1"/>
    </xf>
    <xf numFmtId="0" fontId="71" fillId="0" borderId="74"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70" fillId="3" borderId="0" xfId="0" applyFont="1" applyFill="1"/>
    <xf numFmtId="0" fontId="72" fillId="0" borderId="117" xfId="0" applyFont="1" applyFill="1" applyBorder="1" applyAlignment="1" applyProtection="1">
      <alignment horizontal="center" vertical="center"/>
      <protection locked="0"/>
    </xf>
    <xf numFmtId="0" fontId="108" fillId="4" borderId="0" xfId="0" applyFont="1" applyFill="1" applyAlignment="1">
      <alignment horizontal="left"/>
    </xf>
    <xf numFmtId="0" fontId="108" fillId="4" borderId="0" xfId="0" applyFont="1" applyFill="1" applyAlignment="1">
      <alignment horizontal="center"/>
    </xf>
    <xf numFmtId="0" fontId="45" fillId="4" borderId="0" xfId="0" applyFont="1" applyFill="1" applyAlignment="1">
      <alignment horizontal="right" vertical="top"/>
    </xf>
    <xf numFmtId="0" fontId="70" fillId="4" borderId="0" xfId="0" applyFont="1" applyFill="1"/>
    <xf numFmtId="0" fontId="45" fillId="0" borderId="41" xfId="0" applyFont="1" applyFill="1" applyBorder="1" applyAlignment="1">
      <alignment horizontal="right"/>
    </xf>
    <xf numFmtId="0" fontId="44" fillId="0" borderId="41" xfId="0" applyFont="1" applyFill="1" applyBorder="1" applyAlignment="1">
      <alignment horizontal="left" wrapText="1"/>
    </xf>
    <xf numFmtId="0" fontId="49" fillId="4" borderId="0" xfId="0" applyFont="1" applyFill="1" applyAlignment="1">
      <alignment vertical="center"/>
    </xf>
    <xf numFmtId="0" fontId="45" fillId="4" borderId="0" xfId="0" applyFont="1" applyFill="1"/>
    <xf numFmtId="0" fontId="44" fillId="0" borderId="103" xfId="0" applyFont="1" applyFill="1" applyBorder="1" applyAlignment="1">
      <alignment horizontal="center" vertical="center" shrinkToFit="1"/>
    </xf>
    <xf numFmtId="0" fontId="44" fillId="0" borderId="104" xfId="0" applyFont="1" applyFill="1" applyBorder="1" applyAlignment="1">
      <alignment horizontal="center" vertical="center"/>
    </xf>
    <xf numFmtId="0" fontId="70" fillId="0" borderId="36"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36" xfId="0" applyFont="1" applyFill="1" applyBorder="1" applyAlignment="1">
      <alignment horizontal="right" vertical="center"/>
    </xf>
    <xf numFmtId="0" fontId="45" fillId="4" borderId="0" xfId="0" applyFont="1" applyFill="1" applyAlignment="1">
      <alignment horizontal="right" vertical="center"/>
    </xf>
    <xf numFmtId="0" fontId="49" fillId="0" borderId="0" xfId="0" applyFont="1" applyFill="1" applyBorder="1" applyAlignment="1">
      <alignment horizontal="left" vertical="center"/>
    </xf>
    <xf numFmtId="0" fontId="44" fillId="0" borderId="110" xfId="0" applyFont="1" applyFill="1" applyBorder="1" applyAlignment="1">
      <alignment horizontal="left" vertical="center"/>
    </xf>
    <xf numFmtId="0" fontId="111" fillId="4" borderId="0" xfId="0" applyFont="1" applyFill="1"/>
    <xf numFmtId="0" fontId="68" fillId="0" borderId="0" xfId="0" applyFont="1" applyFill="1" applyAlignment="1">
      <alignment horizontal="right" vertical="center"/>
    </xf>
    <xf numFmtId="49" fontId="68" fillId="0" borderId="87" xfId="0" applyNumberFormat="1" applyFont="1" applyFill="1" applyBorder="1" applyAlignment="1">
      <alignment horizontal="center" vertical="center"/>
    </xf>
    <xf numFmtId="49" fontId="68" fillId="0" borderId="77" xfId="0" applyNumberFormat="1" applyFont="1" applyFill="1" applyBorder="1" applyAlignment="1">
      <alignment horizontal="center" vertical="center"/>
    </xf>
    <xf numFmtId="49" fontId="68" fillId="0" borderId="78" xfId="0" applyNumberFormat="1" applyFont="1" applyFill="1" applyBorder="1" applyAlignment="1">
      <alignment horizontal="center" vertical="center"/>
    </xf>
    <xf numFmtId="0" fontId="68" fillId="0" borderId="0" xfId="0" applyFont="1" applyFill="1" applyAlignment="1">
      <alignment vertical="center"/>
    </xf>
    <xf numFmtId="0" fontId="68" fillId="0" borderId="87" xfId="0" applyFont="1" applyFill="1" applyBorder="1" applyAlignment="1">
      <alignment horizontal="center" vertical="center"/>
    </xf>
    <xf numFmtId="0" fontId="68" fillId="0" borderId="77" xfId="0" applyFont="1" applyFill="1" applyBorder="1" applyAlignment="1">
      <alignment horizontal="center" vertical="center"/>
    </xf>
    <xf numFmtId="0" fontId="68" fillId="0" borderId="78" xfId="0" applyFont="1" applyFill="1" applyBorder="1" applyAlignment="1">
      <alignment horizontal="center" vertical="center"/>
    </xf>
    <xf numFmtId="0" fontId="57" fillId="0" borderId="87" xfId="0" applyFont="1" applyFill="1" applyBorder="1" applyAlignment="1">
      <alignment horizontal="center" vertical="top" textRotation="255" wrapText="1" shrinkToFit="1"/>
    </xf>
    <xf numFmtId="0" fontId="57" fillId="0" borderId="77" xfId="0" applyFont="1" applyFill="1" applyBorder="1" applyAlignment="1">
      <alignment horizontal="center" vertical="top" textRotation="255" shrinkToFit="1"/>
    </xf>
    <xf numFmtId="0" fontId="57" fillId="0" borderId="78" xfId="0" applyFont="1" applyFill="1" applyBorder="1" applyAlignment="1">
      <alignment horizontal="center" vertical="top" textRotation="255" shrinkToFit="1"/>
    </xf>
    <xf numFmtId="0" fontId="68" fillId="0" borderId="2" xfId="0" applyFont="1" applyFill="1" applyBorder="1" applyAlignment="1">
      <alignment horizontal="center" vertical="center" shrinkToFit="1"/>
    </xf>
    <xf numFmtId="0" fontId="68" fillId="0" borderId="87" xfId="0" applyFont="1" applyFill="1" applyBorder="1" applyAlignment="1">
      <alignment horizontal="center" vertical="center" shrinkToFit="1"/>
    </xf>
    <xf numFmtId="0" fontId="68" fillId="0" borderId="77" xfId="0" applyFont="1" applyFill="1" applyBorder="1" applyAlignment="1">
      <alignment horizontal="center" vertical="center" shrinkToFit="1"/>
    </xf>
    <xf numFmtId="0" fontId="68" fillId="0" borderId="78" xfId="0" applyFont="1" applyFill="1" applyBorder="1" applyAlignment="1">
      <alignment horizontal="center" vertical="center" shrinkToFit="1"/>
    </xf>
    <xf numFmtId="0" fontId="68" fillId="0" borderId="0" xfId="0" applyFont="1" applyFill="1" applyAlignment="1">
      <alignment horizontal="center" vertical="center"/>
    </xf>
    <xf numFmtId="0" fontId="101" fillId="0" borderId="0" xfId="0" applyFont="1" applyFill="1" applyAlignment="1">
      <alignment horizontal="center" vertical="center" wrapText="1"/>
    </xf>
    <xf numFmtId="0" fontId="105" fillId="0" borderId="117" xfId="0" applyFont="1" applyFill="1" applyBorder="1" applyAlignment="1">
      <alignment horizontal="center" vertical="center"/>
    </xf>
    <xf numFmtId="0" fontId="68" fillId="0" borderId="0" xfId="0" applyFont="1" applyFill="1" applyBorder="1" applyAlignment="1">
      <alignment horizontal="center" vertical="center" textRotation="255"/>
    </xf>
    <xf numFmtId="0" fontId="68" fillId="0" borderId="0" xfId="0" applyFont="1" applyFill="1" applyBorder="1" applyAlignment="1">
      <alignment horizontal="center" vertical="center"/>
    </xf>
    <xf numFmtId="0" fontId="118" fillId="0" borderId="0" xfId="0" applyFont="1" applyFill="1" applyBorder="1" applyAlignment="1">
      <alignment horizontal="center" vertical="center"/>
    </xf>
    <xf numFmtId="49" fontId="68" fillId="0" borderId="2" xfId="0" applyNumberFormat="1" applyFont="1" applyFill="1" applyBorder="1" applyAlignment="1">
      <alignment horizontal="center" vertical="center"/>
    </xf>
    <xf numFmtId="0" fontId="57" fillId="0" borderId="87" xfId="0" applyFont="1" applyFill="1" applyBorder="1" applyAlignment="1">
      <alignment vertical="top" textRotation="255" shrinkToFit="1"/>
    </xf>
    <xf numFmtId="0" fontId="57" fillId="0" borderId="167" xfId="0" applyFont="1" applyFill="1" applyBorder="1" applyAlignment="1">
      <alignment vertical="top" textRotation="255" shrinkToFit="1"/>
    </xf>
    <xf numFmtId="0" fontId="119" fillId="0" borderId="77" xfId="0" applyFont="1" applyFill="1" applyBorder="1" applyAlignment="1">
      <alignment horizontal="center" vertical="top" textRotation="255" shrinkToFit="1"/>
    </xf>
    <xf numFmtId="0" fontId="57" fillId="0" borderId="10" xfId="0" applyFont="1" applyFill="1" applyBorder="1" applyAlignment="1">
      <alignment horizontal="center" vertical="top" textRotation="255" shrinkToFit="1"/>
    </xf>
    <xf numFmtId="0" fontId="105" fillId="0" borderId="57" xfId="0" applyFont="1" applyFill="1" applyBorder="1" applyAlignment="1">
      <alignment horizontal="center" vertical="center"/>
    </xf>
    <xf numFmtId="49" fontId="68" fillId="0" borderId="167" xfId="0" applyNumberFormat="1" applyFont="1" applyFill="1" applyBorder="1" applyAlignment="1">
      <alignment horizontal="center" vertical="center"/>
    </xf>
    <xf numFmtId="0" fontId="68" fillId="0" borderId="167" xfId="0" applyFont="1" applyFill="1" applyBorder="1" applyAlignment="1">
      <alignment horizontal="center" vertical="center"/>
    </xf>
    <xf numFmtId="0" fontId="57" fillId="0" borderId="87" xfId="0" applyFont="1" applyFill="1" applyBorder="1" applyAlignment="1">
      <alignment horizontal="center" vertical="top" textRotation="255" shrinkToFit="1"/>
    </xf>
    <xf numFmtId="0" fontId="57" fillId="0" borderId="77" xfId="0" applyFont="1" applyFill="1" applyBorder="1" applyAlignment="1">
      <alignment vertical="top"/>
    </xf>
    <xf numFmtId="0" fontId="57" fillId="0" borderId="181" xfId="0" applyFont="1" applyFill="1" applyBorder="1" applyAlignment="1">
      <alignment horizontal="center" vertical="top" textRotation="255" shrinkToFit="1"/>
    </xf>
    <xf numFmtId="0" fontId="68" fillId="0" borderId="167" xfId="0" applyFont="1" applyFill="1" applyBorder="1" applyAlignment="1">
      <alignment horizontal="center" vertical="center" shrinkToFit="1"/>
    </xf>
    <xf numFmtId="0" fontId="68" fillId="0" borderId="0" xfId="0" applyFont="1" applyFill="1" applyBorder="1" applyAlignment="1">
      <alignment horizontal="center" vertical="center" shrinkToFit="1"/>
    </xf>
    <xf numFmtId="0" fontId="105" fillId="0" borderId="0" xfId="0" applyFont="1" applyFill="1" applyBorder="1" applyAlignment="1">
      <alignment horizontal="center" vertical="center"/>
    </xf>
    <xf numFmtId="0" fontId="68" fillId="0" borderId="0" xfId="0" applyFont="1" applyFill="1" applyBorder="1" applyAlignment="1">
      <alignment vertical="center"/>
    </xf>
    <xf numFmtId="0" fontId="68" fillId="3" borderId="0" xfId="0" applyFont="1" applyFill="1" applyBorder="1" applyAlignment="1">
      <alignment vertical="center"/>
    </xf>
    <xf numFmtId="0" fontId="68" fillId="0" borderId="0" xfId="0" applyFont="1" applyFill="1" applyAlignment="1">
      <alignment horizontal="left" vertical="center"/>
    </xf>
    <xf numFmtId="0" fontId="120" fillId="0" borderId="0" xfId="0" applyFont="1" applyFill="1" applyAlignment="1">
      <alignment horizontal="center" vertical="center"/>
    </xf>
    <xf numFmtId="0" fontId="68" fillId="0" borderId="0" xfId="0" applyFont="1" applyFill="1" applyAlignment="1"/>
    <xf numFmtId="0" fontId="68" fillId="0" borderId="167" xfId="0" applyFont="1" applyFill="1" applyBorder="1" applyAlignment="1" applyProtection="1">
      <alignment horizontal="center" vertical="top" textRotation="255" shrinkToFit="1"/>
      <protection locked="0"/>
    </xf>
    <xf numFmtId="0" fontId="68" fillId="0" borderId="77" xfId="0" applyFont="1" applyFill="1" applyBorder="1" applyAlignment="1" applyProtection="1">
      <alignment horizontal="center" vertical="top" textRotation="255" shrinkToFit="1"/>
      <protection locked="0"/>
    </xf>
    <xf numFmtId="0" fontId="68" fillId="0" borderId="78" xfId="0" applyFont="1" applyFill="1" applyBorder="1" applyAlignment="1" applyProtection="1">
      <alignment horizontal="center" vertical="top" textRotation="255" shrinkToFit="1"/>
      <protection locked="0"/>
    </xf>
    <xf numFmtId="0" fontId="68" fillId="0" borderId="8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shrinkToFit="1"/>
      <protection locked="0"/>
    </xf>
    <xf numFmtId="0" fontId="68" fillId="0" borderId="86" xfId="0" applyFont="1" applyFill="1" applyBorder="1" applyAlignment="1" applyProtection="1">
      <alignment horizontal="center" vertical="center" textRotation="255" shrinkToFit="1"/>
      <protection locked="0"/>
    </xf>
    <xf numFmtId="179" fontId="68" fillId="0" borderId="8" xfId="7" applyNumberFormat="1" applyFont="1" applyFill="1" applyBorder="1" applyAlignment="1" applyProtection="1">
      <alignment horizontal="center" vertical="center"/>
      <protection locked="0"/>
    </xf>
    <xf numFmtId="179" fontId="68" fillId="0" borderId="80" xfId="7" applyNumberFormat="1" applyFont="1" applyFill="1" applyBorder="1" applyAlignment="1" applyProtection="1">
      <alignment horizontal="center" vertical="center"/>
      <protection locked="0"/>
    </xf>
    <xf numFmtId="179" fontId="68" fillId="0" borderId="9" xfId="7" applyNumberFormat="1" applyFont="1" applyFill="1" applyBorder="1" applyAlignment="1" applyProtection="1">
      <alignment horizontal="center" vertical="center"/>
      <protection locked="0"/>
    </xf>
    <xf numFmtId="179" fontId="68" fillId="0" borderId="6" xfId="7" applyNumberFormat="1" applyFont="1" applyFill="1" applyBorder="1" applyAlignment="1" applyProtection="1">
      <alignment horizontal="center" vertical="center"/>
      <protection locked="0"/>
    </xf>
    <xf numFmtId="179" fontId="68" fillId="0" borderId="83" xfId="7" applyNumberFormat="1" applyFont="1" applyFill="1" applyBorder="1" applyAlignment="1" applyProtection="1">
      <alignment horizontal="center" vertical="center"/>
      <protection locked="0"/>
    </xf>
    <xf numFmtId="179" fontId="68" fillId="0" borderId="7" xfId="7" applyNumberFormat="1" applyFont="1" applyFill="1" applyBorder="1" applyAlignment="1" applyProtection="1">
      <alignment horizontal="center" vertical="center"/>
      <protection locked="0"/>
    </xf>
    <xf numFmtId="179" fontId="68" fillId="0" borderId="11" xfId="7" applyNumberFormat="1" applyFont="1" applyFill="1" applyBorder="1" applyAlignment="1" applyProtection="1">
      <alignment horizontal="center" vertical="center"/>
      <protection locked="0"/>
    </xf>
    <xf numFmtId="179" fontId="68" fillId="0" borderId="90" xfId="7" applyNumberFormat="1" applyFont="1" applyFill="1" applyBorder="1" applyAlignment="1" applyProtection="1">
      <alignment horizontal="center" vertical="center"/>
      <protection locked="0"/>
    </xf>
    <xf numFmtId="179" fontId="68" fillId="0" borderId="12" xfId="7" applyNumberFormat="1" applyFont="1" applyFill="1" applyBorder="1" applyAlignment="1" applyProtection="1">
      <alignment horizontal="center" vertical="center"/>
      <protection locked="0"/>
    </xf>
    <xf numFmtId="0" fontId="68" fillId="0" borderId="167" xfId="0" applyFont="1" applyFill="1" applyBorder="1" applyAlignment="1" applyProtection="1">
      <alignment horizontal="center" vertical="center" textRotation="255" shrinkToFit="1"/>
      <protection locked="0"/>
    </xf>
    <xf numFmtId="179" fontId="68" fillId="0" borderId="170" xfId="7" applyNumberFormat="1" applyFont="1" applyFill="1" applyBorder="1" applyAlignment="1" applyProtection="1">
      <alignment horizontal="center" vertical="center"/>
      <protection locked="0"/>
    </xf>
    <xf numFmtId="179" fontId="68" fillId="0" borderId="171" xfId="7" applyNumberFormat="1" applyFont="1" applyFill="1" applyBorder="1" applyAlignment="1" applyProtection="1">
      <alignment horizontal="center" vertical="center"/>
      <protection locked="0"/>
    </xf>
    <xf numFmtId="179" fontId="68" fillId="0" borderId="172" xfId="7" applyNumberFormat="1" applyFont="1" applyFill="1" applyBorder="1" applyAlignment="1" applyProtection="1">
      <alignment horizontal="center" vertical="center"/>
      <protection locked="0"/>
    </xf>
    <xf numFmtId="179" fontId="68" fillId="0" borderId="173" xfId="7" applyNumberFormat="1" applyFont="1" applyFill="1" applyBorder="1" applyAlignment="1" applyProtection="1">
      <alignment horizontal="center" vertical="center"/>
      <protection locked="0"/>
    </xf>
    <xf numFmtId="179" fontId="68" fillId="0" borderId="174" xfId="7" applyNumberFormat="1" applyFont="1" applyFill="1" applyBorder="1" applyAlignment="1" applyProtection="1">
      <alignment horizontal="center" vertical="center"/>
      <protection locked="0"/>
    </xf>
    <xf numFmtId="179" fontId="68" fillId="0" borderId="175" xfId="7" applyNumberFormat="1" applyFont="1" applyFill="1" applyBorder="1" applyAlignment="1" applyProtection="1">
      <alignment horizontal="center" vertical="center"/>
      <protection locked="0"/>
    </xf>
    <xf numFmtId="179" fontId="68" fillId="0" borderId="1" xfId="7" applyNumberFormat="1" applyFont="1" applyFill="1" applyBorder="1" applyAlignment="1" applyProtection="1">
      <alignment horizontal="center" vertical="center"/>
      <protection locked="0"/>
    </xf>
    <xf numFmtId="179" fontId="68" fillId="10" borderId="11" xfId="7" applyNumberFormat="1" applyFont="1" applyFill="1" applyBorder="1" applyAlignment="1" applyProtection="1">
      <alignment horizontal="center" vertical="center"/>
      <protection locked="0"/>
    </xf>
    <xf numFmtId="0" fontId="70" fillId="0" borderId="0" xfId="0" applyFont="1" applyFill="1" applyAlignment="1">
      <alignment horizontal="left"/>
    </xf>
    <xf numFmtId="0" fontId="90" fillId="0" borderId="0" xfId="0" applyFont="1" applyFill="1" applyAlignment="1">
      <alignment vertical="center"/>
    </xf>
    <xf numFmtId="0" fontId="90" fillId="0" borderId="0" xfId="0" applyFont="1" applyFill="1" applyAlignment="1">
      <alignment horizontal="left" vertical="center"/>
    </xf>
    <xf numFmtId="0" fontId="90" fillId="0" borderId="0" xfId="0" applyFont="1" applyAlignment="1">
      <alignment horizontal="left" vertical="center"/>
    </xf>
    <xf numFmtId="0" fontId="90" fillId="0" borderId="0" xfId="0" applyFont="1" applyFill="1" applyAlignment="1">
      <alignment horizontal="right" vertical="center"/>
    </xf>
    <xf numFmtId="0" fontId="49" fillId="0" borderId="0" xfId="0" applyFont="1" applyFill="1" applyAlignment="1">
      <alignment horizontal="right" vertical="center"/>
    </xf>
    <xf numFmtId="0" fontId="93" fillId="0" borderId="0" xfId="0" applyFont="1" applyFill="1" applyAlignment="1">
      <alignment vertical="center"/>
    </xf>
    <xf numFmtId="0" fontId="89" fillId="0" borderId="0" xfId="0" applyFont="1" applyFill="1" applyAlignment="1">
      <alignment horizontal="right" vertical="center"/>
    </xf>
    <xf numFmtId="0" fontId="122" fillId="0" borderId="0" xfId="0" applyFont="1" applyFill="1" applyAlignment="1">
      <alignment vertical="center"/>
    </xf>
    <xf numFmtId="56" fontId="122" fillId="0" borderId="0" xfId="0" applyNumberFormat="1" applyFont="1" applyFill="1" applyAlignment="1">
      <alignment vertical="center"/>
    </xf>
    <xf numFmtId="0" fontId="123" fillId="0" borderId="0" xfId="0" applyFont="1" applyFill="1" applyAlignment="1">
      <alignment vertical="center"/>
    </xf>
    <xf numFmtId="0" fontId="123" fillId="0" borderId="0" xfId="0" applyFont="1" applyAlignment="1">
      <alignment vertical="center"/>
    </xf>
    <xf numFmtId="49" fontId="70" fillId="0" borderId="0" xfId="5" applyNumberFormat="1" applyFont="1" applyFill="1" applyBorder="1"/>
    <xf numFmtId="0" fontId="122" fillId="0" borderId="0" xfId="0" applyFont="1" applyFill="1" applyBorder="1" applyAlignment="1">
      <alignment vertical="center"/>
    </xf>
    <xf numFmtId="0" fontId="124" fillId="0" borderId="0" xfId="0" applyFont="1" applyFill="1" applyAlignment="1">
      <alignment vertical="center" shrinkToFit="1"/>
    </xf>
    <xf numFmtId="0" fontId="122" fillId="0" borderId="0" xfId="0" applyFont="1" applyFill="1" applyAlignment="1">
      <alignment horizontal="center" vertical="center"/>
    </xf>
    <xf numFmtId="0" fontId="122" fillId="0" borderId="0" xfId="0" applyFont="1" applyFill="1" applyAlignment="1">
      <alignment vertical="center" shrinkToFit="1"/>
    </xf>
    <xf numFmtId="0" fontId="90" fillId="0" borderId="0" xfId="0" applyFont="1" applyFill="1" applyAlignment="1">
      <alignment vertical="center" shrinkToFit="1"/>
    </xf>
    <xf numFmtId="46" fontId="122" fillId="0" borderId="0" xfId="0" applyNumberFormat="1" applyFont="1" applyFill="1" applyAlignment="1">
      <alignment horizontal="right" vertical="center"/>
    </xf>
    <xf numFmtId="0" fontId="122" fillId="0" borderId="0" xfId="0" applyFont="1" applyFill="1" applyAlignment="1">
      <alignment horizontal="right" vertical="center"/>
    </xf>
    <xf numFmtId="0" fontId="122" fillId="0" borderId="0" xfId="0" applyFont="1" applyFill="1" applyAlignment="1">
      <alignment horizontal="left" vertical="center"/>
    </xf>
    <xf numFmtId="0" fontId="125" fillId="0" borderId="0" xfId="0" applyFont="1" applyFill="1" applyAlignment="1">
      <alignment horizontal="center" vertical="center"/>
    </xf>
    <xf numFmtId="0" fontId="90" fillId="0" borderId="0" xfId="0" applyFont="1" applyFill="1" applyAlignment="1" applyProtection="1">
      <alignment vertical="center"/>
    </xf>
    <xf numFmtId="0" fontId="90" fillId="0" borderId="0" xfId="0" applyFont="1" applyFill="1" applyAlignment="1">
      <alignment horizontal="center" vertical="center" shrinkToFit="1"/>
    </xf>
    <xf numFmtId="0" fontId="93" fillId="0" borderId="0" xfId="0" applyFont="1" applyFill="1" applyAlignment="1">
      <alignment horizontal="center" vertical="center"/>
    </xf>
    <xf numFmtId="0" fontId="122" fillId="0" borderId="0" xfId="0" applyFont="1" applyFill="1" applyAlignment="1">
      <alignment horizontal="center" vertical="center" shrinkToFit="1"/>
    </xf>
    <xf numFmtId="0" fontId="90" fillId="0" borderId="0" xfId="0" applyFont="1" applyFill="1" applyAlignment="1">
      <alignment horizontal="left" vertical="center" wrapText="1"/>
    </xf>
    <xf numFmtId="0" fontId="93" fillId="0" borderId="0" xfId="0" applyFont="1" applyFill="1" applyAlignment="1">
      <alignment horizontal="left" vertical="center" wrapText="1"/>
    </xf>
    <xf numFmtId="0" fontId="90" fillId="0" borderId="0" xfId="0" applyFont="1" applyFill="1" applyAlignment="1">
      <alignment vertical="center" wrapText="1"/>
    </xf>
    <xf numFmtId="0" fontId="90" fillId="0" borderId="0" xfId="0" applyFont="1" applyFill="1" applyAlignment="1">
      <alignment horizontal="center" vertical="center"/>
    </xf>
    <xf numFmtId="0" fontId="92" fillId="0" borderId="0" xfId="0" applyFont="1" applyFill="1" applyAlignment="1">
      <alignment horizontal="left" vertical="center"/>
    </xf>
    <xf numFmtId="0" fontId="90" fillId="0" borderId="0" xfId="0" applyFont="1" applyFill="1" applyBorder="1" applyAlignment="1">
      <alignment horizontal="center" vertical="center"/>
    </xf>
    <xf numFmtId="0" fontId="90" fillId="0" borderId="0" xfId="0" applyFont="1" applyFill="1" applyBorder="1" applyAlignment="1">
      <alignment vertical="center"/>
    </xf>
    <xf numFmtId="0" fontId="93" fillId="0" borderId="0" xfId="0" applyFont="1" applyFill="1" applyAlignment="1">
      <alignment horizontal="left" vertical="center"/>
    </xf>
    <xf numFmtId="0" fontId="93" fillId="0" borderId="0" xfId="0" applyFont="1" applyFill="1" applyAlignment="1">
      <alignment horizontal="left" vertical="top" wrapText="1"/>
    </xf>
    <xf numFmtId="0" fontId="124" fillId="0" borderId="5" xfId="0" applyFont="1" applyFill="1" applyBorder="1" applyAlignment="1">
      <alignment horizontal="right" vertical="center" wrapText="1"/>
    </xf>
    <xf numFmtId="0" fontId="124" fillId="0" borderId="0" xfId="0" applyFont="1" applyFill="1" applyAlignment="1">
      <alignment vertical="center"/>
    </xf>
    <xf numFmtId="0" fontId="90" fillId="0" borderId="2" xfId="0" applyFont="1" applyFill="1" applyBorder="1" applyAlignment="1" applyProtection="1">
      <alignment horizontal="center" vertical="center"/>
      <protection locked="0"/>
    </xf>
    <xf numFmtId="0" fontId="90" fillId="0" borderId="4" xfId="0" applyFont="1" applyFill="1" applyBorder="1" applyAlignment="1">
      <alignment vertical="center" wrapText="1"/>
    </xf>
    <xf numFmtId="0" fontId="90" fillId="0" borderId="0" xfId="0" applyFont="1" applyFill="1" applyAlignment="1">
      <alignment horizontal="left" vertical="center" shrinkToFit="1"/>
    </xf>
    <xf numFmtId="0" fontId="90" fillId="0" borderId="0" xfId="0" applyFont="1" applyFill="1" applyAlignment="1">
      <alignment vertical="top" wrapText="1"/>
    </xf>
    <xf numFmtId="0" fontId="90" fillId="0" borderId="1" xfId="0" applyFont="1" applyFill="1" applyBorder="1" applyAlignment="1">
      <alignment vertical="center"/>
    </xf>
    <xf numFmtId="0" fontId="90" fillId="0" borderId="1" xfId="0" applyFont="1" applyFill="1" applyBorder="1" applyAlignment="1">
      <alignment horizontal="center" vertical="center"/>
    </xf>
    <xf numFmtId="0" fontId="90" fillId="0" borderId="1" xfId="0" applyFont="1" applyFill="1" applyBorder="1" applyAlignment="1">
      <alignment horizontal="right" vertical="center"/>
    </xf>
    <xf numFmtId="0" fontId="122" fillId="0" borderId="1" xfId="0" applyFont="1" applyFill="1" applyBorder="1" applyAlignment="1" applyProtection="1">
      <alignment vertical="center" shrinkToFit="1"/>
      <protection locked="0"/>
    </xf>
    <xf numFmtId="0" fontId="90" fillId="0" borderId="0" xfId="0" applyFont="1" applyFill="1" applyBorder="1" applyAlignment="1">
      <alignment horizontal="left" vertical="center"/>
    </xf>
    <xf numFmtId="0" fontId="90" fillId="0" borderId="0" xfId="0" applyFont="1" applyFill="1" applyAlignment="1">
      <alignment horizontal="right" vertical="top"/>
    </xf>
    <xf numFmtId="0" fontId="90" fillId="0" borderId="5" xfId="0" applyFont="1" applyFill="1" applyBorder="1" applyAlignment="1">
      <alignment vertical="center"/>
    </xf>
    <xf numFmtId="0" fontId="127" fillId="0" borderId="0" xfId="0" applyFont="1" applyFill="1" applyAlignment="1">
      <alignment vertical="center"/>
    </xf>
    <xf numFmtId="0" fontId="122" fillId="0" borderId="0" xfId="0" applyFont="1" applyFill="1" applyBorder="1" applyAlignment="1">
      <alignment horizontal="center" vertical="center" shrinkToFit="1"/>
    </xf>
    <xf numFmtId="0" fontId="92" fillId="0" borderId="0" xfId="0" applyFont="1" applyFill="1" applyBorder="1" applyAlignment="1"/>
    <xf numFmtId="0" fontId="90" fillId="0" borderId="8" xfId="0" applyFont="1" applyFill="1" applyBorder="1" applyAlignment="1">
      <alignment vertical="center"/>
    </xf>
    <xf numFmtId="0" fontId="90" fillId="0" borderId="9" xfId="0" applyFont="1" applyFill="1" applyBorder="1" applyAlignment="1">
      <alignment vertical="center"/>
    </xf>
    <xf numFmtId="0" fontId="90" fillId="0" borderId="6" xfId="0" applyFont="1" applyFill="1" applyBorder="1" applyAlignment="1">
      <alignment vertical="center"/>
    </xf>
    <xf numFmtId="0" fontId="90" fillId="0" borderId="7" xfId="0" applyFont="1" applyFill="1" applyBorder="1" applyAlignment="1">
      <alignment vertical="center"/>
    </xf>
    <xf numFmtId="0" fontId="90" fillId="0" borderId="11" xfId="0" applyFont="1" applyFill="1" applyBorder="1" applyAlignment="1">
      <alignment vertical="center"/>
    </xf>
    <xf numFmtId="0" fontId="90" fillId="0" borderId="12" xfId="0" applyFont="1" applyFill="1" applyBorder="1" applyAlignment="1">
      <alignment vertical="center"/>
    </xf>
    <xf numFmtId="0" fontId="70" fillId="0" borderId="1" xfId="0" applyFont="1" applyFill="1" applyBorder="1" applyAlignment="1">
      <alignment horizontal="center" vertical="center" shrinkToFit="1"/>
    </xf>
    <xf numFmtId="0" fontId="49" fillId="0" borderId="0" xfId="0" applyFont="1" applyFill="1" applyBorder="1" applyAlignment="1">
      <alignment horizontal="center" vertical="center"/>
    </xf>
    <xf numFmtId="0" fontId="45" fillId="0" borderId="5"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0" xfId="0" applyFont="1" applyFill="1" applyBorder="1" applyAlignment="1">
      <alignment horizontal="left" vertical="center" wrapText="1"/>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36" xfId="0" applyFont="1" applyFill="1" applyBorder="1" applyAlignment="1">
      <alignment horizontal="left" vertical="center" wrapText="1"/>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9" fillId="0" borderId="2" xfId="0" applyFont="1" applyFill="1" applyBorder="1" applyAlignment="1" applyProtection="1">
      <alignment horizontal="center" vertical="center"/>
      <protection locked="0"/>
    </xf>
    <xf numFmtId="0" fontId="49" fillId="0" borderId="49" xfId="0" applyFont="1" applyFill="1" applyBorder="1" applyAlignment="1">
      <alignment vertical="center"/>
    </xf>
    <xf numFmtId="0" fontId="45" fillId="0" borderId="28" xfId="0" applyFont="1" applyFill="1" applyBorder="1" applyAlignment="1">
      <alignment vertical="center" wrapText="1"/>
    </xf>
    <xf numFmtId="0" fontId="49" fillId="0" borderId="4" xfId="0" applyFont="1" applyFill="1" applyBorder="1" applyAlignment="1">
      <alignment horizontal="center" vertical="center"/>
    </xf>
    <xf numFmtId="0" fontId="49" fillId="0" borderId="68" xfId="0" applyFont="1" applyFill="1" applyBorder="1" applyAlignment="1">
      <alignment vertical="center"/>
    </xf>
    <xf numFmtId="0" fontId="49" fillId="0" borderId="59" xfId="0" applyFont="1" applyFill="1" applyBorder="1" applyAlignment="1" applyProtection="1">
      <alignment horizontal="center" vertical="center"/>
      <protection locked="0"/>
    </xf>
    <xf numFmtId="0" fontId="49" fillId="0" borderId="38" xfId="0" applyFont="1" applyFill="1" applyBorder="1" applyAlignment="1" applyProtection="1">
      <alignment horizontal="center" vertical="center"/>
      <protection locked="0"/>
    </xf>
    <xf numFmtId="0" fontId="45" fillId="0" borderId="120" xfId="0" applyFont="1" applyFill="1" applyBorder="1" applyAlignment="1">
      <alignment horizontal="left" vertical="center" wrapText="1"/>
    </xf>
    <xf numFmtId="0" fontId="49" fillId="0" borderId="93" xfId="0" applyFont="1" applyFill="1" applyBorder="1" applyAlignment="1">
      <alignment vertical="center"/>
    </xf>
    <xf numFmtId="0" fontId="49" fillId="0" borderId="27" xfId="0" applyFont="1" applyFill="1" applyBorder="1" applyAlignment="1">
      <alignment vertical="center"/>
    </xf>
    <xf numFmtId="0" fontId="49" fillId="0" borderId="51" xfId="0" applyFont="1" applyFill="1" applyBorder="1" applyAlignment="1">
      <alignment vertical="center"/>
    </xf>
    <xf numFmtId="0" fontId="45" fillId="0" borderId="42" xfId="0" applyFont="1" applyFill="1" applyBorder="1" applyAlignment="1">
      <alignment vertical="center"/>
    </xf>
    <xf numFmtId="0" fontId="45" fillId="0" borderId="74" xfId="0" applyFont="1" applyFill="1" applyBorder="1" applyAlignment="1" applyProtection="1">
      <alignment horizontal="center" vertical="center"/>
      <protection locked="0"/>
    </xf>
    <xf numFmtId="0" fontId="45" fillId="0" borderId="74" xfId="0" applyFont="1" applyFill="1" applyBorder="1" applyAlignment="1">
      <alignment horizontal="center" vertical="center"/>
    </xf>
    <xf numFmtId="0" fontId="45" fillId="0" borderId="74" xfId="0" applyFont="1" applyFill="1" applyBorder="1" applyAlignment="1">
      <alignment vertical="center"/>
    </xf>
    <xf numFmtId="0" fontId="45" fillId="0" borderId="76" xfId="0" applyFont="1" applyFill="1" applyBorder="1" applyAlignment="1">
      <alignment vertical="center"/>
    </xf>
    <xf numFmtId="0" fontId="75" fillId="0" borderId="50" xfId="0" applyFont="1" applyFill="1" applyBorder="1" applyAlignment="1">
      <alignment vertical="center"/>
    </xf>
    <xf numFmtId="0" fontId="45" fillId="0" borderId="0" xfId="0" applyFont="1" applyFill="1" applyBorder="1" applyAlignment="1">
      <alignment horizontal="center" vertical="center" wrapText="1"/>
    </xf>
    <xf numFmtId="0" fontId="45" fillId="0" borderId="0" xfId="0" applyFont="1" applyFill="1" applyBorder="1" applyAlignment="1">
      <alignment horizontal="center" vertical="center"/>
    </xf>
    <xf numFmtId="0" fontId="49" fillId="0" borderId="0" xfId="0" applyFont="1" applyFill="1" applyBorder="1" applyAlignment="1">
      <alignment vertical="center"/>
    </xf>
    <xf numFmtId="0" fontId="49" fillId="0" borderId="52" xfId="0" applyFont="1" applyFill="1" applyBorder="1" applyAlignment="1">
      <alignment vertical="center"/>
    </xf>
    <xf numFmtId="0" fontId="45" fillId="0" borderId="35" xfId="0" applyFont="1" applyFill="1" applyBorder="1" applyAlignment="1">
      <alignment horizontal="left" vertical="center"/>
    </xf>
    <xf numFmtId="0" fontId="49" fillId="0" borderId="36" xfId="0" applyFont="1" applyFill="1" applyBorder="1" applyAlignment="1">
      <alignment horizontal="center" vertical="center"/>
    </xf>
    <xf numFmtId="0" fontId="45" fillId="0" borderId="36" xfId="0" applyFont="1" applyFill="1" applyBorder="1" applyAlignment="1">
      <alignment horizontal="center" vertical="center" wrapText="1"/>
    </xf>
    <xf numFmtId="0" fontId="45" fillId="0" borderId="36" xfId="0" applyFont="1" applyFill="1" applyBorder="1" applyAlignment="1">
      <alignment horizontal="center" vertical="center"/>
    </xf>
    <xf numFmtId="0" fontId="49" fillId="0" borderId="36" xfId="0" applyFont="1" applyFill="1" applyBorder="1" applyAlignment="1">
      <alignment vertical="center"/>
    </xf>
    <xf numFmtId="0" fontId="49" fillId="0" borderId="39" xfId="0" applyFont="1" applyFill="1" applyBorder="1" applyAlignment="1">
      <alignment vertical="center"/>
    </xf>
    <xf numFmtId="0" fontId="45" fillId="0" borderId="52" xfId="0" applyFont="1" applyFill="1" applyBorder="1" applyAlignment="1">
      <alignment horizontal="center" vertical="center"/>
    </xf>
    <xf numFmtId="0" fontId="45" fillId="0" borderId="119" xfId="0" applyFont="1" applyFill="1" applyBorder="1" applyAlignment="1">
      <alignment vertical="center"/>
    </xf>
    <xf numFmtId="0" fontId="45" fillId="0" borderId="53" xfId="0" applyFont="1" applyFill="1" applyBorder="1" applyAlignment="1">
      <alignment horizontal="left" vertical="center"/>
    </xf>
    <xf numFmtId="0" fontId="45" fillId="0" borderId="54" xfId="0" applyFont="1" applyFill="1" applyBorder="1" applyAlignment="1">
      <alignment horizontal="left" vertical="center"/>
    </xf>
    <xf numFmtId="0" fontId="49" fillId="0" borderId="54" xfId="0" applyFont="1" applyFill="1" applyBorder="1" applyAlignment="1">
      <alignment horizontal="center" vertical="center"/>
    </xf>
    <xf numFmtId="0" fontId="45" fillId="0" borderId="54" xfId="0" applyFont="1" applyFill="1" applyBorder="1" applyAlignment="1">
      <alignment horizontal="center" vertical="center" wrapText="1"/>
    </xf>
    <xf numFmtId="0" fontId="45" fillId="0" borderId="54" xfId="0" applyFont="1" applyFill="1" applyBorder="1" applyAlignment="1">
      <alignment horizontal="center" vertical="center"/>
    </xf>
    <xf numFmtId="0" fontId="49" fillId="0" borderId="57" xfId="0" applyFont="1" applyFill="1" applyBorder="1" applyAlignment="1">
      <alignment vertical="center"/>
    </xf>
    <xf numFmtId="0" fontId="45" fillId="0" borderId="26" xfId="0" applyFont="1" applyFill="1" applyBorder="1" applyAlignment="1" applyProtection="1">
      <alignment horizontal="center" vertical="center"/>
      <protection locked="0"/>
    </xf>
    <xf numFmtId="0" fontId="45" fillId="0" borderId="49" xfId="0" applyFont="1" applyFill="1" applyBorder="1" applyAlignment="1">
      <alignment horizontal="left" vertical="center"/>
    </xf>
    <xf numFmtId="0" fontId="49" fillId="0" borderId="43" xfId="0" applyFont="1" applyFill="1" applyBorder="1" applyAlignment="1">
      <alignment vertical="center"/>
    </xf>
    <xf numFmtId="0" fontId="45" fillId="0" borderId="36" xfId="0" applyFont="1" applyFill="1" applyBorder="1" applyAlignment="1">
      <alignment horizontal="center" vertical="center" textRotation="255"/>
    </xf>
    <xf numFmtId="0" fontId="45" fillId="0" borderId="39" xfId="0" applyFont="1" applyFill="1" applyBorder="1" applyAlignment="1">
      <alignment horizontal="left" vertical="center"/>
    </xf>
    <xf numFmtId="0" fontId="49" fillId="0" borderId="27" xfId="0" applyFont="1" applyFill="1" applyBorder="1" applyAlignment="1" applyProtection="1">
      <alignment horizontal="center" vertical="center"/>
      <protection locked="0"/>
    </xf>
    <xf numFmtId="0" fontId="75" fillId="0" borderId="40" xfId="0" applyFont="1" applyFill="1" applyBorder="1" applyAlignment="1">
      <alignment vertical="center"/>
    </xf>
    <xf numFmtId="0" fontId="49" fillId="0" borderId="119" xfId="0" applyFont="1" applyFill="1" applyBorder="1" applyAlignment="1">
      <alignment vertical="center"/>
    </xf>
    <xf numFmtId="0" fontId="108" fillId="0" borderId="1" xfId="3" applyFont="1" applyFill="1" applyBorder="1" applyAlignment="1">
      <alignment vertical="center"/>
    </xf>
    <xf numFmtId="0" fontId="108" fillId="0" borderId="1" xfId="3" applyFont="1" applyFill="1" applyBorder="1">
      <alignment vertical="center"/>
    </xf>
    <xf numFmtId="0" fontId="108" fillId="0" borderId="0" xfId="3" applyFont="1" applyFill="1">
      <alignment vertical="center"/>
    </xf>
    <xf numFmtId="0" fontId="108" fillId="0" borderId="0" xfId="3" applyFont="1" applyFill="1" applyAlignment="1">
      <alignment horizontal="center" vertical="center"/>
    </xf>
    <xf numFmtId="0" fontId="45" fillId="0" borderId="103" xfId="0" applyFont="1" applyFill="1" applyBorder="1" applyAlignment="1" applyProtection="1">
      <alignment horizontal="center" vertical="center" wrapText="1"/>
      <protection locked="0"/>
    </xf>
    <xf numFmtId="0" fontId="70" fillId="0" borderId="0" xfId="3" applyFont="1" applyFill="1">
      <alignment vertical="center"/>
    </xf>
    <xf numFmtId="0" fontId="70" fillId="0" borderId="0" xfId="3" applyFont="1" applyFill="1" applyAlignment="1">
      <alignment horizontal="center" vertical="center"/>
    </xf>
    <xf numFmtId="0" fontId="71" fillId="7" borderId="139" xfId="0" applyFont="1" applyFill="1" applyBorder="1" applyAlignment="1">
      <alignment horizontal="right" vertical="center" wrapText="1"/>
    </xf>
    <xf numFmtId="0" fontId="71" fillId="7" borderId="100" xfId="0" applyFont="1" applyFill="1" applyBorder="1" applyAlignment="1">
      <alignment horizontal="center" vertical="center" wrapText="1"/>
    </xf>
    <xf numFmtId="0" fontId="70" fillId="0" borderId="0" xfId="61" applyFont="1"/>
    <xf numFmtId="0" fontId="45" fillId="0" borderId="0" xfId="61" applyFont="1" applyAlignment="1">
      <alignment horizontal="justify" vertical="center"/>
    </xf>
    <xf numFmtId="0" fontId="45" fillId="0" borderId="0" xfId="15" applyFont="1">
      <alignment vertical="center"/>
    </xf>
    <xf numFmtId="0" fontId="68" fillId="0" borderId="2" xfId="0" applyFont="1" applyFill="1" applyBorder="1" applyAlignment="1">
      <alignment horizontal="center" vertical="center"/>
    </xf>
    <xf numFmtId="0" fontId="68" fillId="0" borderId="80" xfId="0" applyFont="1" applyFill="1" applyBorder="1" applyAlignment="1">
      <alignment horizontal="center" vertical="center"/>
    </xf>
    <xf numFmtId="0" fontId="68" fillId="0" borderId="80" xfId="0" applyFont="1" applyFill="1" applyBorder="1" applyAlignment="1">
      <alignment horizontal="center" vertical="center" shrinkToFit="1"/>
    </xf>
    <xf numFmtId="0" fontId="68" fillId="0" borderId="0" xfId="0" applyFont="1" applyFill="1" applyBorder="1" applyAlignment="1">
      <alignment horizontal="left" vertical="center"/>
    </xf>
    <xf numFmtId="0" fontId="68" fillId="0" borderId="1" xfId="0" applyFont="1" applyFill="1" applyBorder="1" applyAlignment="1">
      <alignment vertical="center"/>
    </xf>
    <xf numFmtId="0" fontId="68" fillId="0" borderId="1" xfId="0" applyFont="1" applyFill="1" applyBorder="1" applyAlignment="1">
      <alignment horizontal="left" vertical="center"/>
    </xf>
    <xf numFmtId="0" fontId="71" fillId="0" borderId="4" xfId="0" applyFont="1" applyFill="1" applyBorder="1" applyAlignment="1">
      <alignment horizontal="center" vertical="center" wrapText="1"/>
    </xf>
    <xf numFmtId="0" fontId="68" fillId="0" borderId="0" xfId="61" applyFont="1" applyAlignment="1">
      <alignment horizontal="right"/>
    </xf>
    <xf numFmtId="0" fontId="133" fillId="0" borderId="0" xfId="63" applyFont="1" applyFill="1" applyAlignment="1">
      <alignment horizontal="left" vertical="center"/>
    </xf>
    <xf numFmtId="0" fontId="134" fillId="0" borderId="0" xfId="64" applyFont="1" applyAlignment="1">
      <alignment horizontal="center" vertical="center"/>
    </xf>
    <xf numFmtId="0" fontId="135" fillId="0" borderId="0" xfId="64" applyFont="1" applyAlignment="1">
      <alignment horizontal="right" vertical="top" wrapText="1"/>
    </xf>
    <xf numFmtId="0" fontId="80" fillId="0" borderId="0" xfId="64" applyFont="1"/>
    <xf numFmtId="0" fontId="136" fillId="0" borderId="58" xfId="64" applyFont="1" applyBorder="1" applyAlignment="1">
      <alignment horizontal="center" vertical="center" wrapText="1"/>
    </xf>
    <xf numFmtId="0" fontId="136" fillId="0" borderId="103" xfId="64" applyFont="1" applyBorder="1" applyAlignment="1">
      <alignment horizontal="center" vertical="center" wrapText="1"/>
    </xf>
    <xf numFmtId="0" fontId="85" fillId="0" borderId="56" xfId="64" applyFont="1" applyBorder="1" applyAlignment="1">
      <alignment horizontal="center" vertical="center" wrapText="1"/>
    </xf>
    <xf numFmtId="0" fontId="136" fillId="0" borderId="56" xfId="64" applyFont="1" applyBorder="1" applyAlignment="1">
      <alignment horizontal="center" vertical="center" wrapText="1"/>
    </xf>
    <xf numFmtId="0" fontId="136" fillId="0" borderId="117" xfId="64" applyFont="1" applyBorder="1" applyAlignment="1">
      <alignment horizontal="center" vertical="center" wrapText="1"/>
    </xf>
    <xf numFmtId="0" fontId="136" fillId="0" borderId="0" xfId="64" applyFont="1" applyAlignment="1">
      <alignment horizontal="center" vertical="center"/>
    </xf>
    <xf numFmtId="0" fontId="137" fillId="0" borderId="0" xfId="64" applyFont="1"/>
    <xf numFmtId="0" fontId="80" fillId="0" borderId="0" xfId="64" applyFont="1" applyBorder="1" applyAlignment="1">
      <alignment wrapText="1"/>
    </xf>
    <xf numFmtId="0" fontId="57" fillId="14" borderId="77" xfId="0" applyFont="1" applyFill="1" applyBorder="1" applyAlignment="1">
      <alignment horizontal="center" vertical="top" textRotation="255" shrinkToFit="1"/>
    </xf>
    <xf numFmtId="0" fontId="119" fillId="14" borderId="77" xfId="0" applyFont="1" applyFill="1" applyBorder="1" applyAlignment="1">
      <alignment horizontal="center" vertical="top" textRotation="255" shrinkToFit="1"/>
    </xf>
    <xf numFmtId="0" fontId="57" fillId="14" borderId="77" xfId="0" applyFont="1" applyFill="1" applyBorder="1" applyAlignment="1">
      <alignment horizontal="center" vertical="center"/>
    </xf>
    <xf numFmtId="0" fontId="57" fillId="0" borderId="77" xfId="0" applyFont="1" applyFill="1" applyBorder="1" applyAlignment="1">
      <alignment horizontal="center" vertical="center"/>
    </xf>
    <xf numFmtId="0" fontId="71" fillId="0" borderId="0" xfId="5" applyNumberFormat="1" applyFont="1" applyAlignment="1">
      <alignment vertical="center"/>
    </xf>
    <xf numFmtId="0" fontId="0" fillId="0" borderId="0" xfId="0" applyFont="1" applyFill="1" applyAlignment="1"/>
    <xf numFmtId="0" fontId="14" fillId="0" borderId="77" xfId="0" applyFont="1" applyFill="1" applyBorder="1" applyAlignment="1">
      <alignment horizontal="center" vertical="center" shrinkToFit="1"/>
    </xf>
    <xf numFmtId="0" fontId="57" fillId="0" borderId="0" xfId="41" applyFont="1" applyAlignment="1">
      <alignment horizontal="center" vertical="center"/>
    </xf>
    <xf numFmtId="0" fontId="57" fillId="0" borderId="0" xfId="41" applyFont="1" applyAlignment="1">
      <alignment horizontal="left" vertical="center"/>
    </xf>
    <xf numFmtId="0" fontId="71" fillId="0" borderId="0" xfId="0" applyFont="1" applyFill="1" applyBorder="1" applyAlignment="1">
      <alignment horizontal="left"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9" fillId="0" borderId="8" xfId="0" applyFont="1" applyFill="1" applyBorder="1" applyAlignment="1" applyProtection="1">
      <alignment horizontal="center" vertical="center"/>
      <protection locked="0"/>
    </xf>
    <xf numFmtId="0" fontId="45" fillId="0" borderId="4"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142" fillId="2" borderId="2" xfId="4" applyFont="1" applyFill="1" applyBorder="1" applyAlignment="1">
      <alignment horizontal="center" vertical="center"/>
    </xf>
    <xf numFmtId="0" fontId="142" fillId="2" borderId="2" xfId="4" applyFont="1" applyFill="1" applyBorder="1" applyAlignment="1">
      <alignment horizontal="center" vertical="center" wrapText="1"/>
    </xf>
    <xf numFmtId="0" fontId="142" fillId="2" borderId="10" xfId="4" applyFont="1" applyFill="1" applyBorder="1" applyAlignment="1">
      <alignment horizontal="center" vertical="center"/>
    </xf>
    <xf numFmtId="0" fontId="146" fillId="0" borderId="2" xfId="4" applyFont="1" applyBorder="1" applyAlignment="1">
      <alignment horizontal="center" vertical="center"/>
    </xf>
    <xf numFmtId="0" fontId="14" fillId="0" borderId="2" xfId="4" applyFont="1" applyBorder="1" applyProtection="1">
      <alignment vertical="center"/>
      <protection locked="0"/>
    </xf>
    <xf numFmtId="0" fontId="14" fillId="0" borderId="2" xfId="4" applyFont="1" applyBorder="1" applyAlignment="1" applyProtection="1">
      <alignment vertical="center" wrapText="1"/>
      <protection locked="0"/>
    </xf>
    <xf numFmtId="0" fontId="146" fillId="12" borderId="2" xfId="4" applyFont="1" applyFill="1" applyBorder="1" applyAlignment="1">
      <alignment horizontal="center" vertical="center"/>
    </xf>
    <xf numFmtId="0" fontId="14" fillId="0" borderId="2" xfId="4" applyFont="1" applyBorder="1" applyAlignment="1" applyProtection="1">
      <alignment vertical="center" shrinkToFit="1"/>
      <protection locked="0"/>
    </xf>
    <xf numFmtId="38" fontId="14" fillId="0" borderId="2" xfId="1" applyFont="1" applyFill="1" applyBorder="1" applyAlignment="1" applyProtection="1">
      <alignment vertical="center" shrinkToFit="1"/>
      <protection locked="0"/>
    </xf>
    <xf numFmtId="0" fontId="154" fillId="0" borderId="0" xfId="0" applyFont="1" applyAlignment="1">
      <alignment vertical="center"/>
    </xf>
    <xf numFmtId="0" fontId="51" fillId="0" borderId="0" xfId="0" applyFont="1" applyAlignment="1">
      <alignment horizontal="right" vertical="center"/>
    </xf>
    <xf numFmtId="0" fontId="155" fillId="0" borderId="0" xfId="0" applyFont="1" applyAlignment="1">
      <alignment horizontal="right" vertical="center"/>
    </xf>
    <xf numFmtId="0" fontId="51" fillId="0" borderId="0" xfId="0" applyFont="1" applyAlignment="1">
      <alignment vertical="center"/>
    </xf>
    <xf numFmtId="0" fontId="154" fillId="0" borderId="1" xfId="0" applyFont="1" applyBorder="1" applyAlignment="1">
      <alignment vertical="center"/>
    </xf>
    <xf numFmtId="0" fontId="51" fillId="0" borderId="0" xfId="0" applyFont="1" applyAlignment="1">
      <alignment horizontal="center" vertical="center"/>
    </xf>
    <xf numFmtId="0" fontId="156" fillId="0" borderId="0" xfId="0" applyFont="1" applyAlignment="1">
      <alignment vertical="center"/>
    </xf>
    <xf numFmtId="0" fontId="51" fillId="0" borderId="0" xfId="0" applyFont="1" applyAlignment="1">
      <alignment horizontal="left" vertical="center"/>
    </xf>
    <xf numFmtId="0" fontId="154" fillId="0" borderId="0" xfId="0" applyFont="1" applyAlignment="1">
      <alignment vertical="center" shrinkToFit="1"/>
    </xf>
    <xf numFmtId="0" fontId="157" fillId="0" borderId="0" xfId="0" applyFont="1" applyAlignment="1">
      <alignment horizontal="left" vertical="center"/>
    </xf>
    <xf numFmtId="0" fontId="51" fillId="0" borderId="0" xfId="0" applyFont="1" applyAlignment="1">
      <alignment horizontal="center" vertical="center" shrinkToFit="1"/>
    </xf>
    <xf numFmtId="0" fontId="154" fillId="0" borderId="0" xfId="0" applyFont="1" applyAlignment="1">
      <alignment horizontal="center" vertical="center" shrinkToFit="1"/>
    </xf>
    <xf numFmtId="0" fontId="51" fillId="0" borderId="0" xfId="0" applyFont="1" applyAlignment="1">
      <alignment horizontal="left" vertical="center" wrapText="1"/>
    </xf>
    <xf numFmtId="0" fontId="51" fillId="0" borderId="13" xfId="0" applyFont="1" applyBorder="1" applyAlignment="1">
      <alignment vertical="center"/>
    </xf>
    <xf numFmtId="0" fontId="51" fillId="0" borderId="14" xfId="0" applyFont="1" applyBorder="1" applyAlignment="1">
      <alignment vertical="center"/>
    </xf>
    <xf numFmtId="0" fontId="51" fillId="0" borderId="15" xfId="0" applyFont="1" applyBorder="1" applyAlignment="1">
      <alignment vertical="center"/>
    </xf>
    <xf numFmtId="0" fontId="154" fillId="0" borderId="16" xfId="0" applyFont="1" applyBorder="1" applyAlignment="1">
      <alignment vertical="center"/>
    </xf>
    <xf numFmtId="0" fontId="51" fillId="0" borderId="17" xfId="0" applyFont="1" applyBorder="1" applyAlignment="1">
      <alignment vertical="center"/>
    </xf>
    <xf numFmtId="0" fontId="51" fillId="0" borderId="0" xfId="0" applyFont="1" applyAlignment="1">
      <alignment vertical="center" wrapText="1"/>
    </xf>
    <xf numFmtId="0" fontId="51" fillId="0" borderId="16" xfId="0" applyFont="1" applyBorder="1" applyAlignment="1">
      <alignment vertical="center" wrapText="1"/>
    </xf>
    <xf numFmtId="0" fontId="51" fillId="0" borderId="16" xfId="0" applyFont="1" applyBorder="1" applyAlignment="1">
      <alignment vertical="center"/>
    </xf>
    <xf numFmtId="0" fontId="51" fillId="0" borderId="17" xfId="0" applyFont="1" applyBorder="1" applyAlignment="1">
      <alignment vertical="center" wrapText="1"/>
    </xf>
    <xf numFmtId="0" fontId="154" fillId="0" borderId="18" xfId="0" applyFont="1" applyBorder="1" applyAlignment="1">
      <alignment vertical="center"/>
    </xf>
    <xf numFmtId="0" fontId="154" fillId="0" borderId="19" xfId="0" applyFont="1" applyBorder="1" applyAlignment="1">
      <alignment vertical="center"/>
    </xf>
    <xf numFmtId="0" fontId="51" fillId="0" borderId="19" xfId="0" applyFont="1" applyBorder="1" applyAlignment="1">
      <alignment vertical="center" wrapText="1"/>
    </xf>
    <xf numFmtId="0" fontId="51" fillId="0" borderId="20" xfId="0" applyFont="1" applyBorder="1" applyAlignment="1">
      <alignment vertical="center" wrapText="1"/>
    </xf>
    <xf numFmtId="0" fontId="18" fillId="0" borderId="0" xfId="0" applyFont="1" applyAlignment="1">
      <alignment vertical="center"/>
    </xf>
    <xf numFmtId="0" fontId="89" fillId="0" borderId="2" xfId="0" applyFont="1" applyBorder="1" applyAlignment="1" applyProtection="1">
      <alignment horizontal="center" vertical="center"/>
      <protection locked="0"/>
    </xf>
    <xf numFmtId="0" fontId="72" fillId="0" borderId="2" xfId="0" applyFont="1" applyBorder="1" applyAlignment="1" applyProtection="1">
      <alignment horizontal="center" vertical="center"/>
      <protection locked="0"/>
    </xf>
    <xf numFmtId="0" fontId="90" fillId="0" borderId="2" xfId="0" applyFont="1" applyBorder="1" applyAlignment="1" applyProtection="1">
      <alignment horizontal="center" vertical="center" shrinkToFit="1"/>
      <protection locked="0"/>
    </xf>
    <xf numFmtId="0" fontId="71" fillId="0" borderId="5" xfId="0" applyFont="1" applyBorder="1" applyAlignment="1" applyProtection="1">
      <alignment horizontal="center" vertical="center" shrinkToFit="1"/>
      <protection locked="0"/>
    </xf>
    <xf numFmtId="0" fontId="71" fillId="0" borderId="0" xfId="0" applyFont="1" applyAlignment="1" applyProtection="1">
      <alignment horizontal="center" vertical="center" shrinkToFit="1"/>
      <protection locked="0"/>
    </xf>
    <xf numFmtId="0" fontId="71" fillId="0" borderId="1" xfId="0" applyFont="1" applyBorder="1" applyAlignment="1" applyProtection="1">
      <alignment horizontal="center" vertical="center" shrinkToFit="1"/>
      <protection locked="0"/>
    </xf>
    <xf numFmtId="0" fontId="71" fillId="0" borderId="4" xfId="0" applyFont="1" applyBorder="1" applyAlignment="1" applyProtection="1">
      <alignment horizontal="center" vertical="center"/>
      <protection locked="0"/>
    </xf>
    <xf numFmtId="0" fontId="70" fillId="0" borderId="0" xfId="0" applyFont="1" applyAlignment="1" applyProtection="1">
      <alignment vertical="center"/>
      <protection locked="0"/>
    </xf>
    <xf numFmtId="0" fontId="70" fillId="0" borderId="5" xfId="0" applyFont="1" applyBorder="1" applyAlignment="1" applyProtection="1">
      <alignment vertical="center"/>
      <protection locked="0"/>
    </xf>
    <xf numFmtId="0" fontId="72" fillId="0" borderId="2" xfId="0" applyFont="1" applyBorder="1" applyAlignment="1" applyProtection="1">
      <alignment horizontal="center" vertical="center" shrinkToFit="1"/>
      <protection locked="0"/>
    </xf>
    <xf numFmtId="0" fontId="21" fillId="0" borderId="2" xfId="0" applyFont="1" applyBorder="1" applyAlignment="1" applyProtection="1">
      <alignment horizontal="center" vertical="center" shrinkToFit="1"/>
      <protection locked="0"/>
    </xf>
    <xf numFmtId="0" fontId="72" fillId="0" borderId="5" xfId="0" applyFont="1" applyBorder="1" applyAlignment="1" applyProtection="1">
      <alignment horizontal="center" vertical="center" shrinkToFit="1"/>
      <protection locked="0"/>
    </xf>
    <xf numFmtId="0" fontId="72" fillId="0" borderId="26" xfId="0" applyFont="1" applyBorder="1" applyAlignment="1" applyProtection="1">
      <alignment horizontal="center" vertical="center"/>
      <protection locked="0"/>
    </xf>
    <xf numFmtId="0" fontId="72" fillId="0" borderId="130" xfId="0" applyFont="1" applyBorder="1" applyAlignment="1" applyProtection="1">
      <alignment horizontal="center" vertical="center" shrinkToFit="1"/>
      <protection locked="0"/>
    </xf>
    <xf numFmtId="0" fontId="72" fillId="0" borderId="131" xfId="0" applyFont="1" applyBorder="1" applyAlignment="1" applyProtection="1">
      <alignment horizontal="center" vertical="center"/>
      <protection locked="0"/>
    </xf>
    <xf numFmtId="0" fontId="72" fillId="0" borderId="28" xfId="0" applyFont="1" applyBorder="1" applyAlignment="1" applyProtection="1">
      <alignment horizontal="center" vertical="center"/>
      <protection locked="0"/>
    </xf>
    <xf numFmtId="0" fontId="72" fillId="0" borderId="64" xfId="0" applyFont="1" applyBorder="1" applyAlignment="1" applyProtection="1">
      <alignment horizontal="center" vertical="center" shrinkToFit="1"/>
      <protection locked="0"/>
    </xf>
    <xf numFmtId="0" fontId="72" fillId="0" borderId="97" xfId="0" applyFont="1" applyBorder="1" applyAlignment="1" applyProtection="1">
      <alignment horizontal="center" vertical="center"/>
      <protection locked="0"/>
    </xf>
    <xf numFmtId="0" fontId="36" fillId="0" borderId="2" xfId="3" applyFont="1" applyBorder="1" applyAlignment="1" applyProtection="1">
      <alignment horizontal="left" vertical="center" wrapText="1"/>
      <protection locked="0"/>
    </xf>
    <xf numFmtId="0" fontId="36" fillId="0" borderId="4" xfId="3" applyFont="1" applyBorder="1" applyAlignment="1" applyProtection="1">
      <alignment horizontal="left" vertical="center" wrapText="1"/>
      <protection locked="0"/>
    </xf>
    <xf numFmtId="0" fontId="36" fillId="0" borderId="100" xfId="3" applyFont="1" applyBorder="1" applyAlignment="1" applyProtection="1">
      <alignment horizontal="center" vertical="center" wrapText="1"/>
      <protection locked="0"/>
    </xf>
    <xf numFmtId="0" fontId="36" fillId="0" borderId="4" xfId="3" applyFont="1" applyBorder="1" applyAlignment="1" applyProtection="1">
      <alignment horizontal="center" vertical="center" shrinkToFit="1"/>
      <protection locked="0"/>
    </xf>
    <xf numFmtId="0" fontId="70" fillId="3" borderId="0" xfId="0" applyFont="1" applyFill="1" applyAlignment="1">
      <alignment horizontal="left" indent="1"/>
    </xf>
    <xf numFmtId="0" fontId="70" fillId="3" borderId="0" xfId="0" applyFont="1" applyFill="1" applyAlignment="1">
      <alignment vertical="center"/>
    </xf>
    <xf numFmtId="0" fontId="70" fillId="0" borderId="11" xfId="0" applyFont="1" applyFill="1" applyBorder="1" applyAlignment="1"/>
    <xf numFmtId="0" fontId="70" fillId="0" borderId="1" xfId="0" applyFont="1" applyFill="1" applyBorder="1" applyAlignment="1">
      <alignment shrinkToFit="1"/>
    </xf>
    <xf numFmtId="0" fontId="70" fillId="0" borderId="8" xfId="0" applyFont="1" applyFill="1" applyBorder="1" applyAlignment="1">
      <alignment horizontal="center" vertical="center" shrinkToFit="1"/>
    </xf>
    <xf numFmtId="0" fontId="70" fillId="0" borderId="5" xfId="0" applyFont="1" applyFill="1" applyBorder="1" applyAlignment="1" applyProtection="1">
      <alignment vertical="center" shrinkToFit="1"/>
      <protection locked="0"/>
    </xf>
    <xf numFmtId="0" fontId="57" fillId="0" borderId="4" xfId="0" applyFont="1" applyFill="1" applyBorder="1" applyAlignment="1">
      <alignment vertical="center" wrapText="1"/>
    </xf>
    <xf numFmtId="0" fontId="57" fillId="0" borderId="10" xfId="0" applyFont="1" applyFill="1" applyBorder="1" applyAlignment="1">
      <alignment vertical="center" wrapText="1"/>
    </xf>
    <xf numFmtId="0" fontId="70" fillId="0" borderId="2" xfId="0" applyFont="1" applyFill="1" applyBorder="1" applyAlignment="1" applyProtection="1">
      <alignment horizontal="center" vertical="center"/>
      <protection locked="0"/>
    </xf>
    <xf numFmtId="0" fontId="70" fillId="0" borderId="3" xfId="0" applyFont="1" applyFill="1" applyBorder="1" applyAlignment="1">
      <alignment vertical="center"/>
    </xf>
    <xf numFmtId="0" fontId="70" fillId="0" borderId="4" xfId="0" applyFont="1" applyFill="1" applyBorder="1" applyAlignment="1">
      <alignment vertical="center"/>
    </xf>
    <xf numFmtId="0" fontId="70" fillId="0" borderId="4" xfId="0" applyFont="1" applyFill="1" applyBorder="1" applyAlignment="1">
      <alignment vertical="center" wrapText="1" shrinkToFit="1"/>
    </xf>
    <xf numFmtId="56" fontId="70" fillId="0" borderId="4" xfId="0" applyNumberFormat="1" applyFont="1" applyFill="1" applyBorder="1" applyAlignment="1">
      <alignment vertical="center" wrapText="1"/>
    </xf>
    <xf numFmtId="0" fontId="70" fillId="3" borderId="0" xfId="0" applyFont="1" applyFill="1" applyBorder="1" applyAlignment="1"/>
    <xf numFmtId="0" fontId="68" fillId="0" borderId="0" xfId="0" applyFont="1" applyFill="1" applyAlignment="1">
      <alignment horizontal="left" indent="1"/>
    </xf>
    <xf numFmtId="0" fontId="68" fillId="0" borderId="0" xfId="0" applyFont="1" applyFill="1" applyBorder="1" applyAlignment="1">
      <alignment horizontal="left" indent="1"/>
    </xf>
    <xf numFmtId="0" fontId="68" fillId="3" borderId="0" xfId="0" applyFont="1" applyFill="1" applyAlignment="1">
      <alignment horizontal="left" indent="1"/>
    </xf>
    <xf numFmtId="0" fontId="45" fillId="0" borderId="0" xfId="0" applyFont="1" applyFill="1" applyAlignment="1">
      <alignment horizontal="center" vertical="top"/>
    </xf>
    <xf numFmtId="0" fontId="45" fillId="0" borderId="41" xfId="0" applyFont="1" applyFill="1" applyBorder="1" applyAlignment="1">
      <alignment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0" fillId="7" borderId="100" xfId="0" applyFont="1" applyFill="1" applyBorder="1" applyAlignment="1">
      <alignment horizontal="right" vertical="center" wrapText="1"/>
    </xf>
    <xf numFmtId="0" fontId="57" fillId="0" borderId="0" xfId="0" applyFont="1" applyFill="1" applyBorder="1" applyAlignment="1">
      <alignment horizontal="left" vertical="center" wrapText="1"/>
    </xf>
    <xf numFmtId="0" fontId="71" fillId="7" borderId="92" xfId="0" applyFont="1" applyFill="1" applyBorder="1" applyAlignment="1">
      <alignment horizontal="center"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1" fillId="0" borderId="4" xfId="0" applyFont="1" applyFill="1" applyBorder="1" applyAlignment="1" applyProtection="1">
      <alignment horizontal="center" vertical="center" wrapText="1"/>
      <protection locked="0"/>
    </xf>
    <xf numFmtId="0" fontId="90" fillId="0" borderId="1" xfId="0" applyFont="1" applyFill="1" applyBorder="1" applyAlignment="1" applyProtection="1">
      <alignment vertical="center" shrinkToFit="1"/>
      <protection locked="0"/>
    </xf>
    <xf numFmtId="176" fontId="0" fillId="0" borderId="2" xfId="0" applyNumberFormat="1" applyFont="1" applyFill="1" applyBorder="1" applyAlignment="1" applyProtection="1">
      <alignment horizontal="center" vertical="center" shrinkToFit="1"/>
      <protection locked="0"/>
    </xf>
    <xf numFmtId="0" fontId="99" fillId="0" borderId="0" xfId="5" applyFont="1" applyAlignment="1">
      <alignment horizontal="center"/>
    </xf>
    <xf numFmtId="0" fontId="90" fillId="0" borderId="2" xfId="0" applyFont="1" applyFill="1" applyBorder="1" applyAlignment="1">
      <alignment vertical="center"/>
    </xf>
    <xf numFmtId="0" fontId="122" fillId="0" borderId="2" xfId="0" applyFont="1" applyFill="1" applyBorder="1" applyAlignment="1">
      <alignment vertical="center"/>
    </xf>
    <xf numFmtId="0" fontId="90" fillId="0" borderId="2" xfId="0" applyFont="1" applyFill="1" applyBorder="1" applyAlignment="1">
      <alignment vertical="center" shrinkToFit="1"/>
    </xf>
    <xf numFmtId="0" fontId="25" fillId="0" borderId="0" xfId="9">
      <alignment vertical="center"/>
    </xf>
    <xf numFmtId="49" fontId="25" fillId="0" borderId="0" xfId="9" applyNumberFormat="1">
      <alignment vertical="center"/>
    </xf>
    <xf numFmtId="0" fontId="70" fillId="0" borderId="29" xfId="5" applyFont="1" applyFill="1" applyBorder="1" applyAlignment="1">
      <alignment horizontal="left" vertical="center"/>
    </xf>
    <xf numFmtId="0" fontId="70" fillId="0" borderId="121" xfId="5" applyFont="1" applyFill="1" applyBorder="1" applyAlignment="1">
      <alignment horizontal="center" vertical="center" shrinkToFit="1"/>
    </xf>
    <xf numFmtId="0" fontId="70" fillId="0" borderId="30" xfId="5" applyFont="1" applyFill="1" applyBorder="1" applyAlignment="1">
      <alignment horizontal="center" vertical="center" shrinkToFit="1"/>
    </xf>
    <xf numFmtId="0" fontId="70" fillId="0" borderId="29" xfId="5" applyNumberFormat="1" applyFont="1" applyFill="1" applyBorder="1" applyAlignment="1">
      <alignment horizontal="center" vertical="center"/>
    </xf>
    <xf numFmtId="0" fontId="70" fillId="0" borderId="30" xfId="5" applyNumberFormat="1" applyFont="1" applyFill="1" applyBorder="1" applyAlignment="1">
      <alignment horizontal="center" vertical="center"/>
    </xf>
    <xf numFmtId="0" fontId="70" fillId="0" borderId="121" xfId="5" applyNumberFormat="1" applyFont="1" applyFill="1" applyBorder="1" applyAlignment="1">
      <alignment horizontal="center" vertical="center"/>
    </xf>
    <xf numFmtId="0" fontId="70" fillId="0" borderId="121" xfId="5" applyFont="1" applyFill="1" applyBorder="1" applyAlignment="1">
      <alignment horizontal="center" vertical="center"/>
    </xf>
    <xf numFmtId="0" fontId="70" fillId="0" borderId="124" xfId="5" applyFont="1" applyFill="1" applyBorder="1" applyAlignment="1">
      <alignment horizontal="center" vertical="center"/>
    </xf>
    <xf numFmtId="0" fontId="70" fillId="0" borderId="129" xfId="9" applyFont="1" applyBorder="1" applyAlignment="1">
      <alignment horizontal="right" vertical="center"/>
    </xf>
    <xf numFmtId="0" fontId="70" fillId="0" borderId="129" xfId="5" applyFont="1" applyBorder="1" applyAlignment="1">
      <alignment vertical="center"/>
    </xf>
    <xf numFmtId="0" fontId="70" fillId="0" borderId="129" xfId="5" applyFont="1" applyFill="1" applyBorder="1" applyAlignment="1">
      <alignment vertical="center"/>
    </xf>
    <xf numFmtId="49" fontId="70" fillId="6" borderId="2" xfId="5" applyNumberFormat="1" applyFont="1" applyFill="1" applyBorder="1" applyAlignment="1" applyProtection="1">
      <alignment horizontal="left" vertical="center"/>
      <protection locked="0"/>
    </xf>
    <xf numFmtId="0" fontId="70" fillId="6" borderId="3" xfId="5" applyFont="1" applyFill="1" applyBorder="1" applyAlignment="1" applyProtection="1">
      <alignment horizontal="left" vertical="center" wrapText="1"/>
      <protection locked="0"/>
    </xf>
    <xf numFmtId="14" fontId="70" fillId="6" borderId="3" xfId="5" applyNumberFormat="1" applyFont="1" applyFill="1" applyBorder="1" applyAlignment="1" applyProtection="1">
      <alignment vertical="center"/>
      <protection locked="0"/>
    </xf>
    <xf numFmtId="0" fontId="70" fillId="0" borderId="4" xfId="5" applyNumberFormat="1" applyFont="1" applyFill="1" applyBorder="1" applyAlignment="1">
      <alignment horizontal="center" vertical="center"/>
    </xf>
    <xf numFmtId="14" fontId="70" fillId="6" borderId="4" xfId="5" applyNumberFormat="1" applyFont="1" applyFill="1" applyBorder="1" applyAlignment="1" applyProtection="1">
      <alignment vertical="center"/>
      <protection locked="0"/>
    </xf>
    <xf numFmtId="0" fontId="70" fillId="6" borderId="2" xfId="5" applyFont="1" applyFill="1" applyBorder="1" applyAlignment="1" applyProtection="1">
      <alignment vertical="center"/>
      <protection locked="0"/>
    </xf>
    <xf numFmtId="0" fontId="70" fillId="6" borderId="8" xfId="5" applyFont="1" applyFill="1" applyBorder="1" applyAlignment="1" applyProtection="1">
      <alignment horizontal="left" vertical="center" wrapText="1" shrinkToFit="1"/>
      <protection locked="0"/>
    </xf>
    <xf numFmtId="14" fontId="70" fillId="6" borderId="8" xfId="5" applyNumberFormat="1" applyFont="1" applyFill="1" applyBorder="1" applyAlignment="1" applyProtection="1">
      <alignment vertical="center"/>
      <protection locked="0"/>
    </xf>
    <xf numFmtId="0" fontId="70" fillId="0" borderId="5" xfId="5" applyNumberFormat="1" applyFont="1" applyFill="1" applyBorder="1" applyAlignment="1">
      <alignment horizontal="center" vertical="center"/>
    </xf>
    <xf numFmtId="14" fontId="70" fillId="6" borderId="5" xfId="5" applyNumberFormat="1" applyFont="1" applyFill="1" applyBorder="1" applyAlignment="1" applyProtection="1">
      <alignment vertical="center"/>
      <protection locked="0"/>
    </xf>
    <xf numFmtId="0" fontId="70" fillId="6" borderId="26" xfId="5" applyFont="1" applyFill="1" applyBorder="1" applyAlignment="1" applyProtection="1">
      <alignment vertical="center"/>
      <protection locked="0"/>
    </xf>
    <xf numFmtId="49" fontId="70" fillId="0" borderId="122" xfId="5" applyNumberFormat="1" applyFont="1" applyFill="1" applyBorder="1" applyAlignment="1">
      <alignment horizontal="left" vertical="center"/>
    </xf>
    <xf numFmtId="0" fontId="70" fillId="0" borderId="123" xfId="5" applyFont="1" applyFill="1" applyBorder="1" applyAlignment="1">
      <alignment horizontal="left" vertical="center"/>
    </xf>
    <xf numFmtId="0" fontId="70" fillId="0" borderId="14" xfId="5" applyNumberFormat="1" applyFont="1" applyFill="1" applyBorder="1" applyAlignment="1">
      <alignment horizontal="center" vertical="center"/>
    </xf>
    <xf numFmtId="0" fontId="70" fillId="0" borderId="122" xfId="5" applyFont="1" applyFill="1" applyBorder="1" applyAlignment="1">
      <alignment horizontal="right" vertical="center"/>
    </xf>
    <xf numFmtId="14" fontId="70" fillId="0" borderId="123" xfId="5" applyNumberFormat="1" applyFont="1" applyFill="1" applyBorder="1" applyAlignment="1">
      <alignment horizontal="right" vertical="center"/>
    </xf>
    <xf numFmtId="14" fontId="70" fillId="0" borderId="14" xfId="5" applyNumberFormat="1" applyFont="1" applyFill="1" applyBorder="1" applyAlignment="1">
      <alignment horizontal="right" vertical="center"/>
    </xf>
    <xf numFmtId="0" fontId="136" fillId="15" borderId="47" xfId="64" applyFont="1" applyFill="1" applyBorder="1" applyAlignment="1">
      <alignment horizontal="left" vertical="center" wrapText="1"/>
    </xf>
    <xf numFmtId="0" fontId="136" fillId="15" borderId="116" xfId="64" applyFont="1" applyFill="1" applyBorder="1" applyAlignment="1">
      <alignment horizontal="left" vertical="center" wrapText="1"/>
    </xf>
    <xf numFmtId="0" fontId="136" fillId="15" borderId="123" xfId="64" applyFont="1" applyFill="1" applyBorder="1" applyAlignment="1">
      <alignment horizontal="left" vertical="center" wrapText="1"/>
    </xf>
    <xf numFmtId="0" fontId="136" fillId="15" borderId="190" xfId="64" applyFont="1" applyFill="1" applyBorder="1" applyAlignment="1">
      <alignment horizontal="left" vertical="center" wrapText="1"/>
    </xf>
    <xf numFmtId="0" fontId="136" fillId="15" borderId="8" xfId="64" applyFont="1" applyFill="1" applyBorder="1" applyAlignment="1">
      <alignment horizontal="left" vertical="center" wrapText="1"/>
    </xf>
    <xf numFmtId="0" fontId="136" fillId="15" borderId="191" xfId="64" applyFont="1" applyFill="1" applyBorder="1" applyAlignment="1">
      <alignment horizontal="left" vertical="center" wrapText="1"/>
    </xf>
    <xf numFmtId="0" fontId="136" fillId="15" borderId="26"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85" fillId="15" borderId="8" xfId="64" applyFont="1" applyFill="1" applyBorder="1" applyAlignment="1">
      <alignment horizontal="center" vertical="center" wrapText="1"/>
    </xf>
    <xf numFmtId="0" fontId="136" fillId="15" borderId="29" xfId="64" applyFont="1" applyFill="1" applyBorder="1" applyAlignment="1">
      <alignment horizontal="left" vertical="center" wrapText="1"/>
    </xf>
    <xf numFmtId="0" fontId="136" fillId="15" borderId="192" xfId="64" applyFont="1" applyFill="1" applyBorder="1" applyAlignment="1">
      <alignment horizontal="left" vertical="center" wrapText="1"/>
    </xf>
    <xf numFmtId="0" fontId="136" fillId="15" borderId="132" xfId="64" applyFont="1" applyFill="1" applyBorder="1" applyAlignment="1">
      <alignment horizontal="left" vertical="center" wrapText="1"/>
    </xf>
    <xf numFmtId="0" fontId="136" fillId="15" borderId="193" xfId="64" applyFont="1" applyFill="1" applyBorder="1" applyAlignment="1">
      <alignment horizontal="left" vertical="center" wrapText="1"/>
    </xf>
    <xf numFmtId="0" fontId="136" fillId="15" borderId="162" xfId="64" applyFont="1" applyFill="1" applyBorder="1" applyAlignment="1">
      <alignment horizontal="left" vertical="center" wrapText="1"/>
    </xf>
    <xf numFmtId="0" fontId="136" fillId="15" borderId="194" xfId="64" applyFont="1" applyFill="1" applyBorder="1" applyAlignment="1">
      <alignment horizontal="left" vertical="center" wrapText="1"/>
    </xf>
    <xf numFmtId="0" fontId="136" fillId="15" borderId="51" xfId="64" applyFont="1" applyFill="1" applyBorder="1" applyAlignment="1">
      <alignment horizontal="left" vertical="center" wrapText="1"/>
    </xf>
    <xf numFmtId="0" fontId="136" fillId="15" borderId="119" xfId="64" applyFont="1" applyFill="1" applyBorder="1" applyAlignment="1">
      <alignment horizontal="left" vertical="center" wrapText="1"/>
    </xf>
    <xf numFmtId="0" fontId="136" fillId="15" borderId="6" xfId="64" applyFont="1" applyFill="1" applyBorder="1" applyAlignment="1">
      <alignment horizontal="left" vertical="center" wrapText="1"/>
    </xf>
    <xf numFmtId="0" fontId="136" fillId="15" borderId="118" xfId="64" applyFont="1" applyFill="1" applyBorder="1" applyAlignment="1">
      <alignment horizontal="left" vertical="center" wrapText="1"/>
    </xf>
    <xf numFmtId="0" fontId="136" fillId="15" borderId="32" xfId="64" applyFont="1" applyFill="1" applyBorder="1" applyAlignment="1">
      <alignment horizontal="left" vertical="center" wrapText="1"/>
    </xf>
    <xf numFmtId="0" fontId="136" fillId="15" borderId="195" xfId="64" applyFont="1" applyFill="1" applyBorder="1" applyAlignment="1">
      <alignment horizontal="left" vertical="center" wrapText="1"/>
    </xf>
    <xf numFmtId="0" fontId="136" fillId="10" borderId="29" xfId="64" applyFont="1" applyFill="1" applyBorder="1" applyAlignment="1">
      <alignment horizontal="left" vertical="center" wrapText="1"/>
    </xf>
    <xf numFmtId="0" fontId="136" fillId="10" borderId="192" xfId="64" applyFont="1" applyFill="1" applyBorder="1" applyAlignment="1">
      <alignment horizontal="left" vertical="center" wrapText="1"/>
    </xf>
    <xf numFmtId="0" fontId="136" fillId="10" borderId="132" xfId="64" applyFont="1" applyFill="1" applyBorder="1" applyAlignment="1">
      <alignment horizontal="left" vertical="center" wrapText="1"/>
    </xf>
    <xf numFmtId="0" fontId="136" fillId="10" borderId="193" xfId="64" applyFont="1" applyFill="1" applyBorder="1" applyAlignment="1">
      <alignment horizontal="left" vertical="center" wrapText="1"/>
    </xf>
    <xf numFmtId="0" fontId="136" fillId="10" borderId="32" xfId="64" applyFont="1" applyFill="1" applyBorder="1" applyAlignment="1">
      <alignment horizontal="left" vertical="center" wrapText="1"/>
    </xf>
    <xf numFmtId="0" fontId="136" fillId="10" borderId="195" xfId="64" applyFont="1" applyFill="1" applyBorder="1" applyAlignment="1">
      <alignment horizontal="left" vertical="center" wrapText="1"/>
    </xf>
    <xf numFmtId="0" fontId="136" fillId="10" borderId="184" xfId="64" applyFont="1" applyFill="1" applyBorder="1" applyAlignment="1">
      <alignment horizontal="left" vertical="center" wrapText="1"/>
    </xf>
    <xf numFmtId="0" fontId="136" fillId="10" borderId="196" xfId="64" applyFont="1" applyFill="1" applyBorder="1" applyAlignment="1">
      <alignment horizontal="left" vertical="center" wrapText="1"/>
    </xf>
    <xf numFmtId="0" fontId="142" fillId="0" borderId="2" xfId="4" applyFont="1" applyBorder="1" applyAlignment="1">
      <alignment horizontal="center" vertical="center"/>
    </xf>
    <xf numFmtId="0" fontId="142" fillId="3" borderId="2" xfId="4" applyFont="1" applyFill="1" applyBorder="1" applyAlignment="1">
      <alignment horizontal="center" vertical="center"/>
    </xf>
    <xf numFmtId="0" fontId="142" fillId="0" borderId="2" xfId="4" applyFont="1" applyBorder="1" applyAlignment="1">
      <alignment horizontal="center" vertical="center" wrapText="1"/>
    </xf>
    <xf numFmtId="0" fontId="142" fillId="12" borderId="2" xfId="4" applyFont="1" applyFill="1" applyBorder="1" applyAlignment="1">
      <alignment horizontal="center" vertical="center"/>
    </xf>
    <xf numFmtId="0" fontId="142" fillId="0" borderId="2" xfId="4" applyFont="1" applyBorder="1" applyAlignment="1">
      <alignment horizontal="center" vertical="center" shrinkToFit="1"/>
    </xf>
    <xf numFmtId="38" fontId="142" fillId="0" borderId="2" xfId="1" applyFont="1" applyFill="1" applyBorder="1" applyAlignment="1">
      <alignment horizontal="center" vertical="center" shrinkToFit="1"/>
    </xf>
    <xf numFmtId="0" fontId="142" fillId="12" borderId="2" xfId="4" applyFont="1" applyFill="1" applyBorder="1" applyAlignment="1">
      <alignment horizontal="center" vertical="center" shrinkToFit="1"/>
    </xf>
    <xf numFmtId="0" fontId="142" fillId="0" borderId="2" xfId="4" applyFont="1" applyBorder="1" applyAlignment="1">
      <alignment horizontal="center" vertical="center" wrapText="1" shrinkToFit="1"/>
    </xf>
    <xf numFmtId="0" fontId="175" fillId="0" borderId="10" xfId="4" applyFont="1" applyBorder="1" applyAlignment="1">
      <alignment horizontal="left" vertical="center"/>
    </xf>
    <xf numFmtId="0" fontId="142" fillId="0" borderId="2" xfId="4" applyFont="1" applyBorder="1" applyAlignment="1">
      <alignment horizontal="left" vertical="center" wrapText="1"/>
    </xf>
    <xf numFmtId="0" fontId="175" fillId="0" borderId="2" xfId="4" applyFont="1" applyBorder="1" applyAlignment="1">
      <alignment horizontal="left" vertical="center" wrapText="1"/>
    </xf>
    <xf numFmtId="0" fontId="142" fillId="12" borderId="2" xfId="4" applyFont="1" applyFill="1" applyBorder="1" applyAlignment="1">
      <alignment horizontal="left" vertical="center" wrapText="1"/>
    </xf>
    <xf numFmtId="0" fontId="175" fillId="0" borderId="10" xfId="4" applyFont="1" applyBorder="1" applyAlignment="1">
      <alignment horizontal="left" vertical="center" wrapText="1"/>
    </xf>
    <xf numFmtId="0" fontId="6" fillId="0" borderId="0" xfId="41" applyNumberFormat="1" applyFont="1" applyFill="1" applyBorder="1" applyAlignment="1" applyProtection="1">
      <alignment vertical="center"/>
    </xf>
    <xf numFmtId="0" fontId="57" fillId="0" borderId="0" xfId="41" applyNumberFormat="1" applyFont="1" applyAlignment="1" applyProtection="1">
      <alignment vertical="center"/>
    </xf>
    <xf numFmtId="0" fontId="57" fillId="0" borderId="0" xfId="41" applyNumberFormat="1" applyFont="1" applyFill="1" applyBorder="1" applyAlignment="1" applyProtection="1">
      <alignment horizontal="right" vertical="center"/>
    </xf>
    <xf numFmtId="0" fontId="103" fillId="0" borderId="0" xfId="0" applyFont="1" applyFill="1" applyBorder="1" applyAlignment="1" applyProtection="1">
      <alignment horizontal="right" vertical="center"/>
    </xf>
    <xf numFmtId="0" fontId="103" fillId="0" borderId="0" xfId="0" applyFont="1" applyFill="1" applyAlignment="1" applyProtection="1">
      <alignment horizontal="right" vertical="center"/>
    </xf>
    <xf numFmtId="0" fontId="68" fillId="0" borderId="0" xfId="0" applyFont="1" applyFill="1" applyBorder="1" applyAlignment="1" applyProtection="1">
      <alignment horizontal="right" vertical="top"/>
    </xf>
    <xf numFmtId="0" fontId="57" fillId="0" borderId="0" xfId="41" applyNumberFormat="1" applyFont="1" applyFill="1" applyBorder="1" applyAlignment="1" applyProtection="1">
      <alignment horizontal="left" vertical="center"/>
    </xf>
    <xf numFmtId="0" fontId="57" fillId="0" borderId="0" xfId="41" applyNumberFormat="1" applyFont="1" applyFill="1" applyBorder="1" applyAlignment="1" applyProtection="1">
      <alignment vertical="center"/>
    </xf>
    <xf numFmtId="0" fontId="57" fillId="0" borderId="0" xfId="41" applyNumberFormat="1" applyFont="1" applyAlignment="1" applyProtection="1">
      <alignment horizontal="right" vertical="top"/>
    </xf>
    <xf numFmtId="0" fontId="57" fillId="0" borderId="0" xfId="41" applyNumberFormat="1" applyFont="1" applyFill="1" applyBorder="1" applyAlignment="1" applyProtection="1">
      <alignment horizontal="center" vertical="center"/>
    </xf>
    <xf numFmtId="0" fontId="70" fillId="0" borderId="38"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horizontal="center" vertical="center"/>
    </xf>
    <xf numFmtId="0" fontId="57" fillId="0" borderId="36" xfId="41" applyNumberFormat="1" applyFont="1" applyBorder="1" applyAlignment="1" applyProtection="1">
      <alignment vertical="center"/>
    </xf>
    <xf numFmtId="0" fontId="57" fillId="0" borderId="36" xfId="41" applyNumberFormat="1" applyFont="1" applyFill="1" applyBorder="1" applyAlignment="1" applyProtection="1">
      <alignment horizontal="left" vertical="center"/>
    </xf>
    <xf numFmtId="0" fontId="70" fillId="0" borderId="26"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center" vertical="center" shrinkToFit="1"/>
    </xf>
    <xf numFmtId="0" fontId="45" fillId="0" borderId="103" xfId="0" applyFont="1" applyFill="1" applyBorder="1" applyAlignment="1" applyProtection="1">
      <alignment horizontal="center" vertical="center" wrapText="1"/>
    </xf>
    <xf numFmtId="0" fontId="45" fillId="0" borderId="187" xfId="0" applyFont="1" applyFill="1" applyBorder="1" applyAlignment="1" applyProtection="1">
      <alignment horizontal="center" vertical="center" wrapText="1"/>
    </xf>
    <xf numFmtId="0" fontId="57" fillId="0" borderId="51" xfId="41" applyNumberFormat="1" applyFont="1" applyBorder="1" applyAlignment="1" applyProtection="1">
      <alignment vertical="center"/>
    </xf>
    <xf numFmtId="0" fontId="105" fillId="0" borderId="41" xfId="41" applyNumberFormat="1" applyFont="1" applyFill="1" applyBorder="1" applyAlignment="1" applyProtection="1">
      <alignment horizontal="right" vertical="center"/>
    </xf>
    <xf numFmtId="0" fontId="105" fillId="0" borderId="44" xfId="41" applyNumberFormat="1" applyFont="1" applyFill="1" applyBorder="1" applyAlignment="1" applyProtection="1">
      <alignment horizontal="right" vertical="center"/>
    </xf>
    <xf numFmtId="58" fontId="57" fillId="0" borderId="54"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58" fontId="57" fillId="0" borderId="57" xfId="41" applyNumberFormat="1" applyFont="1" applyFill="1" applyBorder="1" applyAlignment="1" applyProtection="1">
      <alignment horizontal="center" vertical="center" shrinkToFit="1"/>
    </xf>
    <xf numFmtId="0" fontId="57" fillId="0" borderId="54" xfId="41" applyNumberFormat="1" applyFont="1" applyBorder="1" applyAlignment="1" applyProtection="1">
      <alignment horizontal="center" vertical="center"/>
    </xf>
    <xf numFmtId="0" fontId="57" fillId="0" borderId="54" xfId="41" applyNumberFormat="1" applyFont="1" applyBorder="1" applyAlignment="1" applyProtection="1">
      <alignment vertical="center"/>
    </xf>
    <xf numFmtId="0" fontId="57" fillId="0" borderId="57" xfId="41" applyNumberFormat="1" applyFont="1" applyBorder="1" applyAlignment="1" applyProtection="1">
      <alignment vertical="center"/>
    </xf>
    <xf numFmtId="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right" vertical="center" wrapText="1"/>
    </xf>
    <xf numFmtId="0" fontId="57" fillId="0" borderId="0" xfId="41" applyNumberFormat="1" applyFont="1" applyBorder="1" applyAlignment="1" applyProtection="1">
      <alignment vertical="center"/>
    </xf>
    <xf numFmtId="0" fontId="57" fillId="0" borderId="54" xfId="41" applyNumberFormat="1" applyFont="1" applyFill="1" applyBorder="1" applyAlignment="1" applyProtection="1">
      <alignment vertical="center"/>
    </xf>
    <xf numFmtId="18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center" vertical="center"/>
    </xf>
    <xf numFmtId="0" fontId="45" fillId="0" borderId="38" xfId="0" applyFont="1" applyFill="1" applyBorder="1" applyAlignment="1" applyProtection="1">
      <alignment horizontal="center" vertical="center" wrapText="1"/>
    </xf>
    <xf numFmtId="0" fontId="57" fillId="0" borderId="39" xfId="41" applyNumberFormat="1" applyFont="1" applyBorder="1" applyAlignment="1" applyProtection="1">
      <alignment vertical="center"/>
    </xf>
    <xf numFmtId="0" fontId="45" fillId="0" borderId="43" xfId="0" applyFont="1" applyFill="1" applyBorder="1" applyAlignment="1" applyProtection="1">
      <alignment horizontal="center" vertical="center" wrapText="1"/>
    </xf>
    <xf numFmtId="0" fontId="57" fillId="0" borderId="41" xfId="41" applyNumberFormat="1" applyFont="1" applyFill="1" applyBorder="1" applyAlignment="1" applyProtection="1">
      <alignment vertical="center"/>
    </xf>
    <xf numFmtId="0" fontId="57" fillId="0" borderId="41" xfId="41" applyNumberFormat="1" applyFont="1" applyBorder="1" applyAlignment="1" applyProtection="1">
      <alignment vertical="center"/>
    </xf>
    <xf numFmtId="0" fontId="57" fillId="0" borderId="41" xfId="41" applyNumberFormat="1" applyFont="1" applyBorder="1" applyAlignment="1" applyProtection="1">
      <alignment horizontal="center" vertical="center"/>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left" vertical="center"/>
    </xf>
    <xf numFmtId="0" fontId="57" fillId="0" borderId="44" xfId="41" applyNumberFormat="1" applyFont="1" applyBorder="1" applyAlignment="1" applyProtection="1">
      <alignment vertical="center"/>
    </xf>
    <xf numFmtId="0" fontId="57" fillId="0" borderId="38"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vertical="center"/>
    </xf>
    <xf numFmtId="0" fontId="57" fillId="0" borderId="0" xfId="41" applyNumberFormat="1" applyFont="1" applyFill="1" applyBorder="1" applyAlignment="1" applyProtection="1">
      <alignment horizontal="center" vertical="center" shrinkToFit="1"/>
    </xf>
    <xf numFmtId="0" fontId="57" fillId="0" borderId="2" xfId="41" applyNumberFormat="1" applyFont="1" applyFill="1" applyBorder="1" applyAlignment="1" applyProtection="1">
      <alignment horizontal="center" vertical="center" shrinkToFit="1"/>
    </xf>
    <xf numFmtId="0" fontId="57" fillId="0" borderId="52" xfId="41" applyNumberFormat="1" applyFont="1" applyBorder="1" applyAlignment="1" applyProtection="1">
      <alignment vertical="center"/>
    </xf>
    <xf numFmtId="0" fontId="57" fillId="0" borderId="43" xfId="41" applyNumberFormat="1" applyFont="1" applyFill="1" applyBorder="1" applyAlignment="1" applyProtection="1">
      <alignment horizontal="center" vertical="center" shrinkToFit="1"/>
    </xf>
    <xf numFmtId="0" fontId="57" fillId="0" borderId="38" xfId="48" applyNumberFormat="1" applyFont="1" applyFill="1" applyBorder="1" applyAlignment="1" applyProtection="1">
      <alignment horizontal="center" vertical="center" shrinkToFit="1"/>
    </xf>
    <xf numFmtId="0" fontId="57" fillId="3" borderId="59" xfId="48" applyNumberFormat="1" applyFont="1" applyFill="1" applyBorder="1" applyAlignment="1" applyProtection="1">
      <alignment horizontal="center" vertical="center" shrinkToFit="1"/>
    </xf>
    <xf numFmtId="0" fontId="57" fillId="3" borderId="62" xfId="48" applyNumberFormat="1" applyFont="1" applyFill="1" applyBorder="1" applyAlignment="1" applyProtection="1">
      <alignment vertical="center"/>
    </xf>
    <xf numFmtId="0" fontId="57" fillId="3" borderId="46" xfId="48" applyNumberFormat="1" applyFont="1" applyFill="1" applyBorder="1" applyAlignment="1" applyProtection="1">
      <alignment vertical="center"/>
    </xf>
    <xf numFmtId="0" fontId="57" fillId="0" borderId="0" xfId="48" applyNumberFormat="1" applyFont="1" applyAlignment="1" applyProtection="1">
      <alignment vertical="center"/>
    </xf>
    <xf numFmtId="0" fontId="57" fillId="0" borderId="28" xfId="48" applyNumberFormat="1" applyFont="1" applyFill="1" applyBorder="1" applyAlignment="1" applyProtection="1">
      <alignment horizontal="center" vertical="center" shrinkToFit="1"/>
    </xf>
    <xf numFmtId="0" fontId="57" fillId="3" borderId="11" xfId="48" applyNumberFormat="1" applyFont="1" applyFill="1" applyBorder="1" applyAlignment="1" applyProtection="1">
      <alignment horizontal="center" vertical="center" shrinkToFit="1"/>
    </xf>
    <xf numFmtId="0" fontId="70" fillId="3" borderId="4" xfId="0" applyFont="1" applyFill="1" applyBorder="1" applyAlignment="1" applyProtection="1">
      <alignment vertical="center"/>
    </xf>
    <xf numFmtId="0" fontId="70" fillId="3" borderId="68" xfId="0" applyFont="1" applyFill="1" applyBorder="1" applyAlignment="1" applyProtection="1">
      <alignment vertical="center"/>
    </xf>
    <xf numFmtId="0" fontId="70" fillId="0" borderId="2" xfId="41" applyNumberFormat="1" applyFont="1" applyFill="1" applyBorder="1" applyAlignment="1" applyProtection="1">
      <alignment horizontal="center" vertical="center"/>
    </xf>
    <xf numFmtId="0" fontId="57" fillId="0" borderId="29" xfId="41" applyNumberFormat="1" applyFont="1" applyBorder="1" applyAlignment="1" applyProtection="1">
      <alignment vertical="center"/>
    </xf>
    <xf numFmtId="0" fontId="57" fillId="0" borderId="30" xfId="41" applyNumberFormat="1" applyFont="1" applyBorder="1" applyAlignment="1" applyProtection="1">
      <alignment vertical="center"/>
    </xf>
    <xf numFmtId="0" fontId="57" fillId="0" borderId="142" xfId="41" applyNumberFormat="1" applyFont="1" applyBorder="1" applyAlignment="1" applyProtection="1">
      <alignment vertical="center"/>
    </xf>
    <xf numFmtId="0" fontId="57" fillId="0" borderId="4" xfId="41" applyNumberFormat="1" applyFont="1" applyBorder="1" applyAlignment="1" applyProtection="1">
      <alignment vertical="center"/>
    </xf>
    <xf numFmtId="0" fontId="57" fillId="0" borderId="68" xfId="41" applyNumberFormat="1" applyFont="1" applyBorder="1" applyAlignment="1" applyProtection="1">
      <alignment vertical="center"/>
    </xf>
    <xf numFmtId="0" fontId="57" fillId="0" borderId="5" xfId="41" applyNumberFormat="1" applyFont="1" applyFill="1" applyBorder="1" applyAlignment="1" applyProtection="1">
      <alignment horizontal="left" vertical="center" indent="1"/>
    </xf>
    <xf numFmtId="0" fontId="57" fillId="0" borderId="5" xfId="41" applyNumberFormat="1" applyFont="1" applyBorder="1" applyAlignment="1" applyProtection="1">
      <alignment vertical="center"/>
    </xf>
    <xf numFmtId="0" fontId="57" fillId="0" borderId="5" xfId="41" applyNumberFormat="1" applyFont="1" applyFill="1" applyBorder="1" applyAlignment="1" applyProtection="1">
      <alignment vertical="center"/>
    </xf>
    <xf numFmtId="0" fontId="57" fillId="0" borderId="5" xfId="42" applyNumberFormat="1" applyFont="1" applyFill="1" applyBorder="1" applyAlignment="1" applyProtection="1">
      <alignment vertical="center"/>
    </xf>
    <xf numFmtId="0" fontId="57" fillId="0" borderId="22" xfId="42"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left" vertical="center" indent="1"/>
    </xf>
    <xf numFmtId="0" fontId="57" fillId="0" borderId="1" xfId="41" applyNumberFormat="1" applyFont="1" applyFill="1" applyBorder="1" applyAlignment="1" applyProtection="1">
      <alignment horizontal="left" vertical="center" indent="1"/>
    </xf>
    <xf numFmtId="0" fontId="57" fillId="0" borderId="12" xfId="41" applyNumberFormat="1" applyFont="1" applyFill="1" applyBorder="1" applyAlignment="1" applyProtection="1">
      <alignment horizontal="center" vertical="center"/>
    </xf>
    <xf numFmtId="0" fontId="57" fillId="0" borderId="2" xfId="41" applyNumberFormat="1" applyFont="1" applyFill="1" applyBorder="1" applyAlignment="1" applyProtection="1">
      <alignment horizontal="center" vertical="center"/>
    </xf>
    <xf numFmtId="0" fontId="105" fillId="0" borderId="0" xfId="41" applyNumberFormat="1" applyFont="1" applyFill="1" applyBorder="1" applyAlignment="1" applyProtection="1">
      <alignment vertical="center"/>
    </xf>
    <xf numFmtId="0" fontId="151" fillId="0" borderId="1" xfId="0" applyFont="1" applyBorder="1" applyAlignment="1" applyProtection="1">
      <alignment horizontal="center" vertical="center"/>
      <protection locked="0"/>
    </xf>
    <xf numFmtId="0" fontId="159" fillId="0" borderId="1" xfId="0" applyFont="1" applyBorder="1" applyAlignment="1" applyProtection="1">
      <alignment horizontal="center" vertical="center" shrinkToFit="1"/>
      <protection locked="0"/>
    </xf>
    <xf numFmtId="0" fontId="90" fillId="0" borderId="0" xfId="0" applyFont="1" applyFill="1" applyAlignment="1">
      <alignment horizontal="center" vertical="center"/>
    </xf>
    <xf numFmtId="0" fontId="44" fillId="0" borderId="66" xfId="0" applyFont="1" applyFill="1" applyBorder="1" applyAlignment="1">
      <alignment horizontal="left" vertical="center"/>
    </xf>
    <xf numFmtId="0" fontId="44" fillId="0" borderId="67"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0" xfId="0" applyFont="1" applyFill="1" applyBorder="1" applyAlignment="1">
      <alignment horizontal="left" vertical="center"/>
    </xf>
    <xf numFmtId="49" fontId="0" fillId="0" borderId="4" xfId="0" applyNumberFormat="1" applyFont="1" applyFill="1" applyBorder="1" applyAlignment="1" applyProtection="1">
      <alignment horizontal="center" vertical="center"/>
      <protection locked="0"/>
    </xf>
    <xf numFmtId="0" fontId="33" fillId="0" borderId="54" xfId="41" applyNumberFormat="1" applyFont="1" applyFill="1" applyBorder="1" applyAlignment="1" applyProtection="1">
      <alignment horizontal="center" vertical="center" wrapText="1"/>
      <protection locked="0"/>
    </xf>
    <xf numFmtId="0" fontId="57" fillId="0" borderId="0" xfId="41" applyNumberFormat="1" applyFont="1" applyFill="1" applyBorder="1" applyAlignment="1" applyProtection="1">
      <alignment horizontal="center" vertical="center"/>
    </xf>
    <xf numFmtId="0" fontId="70" fillId="0" borderId="4" xfId="0" applyFont="1" applyFill="1" applyBorder="1" applyAlignment="1" applyProtection="1">
      <alignment horizontal="center" vertical="center"/>
      <protection locked="0"/>
    </xf>
    <xf numFmtId="0" fontId="71" fillId="0" borderId="11" xfId="0" applyFont="1" applyBorder="1" applyAlignment="1" applyProtection="1">
      <alignment horizontal="left" vertical="center"/>
      <protection locked="0"/>
    </xf>
    <xf numFmtId="0" fontId="36" fillId="0" borderId="3" xfId="3" applyFont="1" applyBorder="1" applyAlignment="1" applyProtection="1">
      <alignment horizontal="left" vertical="center" wrapText="1"/>
      <protection locked="0"/>
    </xf>
    <xf numFmtId="0" fontId="24" fillId="0" borderId="67" xfId="0" applyFont="1" applyFill="1" applyBorder="1" applyAlignment="1" applyProtection="1">
      <alignment horizontal="left" vertical="center"/>
      <protection locked="0"/>
    </xf>
    <xf numFmtId="0" fontId="24" fillId="0" borderId="66" xfId="0" applyFont="1" applyFill="1" applyBorder="1" applyAlignment="1" applyProtection="1">
      <alignment horizontal="left" vertical="center"/>
      <protection locked="0"/>
    </xf>
    <xf numFmtId="0" fontId="46" fillId="0" borderId="2" xfId="10" applyFont="1" applyBorder="1" applyAlignment="1" applyProtection="1">
      <alignment horizontal="center" vertical="center"/>
      <protection locked="0"/>
    </xf>
    <xf numFmtId="0" fontId="70" fillId="0" borderId="1" xfId="0" applyFont="1" applyFill="1" applyBorder="1" applyAlignment="1" applyProtection="1">
      <alignment horizontal="center" shrinkToFit="1"/>
      <protection locked="0"/>
    </xf>
    <xf numFmtId="0" fontId="0" fillId="0" borderId="0" xfId="0" applyProtection="1"/>
    <xf numFmtId="0" fontId="142" fillId="0" borderId="0" xfId="0" applyFont="1" applyProtection="1"/>
    <xf numFmtId="0" fontId="0" fillId="0" borderId="0" xfId="0" applyAlignment="1" applyProtection="1">
      <alignment horizontal="right" vertical="top"/>
    </xf>
    <xf numFmtId="58" fontId="25" fillId="0" borderId="0" xfId="0" applyNumberFormat="1" applyFont="1" applyAlignment="1" applyProtection="1">
      <alignment horizontal="right"/>
    </xf>
    <xf numFmtId="0" fontId="0" fillId="0" borderId="1" xfId="0" applyBorder="1" applyAlignment="1" applyProtection="1">
      <alignment horizontal="right"/>
    </xf>
    <xf numFmtId="0" fontId="25" fillId="0" borderId="1" xfId="0" applyFont="1" applyBorder="1" applyAlignment="1" applyProtection="1">
      <alignment horizontal="right"/>
    </xf>
    <xf numFmtId="0" fontId="31" fillId="0" borderId="0" xfId="0" applyFont="1" applyProtection="1"/>
    <xf numFmtId="0" fontId="25" fillId="0" borderId="164" xfId="0" applyFont="1" applyBorder="1" applyAlignment="1" applyProtection="1">
      <alignment horizontal="center" vertical="center" wrapText="1" shrinkToFit="1"/>
    </xf>
    <xf numFmtId="0" fontId="25" fillId="0" borderId="66" xfId="0" applyFont="1" applyBorder="1" applyAlignment="1" applyProtection="1">
      <alignment horizontal="center" vertical="center" wrapText="1" shrinkToFit="1"/>
    </xf>
    <xf numFmtId="0" fontId="21" fillId="0" borderId="26" xfId="0" applyFont="1" applyBorder="1" applyAlignment="1" applyProtection="1">
      <alignment horizontal="center" vertical="center"/>
    </xf>
    <xf numFmtId="0" fontId="71" fillId="0" borderId="0" xfId="0" applyFont="1" applyAlignment="1" applyProtection="1">
      <alignment vertical="center" wrapText="1"/>
    </xf>
    <xf numFmtId="0" fontId="21" fillId="0" borderId="130" xfId="0" applyFont="1" applyBorder="1" applyAlignment="1" applyProtection="1">
      <alignment horizontal="center" vertical="center" shrinkToFit="1"/>
    </xf>
    <xf numFmtId="0" fontId="21" fillId="0" borderId="131" xfId="0" applyFont="1" applyBorder="1" applyAlignment="1" applyProtection="1">
      <alignment horizontal="center" vertical="center"/>
    </xf>
    <xf numFmtId="0" fontId="25" fillId="0" borderId="136" xfId="0" applyFont="1" applyBorder="1" applyAlignment="1" applyProtection="1">
      <alignment vertical="center" wrapText="1"/>
    </xf>
    <xf numFmtId="0" fontId="21" fillId="0" borderId="28" xfId="0" applyFont="1" applyBorder="1" applyAlignment="1" applyProtection="1">
      <alignment horizontal="center" vertical="center"/>
    </xf>
    <xf numFmtId="0" fontId="25" fillId="0" borderId="134" xfId="0" applyFont="1" applyBorder="1" applyAlignment="1" applyProtection="1">
      <alignment vertical="center" wrapText="1"/>
    </xf>
    <xf numFmtId="0" fontId="21" fillId="0" borderId="64" xfId="0" applyFont="1" applyBorder="1" applyAlignment="1" applyProtection="1">
      <alignment horizontal="center" vertical="center" shrinkToFit="1"/>
    </xf>
    <xf numFmtId="0" fontId="0" fillId="0" borderId="0" xfId="0" applyAlignment="1" applyProtection="1">
      <alignment vertical="center" wrapText="1"/>
    </xf>
    <xf numFmtId="0" fontId="70" fillId="0" borderId="0" xfId="0" applyFont="1" applyAlignment="1" applyProtection="1">
      <alignment vertical="center" wrapText="1"/>
    </xf>
    <xf numFmtId="0" fontId="21" fillId="0" borderId="97" xfId="0" applyFont="1" applyBorder="1" applyAlignment="1" applyProtection="1">
      <alignment horizontal="center" vertical="center"/>
    </xf>
    <xf numFmtId="0" fontId="25" fillId="0" borderId="176"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145" fillId="0" borderId="0" xfId="0" applyFont="1" applyAlignment="1" applyProtection="1">
      <alignment horizontal="center" vertical="top" shrinkToFit="1"/>
    </xf>
    <xf numFmtId="0" fontId="25" fillId="3" borderId="0" xfId="0" applyFont="1" applyFill="1" applyProtection="1"/>
    <xf numFmtId="0" fontId="25" fillId="3" borderId="0" xfId="0" applyFont="1" applyFill="1" applyAlignment="1" applyProtection="1">
      <alignment horizontal="right"/>
    </xf>
    <xf numFmtId="0" fontId="0" fillId="3" borderId="0" xfId="0" applyFill="1" applyProtection="1"/>
    <xf numFmtId="0" fontId="0" fillId="9" borderId="0" xfId="0" applyFill="1" applyProtection="1"/>
    <xf numFmtId="0" fontId="36" fillId="0" borderId="0" xfId="3" applyFont="1" applyAlignment="1" applyProtection="1"/>
    <xf numFmtId="0" fontId="112" fillId="0" borderId="0" xfId="0" applyFont="1" applyAlignment="1" applyProtection="1">
      <alignment horizontal="right" vertical="top"/>
    </xf>
    <xf numFmtId="0" fontId="36" fillId="0" borderId="0" xfId="0" applyFont="1" applyAlignment="1" applyProtection="1">
      <alignment vertical="center"/>
    </xf>
    <xf numFmtId="0" fontId="36" fillId="0" borderId="0" xfId="3" applyFont="1" applyProtection="1">
      <alignment vertical="center"/>
    </xf>
    <xf numFmtId="0" fontId="36" fillId="0" borderId="0" xfId="0" applyFont="1" applyAlignment="1" applyProtection="1">
      <alignment horizontal="right" vertical="center"/>
    </xf>
    <xf numFmtId="187" fontId="166" fillId="0" borderId="1" xfId="0" applyNumberFormat="1" applyFont="1" applyBorder="1" applyAlignment="1" applyProtection="1">
      <alignment horizontal="right" vertical="center" shrinkToFit="1"/>
    </xf>
    <xf numFmtId="0" fontId="166" fillId="0" borderId="0" xfId="0" applyFont="1" applyAlignment="1" applyProtection="1">
      <alignment vertical="center"/>
    </xf>
    <xf numFmtId="0" fontId="36" fillId="0" borderId="8" xfId="3" applyFont="1" applyBorder="1" applyProtection="1">
      <alignment vertical="center"/>
    </xf>
    <xf numFmtId="0" fontId="36" fillId="0" borderId="5" xfId="3" applyFont="1" applyBorder="1" applyProtection="1">
      <alignment vertical="center"/>
    </xf>
    <xf numFmtId="0" fontId="36" fillId="0" borderId="98" xfId="3" applyFont="1" applyBorder="1" applyProtection="1">
      <alignment vertical="center"/>
    </xf>
    <xf numFmtId="0" fontId="36" fillId="0" borderId="9" xfId="0" applyFont="1" applyBorder="1" applyAlignment="1" applyProtection="1">
      <alignment vertical="center"/>
    </xf>
    <xf numFmtId="0" fontId="36" fillId="0" borderId="8" xfId="0" applyFont="1" applyBorder="1" applyAlignment="1" applyProtection="1">
      <alignment vertical="center"/>
    </xf>
    <xf numFmtId="0" fontId="36" fillId="0" borderId="7" xfId="0" applyFont="1" applyBorder="1" applyAlignment="1" applyProtection="1">
      <alignment vertical="center"/>
    </xf>
    <xf numFmtId="0" fontId="36" fillId="0" borderId="11" xfId="3" applyFont="1" applyBorder="1" applyAlignment="1" applyProtection="1">
      <alignment horizontal="center" vertical="center"/>
    </xf>
    <xf numFmtId="0" fontId="36" fillId="0" borderId="11" xfId="3" applyFont="1" applyBorder="1" applyProtection="1">
      <alignment vertical="center"/>
    </xf>
    <xf numFmtId="0" fontId="36" fillId="0" borderId="1" xfId="3" applyFont="1" applyBorder="1" applyProtection="1">
      <alignment vertical="center"/>
    </xf>
    <xf numFmtId="0" fontId="36" fillId="0" borderId="99" xfId="3" applyFont="1" applyBorder="1" applyProtection="1">
      <alignment vertical="center"/>
    </xf>
    <xf numFmtId="0" fontId="36" fillId="0" borderId="12" xfId="0" applyFont="1" applyBorder="1" applyAlignment="1" applyProtection="1">
      <alignment vertical="center"/>
    </xf>
    <xf numFmtId="0" fontId="36" fillId="0" borderId="11" xfId="0" applyFont="1" applyBorder="1" applyAlignment="1" applyProtection="1">
      <alignment vertical="center"/>
    </xf>
    <xf numFmtId="0" fontId="36" fillId="0" borderId="1" xfId="0" applyFont="1" applyBorder="1" applyAlignment="1" applyProtection="1">
      <alignment vertical="center"/>
    </xf>
    <xf numFmtId="0" fontId="36" fillId="0" borderId="8" xfId="3" applyFont="1" applyBorder="1" applyAlignment="1" applyProtection="1">
      <alignment horizontal="left" vertical="center"/>
    </xf>
    <xf numFmtId="0" fontId="36" fillId="0" borderId="4" xfId="3" applyFont="1" applyBorder="1" applyAlignment="1" applyProtection="1">
      <alignment horizontal="center" vertical="center"/>
    </xf>
    <xf numFmtId="0" fontId="36" fillId="0" borderId="4" xfId="3" applyFont="1" applyBorder="1" applyAlignment="1" applyProtection="1">
      <alignment vertical="center" wrapText="1"/>
    </xf>
    <xf numFmtId="0" fontId="36" fillId="0" borderId="4" xfId="3" applyFont="1" applyBorder="1" applyProtection="1">
      <alignment vertical="center"/>
    </xf>
    <xf numFmtId="0" fontId="36" fillId="0" borderId="5" xfId="0" applyFont="1" applyBorder="1" applyAlignment="1" applyProtection="1">
      <alignment vertical="center"/>
    </xf>
    <xf numFmtId="0" fontId="36" fillId="0" borderId="6"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2" xfId="3" applyFont="1" applyBorder="1" applyAlignment="1" applyProtection="1">
      <alignment horizontal="center" vertical="center"/>
    </xf>
    <xf numFmtId="0" fontId="36" fillId="0" borderId="4" xfId="3" applyFont="1" applyBorder="1" applyAlignment="1" applyProtection="1">
      <alignment horizontal="center" vertical="center" wrapText="1"/>
    </xf>
    <xf numFmtId="0" fontId="36" fillId="0" borderId="3" xfId="3" applyFont="1" applyBorder="1" applyAlignment="1" applyProtection="1">
      <alignment horizontal="center" vertical="center" wrapText="1"/>
    </xf>
    <xf numFmtId="0" fontId="36" fillId="0" borderId="2"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3" xfId="3" applyFont="1" applyBorder="1" applyAlignment="1" applyProtection="1">
      <alignment horizontal="left" vertical="center" wrapText="1"/>
    </xf>
    <xf numFmtId="0" fontId="36" fillId="0" borderId="100" xfId="3" applyFont="1" applyBorder="1" applyAlignment="1" applyProtection="1">
      <alignment horizontal="center" vertical="center" wrapText="1"/>
    </xf>
    <xf numFmtId="0" fontId="36" fillId="0" borderId="4" xfId="3" applyFont="1" applyBorder="1" applyAlignment="1" applyProtection="1">
      <alignment horizontal="center" vertical="center" shrinkToFit="1"/>
    </xf>
    <xf numFmtId="0" fontId="36" fillId="0" borderId="101" xfId="3" applyFont="1" applyBorder="1" applyAlignment="1" applyProtection="1">
      <alignment horizontal="center" vertical="center" shrinkToFit="1"/>
    </xf>
    <xf numFmtId="0" fontId="115" fillId="0" borderId="102" xfId="3" applyFont="1" applyBorder="1" applyAlignment="1" applyProtection="1">
      <alignment horizontal="center" vertical="center" shrinkToFit="1"/>
    </xf>
    <xf numFmtId="0" fontId="36" fillId="0" borderId="10" xfId="3" applyFont="1" applyBorder="1" applyAlignment="1" applyProtection="1">
      <alignment horizontal="center" vertical="center" shrinkToFit="1"/>
    </xf>
    <xf numFmtId="0" fontId="36" fillId="0" borderId="10" xfId="3" applyFont="1" applyBorder="1" applyAlignment="1" applyProtection="1">
      <alignment horizontal="center" vertical="center"/>
    </xf>
    <xf numFmtId="0" fontId="149" fillId="0" borderId="2" xfId="3" applyFont="1" applyBorder="1" applyAlignment="1" applyProtection="1">
      <alignment horizontal="left" vertical="center" wrapText="1"/>
    </xf>
    <xf numFmtId="0" fontId="36" fillId="0" borderId="5" xfId="3" applyFont="1" applyBorder="1" applyAlignment="1" applyProtection="1">
      <alignment horizontal="center" vertical="center"/>
    </xf>
    <xf numFmtId="0" fontId="36" fillId="0" borderId="5" xfId="3" applyFont="1" applyBorder="1" applyAlignment="1" applyProtection="1">
      <alignment vertical="center" shrinkToFit="1"/>
    </xf>
    <xf numFmtId="0" fontId="149" fillId="0" borderId="0" xfId="3" applyFont="1" applyAlignment="1" applyProtection="1">
      <alignment horizontal="left" vertical="center"/>
    </xf>
    <xf numFmtId="0" fontId="36" fillId="0" borderId="0" xfId="3" applyFont="1" applyAlignment="1" applyProtection="1">
      <alignment horizontal="center" vertical="center"/>
    </xf>
    <xf numFmtId="0" fontId="149" fillId="0" borderId="0" xfId="3" applyFont="1" applyProtection="1">
      <alignment vertical="center"/>
    </xf>
    <xf numFmtId="0" fontId="116" fillId="0" borderId="0" xfId="3" applyFont="1" applyProtection="1">
      <alignment vertical="center"/>
    </xf>
    <xf numFmtId="0" fontId="149" fillId="0" borderId="0" xfId="0" applyFont="1" applyAlignment="1" applyProtection="1">
      <alignment vertical="center"/>
    </xf>
    <xf numFmtId="0" fontId="70" fillId="0" borderId="0" xfId="0" applyFont="1" applyProtection="1"/>
    <xf numFmtId="0" fontId="158" fillId="0" borderId="0" xfId="0" applyFont="1" applyAlignment="1" applyProtection="1">
      <alignment vertical="center"/>
    </xf>
    <xf numFmtId="0" fontId="140" fillId="0" borderId="0" xfId="0" applyFont="1" applyAlignment="1" applyProtection="1">
      <alignment vertical="center"/>
    </xf>
    <xf numFmtId="0" fontId="70" fillId="0" borderId="0" xfId="0" applyFont="1" applyAlignment="1" applyProtection="1">
      <alignment horizontal="center" vertical="center"/>
    </xf>
    <xf numFmtId="0" fontId="70" fillId="0" borderId="0" xfId="0" applyFont="1" applyAlignment="1" applyProtection="1">
      <alignment horizontal="center"/>
    </xf>
    <xf numFmtId="0" fontId="71" fillId="0" borderId="0" xfId="0" applyFont="1" applyProtection="1"/>
    <xf numFmtId="0" fontId="89" fillId="0" borderId="0" xfId="0" applyFont="1" applyProtection="1"/>
    <xf numFmtId="58" fontId="89" fillId="0" borderId="0" xfId="0" applyNumberFormat="1" applyFont="1" applyProtection="1"/>
    <xf numFmtId="0" fontId="89" fillId="0" borderId="0" xfId="0" applyFont="1" applyAlignment="1" applyProtection="1">
      <alignment horizontal="left"/>
    </xf>
    <xf numFmtId="0" fontId="89" fillId="0" borderId="1" xfId="0" applyFont="1" applyBorder="1" applyAlignment="1" applyProtection="1">
      <alignment horizontal="left" shrinkToFit="1"/>
    </xf>
    <xf numFmtId="0" fontId="89" fillId="0" borderId="0" xfId="0" applyFont="1" applyAlignment="1" applyProtection="1">
      <alignment horizontal="left" shrinkToFit="1"/>
    </xf>
    <xf numFmtId="0" fontId="89" fillId="0" borderId="10" xfId="0" applyFont="1" applyBorder="1" applyAlignment="1" applyProtection="1">
      <alignment horizontal="center" vertical="center"/>
    </xf>
    <xf numFmtId="0" fontId="71" fillId="0" borderId="2" xfId="0" applyFont="1" applyBorder="1" applyAlignment="1" applyProtection="1">
      <alignment horizontal="center" vertical="center"/>
    </xf>
    <xf numFmtId="0" fontId="70" fillId="0" borderId="10" xfId="0" applyFont="1" applyBorder="1" applyAlignment="1" applyProtection="1">
      <alignment horizontal="left" vertical="center" indent="1"/>
    </xf>
    <xf numFmtId="0" fontId="71" fillId="0" borderId="9" xfId="0" applyFont="1" applyBorder="1" applyAlignment="1" applyProtection="1">
      <alignment horizontal="left" vertical="center"/>
    </xf>
    <xf numFmtId="0" fontId="70" fillId="0" borderId="12" xfId="0" applyFont="1" applyBorder="1" applyAlignment="1" applyProtection="1">
      <alignment horizontal="left" vertical="center"/>
    </xf>
    <xf numFmtId="0" fontId="72" fillId="0" borderId="2" xfId="0" applyFont="1" applyBorder="1" applyAlignment="1" applyProtection="1">
      <alignment horizontal="center" vertical="center"/>
    </xf>
    <xf numFmtId="0" fontId="71" fillId="0" borderId="5" xfId="0" applyFont="1" applyBorder="1" applyAlignment="1" applyProtection="1">
      <alignment horizontal="left" indent="1"/>
    </xf>
    <xf numFmtId="0" fontId="71" fillId="0" borderId="5" xfId="0" applyFont="1" applyBorder="1" applyAlignment="1" applyProtection="1">
      <alignment horizontal="left" vertical="center" indent="1"/>
    </xf>
    <xf numFmtId="0" fontId="71" fillId="0" borderId="5" xfId="0" applyFont="1" applyBorder="1" applyAlignment="1" applyProtection="1">
      <alignment horizontal="left" vertical="center" shrinkToFit="1"/>
    </xf>
    <xf numFmtId="0" fontId="70" fillId="0" borderId="5" xfId="0" applyFont="1" applyBorder="1" applyAlignment="1" applyProtection="1">
      <alignment horizontal="left" shrinkToFit="1"/>
    </xf>
    <xf numFmtId="0" fontId="70" fillId="0" borderId="9" xfId="0" applyFont="1" applyBorder="1" applyAlignment="1" applyProtection="1">
      <alignment horizontal="left" shrinkToFit="1"/>
    </xf>
    <xf numFmtId="0" fontId="71" fillId="0" borderId="6" xfId="0" applyFont="1" applyBorder="1" applyAlignment="1" applyProtection="1">
      <alignment horizontal="left" vertical="center" indent="1"/>
    </xf>
    <xf numFmtId="0" fontId="71" fillId="0" borderId="0" xfId="0" applyFont="1" applyAlignment="1" applyProtection="1">
      <alignment horizontal="left" indent="1"/>
    </xf>
    <xf numFmtId="0" fontId="71" fillId="0" borderId="0" xfId="0" applyFont="1" applyAlignment="1" applyProtection="1">
      <alignment horizontal="left" vertical="center" indent="1"/>
    </xf>
    <xf numFmtId="0" fontId="71" fillId="0" borderId="0" xfId="0" applyFont="1" applyAlignment="1" applyProtection="1">
      <alignment horizontal="left" vertical="center" shrinkToFit="1"/>
    </xf>
    <xf numFmtId="0" fontId="70" fillId="0" borderId="0" xfId="0" applyFont="1" applyAlignment="1" applyProtection="1">
      <alignment horizontal="left" shrinkToFit="1"/>
    </xf>
    <xf numFmtId="0" fontId="70" fillId="0" borderId="7" xfId="0" applyFont="1" applyBorder="1" applyAlignment="1" applyProtection="1">
      <alignment horizontal="left" shrinkToFit="1"/>
    </xf>
    <xf numFmtId="0" fontId="70" fillId="0" borderId="6" xfId="0" applyFont="1" applyBorder="1" applyAlignment="1" applyProtection="1">
      <alignment horizontal="left" vertical="center" indent="1"/>
    </xf>
    <xf numFmtId="0" fontId="70" fillId="0" borderId="0" xfId="0" applyFont="1" applyAlignment="1" applyProtection="1">
      <alignment horizontal="left" indent="1"/>
    </xf>
    <xf numFmtId="0" fontId="70" fillId="0" borderId="0" xfId="0" applyFont="1" applyAlignment="1" applyProtection="1">
      <alignment horizontal="left" vertical="center" indent="1"/>
    </xf>
    <xf numFmtId="0" fontId="70" fillId="0" borderId="0" xfId="0" applyFont="1" applyAlignment="1" applyProtection="1">
      <alignment horizontal="left" vertical="center" shrinkToFit="1"/>
    </xf>
    <xf numFmtId="0" fontId="70" fillId="0" borderId="0" xfId="0" applyFont="1" applyAlignment="1" applyProtection="1">
      <alignment horizontal="left" vertical="center"/>
    </xf>
    <xf numFmtId="0" fontId="70" fillId="0" borderId="0" xfId="0" applyFont="1" applyAlignment="1" applyProtection="1">
      <alignment vertical="center"/>
    </xf>
    <xf numFmtId="0" fontId="70" fillId="0" borderId="7" xfId="0" applyFont="1" applyBorder="1" applyAlignment="1" applyProtection="1">
      <alignment horizontal="left"/>
    </xf>
    <xf numFmtId="0" fontId="71" fillId="0" borderId="1" xfId="0" applyFont="1" applyBorder="1" applyAlignment="1" applyProtection="1">
      <alignment vertical="center"/>
    </xf>
    <xf numFmtId="0" fontId="71" fillId="0" borderId="1" xfId="0" applyFont="1" applyBorder="1" applyAlignment="1" applyProtection="1">
      <alignment horizontal="left" indent="1"/>
    </xf>
    <xf numFmtId="0" fontId="71" fillId="0" borderId="1" xfId="0" applyFont="1" applyBorder="1" applyAlignment="1" applyProtection="1">
      <alignment horizontal="left" vertical="center"/>
    </xf>
    <xf numFmtId="0" fontId="71" fillId="0" borderId="1" xfId="0" applyFont="1" applyBorder="1" applyAlignment="1" applyProtection="1">
      <alignment horizontal="left" vertical="center" shrinkToFit="1"/>
    </xf>
    <xf numFmtId="0" fontId="70" fillId="0" borderId="1" xfId="0" applyFont="1" applyBorder="1" applyAlignment="1" applyProtection="1">
      <alignment horizontal="left" shrinkToFit="1"/>
    </xf>
    <xf numFmtId="0" fontId="70" fillId="0" borderId="12" xfId="0" applyFont="1" applyBorder="1" applyAlignment="1" applyProtection="1">
      <alignment horizontal="left" shrinkToFit="1"/>
    </xf>
    <xf numFmtId="0" fontId="71" fillId="0" borderId="9" xfId="0" applyFont="1" applyBorder="1" applyAlignment="1" applyProtection="1">
      <alignment horizontal="left" vertical="center" wrapText="1"/>
    </xf>
    <xf numFmtId="0" fontId="71" fillId="0" borderId="11" xfId="0" applyFont="1" applyBorder="1" applyAlignment="1" applyProtection="1">
      <alignment horizontal="left" vertical="center" wrapText="1" indent="1"/>
    </xf>
    <xf numFmtId="0" fontId="71" fillId="0" borderId="1" xfId="0" applyFont="1" applyBorder="1" applyAlignment="1" applyProtection="1">
      <alignment horizontal="left" vertical="center" indent="1"/>
    </xf>
    <xf numFmtId="0" fontId="71" fillId="0" borderId="1" xfId="0" applyFont="1" applyBorder="1" applyAlignment="1" applyProtection="1">
      <alignment horizontal="left" vertical="center" wrapText="1" indent="1"/>
    </xf>
    <xf numFmtId="0" fontId="71" fillId="0" borderId="12" xfId="0" applyFont="1" applyBorder="1" applyAlignment="1" applyProtection="1">
      <alignment horizontal="left" vertical="center" wrapText="1" indent="1"/>
    </xf>
    <xf numFmtId="0" fontId="71" fillId="0" borderId="3" xfId="0" applyFont="1" applyBorder="1" applyAlignment="1" applyProtection="1">
      <alignment horizontal="left" vertical="center"/>
    </xf>
    <xf numFmtId="0" fontId="70" fillId="0" borderId="4" xfId="0" applyFont="1" applyBorder="1" applyAlignment="1" applyProtection="1">
      <alignment horizontal="left"/>
    </xf>
    <xf numFmtId="0" fontId="70" fillId="0" borderId="10" xfId="0" applyFont="1" applyBorder="1" applyAlignment="1" applyProtection="1">
      <alignment horizontal="left"/>
    </xf>
    <xf numFmtId="0" fontId="71" fillId="0" borderId="10" xfId="0" applyFont="1" applyBorder="1" applyAlignment="1" applyProtection="1">
      <alignment horizontal="center" vertical="center"/>
    </xf>
    <xf numFmtId="0" fontId="70" fillId="0" borderId="5" xfId="0" applyFont="1" applyBorder="1" applyAlignment="1" applyProtection="1">
      <alignment horizontal="left" vertical="center"/>
    </xf>
    <xf numFmtId="0" fontId="71" fillId="0" borderId="5" xfId="0" applyFont="1" applyBorder="1" applyAlignment="1" applyProtection="1">
      <alignment horizontal="left"/>
    </xf>
    <xf numFmtId="0" fontId="71" fillId="0" borderId="9" xfId="0" applyFont="1" applyBorder="1" applyAlignment="1" applyProtection="1">
      <alignment horizontal="left"/>
    </xf>
    <xf numFmtId="0" fontId="71" fillId="0" borderId="0" xfId="0" applyFont="1" applyAlignment="1" applyProtection="1">
      <alignment horizontal="left"/>
    </xf>
    <xf numFmtId="0" fontId="71" fillId="0" borderId="7" xfId="0" applyFont="1" applyBorder="1" applyAlignment="1" applyProtection="1">
      <alignment horizontal="left"/>
    </xf>
    <xf numFmtId="0" fontId="70" fillId="0" borderId="1" xfId="0" applyFont="1" applyBorder="1" applyAlignment="1" applyProtection="1">
      <alignment horizontal="left" vertical="center"/>
    </xf>
    <xf numFmtId="0" fontId="71" fillId="0" borderId="1" xfId="0" applyFont="1" applyBorder="1" applyAlignment="1" applyProtection="1">
      <alignment horizontal="left"/>
    </xf>
    <xf numFmtId="0" fontId="71" fillId="0" borderId="12" xfId="0" applyFont="1" applyBorder="1" applyAlignment="1" applyProtection="1">
      <alignment horizontal="left"/>
    </xf>
    <xf numFmtId="0" fontId="71" fillId="0" borderId="2" xfId="0" applyFont="1" applyBorder="1" applyAlignment="1" applyProtection="1">
      <alignment horizontal="center" vertical="center" wrapText="1"/>
    </xf>
    <xf numFmtId="0" fontId="44" fillId="0" borderId="3" xfId="0" applyFont="1" applyBorder="1" applyAlignment="1" applyProtection="1">
      <alignment horizontal="left" vertical="center" indent="1"/>
    </xf>
    <xf numFmtId="0" fontId="71" fillId="0" borderId="1" xfId="0" applyFont="1" applyBorder="1" applyAlignment="1" applyProtection="1">
      <alignment vertical="center" shrinkToFit="1"/>
    </xf>
    <xf numFmtId="0" fontId="71" fillId="0" borderId="3" xfId="0" applyFont="1" applyBorder="1" applyAlignment="1" applyProtection="1">
      <alignment vertical="center" shrinkToFit="1"/>
    </xf>
    <xf numFmtId="0" fontId="71" fillId="0" borderId="10" xfId="0" applyFont="1" applyBorder="1" applyAlignment="1" applyProtection="1">
      <alignment vertical="center" shrinkToFit="1"/>
    </xf>
    <xf numFmtId="0" fontId="44" fillId="0" borderId="2" xfId="0" applyFont="1" applyBorder="1" applyAlignment="1" applyProtection="1">
      <alignment horizontal="left" vertical="center"/>
    </xf>
    <xf numFmtId="0" fontId="71" fillId="0" borderId="3" xfId="0" applyFont="1" applyBorder="1" applyAlignment="1" applyProtection="1">
      <alignment horizontal="left" vertical="center" indent="1"/>
    </xf>
    <xf numFmtId="0" fontId="71" fillId="0" borderId="4" xfId="0" applyFont="1" applyBorder="1" applyAlignment="1" applyProtection="1">
      <alignment horizontal="left" vertical="center" indent="1"/>
    </xf>
    <xf numFmtId="0" fontId="70" fillId="0" borderId="4" xfId="0" applyFont="1" applyBorder="1" applyAlignment="1" applyProtection="1">
      <alignment horizontal="left" indent="1"/>
    </xf>
    <xf numFmtId="0" fontId="71" fillId="0" borderId="4" xfId="0" applyFont="1" applyBorder="1" applyAlignment="1" applyProtection="1">
      <alignment horizontal="left" vertical="center"/>
    </xf>
    <xf numFmtId="0" fontId="71" fillId="0" borderId="4" xfId="0" applyFont="1" applyBorder="1" applyAlignment="1" applyProtection="1">
      <alignment horizontal="left" indent="1"/>
    </xf>
    <xf numFmtId="0" fontId="71" fillId="0" borderId="10" xfId="0" applyFont="1" applyBorder="1" applyAlignment="1" applyProtection="1">
      <alignment horizontal="left" indent="1"/>
    </xf>
    <xf numFmtId="0" fontId="45" fillId="0" borderId="2" xfId="0" applyFont="1" applyBorder="1" applyAlignment="1" applyProtection="1">
      <alignment horizontal="left" vertical="center"/>
    </xf>
    <xf numFmtId="0" fontId="71" fillId="0" borderId="10" xfId="0" applyFont="1" applyBorder="1" applyAlignment="1" applyProtection="1">
      <alignment horizontal="left" vertical="center"/>
    </xf>
    <xf numFmtId="0" fontId="71" fillId="0" borderId="0" xfId="0" applyFont="1" applyAlignment="1" applyProtection="1">
      <alignment horizontal="center" vertical="center"/>
    </xf>
    <xf numFmtId="0" fontId="72" fillId="0" borderId="5" xfId="0" applyFont="1" applyBorder="1" applyAlignment="1" applyProtection="1">
      <alignment vertical="center" shrinkToFit="1"/>
    </xf>
    <xf numFmtId="0" fontId="71" fillId="0" borderId="9" xfId="0" applyFont="1" applyBorder="1" applyAlignment="1" applyProtection="1">
      <alignment horizontal="left" indent="1"/>
    </xf>
    <xf numFmtId="0" fontId="71" fillId="0" borderId="12" xfId="0" applyFont="1" applyBorder="1" applyAlignment="1" applyProtection="1">
      <alignment horizontal="left" indent="1"/>
    </xf>
    <xf numFmtId="0" fontId="44" fillId="0" borderId="2" xfId="0" applyFont="1" applyBorder="1" applyAlignment="1" applyProtection="1">
      <alignment horizontal="left" vertical="center" wrapText="1"/>
    </xf>
    <xf numFmtId="0" fontId="71" fillId="0" borderId="10" xfId="0" applyFont="1" applyBorder="1" applyAlignment="1" applyProtection="1">
      <alignment horizontal="left" vertical="center" indent="1"/>
    </xf>
    <xf numFmtId="0" fontId="71" fillId="0" borderId="4" xfId="0" applyFont="1" applyBorder="1" applyAlignment="1" applyProtection="1">
      <alignment vertical="center"/>
    </xf>
    <xf numFmtId="0" fontId="71" fillId="0" borderId="10" xfId="0" applyFont="1" applyBorder="1" applyAlignment="1" applyProtection="1">
      <alignment vertical="center"/>
    </xf>
    <xf numFmtId="0" fontId="71" fillId="0" borderId="12" xfId="0" applyFont="1" applyBorder="1" applyAlignment="1" applyProtection="1">
      <alignment horizontal="left" vertical="center"/>
    </xf>
    <xf numFmtId="0" fontId="71" fillId="0" borderId="7" xfId="0" applyFont="1" applyBorder="1" applyAlignment="1" applyProtection="1">
      <alignment horizontal="left" indent="1"/>
    </xf>
    <xf numFmtId="0" fontId="70" fillId="0" borderId="1" xfId="0" applyFont="1" applyBorder="1" applyProtection="1"/>
    <xf numFmtId="0" fontId="71" fillId="0" borderId="1" xfId="0" applyFont="1" applyBorder="1" applyAlignment="1" applyProtection="1">
      <alignment vertical="center" wrapText="1"/>
    </xf>
    <xf numFmtId="0" fontId="71" fillId="0" borderId="12" xfId="0" applyFont="1" applyBorder="1" applyAlignment="1" applyProtection="1">
      <alignment horizontal="left" vertical="center" wrapText="1"/>
    </xf>
    <xf numFmtId="0" fontId="70" fillId="0" borderId="2" xfId="0" applyFont="1" applyBorder="1" applyAlignment="1" applyProtection="1">
      <alignment horizontal="left" vertical="center" wrapText="1"/>
    </xf>
    <xf numFmtId="0" fontId="71" fillId="0" borderId="4" xfId="0" applyFont="1" applyBorder="1" applyAlignment="1" applyProtection="1">
      <alignment vertical="center" shrinkToFit="1"/>
    </xf>
    <xf numFmtId="0" fontId="91" fillId="0" borderId="10" xfId="0" applyFont="1" applyBorder="1" applyAlignment="1" applyProtection="1">
      <alignment horizontal="left" vertical="center" shrinkToFit="1"/>
    </xf>
    <xf numFmtId="0" fontId="70" fillId="0" borderId="2" xfId="0" applyFont="1" applyBorder="1" applyAlignment="1" applyProtection="1">
      <alignment horizontal="left" vertical="center"/>
    </xf>
    <xf numFmtId="0" fontId="70" fillId="0" borderId="9" xfId="0" applyFont="1" applyBorder="1" applyAlignment="1" applyProtection="1">
      <alignment horizontal="left" vertical="center" wrapText="1" indent="1"/>
    </xf>
    <xf numFmtId="0" fontId="70" fillId="0" borderId="9" xfId="0" applyFont="1" applyBorder="1" applyAlignment="1" applyProtection="1">
      <alignment horizontal="left" vertical="center" indent="1"/>
    </xf>
    <xf numFmtId="0" fontId="70" fillId="0" borderId="10" xfId="0" applyFont="1" applyBorder="1" applyAlignment="1" applyProtection="1">
      <alignment horizontal="left" vertical="center" wrapText="1" indent="1"/>
    </xf>
    <xf numFmtId="0" fontId="44" fillId="0" borderId="6" xfId="0" applyFont="1" applyBorder="1" applyAlignment="1" applyProtection="1">
      <alignment horizontal="left" vertical="center" indent="1"/>
    </xf>
    <xf numFmtId="0" fontId="70" fillId="0" borderId="7" xfId="0" applyFont="1" applyBorder="1" applyAlignment="1" applyProtection="1">
      <alignment horizontal="left" vertical="center" wrapText="1" indent="1"/>
    </xf>
    <xf numFmtId="0" fontId="71" fillId="0" borderId="10" xfId="0" applyFont="1" applyBorder="1" applyAlignment="1" applyProtection="1">
      <alignment horizontal="left" vertical="center" wrapText="1"/>
    </xf>
    <xf numFmtId="0" fontId="25" fillId="0" borderId="2" xfId="0" applyFont="1" applyBorder="1" applyAlignment="1" applyProtection="1">
      <alignment horizontal="center" vertical="center" wrapText="1"/>
    </xf>
    <xf numFmtId="0" fontId="71" fillId="0" borderId="26" xfId="0" applyFont="1" applyBorder="1" applyAlignment="1" applyProtection="1">
      <alignment horizontal="left" vertical="center" indent="1"/>
    </xf>
    <xf numFmtId="0" fontId="71" fillId="0" borderId="5" xfId="0" applyFont="1" applyBorder="1" applyAlignment="1" applyProtection="1">
      <alignment vertical="center"/>
    </xf>
    <xf numFmtId="0" fontId="71" fillId="0" borderId="5" xfId="0" applyFont="1" applyBorder="1" applyAlignment="1" applyProtection="1">
      <alignment horizontal="left" vertical="center"/>
    </xf>
    <xf numFmtId="0" fontId="71" fillId="0" borderId="4" xfId="0" applyFont="1" applyBorder="1" applyAlignment="1" applyProtection="1">
      <alignment horizontal="left"/>
    </xf>
    <xf numFmtId="0" fontId="71" fillId="0" borderId="10" xfId="0" applyFont="1" applyBorder="1" applyAlignment="1" applyProtection="1">
      <alignment horizontal="left"/>
    </xf>
    <xf numFmtId="0" fontId="25" fillId="0" borderId="28" xfId="0" applyFont="1" applyBorder="1" applyAlignment="1" applyProtection="1">
      <alignment horizontal="center" vertical="center" wrapText="1"/>
    </xf>
    <xf numFmtId="0" fontId="44" fillId="0" borderId="11" xfId="0" applyFont="1" applyBorder="1" applyAlignment="1" applyProtection="1">
      <alignment horizontal="left" vertical="center" indent="1"/>
    </xf>
    <xf numFmtId="0" fontId="70" fillId="0" borderId="12" xfId="0" applyFont="1" applyBorder="1" applyAlignment="1" applyProtection="1">
      <alignment horizontal="left" vertical="center" indent="1"/>
    </xf>
    <xf numFmtId="0" fontId="25"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textRotation="255"/>
    </xf>
    <xf numFmtId="0" fontId="74" fillId="0" borderId="2" xfId="0" applyFont="1" applyBorder="1" applyAlignment="1" applyProtection="1">
      <alignment horizontal="center" vertical="center"/>
    </xf>
    <xf numFmtId="0" fontId="70" fillId="0" borderId="5" xfId="0" applyFont="1" applyBorder="1" applyProtection="1"/>
    <xf numFmtId="0" fontId="70" fillId="0" borderId="9" xfId="0" applyFont="1" applyBorder="1" applyProtection="1"/>
    <xf numFmtId="0" fontId="70" fillId="0" borderId="7" xfId="0" applyFont="1" applyBorder="1" applyProtection="1"/>
    <xf numFmtId="0" fontId="71" fillId="0" borderId="11" xfId="0" applyFont="1" applyBorder="1" applyAlignment="1" applyProtection="1">
      <alignment vertical="center"/>
    </xf>
    <xf numFmtId="0" fontId="71" fillId="0" borderId="12" xfId="0" applyFont="1" applyBorder="1" applyAlignment="1" applyProtection="1">
      <alignment vertical="center" wrapText="1"/>
    </xf>
    <xf numFmtId="0" fontId="70" fillId="0" borderId="12" xfId="0" applyFont="1" applyBorder="1" applyProtection="1"/>
    <xf numFmtId="0" fontId="44" fillId="0" borderId="27" xfId="0" applyFont="1" applyBorder="1" applyAlignment="1" applyProtection="1">
      <alignment horizontal="center" vertical="center"/>
    </xf>
    <xf numFmtId="0" fontId="70" fillId="0" borderId="4" xfId="0" applyFont="1" applyBorder="1" applyProtection="1"/>
    <xf numFmtId="0" fontId="70" fillId="0" borderId="5" xfId="0" applyFont="1" applyBorder="1" applyAlignment="1" applyProtection="1">
      <alignment horizontal="center" vertical="center"/>
    </xf>
    <xf numFmtId="0" fontId="70" fillId="0" borderId="5" xfId="0" applyFont="1" applyBorder="1" applyAlignment="1" applyProtection="1">
      <alignment horizontal="center" vertical="center" textRotation="255"/>
    </xf>
    <xf numFmtId="0" fontId="70" fillId="0" borderId="0" xfId="0" applyFont="1" applyAlignment="1" applyProtection="1">
      <alignment horizontal="center" vertical="center" textRotation="255"/>
    </xf>
    <xf numFmtId="0" fontId="44" fillId="0" borderId="0" xfId="0" applyFont="1" applyAlignment="1" applyProtection="1">
      <alignment horizontal="left" vertical="center"/>
    </xf>
    <xf numFmtId="0" fontId="71" fillId="0" borderId="0" xfId="0" applyFont="1" applyAlignment="1" applyProtection="1">
      <alignment horizontal="center" shrinkToFit="1"/>
    </xf>
    <xf numFmtId="0" fontId="71" fillId="0" borderId="0" xfId="0" applyFont="1" applyAlignment="1" applyProtection="1">
      <alignment horizontal="left" vertical="center"/>
      <protection locked="0"/>
    </xf>
    <xf numFmtId="0" fontId="71" fillId="0" borderId="1" xfId="0" applyFont="1" applyBorder="1" applyAlignment="1" applyProtection="1">
      <alignment horizontal="left" vertical="center"/>
      <protection locked="0"/>
    </xf>
    <xf numFmtId="0" fontId="71" fillId="0" borderId="5" xfId="0" applyFont="1" applyBorder="1" applyAlignment="1" applyProtection="1">
      <alignment horizontal="left" vertical="center" indent="1"/>
      <protection locked="0"/>
    </xf>
    <xf numFmtId="0" fontId="71" fillId="0" borderId="0" xfId="0" applyFont="1" applyAlignment="1" applyProtection="1">
      <alignment horizontal="left" vertical="center" indent="1"/>
      <protection locked="0"/>
    </xf>
    <xf numFmtId="0" fontId="0" fillId="0" borderId="0" xfId="0" applyFont="1" applyFill="1" applyProtection="1"/>
    <xf numFmtId="0" fontId="0" fillId="0" borderId="0" xfId="0" applyFill="1" applyAlignment="1" applyProtection="1">
      <alignment horizontal="right" vertical="top"/>
    </xf>
    <xf numFmtId="0" fontId="0" fillId="0" borderId="0" xfId="0" applyFont="1" applyFill="1" applyAlignment="1" applyProtection="1">
      <alignment horizontal="left" vertical="center"/>
    </xf>
    <xf numFmtId="0" fontId="14" fillId="0" borderId="0" xfId="0" applyFont="1" applyFill="1" applyAlignment="1" applyProtection="1">
      <alignment horizontal="right" vertical="center"/>
    </xf>
    <xf numFmtId="0" fontId="0" fillId="0" borderId="2"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65" fillId="0" borderId="4" xfId="0" applyFont="1" applyFill="1" applyBorder="1" applyAlignment="1" applyProtection="1">
      <alignment vertical="center" shrinkToFit="1"/>
    </xf>
    <xf numFmtId="0" fontId="14" fillId="0" borderId="0" xfId="0" applyFont="1" applyFill="1" applyProtection="1"/>
    <xf numFmtId="0" fontId="14" fillId="0" borderId="0" xfId="0" applyFont="1" applyFill="1" applyBorder="1" applyAlignment="1" applyProtection="1">
      <alignment vertical="top"/>
    </xf>
    <xf numFmtId="0" fontId="14" fillId="0" borderId="0" xfId="0" applyFont="1" applyFill="1" applyBorder="1" applyAlignment="1" applyProtection="1">
      <alignment horizontal="left" vertical="center" shrinkToFit="1"/>
    </xf>
    <xf numFmtId="0" fontId="14" fillId="0" borderId="0" xfId="0" applyFont="1" applyFill="1" applyBorder="1" applyAlignment="1" applyProtection="1">
      <alignment horizontal="left" vertical="center"/>
    </xf>
    <xf numFmtId="0" fontId="14" fillId="0" borderId="0" xfId="0" applyFont="1" applyFill="1" applyBorder="1" applyAlignment="1" applyProtection="1">
      <alignment horizontal="left" vertical="center" wrapText="1" shrinkToFit="1"/>
    </xf>
    <xf numFmtId="0" fontId="14" fillId="0" borderId="0" xfId="0" applyFont="1" applyFill="1" applyBorder="1" applyAlignment="1" applyProtection="1">
      <alignment horizontal="center" vertical="top" shrinkToFit="1"/>
    </xf>
    <xf numFmtId="0" fontId="14" fillId="0" borderId="0" xfId="0" applyFont="1" applyFill="1" applyBorder="1" applyAlignment="1" applyProtection="1">
      <alignment horizontal="center" shrinkToFit="1"/>
    </xf>
    <xf numFmtId="0" fontId="14"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64" fillId="0" borderId="0" xfId="0" applyFont="1" applyFill="1" applyBorder="1" applyAlignment="1" applyProtection="1">
      <alignment vertical="center" wrapText="1" shrinkToFit="1"/>
    </xf>
    <xf numFmtId="0" fontId="14" fillId="0" borderId="0" xfId="0" applyFont="1" applyFill="1" applyBorder="1" applyAlignment="1" applyProtection="1">
      <alignment vertical="center" shrinkToFit="1"/>
    </xf>
    <xf numFmtId="0" fontId="14"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0" xfId="0" applyFont="1" applyFill="1" applyBorder="1" applyProtection="1"/>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4" fillId="0" borderId="0" xfId="0" applyFont="1" applyFill="1" applyAlignment="1" applyProtection="1">
      <alignment vertical="top"/>
    </xf>
    <xf numFmtId="0" fontId="14" fillId="0" borderId="0" xfId="0" applyFont="1" applyFill="1" applyAlignment="1" applyProtection="1">
      <alignment vertical="top" wrapText="1"/>
    </xf>
    <xf numFmtId="0" fontId="26" fillId="0" borderId="10" xfId="0"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33" fillId="0" borderId="36" xfId="41" applyNumberFormat="1" applyFont="1" applyFill="1" applyBorder="1" applyAlignment="1" applyProtection="1">
      <alignment horizontal="center"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33" fillId="0" borderId="38" xfId="48" applyNumberFormat="1" applyFont="1" applyFill="1" applyBorder="1" applyAlignment="1" applyProtection="1">
      <alignment horizontal="center" vertical="center" shrinkToFit="1"/>
      <protection locked="0"/>
    </xf>
    <xf numFmtId="0" fontId="33" fillId="0" borderId="28" xfId="48" applyNumberFormat="1" applyFont="1" applyFill="1" applyBorder="1" applyAlignment="1" applyProtection="1">
      <alignment horizontal="center" vertical="center" shrinkToFit="1"/>
      <protection locked="0"/>
    </xf>
    <xf numFmtId="0" fontId="56" fillId="0" borderId="0" xfId="41" applyNumberFormat="1" applyFont="1" applyFill="1" applyBorder="1" applyAlignment="1" applyProtection="1">
      <alignment vertical="center"/>
    </xf>
    <xf numFmtId="0" fontId="35" fillId="0" borderId="0" xfId="0" applyFont="1" applyFill="1" applyBorder="1" applyAlignment="1" applyProtection="1">
      <alignment horizontal="right" vertical="center"/>
    </xf>
    <xf numFmtId="0" fontId="35" fillId="0" borderId="0" xfId="0" applyFont="1" applyFill="1" applyAlignment="1" applyProtection="1">
      <alignment horizontal="right" vertical="center"/>
    </xf>
    <xf numFmtId="0" fontId="14" fillId="0" borderId="0" xfId="0" applyFont="1" applyFill="1" applyBorder="1" applyAlignment="1" applyProtection="1">
      <alignment horizontal="right" vertical="top"/>
    </xf>
    <xf numFmtId="0" fontId="6" fillId="0" borderId="0" xfId="41" applyNumberFormat="1" applyFont="1" applyFill="1" applyBorder="1" applyAlignment="1" applyProtection="1">
      <alignment horizontal="right" vertical="center" shrinkToFit="1"/>
    </xf>
    <xf numFmtId="0" fontId="57" fillId="0" borderId="0" xfId="41" quotePrefix="1" applyNumberFormat="1" applyFont="1" applyAlignment="1" applyProtection="1">
      <alignment vertical="center"/>
    </xf>
    <xf numFmtId="0" fontId="61" fillId="0" borderId="0"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left" vertical="center"/>
    </xf>
    <xf numFmtId="0" fontId="6" fillId="0" borderId="0" xfId="41" applyNumberFormat="1" applyFont="1" applyAlignment="1" applyProtection="1">
      <alignment vertical="center" shrinkToFit="1"/>
    </xf>
    <xf numFmtId="0" fontId="13" fillId="0" borderId="38" xfId="41" applyNumberFormat="1" applyFont="1" applyFill="1" applyBorder="1" applyAlignment="1" applyProtection="1">
      <alignment horizontal="center" vertical="center"/>
    </xf>
    <xf numFmtId="0" fontId="33" fillId="0" borderId="36" xfId="41" applyNumberFormat="1" applyFont="1" applyFill="1" applyBorder="1" applyAlignment="1" applyProtection="1">
      <alignment horizontal="center" vertical="center" shrinkToFit="1"/>
    </xf>
    <xf numFmtId="0" fontId="33" fillId="0" borderId="36" xfId="41" applyNumberFormat="1" applyFont="1" applyFill="1" applyBorder="1" applyAlignment="1" applyProtection="1">
      <alignment horizontal="center" vertical="center"/>
    </xf>
    <xf numFmtId="0" fontId="33" fillId="0" borderId="36" xfId="41" applyNumberFormat="1" applyFont="1" applyBorder="1" applyAlignment="1" applyProtection="1">
      <alignment vertical="center"/>
    </xf>
    <xf numFmtId="0" fontId="33" fillId="0" borderId="36" xfId="41" applyNumberFormat="1" applyFont="1" applyFill="1" applyBorder="1" applyAlignment="1" applyProtection="1">
      <alignment horizontal="left" vertical="center"/>
    </xf>
    <xf numFmtId="0" fontId="33" fillId="0" borderId="0" xfId="41" applyNumberFormat="1" applyFont="1" applyAlignment="1" applyProtection="1">
      <alignment vertical="center"/>
    </xf>
    <xf numFmtId="0" fontId="13" fillId="0" borderId="26"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xf>
    <xf numFmtId="0" fontId="162" fillId="0" borderId="0" xfId="0" applyFont="1" applyAlignment="1" applyProtection="1">
      <alignment vertical="center" shrinkToFit="1"/>
    </xf>
    <xf numFmtId="0" fontId="12" fillId="0" borderId="187" xfId="0" applyFont="1" applyFill="1" applyBorder="1" applyAlignment="1" applyProtection="1">
      <alignment horizontal="center" vertical="center" wrapText="1"/>
    </xf>
    <xf numFmtId="0" fontId="162" fillId="0" borderId="0" xfId="0" applyFont="1" applyAlignment="1" applyProtection="1">
      <alignment vertical="center"/>
    </xf>
    <xf numFmtId="0" fontId="33" fillId="0" borderId="51" xfId="41" applyNumberFormat="1" applyFont="1" applyBorder="1" applyAlignment="1" applyProtection="1">
      <alignment vertical="center"/>
    </xf>
    <xf numFmtId="0" fontId="15" fillId="0" borderId="41" xfId="41" applyNumberFormat="1" applyFont="1" applyFill="1" applyBorder="1" applyAlignment="1" applyProtection="1">
      <alignment horizontal="right" vertical="center"/>
    </xf>
    <xf numFmtId="0" fontId="15" fillId="0" borderId="44" xfId="41" applyNumberFormat="1" applyFont="1" applyFill="1" applyBorder="1" applyAlignment="1" applyProtection="1">
      <alignment horizontal="right" vertical="center"/>
    </xf>
    <xf numFmtId="0" fontId="62" fillId="0" borderId="0" xfId="0" applyFont="1" applyFill="1" applyBorder="1" applyAlignment="1" applyProtection="1">
      <alignment vertical="center" shrinkToFit="1"/>
    </xf>
    <xf numFmtId="58" fontId="33" fillId="0" borderId="54" xfId="41" applyNumberFormat="1" applyFont="1" applyFill="1" applyBorder="1" applyAlignment="1" applyProtection="1">
      <alignment horizontal="center" vertical="center" shrinkToFit="1"/>
    </xf>
    <xf numFmtId="0" fontId="33" fillId="0" borderId="54" xfId="41" applyNumberFormat="1" applyFont="1" applyFill="1" applyBorder="1" applyAlignment="1" applyProtection="1">
      <alignment horizontal="center" vertical="center" shrinkToFit="1"/>
    </xf>
    <xf numFmtId="58" fontId="33" fillId="0" borderId="57" xfId="41" applyNumberFormat="1" applyFont="1" applyFill="1" applyBorder="1" applyAlignment="1" applyProtection="1">
      <alignment horizontal="center" vertical="center" shrinkToFit="1"/>
    </xf>
    <xf numFmtId="0" fontId="33" fillId="0" borderId="54" xfId="41" applyNumberFormat="1" applyFont="1" applyBorder="1" applyAlignment="1" applyProtection="1">
      <alignment horizontal="center" vertical="center"/>
    </xf>
    <xf numFmtId="0" fontId="33" fillId="0" borderId="54" xfId="41" applyNumberFormat="1" applyFont="1" applyBorder="1" applyAlignment="1" applyProtection="1">
      <alignment vertical="center"/>
    </xf>
    <xf numFmtId="0" fontId="33" fillId="0" borderId="57" xfId="41" applyNumberFormat="1" applyFont="1" applyBorder="1" applyAlignment="1" applyProtection="1">
      <alignment vertical="center"/>
    </xf>
    <xf numFmtId="0" fontId="61" fillId="0" borderId="0" xfId="41" applyNumberFormat="1" applyFont="1" applyBorder="1" applyAlignment="1" applyProtection="1">
      <alignment vertical="center" shrinkToFit="1"/>
    </xf>
    <xf numFmtId="0" fontId="33" fillId="0" borderId="54" xfId="41" applyNumberFormat="1" applyFont="1" applyFill="1" applyBorder="1" applyAlignment="1" applyProtection="1">
      <alignment horizontal="center" vertical="center" wrapText="1"/>
    </xf>
    <xf numFmtId="0" fontId="33" fillId="0" borderId="54" xfId="41" applyNumberFormat="1" applyFont="1" applyFill="1" applyBorder="1" applyAlignment="1" applyProtection="1">
      <alignment horizontal="right" vertical="center" wrapText="1"/>
    </xf>
    <xf numFmtId="0" fontId="33" fillId="0" borderId="54" xfId="41" applyNumberFormat="1" applyFont="1" applyFill="1" applyBorder="1" applyAlignment="1" applyProtection="1">
      <alignment vertical="center"/>
    </xf>
    <xf numFmtId="0" fontId="33" fillId="0" borderId="54" xfId="41" applyNumberFormat="1" applyFont="1" applyFill="1" applyBorder="1" applyAlignment="1" applyProtection="1">
      <alignment horizontal="center" vertical="center"/>
    </xf>
    <xf numFmtId="0" fontId="33" fillId="0" borderId="39" xfId="41" applyNumberFormat="1" applyFont="1" applyBorder="1" applyAlignment="1" applyProtection="1">
      <alignment vertical="center"/>
    </xf>
    <xf numFmtId="0" fontId="33" fillId="0" borderId="0" xfId="48" applyFont="1" applyAlignment="1" applyProtection="1">
      <alignment vertical="center" shrinkToFit="1"/>
    </xf>
    <xf numFmtId="0" fontId="33" fillId="0" borderId="41" xfId="41" applyNumberFormat="1" applyFont="1" applyFill="1" applyBorder="1" applyAlignment="1" applyProtection="1">
      <alignment vertical="center"/>
    </xf>
    <xf numFmtId="0" fontId="33" fillId="0" borderId="41" xfId="41" applyNumberFormat="1" applyFont="1" applyBorder="1" applyAlignment="1" applyProtection="1">
      <alignment vertical="center"/>
    </xf>
    <xf numFmtId="0" fontId="33" fillId="0" borderId="41" xfId="41" applyNumberFormat="1" applyFont="1" applyBorder="1" applyAlignment="1" applyProtection="1">
      <alignment horizontal="center" vertical="center"/>
    </xf>
    <xf numFmtId="0" fontId="33" fillId="0" borderId="41"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left" vertical="center"/>
    </xf>
    <xf numFmtId="0" fontId="33" fillId="0" borderId="44" xfId="41" applyNumberFormat="1" applyFont="1" applyBorder="1" applyAlignment="1" applyProtection="1">
      <alignment vertical="center"/>
    </xf>
    <xf numFmtId="0" fontId="162" fillId="0" borderId="0" xfId="0" applyFont="1" applyAlignment="1" applyProtection="1">
      <alignment horizontal="left" vertical="center" shrinkToFit="1"/>
    </xf>
    <xf numFmtId="0" fontId="33" fillId="0" borderId="2" xfId="41" applyNumberFormat="1" applyFont="1" applyBorder="1" applyAlignment="1" applyProtection="1">
      <alignment horizontal="center" vertical="center" shrinkToFit="1"/>
    </xf>
    <xf numFmtId="0" fontId="57" fillId="0" borderId="2" xfId="41" applyNumberFormat="1" applyFont="1" applyBorder="1" applyAlignment="1" applyProtection="1">
      <alignment horizontal="center" vertical="center"/>
    </xf>
    <xf numFmtId="0" fontId="33" fillId="0" borderId="36" xfId="41" applyNumberFormat="1" applyFont="1" applyFill="1" applyBorder="1" applyAlignment="1" applyProtection="1">
      <alignment vertical="center"/>
    </xf>
    <xf numFmtId="0" fontId="33" fillId="0" borderId="163" xfId="0" applyFont="1" applyFill="1" applyBorder="1" applyAlignment="1" applyProtection="1">
      <alignment vertical="center" shrinkToFit="1"/>
    </xf>
    <xf numFmtId="0" fontId="33" fillId="0" borderId="0" xfId="41" applyNumberFormat="1" applyFont="1" applyFill="1" applyBorder="1" applyAlignment="1" applyProtection="1">
      <alignment vertical="center"/>
    </xf>
    <xf numFmtId="0" fontId="33" fillId="0" borderId="0" xfId="41" applyNumberFormat="1" applyFont="1" applyBorder="1" applyAlignment="1" applyProtection="1">
      <alignment vertical="center"/>
    </xf>
    <xf numFmtId="0" fontId="33" fillId="0" borderId="52" xfId="41" applyNumberFormat="1" applyFont="1" applyBorder="1" applyAlignment="1" applyProtection="1">
      <alignment vertical="center"/>
    </xf>
    <xf numFmtId="0" fontId="33" fillId="0" borderId="131" xfId="41" applyNumberFormat="1" applyFont="1" applyBorder="1" applyAlignment="1" applyProtection="1">
      <alignment vertical="center" shrinkToFit="1"/>
    </xf>
    <xf numFmtId="0" fontId="33" fillId="0" borderId="134" xfId="41" applyNumberFormat="1" applyFont="1" applyBorder="1" applyAlignment="1" applyProtection="1">
      <alignment vertical="center" shrinkToFit="1"/>
    </xf>
    <xf numFmtId="0" fontId="33" fillId="3" borderId="59" xfId="48" applyNumberFormat="1" applyFont="1" applyFill="1" applyBorder="1" applyAlignment="1" applyProtection="1">
      <alignment horizontal="center" vertical="center" shrinkToFit="1"/>
    </xf>
    <xf numFmtId="0" fontId="33" fillId="3" borderId="62" xfId="48" applyNumberFormat="1" applyFont="1" applyFill="1" applyBorder="1" applyAlignment="1" applyProtection="1">
      <alignment vertical="center"/>
    </xf>
    <xf numFmtId="0" fontId="33" fillId="3" borderId="46" xfId="48" applyNumberFormat="1" applyFont="1" applyFill="1" applyBorder="1" applyAlignment="1" applyProtection="1">
      <alignment vertical="center"/>
    </xf>
    <xf numFmtId="0" fontId="162" fillId="0" borderId="0" xfId="0" applyFont="1" applyAlignment="1" applyProtection="1">
      <alignment horizontal="left" vertical="center"/>
    </xf>
    <xf numFmtId="0" fontId="33" fillId="0" borderId="0" xfId="48" applyNumberFormat="1" applyFont="1" applyBorder="1" applyAlignment="1" applyProtection="1">
      <alignment vertical="center"/>
    </xf>
    <xf numFmtId="0" fontId="33" fillId="0" borderId="0" xfId="48" applyNumberFormat="1" applyFont="1" applyAlignment="1" applyProtection="1">
      <alignment vertical="center"/>
    </xf>
    <xf numFmtId="0" fontId="33" fillId="0" borderId="0" xfId="48" applyNumberFormat="1" applyFont="1" applyAlignment="1" applyProtection="1">
      <alignment vertical="center" shrinkToFit="1"/>
    </xf>
    <xf numFmtId="0" fontId="33" fillId="3" borderId="11" xfId="48" applyNumberFormat="1" applyFont="1" applyFill="1" applyBorder="1" applyAlignment="1" applyProtection="1">
      <alignment horizontal="center" vertical="center" shrinkToFit="1"/>
    </xf>
    <xf numFmtId="0" fontId="13" fillId="3" borderId="4" xfId="0" applyFont="1" applyFill="1" applyBorder="1" applyAlignment="1" applyProtection="1">
      <alignment vertical="center"/>
    </xf>
    <xf numFmtId="0" fontId="13" fillId="3" borderId="68" xfId="0" applyFont="1" applyFill="1" applyBorder="1" applyAlignment="1" applyProtection="1">
      <alignment vertical="center"/>
    </xf>
    <xf numFmtId="0" fontId="33" fillId="0" borderId="0" xfId="41" applyNumberFormat="1" applyFont="1" applyAlignment="1" applyProtection="1">
      <alignment vertical="center" shrinkToFit="1"/>
    </xf>
    <xf numFmtId="49" fontId="57" fillId="0" borderId="0" xfId="41" applyNumberFormat="1" applyFont="1" applyAlignment="1" applyProtection="1">
      <alignment vertical="center"/>
    </xf>
    <xf numFmtId="0" fontId="61" fillId="0" borderId="0" xfId="41" applyFont="1" applyBorder="1" applyAlignment="1" applyProtection="1">
      <alignment horizontal="right" vertical="center" shrinkToFit="1"/>
    </xf>
    <xf numFmtId="0" fontId="33" fillId="0" borderId="29" xfId="41" applyNumberFormat="1" applyFont="1" applyBorder="1" applyAlignment="1" applyProtection="1">
      <alignment vertical="center"/>
    </xf>
    <xf numFmtId="0" fontId="33" fillId="0" borderId="30" xfId="41" applyNumberFormat="1" applyFont="1" applyBorder="1" applyAlignment="1" applyProtection="1">
      <alignment vertical="center"/>
    </xf>
    <xf numFmtId="0" fontId="33" fillId="0" borderId="142" xfId="41" applyNumberFormat="1" applyFont="1" applyBorder="1" applyAlignment="1" applyProtection="1">
      <alignment vertical="center"/>
    </xf>
    <xf numFmtId="10" fontId="61" fillId="0" borderId="0" xfId="2" applyNumberFormat="1" applyFont="1" applyBorder="1" applyAlignment="1" applyProtection="1">
      <alignment vertical="center" shrinkToFit="1"/>
    </xf>
    <xf numFmtId="0" fontId="61" fillId="0" borderId="0" xfId="41" applyFont="1" applyBorder="1" applyAlignment="1" applyProtection="1">
      <alignment horizontal="center" vertical="center" shrinkToFit="1"/>
    </xf>
    <xf numFmtId="0" fontId="33" fillId="0" borderId="4" xfId="41" applyNumberFormat="1" applyFont="1" applyBorder="1" applyAlignment="1" applyProtection="1">
      <alignment vertical="center"/>
    </xf>
    <xf numFmtId="0" fontId="33" fillId="0" borderId="68" xfId="41" applyNumberFormat="1" applyFont="1" applyBorder="1" applyAlignment="1" applyProtection="1">
      <alignment vertical="center"/>
    </xf>
    <xf numFmtId="0" fontId="33" fillId="0" borderId="5" xfId="41" applyNumberFormat="1" applyFont="1" applyFill="1" applyBorder="1" applyAlignment="1" applyProtection="1">
      <alignment horizontal="left" vertical="center" indent="1"/>
    </xf>
    <xf numFmtId="0" fontId="33" fillId="0" borderId="5" xfId="41" applyNumberFormat="1" applyFont="1" applyBorder="1" applyAlignment="1" applyProtection="1">
      <alignment vertical="center"/>
    </xf>
    <xf numFmtId="0" fontId="33" fillId="0" borderId="5" xfId="41" applyNumberFormat="1" applyFont="1" applyFill="1" applyBorder="1" applyAlignment="1" applyProtection="1">
      <alignment vertical="center"/>
    </xf>
    <xf numFmtId="0" fontId="33" fillId="0" borderId="5" xfId="42" applyNumberFormat="1" applyFont="1" applyFill="1" applyBorder="1" applyAlignment="1" applyProtection="1">
      <alignment vertical="center"/>
    </xf>
    <xf numFmtId="0" fontId="61" fillId="0" borderId="0" xfId="41" applyNumberFormat="1" applyFont="1" applyBorder="1" applyAlignment="1" applyProtection="1">
      <alignment horizontal="right" vertical="center" shrinkToFit="1"/>
    </xf>
    <xf numFmtId="0" fontId="33" fillId="0" borderId="22" xfId="42"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left" vertical="center" indent="1"/>
    </xf>
    <xf numFmtId="0" fontId="33" fillId="0" borderId="1" xfId="41" applyNumberFormat="1" applyFont="1" applyFill="1" applyBorder="1" applyAlignment="1" applyProtection="1">
      <alignment horizontal="left" vertical="center" indent="1"/>
    </xf>
    <xf numFmtId="0" fontId="33" fillId="0" borderId="12" xfId="41" applyNumberFormat="1" applyFont="1" applyFill="1" applyBorder="1" applyAlignment="1" applyProtection="1">
      <alignment horizontal="center" vertical="center"/>
    </xf>
    <xf numFmtId="0" fontId="61" fillId="0" borderId="0" xfId="41" applyNumberFormat="1" applyFont="1" applyFill="1" applyBorder="1" applyAlignment="1" applyProtection="1">
      <alignment horizontal="left" vertical="center" shrinkToFit="1"/>
    </xf>
    <xf numFmtId="0" fontId="15" fillId="0" borderId="0" xfId="41" applyNumberFormat="1" applyFont="1" applyFill="1" applyBorder="1" applyAlignment="1" applyProtection="1">
      <alignment vertical="center"/>
    </xf>
    <xf numFmtId="0" fontId="61" fillId="0" borderId="0" xfId="41" applyNumberFormat="1" applyFont="1" applyAlignment="1" applyProtection="1">
      <alignment vertical="center" shrinkToFit="1"/>
    </xf>
    <xf numFmtId="0" fontId="59" fillId="0" borderId="0" xfId="41" applyNumberFormat="1" applyFont="1" applyFill="1" applyBorder="1" applyAlignment="1" applyProtection="1">
      <alignment vertical="center"/>
    </xf>
    <xf numFmtId="58" fontId="98" fillId="0" borderId="0" xfId="0" applyNumberFormat="1" applyFont="1" applyFill="1" applyAlignment="1" applyProtection="1">
      <alignment horizontal="center" vertical="center" shrinkToFit="1"/>
    </xf>
    <xf numFmtId="0" fontId="68" fillId="0" borderId="0" xfId="0" applyFont="1" applyFill="1" applyAlignment="1" applyProtection="1">
      <alignment horizontal="center"/>
    </xf>
    <xf numFmtId="0" fontId="68" fillId="0" borderId="0" xfId="0" applyFont="1" applyFill="1" applyAlignment="1" applyProtection="1"/>
    <xf numFmtId="0" fontId="68" fillId="0" borderId="0" xfId="0" applyFont="1" applyFill="1" applyProtection="1"/>
    <xf numFmtId="31" fontId="121" fillId="0" borderId="0" xfId="0" applyNumberFormat="1" applyFont="1" applyFill="1" applyAlignment="1" applyProtection="1">
      <alignment horizontal="center"/>
    </xf>
    <xf numFmtId="31" fontId="121" fillId="0" borderId="0" xfId="0" applyNumberFormat="1" applyFont="1" applyFill="1" applyAlignment="1" applyProtection="1">
      <alignment shrinkToFit="1"/>
    </xf>
    <xf numFmtId="0" fontId="121" fillId="0" borderId="0" xfId="0" applyFont="1" applyFill="1" applyAlignment="1" applyProtection="1">
      <alignment horizontal="left"/>
    </xf>
    <xf numFmtId="0" fontId="121" fillId="0" borderId="0" xfId="0" applyFont="1" applyFill="1" applyAlignment="1" applyProtection="1">
      <alignment horizontal="center"/>
    </xf>
    <xf numFmtId="0" fontId="70" fillId="0" borderId="0" xfId="0" applyFont="1" applyFill="1" applyAlignment="1" applyProtection="1">
      <alignment horizontal="center"/>
    </xf>
    <xf numFmtId="0" fontId="70" fillId="0" borderId="0" xfId="0" applyFont="1" applyFill="1" applyAlignment="1" applyProtection="1"/>
    <xf numFmtId="0" fontId="70" fillId="0" borderId="0" xfId="0" applyFont="1" applyFill="1" applyProtection="1"/>
    <xf numFmtId="0" fontId="70" fillId="0" borderId="0" xfId="0" applyFont="1" applyFill="1" applyAlignment="1" applyProtection="1">
      <alignment horizontal="center" vertical="top"/>
    </xf>
    <xf numFmtId="0" fontId="70" fillId="0" borderId="0" xfId="0" applyFont="1" applyFill="1" applyAlignment="1" applyProtection="1">
      <alignment horizontal="right" vertical="top"/>
    </xf>
    <xf numFmtId="0" fontId="68" fillId="0" borderId="2" xfId="0" applyFont="1" applyFill="1" applyBorder="1" applyAlignment="1" applyProtection="1">
      <alignment horizontal="center" vertical="center"/>
    </xf>
    <xf numFmtId="181" fontId="112" fillId="0" borderId="87" xfId="0" applyNumberFormat="1" applyFont="1" applyFill="1" applyBorder="1" applyAlignment="1" applyProtection="1">
      <alignment horizontal="center" vertical="center" shrinkToFit="1"/>
    </xf>
    <xf numFmtId="181" fontId="112" fillId="0" borderId="77" xfId="0" applyNumberFormat="1" applyFont="1" applyFill="1" applyBorder="1" applyAlignment="1" applyProtection="1">
      <alignment horizontal="center" vertical="center" shrinkToFit="1"/>
    </xf>
    <xf numFmtId="181" fontId="112" fillId="0" borderId="78" xfId="0" applyNumberFormat="1" applyFont="1" applyFill="1" applyBorder="1" applyAlignment="1" applyProtection="1">
      <alignment horizontal="center" vertical="center" shrinkToFit="1"/>
    </xf>
    <xf numFmtId="0" fontId="70" fillId="0" borderId="2" xfId="0" applyFont="1" applyFill="1" applyBorder="1" applyAlignment="1" applyProtection="1">
      <alignment horizontal="center" vertical="center"/>
    </xf>
    <xf numFmtId="0" fontId="70" fillId="0" borderId="87" xfId="0" applyNumberFormat="1" applyFont="1" applyFill="1" applyBorder="1" applyAlignment="1" applyProtection="1">
      <alignment horizontal="center" vertical="center" shrinkToFit="1"/>
    </xf>
    <xf numFmtId="0" fontId="70" fillId="0" borderId="77" xfId="0" applyFont="1" applyFill="1" applyBorder="1" applyAlignment="1" applyProtection="1">
      <alignment horizontal="center" vertical="center" shrinkToFit="1"/>
    </xf>
    <xf numFmtId="0" fontId="70" fillId="0" borderId="78" xfId="0" applyFont="1" applyFill="1" applyBorder="1" applyAlignment="1" applyProtection="1">
      <alignment horizontal="center" vertical="center" shrinkToFit="1"/>
    </xf>
    <xf numFmtId="183" fontId="70" fillId="0" borderId="0" xfId="0" applyNumberFormat="1" applyFont="1" applyFill="1" applyProtection="1"/>
    <xf numFmtId="0" fontId="68" fillId="0" borderId="27" xfId="0" applyFont="1" applyFill="1" applyBorder="1" applyAlignment="1" applyProtection="1">
      <alignment horizontal="center"/>
    </xf>
    <xf numFmtId="0" fontId="57" fillId="0" borderId="2" xfId="0" applyFont="1" applyFill="1" applyBorder="1" applyAlignment="1" applyProtection="1">
      <alignment horizontal="center" vertical="center"/>
    </xf>
    <xf numFmtId="0" fontId="71" fillId="0" borderId="2" xfId="0" applyFont="1" applyFill="1" applyBorder="1" applyAlignment="1" applyProtection="1">
      <alignment horizontal="center" vertical="center" shrinkToFit="1"/>
    </xf>
    <xf numFmtId="0" fontId="57" fillId="0" borderId="0" xfId="0" applyFont="1" applyFill="1" applyAlignment="1" applyProtection="1"/>
    <xf numFmtId="179" fontId="57" fillId="0" borderId="57" xfId="0" applyNumberFormat="1" applyFont="1" applyFill="1" applyBorder="1" applyAlignment="1" applyProtection="1"/>
    <xf numFmtId="0" fontId="57" fillId="0" borderId="0" xfId="0" applyFont="1" applyFill="1" applyAlignment="1" applyProtection="1">
      <alignment vertical="center"/>
    </xf>
    <xf numFmtId="179" fontId="57" fillId="0" borderId="117" xfId="0" applyNumberFormat="1" applyFont="1" applyFill="1" applyBorder="1" applyAlignment="1" applyProtection="1"/>
    <xf numFmtId="0" fontId="70" fillId="0" borderId="0" xfId="0" applyFont="1" applyFill="1" applyAlignment="1" applyProtection="1">
      <alignment horizontal="left"/>
    </xf>
    <xf numFmtId="0" fontId="70" fillId="0" borderId="0" xfId="0" applyFont="1" applyFill="1" applyBorder="1" applyProtection="1"/>
    <xf numFmtId="0" fontId="70" fillId="0" borderId="0" xfId="0" applyFont="1" applyFill="1" applyBorder="1" applyAlignment="1" applyProtection="1">
      <alignment vertical="center" textRotation="255"/>
    </xf>
    <xf numFmtId="0" fontId="70" fillId="0" borderId="0" xfId="0" applyFont="1" applyFill="1" applyBorder="1" applyAlignment="1" applyProtection="1">
      <alignment horizontal="center"/>
    </xf>
    <xf numFmtId="0" fontId="57" fillId="0" borderId="0" xfId="0" applyFont="1" applyFill="1" applyBorder="1" applyAlignment="1" applyProtection="1">
      <alignment horizontal="center" vertical="center" wrapText="1"/>
    </xf>
    <xf numFmtId="185"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xf>
    <xf numFmtId="0" fontId="70" fillId="0" borderId="0" xfId="0" applyFont="1" applyFill="1" applyBorder="1" applyAlignment="1" applyProtection="1"/>
    <xf numFmtId="0" fontId="70" fillId="0" borderId="0" xfId="0" applyFont="1" applyFill="1" applyAlignment="1" applyProtection="1">
      <alignment vertical="center" shrinkToFit="1"/>
    </xf>
    <xf numFmtId="0" fontId="70" fillId="0" borderId="0" xfId="0" applyFont="1" applyFill="1" applyAlignment="1" applyProtection="1">
      <alignment vertical="center"/>
    </xf>
    <xf numFmtId="0" fontId="71" fillId="0" borderId="4" xfId="0" applyFont="1" applyFill="1" applyBorder="1" applyAlignment="1" applyProtection="1">
      <alignment horizontal="center" vertical="center"/>
    </xf>
    <xf numFmtId="0" fontId="73" fillId="0" borderId="0" xfId="0" applyFont="1" applyProtection="1"/>
    <xf numFmtId="0" fontId="70" fillId="0" borderId="0" xfId="0" applyFont="1" applyAlignment="1" applyProtection="1">
      <alignment horizontal="right" vertical="top"/>
    </xf>
    <xf numFmtId="58" fontId="71" fillId="0" borderId="0" xfId="0" applyNumberFormat="1" applyFont="1" applyAlignment="1" applyProtection="1">
      <alignment horizontal="right"/>
    </xf>
    <xf numFmtId="0" fontId="70" fillId="0" borderId="1" xfId="0" applyFont="1" applyBorder="1" applyAlignment="1" applyProtection="1">
      <alignment horizontal="right"/>
    </xf>
    <xf numFmtId="0" fontId="71" fillId="0" borderId="1" xfId="0" applyFont="1" applyBorder="1" applyAlignment="1" applyProtection="1">
      <alignment horizontal="right"/>
    </xf>
    <xf numFmtId="0" fontId="117" fillId="0" borderId="0" xfId="0" applyFont="1" applyProtection="1"/>
    <xf numFmtId="0" fontId="71" fillId="0" borderId="164" xfId="0" applyFont="1" applyBorder="1" applyAlignment="1" applyProtection="1">
      <alignment horizontal="center" vertical="center" wrapText="1" shrinkToFit="1"/>
    </xf>
    <xf numFmtId="0" fontId="71" fillId="0" borderId="66" xfId="0" applyFont="1" applyBorder="1" applyAlignment="1" applyProtection="1">
      <alignment horizontal="center" vertical="center" wrapText="1" shrinkToFit="1"/>
    </xf>
    <xf numFmtId="0" fontId="71" fillId="0" borderId="136" xfId="0" applyFont="1" applyBorder="1" applyAlignment="1" applyProtection="1">
      <alignment vertical="center" wrapText="1"/>
    </xf>
    <xf numFmtId="0" fontId="71" fillId="0" borderId="134" xfId="0" applyFont="1" applyBorder="1" applyAlignment="1" applyProtection="1">
      <alignment vertical="center" wrapText="1"/>
    </xf>
    <xf numFmtId="0" fontId="71" fillId="0" borderId="176" xfId="0" applyFont="1" applyBorder="1" applyAlignment="1" applyProtection="1">
      <alignment vertical="center" wrapText="1"/>
    </xf>
    <xf numFmtId="0" fontId="70" fillId="0" borderId="0" xfId="0" applyFont="1" applyAlignment="1" applyProtection="1">
      <alignment horizontal="center" vertical="top" shrinkToFit="1"/>
    </xf>
    <xf numFmtId="0" fontId="101" fillId="0" borderId="0" xfId="0" applyFont="1" applyAlignment="1" applyProtection="1">
      <alignment horizontal="center" vertical="top" shrinkToFit="1"/>
    </xf>
    <xf numFmtId="0" fontId="71" fillId="3" borderId="0" xfId="0" applyFont="1" applyFill="1" applyProtection="1"/>
    <xf numFmtId="0" fontId="71" fillId="3" borderId="0" xfId="0" applyFont="1" applyFill="1" applyAlignment="1" applyProtection="1">
      <alignment horizontal="right"/>
    </xf>
    <xf numFmtId="0" fontId="70" fillId="3" borderId="0" xfId="0" applyFont="1" applyFill="1" applyProtection="1"/>
    <xf numFmtId="0" fontId="70" fillId="9" borderId="0" xfId="0" applyFont="1" applyFill="1" applyProtection="1"/>
    <xf numFmtId="0" fontId="36" fillId="0" borderId="0" xfId="3" applyFont="1" applyAlignment="1" applyProtection="1">
      <alignment horizontal="left" vertical="center"/>
    </xf>
    <xf numFmtId="0" fontId="36" fillId="0" borderId="101" xfId="3" applyFont="1" applyBorder="1" applyAlignment="1" applyProtection="1">
      <alignment horizontal="center" vertical="center" shrinkToFit="1"/>
      <protection locked="0"/>
    </xf>
    <xf numFmtId="0" fontId="115" fillId="0" borderId="102" xfId="3" applyFont="1" applyBorder="1" applyAlignment="1" applyProtection="1">
      <alignment horizontal="center" vertical="center" shrinkToFit="1"/>
      <protection locked="0"/>
    </xf>
    <xf numFmtId="0" fontId="36" fillId="0" borderId="10" xfId="3" applyFont="1" applyBorder="1" applyAlignment="1" applyProtection="1">
      <alignment horizontal="center" vertical="center" shrinkToFit="1"/>
      <protection locked="0"/>
    </xf>
    <xf numFmtId="0" fontId="36" fillId="0" borderId="4" xfId="3" applyFont="1" applyBorder="1" applyAlignment="1" applyProtection="1">
      <alignment horizontal="center" vertical="center"/>
      <protection locked="0"/>
    </xf>
    <xf numFmtId="0" fontId="36" fillId="0" borderId="10" xfId="3" applyFont="1" applyBorder="1" applyAlignment="1" applyProtection="1">
      <alignment horizontal="center" vertical="center"/>
      <protection locked="0"/>
    </xf>
    <xf numFmtId="187" fontId="115" fillId="0" borderId="1" xfId="0" applyNumberFormat="1" applyFont="1" applyBorder="1" applyAlignment="1" applyProtection="1">
      <alignment horizontal="right" vertical="center" shrinkToFit="1"/>
      <protection locked="0"/>
    </xf>
    <xf numFmtId="0" fontId="37" fillId="4" borderId="0" xfId="0" applyFont="1" applyFill="1" applyAlignment="1" applyProtection="1">
      <alignment horizontal="left"/>
    </xf>
    <xf numFmtId="0" fontId="37" fillId="4" borderId="0" xfId="0" applyFont="1" applyFill="1" applyAlignment="1" applyProtection="1">
      <alignment horizontal="center"/>
    </xf>
    <xf numFmtId="0" fontId="12" fillId="4" borderId="0" xfId="0" applyFont="1" applyFill="1" applyAlignment="1" applyProtection="1">
      <alignment horizontal="right" vertical="top"/>
    </xf>
    <xf numFmtId="0" fontId="0" fillId="4" borderId="0" xfId="0" applyFont="1" applyFill="1" applyProtection="1"/>
    <xf numFmtId="0" fontId="12" fillId="0" borderId="41" xfId="0" applyFont="1" applyFill="1" applyBorder="1" applyAlignment="1" applyProtection="1">
      <alignment horizontal="right"/>
    </xf>
    <xf numFmtId="0" fontId="24" fillId="0" borderId="41" xfId="0" applyFont="1" applyFill="1" applyBorder="1" applyAlignment="1" applyProtection="1">
      <alignment horizontal="left" wrapText="1"/>
    </xf>
    <xf numFmtId="0" fontId="9" fillId="4" borderId="0" xfId="0" applyFont="1" applyFill="1" applyAlignment="1" applyProtection="1">
      <alignment vertical="center"/>
    </xf>
    <xf numFmtId="0" fontId="27" fillId="4" borderId="0" xfId="0" applyFont="1" applyFill="1" applyAlignment="1" applyProtection="1">
      <alignment vertical="center"/>
    </xf>
    <xf numFmtId="0" fontId="12" fillId="4" borderId="0" xfId="0" applyFont="1" applyFill="1" applyProtection="1"/>
    <xf numFmtId="0" fontId="24" fillId="0" borderId="103" xfId="0" applyFont="1" applyFill="1" applyBorder="1" applyAlignment="1" applyProtection="1">
      <alignment horizontal="center" vertical="center" shrinkToFit="1"/>
    </xf>
    <xf numFmtId="0" fontId="24" fillId="0" borderId="104" xfId="0" applyFont="1" applyFill="1" applyBorder="1" applyAlignment="1" applyProtection="1">
      <alignment horizontal="center" vertical="center"/>
    </xf>
    <xf numFmtId="0" fontId="0" fillId="0" borderId="36" xfId="0" applyFont="1" applyFill="1" applyBorder="1" applyAlignment="1" applyProtection="1">
      <alignment horizontal="left" vertical="center"/>
    </xf>
    <xf numFmtId="0" fontId="12" fillId="0" borderId="36" xfId="0" applyFont="1" applyFill="1" applyBorder="1" applyAlignment="1" applyProtection="1">
      <alignment horizontal="left" vertical="center"/>
    </xf>
    <xf numFmtId="0" fontId="12" fillId="0" borderId="36" xfId="0" applyFont="1" applyFill="1" applyBorder="1" applyAlignment="1" applyProtection="1">
      <alignment horizontal="right" vertical="center"/>
    </xf>
    <xf numFmtId="0" fontId="12" fillId="4" borderId="0" xfId="0" applyFont="1" applyFill="1" applyAlignment="1" applyProtection="1">
      <alignment horizontal="right" vertical="center"/>
    </xf>
    <xf numFmtId="0" fontId="40"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71" fillId="0" borderId="0" xfId="0" applyFont="1" applyFill="1" applyBorder="1" applyAlignment="1" applyProtection="1"/>
    <xf numFmtId="0" fontId="44" fillId="0" borderId="0" xfId="0" applyFont="1" applyFill="1" applyBorder="1" applyProtection="1"/>
    <xf numFmtId="0" fontId="107" fillId="0" borderId="0" xfId="0" applyFont="1" applyFill="1" applyBorder="1" applyAlignment="1" applyProtection="1">
      <alignment horizontal="right" vertical="top"/>
    </xf>
    <xf numFmtId="0" fontId="44" fillId="4" borderId="0" xfId="0" applyFont="1" applyFill="1" applyProtection="1"/>
    <xf numFmtId="0" fontId="71" fillId="4" borderId="0" xfId="0" applyFont="1" applyFill="1" applyProtection="1"/>
    <xf numFmtId="0" fontId="107" fillId="0" borderId="0" xfId="0" applyFont="1" applyFill="1" applyAlignment="1" applyProtection="1">
      <alignment vertical="center"/>
    </xf>
    <xf numFmtId="0" fontId="71" fillId="0" borderId="0" xfId="0" applyFont="1" applyFill="1" applyBorder="1" applyProtection="1"/>
    <xf numFmtId="0" fontId="44" fillId="0" borderId="0" xfId="0" applyFont="1" applyFill="1" applyBorder="1" applyAlignment="1" applyProtection="1">
      <alignment horizontal="center"/>
    </xf>
    <xf numFmtId="0" fontId="44" fillId="0" borderId="0" xfId="0" applyFont="1" applyFill="1" applyAlignment="1" applyProtection="1"/>
    <xf numFmtId="0" fontId="49" fillId="0" borderId="0" xfId="0" applyFont="1" applyFill="1" applyBorder="1" applyAlignment="1" applyProtection="1"/>
    <xf numFmtId="0" fontId="89" fillId="4" borderId="0" xfId="0" applyFont="1" applyFill="1" applyProtection="1"/>
    <xf numFmtId="0" fontId="71" fillId="0" borderId="54" xfId="0" applyFont="1" applyFill="1" applyBorder="1" applyProtection="1"/>
    <xf numFmtId="0" fontId="44" fillId="0" borderId="54" xfId="0" applyFont="1" applyFill="1" applyBorder="1" applyProtection="1"/>
    <xf numFmtId="0" fontId="44" fillId="0" borderId="54" xfId="0" applyFont="1" applyFill="1" applyBorder="1" applyAlignment="1" applyProtection="1">
      <alignment horizontal="center"/>
    </xf>
    <xf numFmtId="0" fontId="44" fillId="0" borderId="0" xfId="0" applyFont="1" applyFill="1" applyBorder="1" applyAlignment="1" applyProtection="1">
      <alignment vertical="center"/>
    </xf>
    <xf numFmtId="0" fontId="44" fillId="0" borderId="50" xfId="0" applyFont="1" applyFill="1" applyBorder="1" applyAlignment="1" applyProtection="1">
      <alignment vertical="center"/>
    </xf>
    <xf numFmtId="0" fontId="44" fillId="0" borderId="0"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0" fontId="44" fillId="0" borderId="95" xfId="0" applyFont="1" applyFill="1" applyBorder="1" applyAlignment="1" applyProtection="1">
      <alignment horizontal="center" vertical="center" wrapText="1"/>
    </xf>
    <xf numFmtId="0" fontId="71" fillId="4" borderId="0" xfId="0" applyFont="1" applyFill="1" applyBorder="1" applyProtection="1"/>
    <xf numFmtId="0" fontId="71" fillId="4" borderId="52" xfId="0" applyFont="1" applyFill="1" applyBorder="1" applyProtection="1"/>
    <xf numFmtId="0" fontId="71" fillId="4" borderId="50" xfId="0" applyFont="1" applyFill="1" applyBorder="1" applyProtection="1"/>
    <xf numFmtId="0" fontId="44" fillId="0" borderId="0"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0" xfId="0" applyFont="1" applyFill="1" applyBorder="1" applyAlignment="1" applyProtection="1">
      <alignment horizontal="center" vertical="center" wrapText="1"/>
    </xf>
    <xf numFmtId="0" fontId="44" fillId="0" borderId="0" xfId="0" applyFont="1" applyFill="1" applyBorder="1" applyAlignment="1" applyProtection="1">
      <alignment vertical="center" shrinkToFit="1"/>
    </xf>
    <xf numFmtId="0" fontId="44" fillId="0" borderId="52" xfId="0" applyFont="1" applyFill="1" applyBorder="1" applyAlignment="1" applyProtection="1">
      <alignment vertical="center"/>
    </xf>
    <xf numFmtId="0" fontId="71" fillId="4" borderId="0" xfId="0" applyFont="1" applyFill="1" applyAlignment="1" applyProtection="1">
      <alignment vertical="center"/>
    </xf>
    <xf numFmtId="0" fontId="70" fillId="0" borderId="0" xfId="0" applyFont="1" applyFill="1" applyBorder="1" applyAlignment="1" applyProtection="1">
      <alignment wrapText="1"/>
    </xf>
    <xf numFmtId="0" fontId="44" fillId="0" borderId="45" xfId="0" applyFont="1" applyFill="1" applyBorder="1" applyAlignment="1" applyProtection="1">
      <alignment vertical="top" wrapText="1"/>
    </xf>
    <xf numFmtId="0" fontId="44" fillId="0" borderId="1" xfId="0" applyFont="1" applyFill="1" applyBorder="1" applyAlignment="1" applyProtection="1">
      <alignment vertical="center"/>
    </xf>
    <xf numFmtId="0" fontId="44" fillId="0" borderId="0" xfId="0" applyFont="1" applyFill="1" applyBorder="1" applyAlignment="1" applyProtection="1">
      <alignment vertical="top" wrapText="1"/>
    </xf>
    <xf numFmtId="0" fontId="44" fillId="0" borderId="108" xfId="0" applyFont="1" applyFill="1" applyBorder="1" applyAlignment="1" applyProtection="1">
      <alignment vertical="center"/>
    </xf>
    <xf numFmtId="0" fontId="44" fillId="4" borderId="6" xfId="0" applyFont="1" applyFill="1" applyBorder="1" applyProtection="1"/>
    <xf numFmtId="0" fontId="44" fillId="4" borderId="0" xfId="0" applyFont="1" applyFill="1" applyBorder="1" applyProtection="1"/>
    <xf numFmtId="0" fontId="44" fillId="4" borderId="52" xfId="0" applyFont="1" applyFill="1" applyBorder="1" applyProtection="1"/>
    <xf numFmtId="0" fontId="44" fillId="4" borderId="0" xfId="0" applyFont="1" applyFill="1" applyBorder="1" applyAlignment="1" applyProtection="1">
      <alignment horizontal="left" vertical="center"/>
    </xf>
    <xf numFmtId="0" fontId="44" fillId="4" borderId="0" xfId="0" applyFont="1" applyFill="1" applyBorder="1" applyAlignment="1" applyProtection="1">
      <alignment vertical="center"/>
    </xf>
    <xf numFmtId="0" fontId="44" fillId="0" borderId="6" xfId="0" applyFont="1" applyFill="1" applyBorder="1" applyProtection="1"/>
    <xf numFmtId="0" fontId="110" fillId="0" borderId="0" xfId="0" applyFont="1" applyFill="1" applyBorder="1" applyAlignment="1" applyProtection="1">
      <alignment vertical="center" wrapText="1"/>
    </xf>
    <xf numFmtId="0" fontId="109" fillId="4" borderId="0" xfId="0" applyFont="1" applyFill="1" applyAlignment="1" applyProtection="1">
      <alignment horizontal="justify"/>
    </xf>
    <xf numFmtId="0" fontId="110" fillId="0" borderId="0" xfId="0" applyFont="1" applyFill="1" applyBorder="1" applyAlignment="1" applyProtection="1">
      <alignment horizontal="justify" vertical="center"/>
    </xf>
    <xf numFmtId="0" fontId="71" fillId="4" borderId="0" xfId="0" applyFont="1" applyFill="1" applyBorder="1" applyAlignment="1" applyProtection="1"/>
    <xf numFmtId="0" fontId="44" fillId="0" borderId="57" xfId="0" applyFont="1" applyFill="1" applyBorder="1" applyAlignment="1" applyProtection="1">
      <alignment horizontal="left" vertical="center" indent="1"/>
    </xf>
    <xf numFmtId="0" fontId="44" fillId="0" borderId="54" xfId="0" applyFont="1" applyFill="1" applyBorder="1" applyAlignment="1" applyProtection="1">
      <alignment vertical="center"/>
    </xf>
    <xf numFmtId="0" fontId="44" fillId="0" borderId="57" xfId="0" applyFont="1" applyFill="1" applyBorder="1" applyAlignment="1" applyProtection="1">
      <alignment vertical="center"/>
    </xf>
    <xf numFmtId="0" fontId="44" fillId="0" borderId="117" xfId="0" applyFont="1" applyFill="1" applyBorder="1" applyAlignment="1" applyProtection="1">
      <alignment horizontal="center" vertical="center"/>
    </xf>
    <xf numFmtId="0" fontId="49" fillId="0" borderId="57" xfId="0" applyFont="1" applyFill="1" applyBorder="1" applyAlignment="1" applyProtection="1">
      <alignment horizontal="left" vertical="center" indent="1" shrinkToFit="1"/>
    </xf>
    <xf numFmtId="0" fontId="44" fillId="0" borderId="44" xfId="0" applyFont="1" applyFill="1" applyBorder="1" applyAlignment="1" applyProtection="1">
      <alignment horizontal="left" vertical="center" indent="1"/>
    </xf>
    <xf numFmtId="0" fontId="44" fillId="0" borderId="0" xfId="0" applyFont="1" applyFill="1" applyBorder="1" applyAlignment="1" applyProtection="1">
      <alignment vertical="center" wrapText="1"/>
      <protection locked="0"/>
    </xf>
    <xf numFmtId="0" fontId="73" fillId="0" borderId="0" xfId="0" applyFont="1" applyFill="1" applyAlignment="1" applyProtection="1">
      <alignment horizontal="center" vertical="center"/>
    </xf>
    <xf numFmtId="0" fontId="70" fillId="0" borderId="1" xfId="0" applyFont="1" applyFill="1" applyBorder="1" applyAlignment="1" applyProtection="1"/>
    <xf numFmtId="0" fontId="70" fillId="0" borderId="1" xfId="0" applyFont="1" applyFill="1" applyBorder="1" applyAlignment="1" applyProtection="1">
      <alignment horizontal="right"/>
    </xf>
    <xf numFmtId="0" fontId="70" fillId="0" borderId="0" xfId="0" applyFont="1" applyFill="1" applyBorder="1" applyAlignment="1" applyProtection="1">
      <alignment horizontal="center" vertical="center"/>
    </xf>
    <xf numFmtId="0" fontId="70" fillId="0" borderId="0" xfId="0" applyFont="1" applyFill="1" applyBorder="1" applyAlignment="1" applyProtection="1">
      <alignment vertical="center"/>
    </xf>
    <xf numFmtId="0" fontId="70" fillId="0" borderId="66" xfId="0" applyFont="1" applyFill="1" applyBorder="1" applyAlignment="1" applyProtection="1">
      <alignment horizontal="center" vertical="center"/>
    </xf>
    <xf numFmtId="0" fontId="70" fillId="0" borderId="73" xfId="0" applyFont="1" applyFill="1" applyBorder="1" applyAlignment="1" applyProtection="1">
      <alignment vertical="center"/>
    </xf>
    <xf numFmtId="0" fontId="70" fillId="0" borderId="74" xfId="0" applyFont="1" applyFill="1" applyBorder="1" applyAlignment="1" applyProtection="1">
      <alignment vertical="center"/>
    </xf>
    <xf numFmtId="177" fontId="71" fillId="0" borderId="76" xfId="0" applyNumberFormat="1" applyFont="1" applyFill="1" applyBorder="1" applyAlignment="1" applyProtection="1">
      <alignment horizontal="center" vertical="center" shrinkToFit="1"/>
    </xf>
    <xf numFmtId="0" fontId="57" fillId="0" borderId="147" xfId="41" applyFont="1" applyBorder="1" applyAlignment="1" applyProtection="1">
      <alignment horizontal="center" vertical="center"/>
      <protection locked="0"/>
    </xf>
    <xf numFmtId="0" fontId="57" fillId="0" borderId="148" xfId="41" applyFont="1" applyBorder="1" applyAlignment="1" applyProtection="1">
      <alignment horizontal="center" vertical="center"/>
      <protection locked="0"/>
    </xf>
    <xf numFmtId="0" fontId="57" fillId="0" borderId="149" xfId="41" applyFont="1" applyBorder="1" applyAlignment="1" applyProtection="1">
      <alignment horizontal="center" vertical="center"/>
      <protection locked="0"/>
    </xf>
    <xf numFmtId="0" fontId="105" fillId="0" borderId="30" xfId="41" quotePrefix="1" applyFont="1" applyBorder="1" applyAlignment="1" applyProtection="1">
      <alignment horizontal="center" vertical="center" shrinkToFit="1"/>
      <protection locked="0"/>
    </xf>
    <xf numFmtId="0" fontId="57" fillId="0" borderId="150" xfId="41" applyFont="1" applyBorder="1" applyAlignment="1" applyProtection="1">
      <alignment horizontal="center" vertical="center"/>
      <protection locked="0"/>
    </xf>
    <xf numFmtId="0" fontId="57" fillId="0" borderId="151" xfId="41" applyFont="1" applyBorder="1" applyAlignment="1" applyProtection="1">
      <alignment horizontal="center" vertical="center"/>
      <protection locked="0"/>
    </xf>
    <xf numFmtId="0" fontId="57" fillId="0" borderId="152" xfId="41" applyFont="1" applyBorder="1" applyAlignment="1" applyProtection="1">
      <alignment horizontal="center" vertical="center"/>
      <protection locked="0"/>
    </xf>
    <xf numFmtId="0" fontId="105" fillId="0" borderId="33" xfId="41" quotePrefix="1" applyFont="1" applyBorder="1" applyAlignment="1" applyProtection="1">
      <alignment horizontal="center" vertical="center" shrinkToFit="1"/>
      <protection locked="0"/>
    </xf>
    <xf numFmtId="0" fontId="57" fillId="0" borderId="153" xfId="41" applyFont="1" applyBorder="1" applyAlignment="1" applyProtection="1">
      <alignment horizontal="center" vertical="center"/>
      <protection locked="0"/>
    </xf>
    <xf numFmtId="0" fontId="57" fillId="0" borderId="154" xfId="41" applyFont="1" applyBorder="1" applyAlignment="1" applyProtection="1">
      <alignment horizontal="center" vertical="center"/>
      <protection locked="0"/>
    </xf>
    <xf numFmtId="0" fontId="57" fillId="0" borderId="155" xfId="41" applyFont="1" applyBorder="1" applyAlignment="1" applyProtection="1">
      <alignment horizontal="center" vertical="center"/>
      <protection locked="0"/>
    </xf>
    <xf numFmtId="0" fontId="105" fillId="0" borderId="22" xfId="41" quotePrefix="1" applyFont="1" applyBorder="1" applyAlignment="1" applyProtection="1">
      <alignment horizontal="center" vertical="center" shrinkToFit="1"/>
      <protection locked="0"/>
    </xf>
    <xf numFmtId="0" fontId="57" fillId="0" borderId="156" xfId="41" applyFont="1" applyBorder="1" applyAlignment="1" applyProtection="1">
      <alignment horizontal="center" vertical="center"/>
      <protection locked="0"/>
    </xf>
    <xf numFmtId="0" fontId="57" fillId="0" borderId="157" xfId="41" applyFont="1" applyBorder="1" applyAlignment="1" applyProtection="1">
      <alignment horizontal="center" vertical="center"/>
      <protection locked="0"/>
    </xf>
    <xf numFmtId="0" fontId="57" fillId="0" borderId="158" xfId="41" applyFont="1" applyBorder="1" applyAlignment="1" applyProtection="1">
      <alignment horizontal="center" vertical="center"/>
      <protection locked="0"/>
    </xf>
    <xf numFmtId="0" fontId="105" fillId="0" borderId="159" xfId="41" quotePrefix="1" applyFont="1" applyBorder="1" applyAlignment="1" applyProtection="1">
      <alignment horizontal="center" vertical="center" shrinkToFit="1"/>
      <protection locked="0"/>
    </xf>
    <xf numFmtId="0" fontId="57" fillId="0" borderId="121" xfId="41" applyFont="1" applyBorder="1" applyAlignment="1" applyProtection="1">
      <alignment horizontal="center" vertical="center"/>
      <protection locked="0"/>
    </xf>
    <xf numFmtId="0" fontId="57" fillId="0" borderId="131" xfId="41" applyFont="1" applyBorder="1" applyAlignment="1" applyProtection="1">
      <alignment horizontal="center" vertical="center"/>
      <protection locked="0"/>
    </xf>
    <xf numFmtId="0" fontId="57" fillId="0" borderId="122" xfId="41" applyFont="1" applyBorder="1" applyAlignment="1" applyProtection="1">
      <alignment horizontal="center" vertical="center"/>
      <protection locked="0"/>
    </xf>
    <xf numFmtId="0" fontId="105" fillId="0" borderId="14" xfId="41" quotePrefix="1" applyFont="1" applyBorder="1" applyAlignment="1" applyProtection="1">
      <alignment horizontal="center" vertical="center" shrinkToFit="1"/>
      <protection locked="0"/>
    </xf>
    <xf numFmtId="0" fontId="57" fillId="0" borderId="134" xfId="41" applyFont="1" applyBorder="1" applyAlignment="1" applyProtection="1">
      <alignment horizontal="center" vertical="center"/>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57" fillId="0" borderId="48" xfId="41" applyFont="1" applyBorder="1" applyAlignment="1" applyProtection="1">
      <alignment vertical="center"/>
      <protection locked="0"/>
    </xf>
    <xf numFmtId="0" fontId="57" fillId="0" borderId="0" xfId="41" applyFont="1" applyBorder="1" applyProtection="1">
      <alignment vertical="center"/>
      <protection locked="0"/>
    </xf>
    <xf numFmtId="0" fontId="57" fillId="0" borderId="52" xfId="41" applyFont="1" applyBorder="1" applyProtection="1">
      <alignment vertical="center"/>
      <protection locked="0"/>
    </xf>
    <xf numFmtId="0" fontId="104" fillId="0" borderId="48" xfId="41" applyFont="1" applyBorder="1" applyProtection="1">
      <alignment vertical="center"/>
      <protection locked="0"/>
    </xf>
    <xf numFmtId="0" fontId="57" fillId="0" borderId="5" xfId="41" applyFont="1" applyBorder="1" applyProtection="1">
      <alignment vertical="center"/>
      <protection locked="0"/>
    </xf>
    <xf numFmtId="0" fontId="57" fillId="0" borderId="49" xfId="41" applyFont="1" applyBorder="1" applyProtection="1">
      <alignment vertical="center"/>
      <protection locked="0"/>
    </xf>
    <xf numFmtId="0" fontId="104" fillId="0" borderId="0" xfId="41" applyFont="1" applyAlignment="1" applyProtection="1">
      <alignment horizontal="left" vertical="center" indent="1"/>
      <protection locked="0"/>
    </xf>
    <xf numFmtId="0" fontId="6" fillId="0" borderId="0" xfId="41" applyFont="1" applyProtection="1">
      <alignment vertical="center"/>
      <protection locked="0"/>
    </xf>
    <xf numFmtId="49" fontId="70" fillId="0" borderId="123" xfId="5" applyNumberFormat="1" applyFont="1" applyFill="1" applyBorder="1" applyAlignment="1" applyProtection="1">
      <alignment horizontal="left" vertical="center" shrinkToFit="1"/>
    </xf>
    <xf numFmtId="0" fontId="70" fillId="0" borderId="123" xfId="5" applyFont="1" applyFill="1" applyBorder="1" applyAlignment="1" applyProtection="1">
      <alignment horizontal="left" vertical="center"/>
    </xf>
    <xf numFmtId="0" fontId="70" fillId="0" borderId="8" xfId="5" applyNumberFormat="1" applyFont="1" applyFill="1" applyBorder="1" applyAlignment="1" applyProtection="1">
      <alignment horizontal="left" vertical="center" shrinkToFit="1"/>
    </xf>
    <xf numFmtId="0" fontId="70" fillId="0" borderId="26" xfId="5" applyFont="1" applyFill="1" applyBorder="1" applyAlignment="1" applyProtection="1">
      <alignment horizontal="left" vertical="center" shrinkToFit="1"/>
    </xf>
    <xf numFmtId="0" fontId="44" fillId="0" borderId="0" xfId="10" applyFont="1" applyProtection="1">
      <alignment vertical="center"/>
    </xf>
    <xf numFmtId="0" fontId="46" fillId="0" borderId="0" xfId="10" applyFont="1" applyAlignment="1" applyProtection="1">
      <alignment horizontal="right" vertical="top"/>
    </xf>
    <xf numFmtId="0" fontId="45" fillId="0" borderId="0" xfId="10" applyFont="1" applyAlignment="1" applyProtection="1"/>
    <xf numFmtId="0" fontId="49" fillId="0" borderId="0" xfId="10" applyFont="1" applyAlignment="1" applyProtection="1">
      <alignment horizontal="center" vertical="center"/>
    </xf>
    <xf numFmtId="0" fontId="44" fillId="0" borderId="0" xfId="10" applyFont="1" applyAlignment="1" applyProtection="1"/>
    <xf numFmtId="0" fontId="49" fillId="0" borderId="0" xfId="10" applyFont="1" applyAlignment="1" applyProtection="1">
      <alignment horizontal="center"/>
    </xf>
    <xf numFmtId="0" fontId="46" fillId="0" borderId="2" xfId="10" applyFont="1" applyBorder="1" applyAlignment="1" applyProtection="1">
      <alignment horizontal="center" vertical="center"/>
    </xf>
    <xf numFmtId="0" fontId="46" fillId="0" borderId="3" xfId="10" applyFont="1" applyBorder="1" applyAlignment="1" applyProtection="1">
      <alignment horizontal="center" vertical="center"/>
    </xf>
    <xf numFmtId="0" fontId="46" fillId="0" borderId="4" xfId="10" applyFont="1" applyBorder="1" applyAlignment="1" applyProtection="1">
      <alignment horizontal="center" vertical="center"/>
    </xf>
    <xf numFmtId="0" fontId="46" fillId="0" borderId="4" xfId="0" applyFont="1" applyFill="1" applyBorder="1" applyAlignment="1" applyProtection="1">
      <alignment vertical="center" shrinkToFit="1"/>
    </xf>
    <xf numFmtId="0" fontId="46" fillId="0" borderId="4" xfId="10" applyFont="1" applyBorder="1" applyAlignment="1" applyProtection="1">
      <alignment vertical="center"/>
    </xf>
    <xf numFmtId="0" fontId="46" fillId="0" borderId="4" xfId="10" applyFont="1" applyBorder="1" applyProtection="1">
      <alignment vertical="center"/>
    </xf>
    <xf numFmtId="0" fontId="46" fillId="0" borderId="10" xfId="0" applyFont="1" applyFill="1" applyBorder="1" applyAlignment="1" applyProtection="1">
      <alignment vertical="center" shrinkToFit="1"/>
    </xf>
    <xf numFmtId="0" fontId="45" fillId="0" borderId="0" xfId="10" applyFont="1" applyProtection="1">
      <alignment vertical="center"/>
    </xf>
    <xf numFmtId="0" fontId="45" fillId="0" borderId="4" xfId="10" applyFont="1" applyBorder="1" applyAlignment="1" applyProtection="1">
      <alignment horizontal="center" vertical="center"/>
    </xf>
    <xf numFmtId="0" fontId="46" fillId="0" borderId="10" xfId="10" applyFont="1" applyBorder="1" applyAlignment="1" applyProtection="1">
      <alignment vertical="center"/>
    </xf>
    <xf numFmtId="0" fontId="45" fillId="0" borderId="0" xfId="10" applyFont="1" applyBorder="1" applyAlignment="1" applyProtection="1">
      <alignment horizontal="center" vertical="center"/>
    </xf>
    <xf numFmtId="0" fontId="45" fillId="0" borderId="0" xfId="10" applyFont="1" applyBorder="1" applyAlignment="1" applyProtection="1">
      <alignment horizontal="left" vertical="center"/>
    </xf>
    <xf numFmtId="0" fontId="45" fillId="0" borderId="8" xfId="10" applyFont="1" applyBorder="1" applyAlignment="1" applyProtection="1">
      <alignment horizontal="left" vertical="center"/>
    </xf>
    <xf numFmtId="0" fontId="45" fillId="0" borderId="10" xfId="10" applyFont="1" applyBorder="1" applyAlignment="1" applyProtection="1">
      <alignment horizontal="center" vertical="center"/>
    </xf>
    <xf numFmtId="0" fontId="45" fillId="0" borderId="0" xfId="10" applyFont="1" applyBorder="1" applyAlignment="1" applyProtection="1">
      <alignment horizontal="center" vertical="center" textRotation="255"/>
    </xf>
    <xf numFmtId="0" fontId="45" fillId="0" borderId="0" xfId="10" applyFont="1" applyBorder="1" applyProtection="1">
      <alignment vertical="center"/>
    </xf>
    <xf numFmtId="0" fontId="45" fillId="0" borderId="8" xfId="10" applyFont="1" applyBorder="1" applyProtection="1">
      <alignment vertical="center"/>
    </xf>
    <xf numFmtId="0" fontId="45" fillId="0" borderId="5" xfId="10" applyFont="1" applyBorder="1" applyProtection="1">
      <alignment vertical="center"/>
    </xf>
    <xf numFmtId="0" fontId="45" fillId="0" borderId="5" xfId="10" applyFont="1" applyBorder="1" applyAlignment="1" applyProtection="1">
      <alignment horizontal="center" vertical="center"/>
    </xf>
    <xf numFmtId="0" fontId="45" fillId="0" borderId="9" xfId="10" applyFont="1" applyBorder="1" applyProtection="1">
      <alignment vertical="center"/>
    </xf>
    <xf numFmtId="0" fontId="45" fillId="0" borderId="6" xfId="10" applyFont="1" applyBorder="1" applyProtection="1">
      <alignment vertical="center"/>
    </xf>
    <xf numFmtId="0" fontId="45" fillId="0" borderId="6" xfId="10" applyFont="1" applyBorder="1" applyAlignment="1" applyProtection="1">
      <alignment vertical="center"/>
    </xf>
    <xf numFmtId="0" fontId="45" fillId="0" borderId="0" xfId="10" applyFont="1" applyAlignment="1" applyProtection="1">
      <alignment vertical="center"/>
    </xf>
    <xf numFmtId="0" fontId="45" fillId="0" borderId="28" xfId="10" applyFont="1" applyBorder="1" applyProtection="1">
      <alignment vertical="center"/>
    </xf>
    <xf numFmtId="0" fontId="45" fillId="0" borderId="0" xfId="10" applyFont="1" applyBorder="1" applyAlignment="1" applyProtection="1">
      <alignment vertical="center"/>
    </xf>
    <xf numFmtId="0" fontId="47" fillId="0" borderId="0" xfId="10" applyFont="1" applyBorder="1" applyAlignment="1" applyProtection="1">
      <alignment horizontal="left" vertical="center"/>
    </xf>
    <xf numFmtId="0" fontId="47" fillId="0" borderId="0" xfId="10" applyFont="1" applyBorder="1" applyProtection="1">
      <alignment vertical="center"/>
    </xf>
    <xf numFmtId="0" fontId="47" fillId="0" borderId="0" xfId="10" applyFont="1" applyBorder="1" applyAlignment="1" applyProtection="1">
      <alignment horizontal="center" vertical="center"/>
    </xf>
    <xf numFmtId="0" fontId="47" fillId="0" borderId="0" xfId="10" applyFont="1" applyBorder="1" applyAlignment="1" applyProtection="1">
      <alignment vertical="center"/>
    </xf>
    <xf numFmtId="10" fontId="47" fillId="0" borderId="0" xfId="10" applyNumberFormat="1" applyFont="1" applyBorder="1" applyAlignment="1" applyProtection="1">
      <alignment vertical="center"/>
    </xf>
    <xf numFmtId="10" fontId="47" fillId="0" borderId="0" xfId="10" applyNumberFormat="1" applyFont="1" applyBorder="1" applyAlignment="1" applyProtection="1">
      <alignment horizontal="center" vertical="center"/>
    </xf>
    <xf numFmtId="0" fontId="47" fillId="0" borderId="0" xfId="10" applyFont="1" applyProtection="1">
      <alignment vertical="center"/>
    </xf>
    <xf numFmtId="0" fontId="44" fillId="0" borderId="0" xfId="9" applyFont="1" applyProtection="1">
      <alignment vertical="center"/>
    </xf>
    <xf numFmtId="0" fontId="92" fillId="0" borderId="0" xfId="0" applyFont="1" applyAlignment="1" applyProtection="1">
      <alignment horizontal="center" vertical="center"/>
    </xf>
    <xf numFmtId="0" fontId="92" fillId="0" borderId="0" xfId="0" applyFont="1" applyAlignment="1" applyProtection="1">
      <alignment vertical="center"/>
    </xf>
    <xf numFmtId="0" fontId="92" fillId="0" borderId="0" xfId="0" applyFont="1" applyBorder="1" applyAlignment="1" applyProtection="1">
      <alignment vertical="center"/>
    </xf>
    <xf numFmtId="0" fontId="93" fillId="0" borderId="0" xfId="0" applyFont="1" applyAlignment="1" applyProtection="1">
      <alignment vertical="center"/>
    </xf>
    <xf numFmtId="0" fontId="94" fillId="0" borderId="0" xfId="0" applyFont="1" applyAlignment="1" applyProtection="1">
      <alignment horizontal="right" vertical="center"/>
    </xf>
    <xf numFmtId="0" fontId="93" fillId="0" borderId="0" xfId="0" applyFont="1" applyAlignment="1" applyProtection="1">
      <alignment horizontal="center" vertical="center"/>
    </xf>
    <xf numFmtId="0" fontId="94" fillId="0" borderId="0" xfId="0" applyFont="1" applyAlignment="1" applyProtection="1">
      <alignment horizontal="justify" vertical="center"/>
    </xf>
    <xf numFmtId="0" fontId="96" fillId="0" borderId="0" xfId="0" applyFont="1" applyAlignment="1" applyProtection="1">
      <alignment horizontal="center" vertical="center"/>
    </xf>
    <xf numFmtId="0" fontId="96" fillId="0" borderId="0" xfId="0" applyFont="1" applyAlignment="1" applyProtection="1">
      <alignment vertical="center"/>
    </xf>
    <xf numFmtId="0" fontId="92" fillId="0" borderId="0" xfId="0" applyFont="1" applyBorder="1" applyAlignment="1" applyProtection="1">
      <alignment horizontal="left" vertical="center"/>
    </xf>
    <xf numFmtId="58" fontId="96" fillId="0" borderId="1" xfId="0" applyNumberFormat="1" applyFont="1" applyBorder="1" applyAlignment="1" applyProtection="1">
      <alignment horizontal="center" vertical="center" wrapText="1"/>
    </xf>
    <xf numFmtId="0" fontId="92" fillId="0" borderId="1" xfId="0" applyFont="1" applyBorder="1" applyAlignment="1" applyProtection="1">
      <alignment horizontal="center" vertical="center"/>
    </xf>
    <xf numFmtId="49" fontId="148" fillId="0" borderId="0" xfId="0" applyNumberFormat="1" applyFont="1" applyAlignment="1" applyProtection="1">
      <alignment horizontal="center" vertical="center"/>
    </xf>
    <xf numFmtId="0" fontId="96" fillId="0" borderId="0" xfId="0" applyFont="1" applyAlignment="1" applyProtection="1">
      <alignment vertical="center" wrapText="1"/>
    </xf>
    <xf numFmtId="0" fontId="148" fillId="0" borderId="0" xfId="0" applyFont="1" applyAlignment="1" applyProtection="1">
      <alignment vertical="center"/>
    </xf>
    <xf numFmtId="0" fontId="94" fillId="0" borderId="0" xfId="0" applyFont="1" applyAlignment="1" applyProtection="1">
      <alignment horizontal="justify" vertical="center" wrapText="1"/>
    </xf>
    <xf numFmtId="0" fontId="94" fillId="0" borderId="0" xfId="0" applyFont="1" applyBorder="1" applyAlignment="1" applyProtection="1">
      <alignment horizontal="justify" vertical="center" wrapText="1"/>
    </xf>
    <xf numFmtId="0" fontId="93" fillId="0" borderId="0" xfId="0" applyFont="1" applyBorder="1" applyAlignment="1" applyProtection="1">
      <alignment vertical="center"/>
    </xf>
    <xf numFmtId="0" fontId="96" fillId="0" borderId="0" xfId="0" applyFont="1" applyAlignment="1" applyProtection="1">
      <alignment horizontal="left" vertical="center"/>
    </xf>
    <xf numFmtId="0" fontId="93" fillId="0" borderId="0" xfId="0" applyFont="1" applyBorder="1" applyAlignment="1" applyProtection="1">
      <alignment horizontal="left"/>
    </xf>
    <xf numFmtId="0" fontId="93" fillId="0" borderId="0" xfId="0" applyFont="1" applyBorder="1" applyAlignment="1" applyProtection="1">
      <alignment horizontal="left" vertical="top" wrapText="1"/>
    </xf>
    <xf numFmtId="0" fontId="93" fillId="0" borderId="0" xfId="0" applyFont="1" applyBorder="1" applyAlignment="1" applyProtection="1">
      <alignment horizontal="center" vertical="top" wrapText="1"/>
    </xf>
    <xf numFmtId="0" fontId="96" fillId="0" borderId="0" xfId="0" applyFont="1" applyBorder="1" applyAlignment="1" applyProtection="1">
      <alignment horizontal="left" vertical="center"/>
    </xf>
    <xf numFmtId="0" fontId="94" fillId="0" borderId="0" xfId="0" applyFont="1" applyBorder="1" applyAlignment="1" applyProtection="1">
      <alignment horizontal="justify" vertical="top" wrapText="1"/>
    </xf>
    <xf numFmtId="0" fontId="92" fillId="0" borderId="1"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13" fillId="0" borderId="0" xfId="61" applyFont="1"/>
    <xf numFmtId="0" fontId="9" fillId="0" borderId="117" xfId="61" applyFont="1" applyBorder="1" applyAlignment="1">
      <alignment horizontal="center" vertical="center" wrapText="1"/>
    </xf>
    <xf numFmtId="0" fontId="12" fillId="0" borderId="116" xfId="61" applyFont="1" applyBorder="1" applyAlignment="1">
      <alignment horizontal="center" vertical="center" wrapText="1"/>
    </xf>
    <xf numFmtId="0" fontId="12" fillId="0" borderId="39" xfId="61" applyFont="1" applyBorder="1" applyAlignment="1">
      <alignment horizontal="center" vertical="center" wrapText="1"/>
    </xf>
    <xf numFmtId="0" fontId="12" fillId="0" borderId="116" xfId="61" applyFont="1" applyBorder="1" applyAlignment="1">
      <alignment horizontal="left" vertical="top" wrapText="1"/>
    </xf>
    <xf numFmtId="0" fontId="12" fillId="0" borderId="119" xfId="61" applyFont="1" applyBorder="1" applyAlignment="1">
      <alignment horizontal="left" vertical="top" wrapText="1" indent="1"/>
    </xf>
    <xf numFmtId="0" fontId="12" fillId="0" borderId="116" xfId="61" applyFont="1" applyBorder="1" applyAlignment="1" applyProtection="1">
      <alignment vertical="top" wrapText="1"/>
      <protection locked="0"/>
    </xf>
    <xf numFmtId="0" fontId="12" fillId="0" borderId="119" xfId="61" applyFont="1" applyBorder="1" applyAlignment="1" applyProtection="1">
      <alignment vertical="top" wrapText="1"/>
      <protection locked="0"/>
    </xf>
    <xf numFmtId="0" fontId="12" fillId="0" borderId="118" xfId="61" applyFont="1" applyBorder="1" applyAlignment="1">
      <alignment horizontal="left" vertical="top" wrapText="1" indent="1"/>
    </xf>
    <xf numFmtId="0" fontId="12" fillId="0" borderId="118" xfId="61" applyFont="1" applyBorder="1" applyAlignment="1">
      <alignment horizontal="left" vertical="top" wrapText="1"/>
    </xf>
    <xf numFmtId="0" fontId="12" fillId="0" borderId="6" xfId="10" applyFont="1" applyBorder="1" applyProtection="1">
      <alignment vertical="center"/>
    </xf>
    <xf numFmtId="0" fontId="12" fillId="0" borderId="2" xfId="10" applyFont="1" applyBorder="1" applyAlignment="1" applyProtection="1">
      <alignment horizontal="center" vertical="center"/>
      <protection locked="0"/>
    </xf>
    <xf numFmtId="0" fontId="26" fillId="0" borderId="11" xfId="10" applyFont="1" applyBorder="1" applyProtection="1">
      <alignment vertical="center"/>
    </xf>
    <xf numFmtId="0" fontId="26" fillId="0" borderId="2" xfId="10" applyFont="1" applyBorder="1" applyAlignment="1" applyProtection="1">
      <alignment horizontal="center" vertical="center"/>
      <protection locked="0"/>
    </xf>
    <xf numFmtId="0" fontId="178" fillId="0" borderId="0" xfId="10" applyFont="1" applyBorder="1" applyAlignment="1" applyProtection="1">
      <alignment horizontal="left" vertical="center"/>
    </xf>
    <xf numFmtId="0" fontId="178" fillId="3" borderId="0" xfId="10" applyFont="1" applyFill="1" applyBorder="1" applyAlignment="1" applyProtection="1">
      <alignment horizontal="left" vertical="center"/>
    </xf>
    <xf numFmtId="0" fontId="26" fillId="0" borderId="0" xfId="10" applyFont="1" applyBorder="1" applyAlignment="1">
      <alignment horizontal="left" vertical="center" wrapText="1"/>
    </xf>
    <xf numFmtId="0" fontId="178" fillId="0" borderId="0" xfId="10" applyFont="1" applyBorder="1" applyAlignment="1">
      <alignment horizontal="left" vertical="center"/>
    </xf>
    <xf numFmtId="0" fontId="178" fillId="0" borderId="0" xfId="10" applyFont="1" applyBorder="1" applyAlignment="1">
      <alignment vertical="center"/>
    </xf>
    <xf numFmtId="0" fontId="178" fillId="0" borderId="0" xfId="10" applyFont="1" applyBorder="1">
      <alignment vertical="center"/>
    </xf>
    <xf numFmtId="0" fontId="178" fillId="0" borderId="0" xfId="10" applyFont="1" applyBorder="1" applyAlignment="1">
      <alignment horizontal="center" vertical="center"/>
    </xf>
    <xf numFmtId="10" fontId="178" fillId="0" borderId="0" xfId="10" applyNumberFormat="1" applyFont="1" applyBorder="1" applyAlignment="1">
      <alignment vertical="center"/>
    </xf>
    <xf numFmtId="10" fontId="178" fillId="0" borderId="0" xfId="10" applyNumberFormat="1" applyFont="1" applyBorder="1" applyAlignment="1">
      <alignment horizontal="center" vertical="center"/>
    </xf>
    <xf numFmtId="0" fontId="12" fillId="0" borderId="0" xfId="10" applyFont="1" applyBorder="1" applyAlignment="1">
      <alignment vertical="center"/>
    </xf>
    <xf numFmtId="0" fontId="12" fillId="0" borderId="0" xfId="10" applyFont="1" applyAlignment="1">
      <alignment vertical="center"/>
    </xf>
    <xf numFmtId="0" fontId="12" fillId="0" borderId="0" xfId="10" applyFont="1" applyBorder="1" applyAlignment="1">
      <alignment horizontal="center" vertical="center"/>
    </xf>
    <xf numFmtId="0" fontId="26" fillId="0" borderId="2" xfId="10" applyFont="1" applyBorder="1" applyAlignment="1">
      <alignment vertical="center"/>
    </xf>
    <xf numFmtId="0" fontId="26" fillId="0" borderId="4" xfId="10" applyFont="1" applyBorder="1" applyAlignment="1" applyProtection="1">
      <alignment horizontal="center" vertical="center"/>
      <protection locked="0"/>
    </xf>
    <xf numFmtId="0" fontId="178" fillId="0" borderId="5" xfId="10" applyFont="1" applyBorder="1" applyAlignment="1">
      <alignment vertical="center"/>
    </xf>
    <xf numFmtId="0" fontId="12" fillId="0" borderId="0" xfId="10" applyFont="1">
      <alignment vertical="center"/>
    </xf>
    <xf numFmtId="0" fontId="26" fillId="0" borderId="2" xfId="10" applyFont="1" applyBorder="1" applyAlignment="1" applyProtection="1">
      <alignment horizontal="center" vertical="center"/>
      <protection locked="0"/>
    </xf>
    <xf numFmtId="0" fontId="12" fillId="0" borderId="11" xfId="10" applyFont="1" applyBorder="1" applyProtection="1">
      <alignment vertical="center"/>
    </xf>
    <xf numFmtId="0" fontId="26" fillId="0" borderId="6" xfId="10" applyFont="1" applyBorder="1" applyProtection="1">
      <alignment vertical="center"/>
    </xf>
    <xf numFmtId="0" fontId="45" fillId="0" borderId="8" xfId="10" applyFont="1" applyBorder="1" applyAlignment="1">
      <alignment horizontal="left" vertical="center"/>
    </xf>
    <xf numFmtId="0" fontId="83" fillId="0" borderId="65" xfId="64" applyFont="1" applyBorder="1" applyAlignment="1" applyProtection="1">
      <alignment horizontal="center" vertical="center" wrapText="1"/>
      <protection locked="0"/>
    </xf>
    <xf numFmtId="0" fontId="83" fillId="0" borderId="177" xfId="64" applyFont="1" applyBorder="1" applyAlignment="1" applyProtection="1">
      <alignment horizontal="center" vertical="center" wrapText="1"/>
      <protection locked="0"/>
    </xf>
    <xf numFmtId="0" fontId="83" fillId="0" borderId="64" xfId="64" applyFont="1" applyBorder="1" applyAlignment="1" applyProtection="1">
      <alignment horizontal="center" vertical="center" wrapText="1"/>
      <protection locked="0"/>
    </xf>
    <xf numFmtId="0" fontId="83" fillId="0" borderId="94" xfId="64" applyFont="1" applyBorder="1" applyAlignment="1" applyProtection="1">
      <alignment horizontal="center" vertical="center" wrapText="1"/>
      <protection locked="0"/>
    </xf>
    <xf numFmtId="0" fontId="83" fillId="0" borderId="186" xfId="64" applyFont="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xf>
    <xf numFmtId="0" fontId="180" fillId="0" borderId="0" xfId="0" applyFont="1"/>
    <xf numFmtId="0" fontId="181" fillId="0" borderId="0" xfId="0" applyFont="1"/>
    <xf numFmtId="0" fontId="182" fillId="0" borderId="0" xfId="0" applyFont="1"/>
    <xf numFmtId="0" fontId="183" fillId="0" borderId="0" xfId="0" applyFont="1"/>
    <xf numFmtId="0" fontId="175" fillId="0" borderId="0" xfId="0" applyFont="1" applyAlignment="1">
      <alignment horizontal="center"/>
    </xf>
    <xf numFmtId="0" fontId="16" fillId="0" borderId="0" xfId="0" applyFont="1"/>
    <xf numFmtId="0" fontId="0" fillId="16" borderId="0" xfId="0" applyFill="1" applyAlignment="1">
      <alignment horizontal="left" vertical="center"/>
    </xf>
    <xf numFmtId="0" fontId="0" fillId="16" borderId="0" xfId="0" applyFill="1"/>
    <xf numFmtId="0" fontId="0" fillId="0" borderId="3" xfId="0" applyBorder="1"/>
    <xf numFmtId="0" fontId="0" fillId="0" borderId="4" xfId="0" applyBorder="1"/>
    <xf numFmtId="0" fontId="0" fillId="0" borderId="10" xfId="0" applyBorder="1"/>
    <xf numFmtId="0" fontId="0" fillId="0" borderId="26" xfId="0" applyBorder="1" applyAlignment="1">
      <alignment horizontal="center"/>
    </xf>
    <xf numFmtId="0" fontId="0" fillId="16" borderId="121" xfId="0" applyFill="1" applyBorder="1" applyAlignment="1">
      <alignment horizontal="right"/>
    </xf>
    <xf numFmtId="0" fontId="0" fillId="16" borderId="27" xfId="0" applyFill="1" applyBorder="1" applyAlignment="1">
      <alignment horizontal="right"/>
    </xf>
    <xf numFmtId="0" fontId="0" fillId="16" borderId="131" xfId="0" applyFill="1" applyBorder="1" applyAlignment="1">
      <alignment horizontal="right"/>
    </xf>
    <xf numFmtId="0" fontId="0" fillId="16" borderId="26" xfId="0" applyFill="1" applyBorder="1" applyAlignment="1">
      <alignment horizontal="right"/>
    </xf>
    <xf numFmtId="0" fontId="0" fillId="16" borderId="122" xfId="0" applyFill="1" applyBorder="1" applyAlignment="1">
      <alignment horizontal="right"/>
    </xf>
    <xf numFmtId="0" fontId="0" fillId="16" borderId="134" xfId="0" applyFill="1" applyBorder="1" applyAlignment="1">
      <alignment horizontal="right"/>
    </xf>
    <xf numFmtId="0" fontId="0" fillId="16" borderId="28" xfId="0" applyFill="1" applyBorder="1" applyAlignment="1">
      <alignment horizontal="right"/>
    </xf>
    <xf numFmtId="0" fontId="0" fillId="16" borderId="203" xfId="0" applyFill="1" applyBorder="1" applyAlignment="1">
      <alignment horizontal="left" vertical="center"/>
    </xf>
    <xf numFmtId="0" fontId="0" fillId="16" borderId="204" xfId="0" applyFill="1" applyBorder="1" applyAlignment="1">
      <alignment horizontal="right"/>
    </xf>
    <xf numFmtId="0" fontId="0" fillId="16" borderId="205" xfId="0" applyFill="1" applyBorder="1" applyAlignment="1">
      <alignment horizontal="left" vertical="center"/>
    </xf>
    <xf numFmtId="0" fontId="0" fillId="16" borderId="206" xfId="0" applyFill="1" applyBorder="1" applyAlignment="1">
      <alignment horizontal="right"/>
    </xf>
    <xf numFmtId="0" fontId="0" fillId="16" borderId="207" xfId="0" applyFill="1" applyBorder="1" applyAlignment="1">
      <alignment horizontal="left" vertical="center"/>
    </xf>
    <xf numFmtId="0" fontId="0" fillId="16" borderId="208" xfId="0" applyFill="1" applyBorder="1" applyAlignment="1">
      <alignment horizontal="right"/>
    </xf>
    <xf numFmtId="0" fontId="0" fillId="16" borderId="29" xfId="0" applyFill="1" applyBorder="1" applyAlignment="1">
      <alignment horizontal="left" vertical="center" shrinkToFit="1"/>
    </xf>
    <xf numFmtId="184" fontId="0" fillId="16" borderId="209" xfId="0" applyNumberFormat="1" applyFill="1" applyBorder="1" applyAlignment="1">
      <alignment horizontal="right" vertical="center"/>
    </xf>
    <xf numFmtId="0" fontId="0" fillId="16" borderId="30" xfId="0" applyFill="1" applyBorder="1" applyAlignment="1">
      <alignment horizontal="left" vertical="center" shrinkToFit="1"/>
    </xf>
    <xf numFmtId="0" fontId="0" fillId="0" borderId="30" xfId="0" applyBorder="1" applyAlignment="1">
      <alignment horizontal="left" vertical="center"/>
    </xf>
    <xf numFmtId="0" fontId="0" fillId="0" borderId="209" xfId="0" applyBorder="1" applyAlignment="1">
      <alignment horizontal="right" vertical="center"/>
    </xf>
    <xf numFmtId="0" fontId="0" fillId="16" borderId="32" xfId="0" applyFill="1" applyBorder="1" applyAlignment="1">
      <alignment horizontal="left" vertical="center"/>
    </xf>
    <xf numFmtId="184" fontId="0" fillId="16" borderId="210" xfId="0" applyNumberFormat="1" applyFill="1" applyBorder="1" applyAlignment="1">
      <alignment horizontal="right" vertical="center"/>
    </xf>
    <xf numFmtId="0" fontId="0" fillId="16" borderId="33" xfId="0" applyFill="1" applyBorder="1" applyAlignment="1">
      <alignment horizontal="left" vertical="center"/>
    </xf>
    <xf numFmtId="0" fontId="0" fillId="16" borderId="3" xfId="0" applyFill="1" applyBorder="1" applyAlignment="1">
      <alignment horizontal="center" vertical="center" wrapText="1"/>
    </xf>
    <xf numFmtId="184" fontId="0" fillId="16" borderId="181" xfId="0" applyNumberFormat="1" applyFill="1" applyBorder="1" applyAlignment="1">
      <alignment horizontal="right" vertical="center"/>
    </xf>
    <xf numFmtId="0" fontId="0" fillId="16" borderId="3" xfId="0" applyFill="1" applyBorder="1" applyAlignment="1">
      <alignment horizontal="center" vertical="center"/>
    </xf>
    <xf numFmtId="184" fontId="0" fillId="16" borderId="78" xfId="0" applyNumberFormat="1" applyFill="1" applyBorder="1" applyAlignment="1">
      <alignment horizontal="right" vertical="center"/>
    </xf>
    <xf numFmtId="0" fontId="0" fillId="16" borderId="1" xfId="0" applyFill="1" applyBorder="1" applyAlignment="1">
      <alignment horizontal="center" vertical="center"/>
    </xf>
    <xf numFmtId="184" fontId="0" fillId="16" borderId="86" xfId="0" applyNumberFormat="1" applyFill="1" applyBorder="1" applyAlignment="1">
      <alignment horizontal="right" vertical="center"/>
    </xf>
    <xf numFmtId="0" fontId="0" fillId="16" borderId="1" xfId="0" applyFill="1" applyBorder="1" applyAlignment="1">
      <alignment horizontal="left" vertical="center"/>
    </xf>
    <xf numFmtId="0" fontId="14" fillId="0" borderId="0" xfId="0" applyFont="1"/>
    <xf numFmtId="0" fontId="184" fillId="0" borderId="0" xfId="0" applyFont="1"/>
    <xf numFmtId="0" fontId="0" fillId="0" borderId="59" xfId="0" applyBorder="1" applyAlignment="1">
      <alignment horizontal="center" vertical="center"/>
    </xf>
    <xf numFmtId="0" fontId="0" fillId="16" borderId="2" xfId="0" applyFill="1" applyBorder="1" applyAlignment="1">
      <alignment horizontal="center" vertical="center" shrinkToFit="1"/>
    </xf>
    <xf numFmtId="0" fontId="0" fillId="16" borderId="3" xfId="0" applyFill="1" applyBorder="1" applyAlignment="1">
      <alignment horizontal="center" vertical="center" shrinkToFit="1"/>
    </xf>
    <xf numFmtId="0" fontId="0" fillId="0" borderId="73" xfId="0" applyBorder="1" applyAlignment="1">
      <alignment horizontal="center" vertical="center" shrinkToFit="1"/>
    </xf>
    <xf numFmtId="0" fontId="27" fillId="0" borderId="0" xfId="3" applyFont="1" applyFill="1" applyAlignment="1">
      <alignment horizontal="right" vertical="center"/>
    </xf>
    <xf numFmtId="0" fontId="146" fillId="12" borderId="3" xfId="4" applyFont="1" applyFill="1" applyBorder="1" applyAlignment="1">
      <alignment horizontal="left" vertical="center" wrapText="1"/>
    </xf>
    <xf numFmtId="0" fontId="146" fillId="12" borderId="4" xfId="4" applyFont="1" applyFill="1" applyBorder="1" applyAlignment="1">
      <alignment horizontal="left" vertical="center" wrapText="1"/>
    </xf>
    <xf numFmtId="0" fontId="146" fillId="12" borderId="10" xfId="4" applyFont="1" applyFill="1" applyBorder="1" applyAlignment="1">
      <alignment horizontal="left" vertical="center" wrapText="1"/>
    </xf>
    <xf numFmtId="0" fontId="153" fillId="0" borderId="0" xfId="4" applyFont="1" applyAlignment="1">
      <alignment horizontal="left" vertical="center"/>
    </xf>
    <xf numFmtId="0" fontId="146" fillId="0" borderId="3" xfId="4" applyFont="1" applyBorder="1" applyAlignment="1">
      <alignment horizontal="left" vertical="center"/>
    </xf>
    <xf numFmtId="0" fontId="146" fillId="0" borderId="4" xfId="4" applyFont="1" applyBorder="1" applyAlignment="1">
      <alignment horizontal="left" vertical="center"/>
    </xf>
    <xf numFmtId="0" fontId="146" fillId="0" borderId="10" xfId="4" applyFont="1" applyBorder="1" applyAlignment="1">
      <alignment horizontal="left" vertical="center"/>
    </xf>
    <xf numFmtId="38" fontId="146" fillId="0" borderId="3" xfId="1" applyFont="1" applyFill="1" applyBorder="1" applyAlignment="1">
      <alignment horizontal="left" vertical="center"/>
    </xf>
    <xf numFmtId="38" fontId="146" fillId="0" borderId="4" xfId="1" applyFont="1" applyFill="1" applyBorder="1" applyAlignment="1">
      <alignment horizontal="left" vertical="center"/>
    </xf>
    <xf numFmtId="38" fontId="146" fillId="0" borderId="10" xfId="1" applyFont="1" applyFill="1" applyBorder="1" applyAlignment="1">
      <alignment horizontal="left" vertical="center"/>
    </xf>
    <xf numFmtId="0" fontId="146" fillId="12" borderId="4" xfId="4" applyFont="1" applyFill="1" applyBorder="1" applyAlignment="1">
      <alignment horizontal="left" vertical="center"/>
    </xf>
    <xf numFmtId="0" fontId="146" fillId="12" borderId="10" xfId="4" applyFont="1" applyFill="1" applyBorder="1" applyAlignment="1">
      <alignment horizontal="left" vertical="center"/>
    </xf>
    <xf numFmtId="0" fontId="146" fillId="0" borderId="3" xfId="4" applyFont="1" applyBorder="1" applyAlignment="1">
      <alignment horizontal="left" vertical="center" wrapText="1"/>
    </xf>
    <xf numFmtId="0" fontId="146" fillId="0" borderId="4" xfId="4" applyFont="1" applyBorder="1" applyAlignment="1">
      <alignment horizontal="left" vertical="center" wrapText="1"/>
    </xf>
    <xf numFmtId="0" fontId="146" fillId="0" borderId="10" xfId="4" applyFont="1" applyBorder="1" applyAlignment="1">
      <alignment horizontal="left" vertical="center" wrapText="1"/>
    </xf>
    <xf numFmtId="0" fontId="146" fillId="12" borderId="3" xfId="4" applyFont="1" applyFill="1" applyBorder="1" applyAlignment="1">
      <alignment horizontal="left" vertical="center"/>
    </xf>
    <xf numFmtId="0" fontId="153" fillId="0" borderId="5" xfId="4" applyFont="1" applyBorder="1" applyAlignment="1">
      <alignment horizontal="left" vertical="center"/>
    </xf>
    <xf numFmtId="0" fontId="146" fillId="0" borderId="3" xfId="4" applyFont="1" applyFill="1" applyBorder="1" applyAlignment="1">
      <alignment horizontal="left" vertical="center" wrapText="1"/>
    </xf>
    <xf numFmtId="0" fontId="146" fillId="0" borderId="4" xfId="4" applyFont="1" applyFill="1" applyBorder="1" applyAlignment="1">
      <alignment horizontal="left" vertical="center" wrapText="1"/>
    </xf>
    <xf numFmtId="0" fontId="146" fillId="0" borderId="10" xfId="4" applyFont="1" applyFill="1" applyBorder="1" applyAlignment="1">
      <alignment horizontal="left" vertical="center" wrapText="1"/>
    </xf>
    <xf numFmtId="0" fontId="128" fillId="0" borderId="0" xfId="3" applyFont="1" applyFill="1" applyAlignment="1">
      <alignment horizontal="center" vertical="center"/>
    </xf>
    <xf numFmtId="0" fontId="172" fillId="0" borderId="1" xfId="3" applyFont="1" applyFill="1" applyBorder="1" applyAlignment="1">
      <alignment horizontal="left" vertical="center" shrinkToFit="1"/>
    </xf>
    <xf numFmtId="58" fontId="172" fillId="0" borderId="1" xfId="3" applyNumberFormat="1" applyFont="1" applyFill="1" applyBorder="1" applyAlignment="1">
      <alignment horizontal="left" vertical="center" shrinkToFit="1"/>
    </xf>
    <xf numFmtId="0" fontId="142" fillId="2" borderId="3" xfId="4" applyFont="1" applyFill="1" applyBorder="1" applyAlignment="1">
      <alignment horizontal="center" vertical="center"/>
    </xf>
    <xf numFmtId="0" fontId="142" fillId="2" borderId="4" xfId="4" applyFont="1" applyFill="1" applyBorder="1" applyAlignment="1">
      <alignment horizontal="center" vertical="center"/>
    </xf>
    <xf numFmtId="0" fontId="142" fillId="2" borderId="10" xfId="4" applyFont="1" applyFill="1" applyBorder="1" applyAlignment="1">
      <alignment horizontal="center" vertical="center"/>
    </xf>
    <xf numFmtId="0" fontId="90" fillId="0" borderId="0" xfId="0" applyFont="1" applyFill="1" applyAlignment="1">
      <alignment horizontal="center" vertical="center"/>
    </xf>
    <xf numFmtId="58" fontId="90" fillId="0" borderId="0" xfId="0" applyNumberFormat="1" applyFont="1" applyFill="1" applyAlignment="1" applyProtection="1">
      <alignment horizontal="distributed" vertical="center" indent="2" shrinkToFit="1"/>
      <protection locked="0"/>
    </xf>
    <xf numFmtId="0" fontId="123" fillId="0" borderId="0" xfId="0" applyFont="1" applyFill="1" applyAlignment="1">
      <alignment vertical="center"/>
    </xf>
    <xf numFmtId="0" fontId="123" fillId="0" borderId="0" xfId="0" applyFont="1" applyAlignment="1">
      <alignment vertical="center"/>
    </xf>
    <xf numFmtId="0" fontId="122" fillId="0" borderId="0" xfId="0" applyFont="1" applyFill="1" applyAlignment="1" applyProtection="1">
      <alignment horizontal="left" vertical="center" shrinkToFit="1"/>
      <protection locked="0"/>
    </xf>
    <xf numFmtId="0" fontId="70" fillId="0" borderId="0" xfId="0" applyFont="1" applyFill="1" applyAlignment="1" applyProtection="1">
      <alignment horizontal="left" vertical="center" shrinkToFit="1"/>
      <protection locked="0"/>
    </xf>
    <xf numFmtId="0" fontId="126" fillId="0" borderId="0" xfId="0" applyFont="1" applyFill="1" applyAlignment="1">
      <alignment horizontal="center" vertical="center"/>
    </xf>
    <xf numFmtId="0" fontId="126" fillId="0" borderId="0" xfId="0" applyFont="1" applyFill="1" applyAlignment="1">
      <alignment horizontal="center" vertical="center" wrapText="1"/>
    </xf>
    <xf numFmtId="0" fontId="90" fillId="0" borderId="0" xfId="0" applyFont="1" applyFill="1" applyAlignment="1">
      <alignment horizontal="left" vertical="center" wrapText="1"/>
    </xf>
    <xf numFmtId="0" fontId="90" fillId="0" borderId="0" xfId="0" applyFont="1" applyFill="1" applyAlignment="1">
      <alignment vertical="center"/>
    </xf>
    <xf numFmtId="0" fontId="93" fillId="0" borderId="0" xfId="0" applyFont="1" applyAlignment="1">
      <alignment vertical="center"/>
    </xf>
    <xf numFmtId="0" fontId="70" fillId="0" borderId="0" xfId="0" applyFont="1" applyAlignment="1">
      <alignment vertical="center"/>
    </xf>
    <xf numFmtId="0" fontId="92" fillId="0" borderId="0" xfId="0" applyFont="1" applyFill="1" applyAlignment="1">
      <alignment horizontal="left" vertical="center"/>
    </xf>
    <xf numFmtId="0" fontId="124" fillId="0" borderId="6" xfId="0" applyFont="1" applyFill="1" applyBorder="1" applyAlignment="1">
      <alignment horizontal="left" vertical="center" wrapText="1"/>
    </xf>
    <xf numFmtId="0" fontId="124" fillId="0" borderId="0" xfId="0" applyFont="1" applyFill="1" applyAlignment="1">
      <alignment horizontal="left" vertical="center" wrapText="1"/>
    </xf>
    <xf numFmtId="0" fontId="124" fillId="0" borderId="6" xfId="0" applyFont="1" applyFill="1" applyBorder="1" applyAlignment="1">
      <alignment horizontal="left" vertical="center" shrinkToFit="1"/>
    </xf>
    <xf numFmtId="0" fontId="124" fillId="0" borderId="0" xfId="0" applyFont="1" applyFill="1" applyAlignment="1">
      <alignment horizontal="left" vertical="center" shrinkToFit="1"/>
    </xf>
    <xf numFmtId="0" fontId="124" fillId="0" borderId="7" xfId="0" applyFont="1" applyFill="1" applyBorder="1" applyAlignment="1">
      <alignment horizontal="left" vertical="center" shrinkToFit="1"/>
    </xf>
    <xf numFmtId="0" fontId="124" fillId="0" borderId="6" xfId="0" applyFont="1" applyFill="1" applyBorder="1" applyAlignment="1">
      <alignment horizontal="left" vertical="center"/>
    </xf>
    <xf numFmtId="0" fontId="124" fillId="0" borderId="0" xfId="0" applyFont="1" applyFill="1" applyAlignment="1">
      <alignment horizontal="left" vertical="center"/>
    </xf>
    <xf numFmtId="0" fontId="122" fillId="0" borderId="1" xfId="0" applyFont="1" applyFill="1" applyBorder="1" applyAlignment="1" applyProtection="1">
      <alignment horizontal="left" vertical="center" shrinkToFit="1"/>
      <protection locked="0"/>
    </xf>
    <xf numFmtId="0" fontId="124" fillId="0" borderId="0" xfId="0" applyFont="1" applyFill="1" applyBorder="1" applyAlignment="1">
      <alignment horizontal="left" vertical="center" shrinkToFit="1"/>
    </xf>
    <xf numFmtId="0" fontId="124" fillId="0" borderId="0" xfId="0" applyFont="1" applyFill="1" applyBorder="1" applyAlignment="1" applyProtection="1">
      <alignment horizontal="left" vertical="center" shrinkToFit="1"/>
      <protection locked="0"/>
    </xf>
    <xf numFmtId="0" fontId="124" fillId="0" borderId="0" xfId="0" applyFont="1" applyFill="1" applyAlignment="1" applyProtection="1">
      <alignment horizontal="left" vertical="center" shrinkToFit="1"/>
      <protection locked="0"/>
    </xf>
    <xf numFmtId="0" fontId="93" fillId="0" borderId="0" xfId="0" applyFont="1" applyFill="1" applyAlignment="1">
      <alignment horizontal="right" vertical="center"/>
    </xf>
    <xf numFmtId="0" fontId="122" fillId="0" borderId="0" xfId="0" applyFont="1" applyFill="1" applyAlignment="1">
      <alignment horizontal="left" vertical="center" shrinkToFit="1"/>
    </xf>
    <xf numFmtId="0" fontId="122" fillId="0" borderId="0" xfId="0" applyFont="1" applyFill="1" applyAlignment="1">
      <alignment horizontal="left" vertical="top" wrapText="1"/>
    </xf>
    <xf numFmtId="0" fontId="90" fillId="0" borderId="1" xfId="0" applyFont="1" applyFill="1" applyBorder="1" applyAlignment="1" applyProtection="1">
      <alignment horizontal="left" vertical="center" shrinkToFit="1"/>
      <protection locked="0"/>
    </xf>
    <xf numFmtId="58" fontId="90" fillId="0" borderId="1" xfId="0" applyNumberFormat="1" applyFont="1" applyFill="1" applyBorder="1" applyAlignment="1" applyProtection="1">
      <alignment horizontal="center" vertical="center" shrinkToFit="1"/>
      <protection locked="0"/>
    </xf>
    <xf numFmtId="58" fontId="90" fillId="0" borderId="4" xfId="0" applyNumberFormat="1" applyFont="1" applyFill="1" applyBorder="1" applyAlignment="1" applyProtection="1">
      <alignment horizontal="center" vertical="center" shrinkToFit="1"/>
      <protection locked="0"/>
    </xf>
    <xf numFmtId="0" fontId="90" fillId="0" borderId="0" xfId="0" applyFont="1" applyFill="1" applyAlignment="1">
      <alignment horizontal="left" vertical="center"/>
    </xf>
    <xf numFmtId="0" fontId="122" fillId="0" borderId="5" xfId="0" applyFont="1" applyFill="1" applyBorder="1" applyAlignment="1" applyProtection="1">
      <alignment horizontal="center" vertical="center" shrinkToFit="1"/>
      <protection locked="0"/>
    </xf>
    <xf numFmtId="0" fontId="70" fillId="0" borderId="1" xfId="0" applyFont="1" applyBorder="1" applyAlignment="1" applyProtection="1">
      <alignment shrinkToFit="1"/>
      <protection locked="0"/>
    </xf>
    <xf numFmtId="0" fontId="122" fillId="0" borderId="5" xfId="0" applyFont="1" applyFill="1" applyBorder="1" applyAlignment="1" applyProtection="1">
      <alignment horizontal="left" vertical="center" shrinkToFit="1"/>
      <protection locked="0"/>
    </xf>
    <xf numFmtId="0" fontId="122" fillId="0" borderId="0" xfId="0" applyFont="1" applyFill="1" applyAlignment="1">
      <alignment vertical="top" wrapText="1"/>
    </xf>
    <xf numFmtId="0" fontId="122" fillId="0" borderId="0" xfId="0" applyFont="1" applyFill="1" applyAlignment="1">
      <alignment vertical="top"/>
    </xf>
    <xf numFmtId="0" fontId="70" fillId="0" borderId="0" xfId="0" applyFont="1" applyAlignment="1">
      <alignment vertical="top"/>
    </xf>
    <xf numFmtId="0" fontId="90" fillId="0" borderId="8" xfId="0" applyFont="1" applyFill="1" applyBorder="1" applyAlignment="1">
      <alignment horizontal="distributed" vertical="center" wrapText="1"/>
    </xf>
    <xf numFmtId="0" fontId="72" fillId="0" borderId="9" xfId="0" applyFont="1" applyFill="1" applyBorder="1" applyAlignment="1">
      <alignment horizontal="distributed" vertical="center"/>
    </xf>
    <xf numFmtId="0" fontId="72" fillId="0" borderId="11" xfId="0" applyFont="1" applyFill="1" applyBorder="1" applyAlignment="1">
      <alignment horizontal="distributed" vertical="center"/>
    </xf>
    <xf numFmtId="0" fontId="72" fillId="0" borderId="12" xfId="0" applyFont="1" applyFill="1" applyBorder="1" applyAlignment="1">
      <alignment horizontal="distributed" vertical="center"/>
    </xf>
    <xf numFmtId="0" fontId="122" fillId="0" borderId="3" xfId="0" applyFont="1" applyFill="1" applyBorder="1" applyAlignment="1">
      <alignment horizontal="center" vertical="center" wrapText="1"/>
    </xf>
    <xf numFmtId="0" fontId="122" fillId="0" borderId="4" xfId="0" applyFont="1" applyFill="1" applyBorder="1" applyAlignment="1">
      <alignment horizontal="center" vertical="center" wrapText="1"/>
    </xf>
    <xf numFmtId="0" fontId="122" fillId="0" borderId="10" xfId="0" applyFont="1" applyFill="1" applyBorder="1" applyAlignment="1">
      <alignment horizontal="center" vertical="center" wrapText="1"/>
    </xf>
    <xf numFmtId="0" fontId="90" fillId="0" borderId="3" xfId="0" applyFont="1" applyFill="1" applyBorder="1" applyAlignment="1">
      <alignment horizontal="center" vertical="center" wrapText="1"/>
    </xf>
    <xf numFmtId="0" fontId="90" fillId="0" borderId="4" xfId="0" applyFont="1" applyFill="1" applyBorder="1" applyAlignment="1">
      <alignment horizontal="center" vertical="center" wrapText="1"/>
    </xf>
    <xf numFmtId="0" fontId="90" fillId="0" borderId="10" xfId="0" applyFont="1" applyFill="1" applyBorder="1" applyAlignment="1">
      <alignment horizontal="center" vertical="center" wrapText="1"/>
    </xf>
    <xf numFmtId="0" fontId="72" fillId="0" borderId="3" xfId="0" applyFont="1" applyFill="1" applyBorder="1" applyAlignment="1" applyProtection="1">
      <alignment horizontal="center" vertical="center" wrapText="1"/>
      <protection locked="0"/>
    </xf>
    <xf numFmtId="0" fontId="72" fillId="0" borderId="4" xfId="0" applyFont="1" applyFill="1" applyBorder="1" applyAlignment="1" applyProtection="1">
      <alignment horizontal="center" vertical="center" wrapText="1"/>
      <protection locked="0"/>
    </xf>
    <xf numFmtId="0" fontId="72" fillId="0" borderId="10" xfId="0" applyFont="1" applyFill="1" applyBorder="1" applyAlignment="1" applyProtection="1">
      <alignment horizontal="center" vertical="center" wrapText="1"/>
      <protection locked="0"/>
    </xf>
    <xf numFmtId="0" fontId="90" fillId="0" borderId="3" xfId="0" applyFont="1" applyFill="1" applyBorder="1" applyAlignment="1" applyProtection="1">
      <alignment horizontal="right" vertical="center" shrinkToFit="1"/>
      <protection locked="0"/>
    </xf>
    <xf numFmtId="0" fontId="90" fillId="0" borderId="4" xfId="0" applyFont="1" applyFill="1" applyBorder="1" applyAlignment="1" applyProtection="1">
      <alignment horizontal="right" vertical="center" shrinkToFit="1"/>
      <protection locked="0"/>
    </xf>
    <xf numFmtId="0" fontId="90" fillId="0" borderId="10" xfId="0" applyFont="1" applyFill="1" applyBorder="1" applyAlignment="1" applyProtection="1">
      <alignment horizontal="right" vertical="center" shrinkToFit="1"/>
      <protection locked="0"/>
    </xf>
    <xf numFmtId="0" fontId="122" fillId="0" borderId="3" xfId="0" applyFont="1" applyFill="1" applyBorder="1" applyAlignment="1" applyProtection="1">
      <alignment horizontal="left" vertical="center" shrinkToFit="1"/>
      <protection locked="0"/>
    </xf>
    <xf numFmtId="0" fontId="122" fillId="0" borderId="4" xfId="0" applyFont="1" applyFill="1" applyBorder="1" applyAlignment="1" applyProtection="1">
      <alignment horizontal="left" vertical="center" shrinkToFit="1"/>
      <protection locked="0"/>
    </xf>
    <xf numFmtId="0" fontId="70" fillId="0" borderId="4" xfId="0" applyFont="1" applyBorder="1" applyAlignment="1" applyProtection="1">
      <alignment horizontal="left" vertical="center" shrinkToFit="1"/>
      <protection locked="0"/>
    </xf>
    <xf numFmtId="0" fontId="70" fillId="0" borderId="10" xfId="0" applyFont="1" applyBorder="1" applyAlignment="1" applyProtection="1">
      <alignment horizontal="left" vertical="center" shrinkToFit="1"/>
      <protection locked="0"/>
    </xf>
    <xf numFmtId="1" fontId="122" fillId="0" borderId="1" xfId="0" applyNumberFormat="1" applyFont="1" applyFill="1" applyBorder="1" applyAlignment="1" applyProtection="1">
      <alignment horizontal="center" vertical="center" shrinkToFit="1"/>
      <protection locked="0"/>
    </xf>
    <xf numFmtId="0" fontId="51" fillId="0" borderId="0" xfId="0" applyFont="1" applyAlignment="1">
      <alignment horizontal="center" vertical="center"/>
    </xf>
    <xf numFmtId="58" fontId="51" fillId="0" borderId="1" xfId="0" applyNumberFormat="1" applyFont="1" applyBorder="1" applyAlignment="1">
      <alignment horizontal="center" vertical="center" shrinkToFit="1"/>
    </xf>
    <xf numFmtId="0" fontId="154" fillId="0" borderId="0" xfId="0" applyFont="1" applyAlignment="1">
      <alignment horizontal="left" vertical="center" shrinkToFit="1"/>
    </xf>
    <xf numFmtId="0" fontId="51" fillId="0" borderId="0" xfId="0" applyFont="1" applyAlignment="1">
      <alignment horizontal="left" vertical="center" wrapText="1"/>
    </xf>
    <xf numFmtId="0" fontId="51" fillId="0" borderId="0" xfId="0" applyFont="1" applyAlignment="1">
      <alignment horizontal="center" vertical="center" shrinkToFit="1"/>
    </xf>
    <xf numFmtId="0" fontId="154" fillId="0" borderId="0" xfId="0" applyFont="1" applyAlignment="1">
      <alignment horizontal="center" vertical="center" shrinkToFit="1"/>
    </xf>
    <xf numFmtId="187" fontId="51" fillId="0" borderId="0" xfId="0" applyNumberFormat="1" applyFont="1" applyAlignment="1">
      <alignment horizontal="center" vertical="center"/>
    </xf>
    <xf numFmtId="0" fontId="154" fillId="0" borderId="0" xfId="0" applyFont="1" applyAlignment="1">
      <alignment horizontal="left" vertical="center"/>
    </xf>
    <xf numFmtId="0" fontId="51" fillId="0" borderId="0" xfId="0" applyFont="1" applyAlignment="1">
      <alignment horizontal="left" vertical="center"/>
    </xf>
    <xf numFmtId="0" fontId="51" fillId="0" borderId="17" xfId="0" applyFont="1" applyBorder="1" applyAlignment="1">
      <alignment horizontal="left" vertical="center" wrapText="1"/>
    </xf>
    <xf numFmtId="0" fontId="154" fillId="0" borderId="0" xfId="0" applyFont="1" applyBorder="1" applyAlignment="1">
      <alignment horizontal="left" vertical="center" shrinkToFit="1"/>
    </xf>
    <xf numFmtId="0" fontId="154" fillId="0" borderId="1" xfId="0" applyFont="1" applyBorder="1" applyAlignment="1">
      <alignment horizontal="left" vertical="center" shrinkToFit="1"/>
    </xf>
    <xf numFmtId="0" fontId="89" fillId="0" borderId="0" xfId="0" applyFont="1" applyAlignment="1" applyProtection="1">
      <alignment horizontal="right" vertical="top"/>
    </xf>
    <xf numFmtId="0" fontId="73" fillId="0" borderId="0" xfId="0" applyFont="1" applyAlignment="1" applyProtection="1">
      <alignment horizontal="center"/>
    </xf>
    <xf numFmtId="0" fontId="89" fillId="0" borderId="1" xfId="0" applyFont="1" applyBorder="1" applyAlignment="1" applyProtection="1">
      <alignment horizontal="right"/>
    </xf>
    <xf numFmtId="0" fontId="89" fillId="0" borderId="1" xfId="0" applyFont="1" applyBorder="1" applyAlignment="1" applyProtection="1">
      <alignment horizontal="left" shrinkToFit="1"/>
    </xf>
    <xf numFmtId="0" fontId="89" fillId="0" borderId="1" xfId="0" applyFont="1" applyBorder="1" applyAlignment="1" applyProtection="1">
      <alignment horizontal="center"/>
    </xf>
    <xf numFmtId="0" fontId="89" fillId="0" borderId="1" xfId="0" applyFont="1" applyBorder="1" applyAlignment="1" applyProtection="1">
      <alignment horizontal="left" shrinkToFit="1"/>
      <protection locked="0"/>
    </xf>
    <xf numFmtId="0" fontId="73" fillId="0" borderId="0" xfId="0" applyFont="1" applyAlignment="1" applyProtection="1">
      <alignment horizontal="left" vertical="center" wrapText="1"/>
    </xf>
    <xf numFmtId="0" fontId="71" fillId="0" borderId="26" xfId="0" applyFont="1" applyBorder="1" applyAlignment="1" applyProtection="1">
      <alignment horizontal="center" vertical="center"/>
    </xf>
    <xf numFmtId="0" fontId="71" fillId="0" borderId="28" xfId="0" applyFont="1" applyBorder="1" applyAlignment="1" applyProtection="1">
      <alignment horizontal="center" vertical="center"/>
    </xf>
    <xf numFmtId="0" fontId="44" fillId="0" borderId="8" xfId="0" applyFont="1" applyBorder="1" applyAlignment="1" applyProtection="1">
      <alignment horizontal="left" vertical="center" indent="1"/>
    </xf>
    <xf numFmtId="0" fontId="44" fillId="0" borderId="9" xfId="0" applyFont="1" applyBorder="1" applyAlignment="1" applyProtection="1">
      <alignment horizontal="left" vertical="center" indent="1"/>
    </xf>
    <xf numFmtId="0" fontId="44" fillId="0" borderId="11" xfId="0" applyFont="1" applyBorder="1" applyAlignment="1" applyProtection="1">
      <alignment horizontal="left" vertical="center" indent="1"/>
    </xf>
    <xf numFmtId="0" fontId="44" fillId="0" borderId="12" xfId="0" applyFont="1" applyBorder="1" applyAlignment="1" applyProtection="1">
      <alignment horizontal="left" vertical="center" indent="1"/>
    </xf>
    <xf numFmtId="0" fontId="71" fillId="0" borderId="8" xfId="0" applyFont="1" applyBorder="1" applyAlignment="1" applyProtection="1">
      <alignment horizontal="left" vertical="center"/>
    </xf>
    <xf numFmtId="0" fontId="71" fillId="0" borderId="5" xfId="0" applyFont="1" applyBorder="1" applyAlignment="1" applyProtection="1">
      <alignment horizontal="left" vertical="center"/>
    </xf>
    <xf numFmtId="0" fontId="71" fillId="0" borderId="11" xfId="0" applyFont="1" applyBorder="1" applyAlignment="1" applyProtection="1">
      <alignment horizontal="left" vertical="center"/>
    </xf>
    <xf numFmtId="0" fontId="71" fillId="0" borderId="1" xfId="0" applyFont="1" applyBorder="1" applyAlignment="1" applyProtection="1">
      <alignment horizontal="left" vertical="center"/>
    </xf>
    <xf numFmtId="0" fontId="71" fillId="0" borderId="27" xfId="0" applyFont="1" applyBorder="1" applyAlignment="1" applyProtection="1">
      <alignment horizontal="center" vertical="center"/>
    </xf>
    <xf numFmtId="0" fontId="44" fillId="0" borderId="8" xfId="0" applyFont="1" applyBorder="1" applyAlignment="1" applyProtection="1">
      <alignment horizontal="left" vertical="center"/>
    </xf>
    <xf numFmtId="0" fontId="44" fillId="0" borderId="9" xfId="0" applyFont="1" applyBorder="1" applyAlignment="1" applyProtection="1">
      <alignment horizontal="left" vertical="center"/>
    </xf>
    <xf numFmtId="0" fontId="44" fillId="0" borderId="6" xfId="0" applyFont="1" applyBorder="1" applyAlignment="1" applyProtection="1">
      <alignment horizontal="left" vertical="center"/>
    </xf>
    <xf numFmtId="0" fontId="44" fillId="0" borderId="7" xfId="0" applyFont="1" applyBorder="1" applyAlignment="1" applyProtection="1">
      <alignment horizontal="left" vertical="center"/>
    </xf>
    <xf numFmtId="0" fontId="44" fillId="0" borderId="11" xfId="0" applyFont="1" applyBorder="1" applyAlignment="1" applyProtection="1">
      <alignment horizontal="left" vertical="center"/>
    </xf>
    <xf numFmtId="0" fontId="44" fillId="0" borderId="12" xfId="0" applyFont="1" applyBorder="1" applyAlignment="1" applyProtection="1">
      <alignment horizontal="left" vertical="center"/>
    </xf>
    <xf numFmtId="0" fontId="89" fillId="0" borderId="1" xfId="0" applyFont="1" applyBorder="1" applyProtection="1"/>
    <xf numFmtId="0" fontId="70" fillId="0" borderId="24" xfId="0" applyFont="1" applyBorder="1" applyProtection="1"/>
    <xf numFmtId="0" fontId="70" fillId="0" borderId="25" xfId="0" applyFont="1" applyBorder="1" applyProtection="1"/>
    <xf numFmtId="0" fontId="89" fillId="0" borderId="3" xfId="0" applyFont="1" applyBorder="1" applyAlignment="1" applyProtection="1">
      <alignment horizontal="center" vertical="center"/>
    </xf>
    <xf numFmtId="0" fontId="70" fillId="0" borderId="10" xfId="0" applyFont="1" applyBorder="1" applyAlignment="1" applyProtection="1">
      <alignment horizontal="center" vertical="center"/>
    </xf>
    <xf numFmtId="0" fontId="89" fillId="0" borderId="4" xfId="0" applyFont="1" applyBorder="1" applyAlignment="1" applyProtection="1">
      <alignment horizontal="center" vertical="center"/>
    </xf>
    <xf numFmtId="0" fontId="71" fillId="0" borderId="26" xfId="0" applyFont="1" applyBorder="1" applyAlignment="1" applyProtection="1">
      <alignment horizontal="center" vertical="center" textRotation="255"/>
    </xf>
    <xf numFmtId="0" fontId="71" fillId="0" borderId="27" xfId="0" applyFont="1" applyBorder="1" applyAlignment="1" applyProtection="1">
      <alignment horizontal="center" vertical="center" textRotation="255"/>
    </xf>
    <xf numFmtId="0" fontId="71" fillId="0" borderId="28" xfId="0" applyFont="1" applyBorder="1" applyAlignment="1" applyProtection="1">
      <alignment horizontal="center" vertical="center" textRotation="255"/>
    </xf>
    <xf numFmtId="0" fontId="44" fillId="0" borderId="3" xfId="0" applyFont="1" applyBorder="1" applyAlignment="1" applyProtection="1">
      <alignment horizontal="left" vertical="center" indent="1"/>
    </xf>
    <xf numFmtId="0" fontId="71" fillId="0" borderId="10" xfId="0" applyFont="1" applyBorder="1" applyAlignment="1" applyProtection="1">
      <alignment horizontal="left" vertical="center" indent="1"/>
    </xf>
    <xf numFmtId="0" fontId="71" fillId="0" borderId="3" xfId="0" applyFont="1" applyBorder="1" applyAlignment="1" applyProtection="1">
      <alignment horizontal="left" vertical="center" indent="1"/>
    </xf>
    <xf numFmtId="0" fontId="70" fillId="0" borderId="4" xfId="0" applyFont="1" applyBorder="1" applyAlignment="1" applyProtection="1">
      <alignment horizontal="left" vertical="center" indent="1"/>
    </xf>
    <xf numFmtId="0" fontId="44" fillId="0" borderId="8" xfId="0" applyFont="1" applyBorder="1" applyAlignment="1" applyProtection="1">
      <alignment horizontal="left" vertical="center" wrapText="1"/>
    </xf>
    <xf numFmtId="0" fontId="44" fillId="0" borderId="9" xfId="0" applyFont="1" applyBorder="1" applyAlignment="1" applyProtection="1">
      <alignment horizontal="left" vertical="center" wrapText="1"/>
    </xf>
    <xf numFmtId="0" fontId="44" fillId="0" borderId="11" xfId="0" applyFont="1" applyBorder="1" applyAlignment="1" applyProtection="1">
      <alignment horizontal="left" vertical="center" wrapText="1"/>
    </xf>
    <xf numFmtId="0" fontId="44" fillId="0" borderId="12" xfId="0" applyFont="1" applyBorder="1" applyAlignment="1" applyProtection="1">
      <alignment horizontal="left" vertical="center" wrapText="1"/>
    </xf>
    <xf numFmtId="0" fontId="71" fillId="0" borderId="5" xfId="0" applyFont="1" applyBorder="1" applyAlignment="1" applyProtection="1">
      <alignment horizontal="left" vertical="center" wrapText="1"/>
    </xf>
    <xf numFmtId="2" fontId="71" fillId="0" borderId="4" xfId="0" applyNumberFormat="1" applyFont="1" applyBorder="1" applyAlignment="1" applyProtection="1">
      <alignment vertical="center" shrinkToFit="1"/>
      <protection locked="0"/>
    </xf>
    <xf numFmtId="0" fontId="71" fillId="0" borderId="4" xfId="0" applyFont="1" applyBorder="1" applyAlignment="1" applyProtection="1">
      <alignment horizontal="left" vertical="center" shrinkToFit="1"/>
    </xf>
    <xf numFmtId="0" fontId="71" fillId="0" borderId="4" xfId="0" applyFont="1" applyBorder="1" applyAlignment="1" applyProtection="1">
      <alignment horizontal="center" vertical="center"/>
    </xf>
    <xf numFmtId="0" fontId="70" fillId="0" borderId="27" xfId="0" applyFont="1" applyBorder="1" applyProtection="1"/>
    <xf numFmtId="0" fontId="70" fillId="0" borderId="28" xfId="0" applyFont="1" applyBorder="1" applyProtection="1"/>
    <xf numFmtId="0" fontId="44" fillId="0" borderId="8" xfId="0" applyFont="1" applyBorder="1" applyAlignment="1" applyProtection="1">
      <alignment horizontal="left" vertical="center" wrapText="1" indent="1"/>
    </xf>
    <xf numFmtId="0" fontId="44" fillId="0" borderId="9" xfId="0" applyFont="1" applyBorder="1" applyAlignment="1" applyProtection="1">
      <alignment horizontal="left" vertical="center" wrapText="1" indent="1"/>
    </xf>
    <xf numFmtId="0" fontId="44" fillId="0" borderId="6" xfId="0" applyFont="1" applyBorder="1" applyAlignment="1" applyProtection="1">
      <alignment horizontal="left" vertical="center" wrapText="1" indent="1"/>
    </xf>
    <xf numFmtId="0" fontId="44" fillId="0" borderId="7" xfId="0" applyFont="1" applyBorder="1" applyAlignment="1" applyProtection="1">
      <alignment horizontal="left" vertical="center" wrapText="1" indent="1"/>
    </xf>
    <xf numFmtId="0" fontId="44" fillId="0" borderId="11" xfId="0" applyFont="1" applyBorder="1" applyAlignment="1" applyProtection="1">
      <alignment horizontal="left" vertical="center" wrapText="1" indent="1"/>
    </xf>
    <xf numFmtId="0" fontId="44" fillId="0" borderId="12" xfId="0" applyFont="1" applyBorder="1" applyAlignment="1" applyProtection="1">
      <alignment horizontal="left" vertical="center" wrapText="1" indent="1"/>
    </xf>
    <xf numFmtId="0" fontId="71" fillId="0" borderId="8" xfId="0" applyFont="1" applyBorder="1" applyAlignment="1" applyProtection="1">
      <alignment horizontal="center" vertical="center"/>
      <protection locked="0"/>
    </xf>
    <xf numFmtId="0" fontId="71" fillId="0" borderId="5" xfId="0" applyFont="1" applyBorder="1" applyAlignment="1" applyProtection="1">
      <alignment horizontal="center" vertical="center"/>
      <protection locked="0"/>
    </xf>
    <xf numFmtId="0" fontId="71" fillId="0" borderId="5" xfId="0" applyFont="1" applyBorder="1" applyAlignment="1" applyProtection="1">
      <alignment horizontal="left" vertical="center" shrinkToFit="1"/>
      <protection locked="0"/>
    </xf>
    <xf numFmtId="0" fontId="70" fillId="0" borderId="5" xfId="0" applyFont="1" applyBorder="1" applyAlignment="1" applyProtection="1">
      <alignment horizontal="left" vertical="center"/>
      <protection locked="0"/>
    </xf>
    <xf numFmtId="0" fontId="70" fillId="0" borderId="5" xfId="0" applyFont="1" applyBorder="1" applyAlignment="1" applyProtection="1">
      <alignment horizontal="right" vertical="center"/>
      <protection locked="0"/>
    </xf>
    <xf numFmtId="0" fontId="44" fillId="0" borderId="6" xfId="0" applyFont="1" applyBorder="1" applyAlignment="1" applyProtection="1">
      <alignment horizontal="left" vertical="center" indent="1"/>
    </xf>
    <xf numFmtId="0" fontId="44" fillId="0" borderId="7" xfId="0" applyFont="1" applyBorder="1" applyAlignment="1" applyProtection="1">
      <alignment horizontal="left" vertical="center" indent="1"/>
    </xf>
    <xf numFmtId="0" fontId="71" fillId="0" borderId="3" xfId="0" applyFont="1" applyBorder="1" applyAlignment="1" applyProtection="1">
      <alignment horizontal="left" vertical="center"/>
    </xf>
    <xf numFmtId="0" fontId="71" fillId="0" borderId="4" xfId="0" applyFont="1" applyBorder="1" applyAlignment="1" applyProtection="1">
      <alignment horizontal="left" vertical="center"/>
    </xf>
    <xf numFmtId="0" fontId="71" fillId="0" borderId="10" xfId="0" applyFont="1" applyBorder="1" applyAlignment="1" applyProtection="1">
      <alignment horizontal="left" vertical="center" shrinkToFit="1"/>
    </xf>
    <xf numFmtId="0" fontId="71" fillId="0" borderId="3" xfId="0" applyFont="1" applyBorder="1" applyAlignment="1" applyProtection="1">
      <alignment horizontal="left" vertical="center" shrinkToFit="1"/>
    </xf>
    <xf numFmtId="2" fontId="71" fillId="0" borderId="4" xfId="0" applyNumberFormat="1" applyFont="1" applyBorder="1" applyAlignment="1" applyProtection="1">
      <alignment vertical="center" shrinkToFit="1"/>
    </xf>
    <xf numFmtId="0" fontId="71" fillId="0" borderId="0" xfId="0" applyFont="1" applyAlignment="1" applyProtection="1">
      <alignment horizontal="left" vertical="center" shrinkToFit="1"/>
      <protection locked="0"/>
    </xf>
    <xf numFmtId="0" fontId="70" fillId="0" borderId="0" xfId="0" applyFont="1" applyAlignment="1" applyProtection="1">
      <alignment horizontal="left" vertical="center"/>
      <protection locked="0"/>
    </xf>
    <xf numFmtId="0" fontId="70" fillId="0" borderId="0" xfId="0" applyFont="1" applyAlignment="1" applyProtection="1">
      <alignment horizontal="right" vertical="center"/>
      <protection locked="0"/>
    </xf>
    <xf numFmtId="0" fontId="71" fillId="0" borderId="1" xfId="0" applyFont="1" applyBorder="1" applyAlignment="1" applyProtection="1">
      <alignment horizontal="left" vertical="center" shrinkToFit="1"/>
      <protection locked="0"/>
    </xf>
    <xf numFmtId="0" fontId="70" fillId="0" borderId="1" xfId="0" applyFont="1" applyBorder="1" applyAlignment="1" applyProtection="1">
      <alignment horizontal="left" vertical="center"/>
      <protection locked="0"/>
    </xf>
    <xf numFmtId="0" fontId="70" fillId="0" borderId="1" xfId="0" applyFont="1" applyBorder="1" applyAlignment="1" applyProtection="1">
      <alignment horizontal="right" vertical="center"/>
      <protection locked="0"/>
    </xf>
    <xf numFmtId="0" fontId="71" fillId="0" borderId="0" xfId="0" applyFont="1" applyAlignment="1" applyProtection="1">
      <alignment horizontal="center" vertical="center" shrinkToFit="1"/>
    </xf>
    <xf numFmtId="0" fontId="72" fillId="0" borderId="5" xfId="0" applyFont="1" applyBorder="1" applyAlignment="1" applyProtection="1">
      <alignment horizontal="center" vertical="center" shrinkToFit="1"/>
    </xf>
    <xf numFmtId="0" fontId="71" fillId="0" borderId="11" xfId="0" applyFont="1" applyBorder="1" applyAlignment="1" applyProtection="1">
      <alignment horizontal="left" vertical="center" shrinkToFit="1"/>
    </xf>
    <xf numFmtId="0" fontId="71" fillId="0" borderId="1" xfId="0" applyFont="1" applyBorder="1" applyAlignment="1" applyProtection="1">
      <alignment horizontal="left" vertical="center" shrinkToFit="1"/>
    </xf>
    <xf numFmtId="0" fontId="71" fillId="0" borderId="3" xfId="0" applyFont="1" applyBorder="1" applyAlignment="1" applyProtection="1">
      <alignment horizontal="center" vertical="center"/>
    </xf>
    <xf numFmtId="0" fontId="71" fillId="0" borderId="4" xfId="0" applyFont="1" applyBorder="1" applyAlignment="1" applyProtection="1">
      <alignment horizontal="left" vertical="center" wrapText="1"/>
      <protection locked="0"/>
    </xf>
    <xf numFmtId="0" fontId="71" fillId="0" borderId="3" xfId="0" applyFont="1" applyBorder="1" applyAlignment="1" applyProtection="1">
      <alignment horizontal="center" vertical="center" shrinkToFit="1"/>
    </xf>
    <xf numFmtId="0" fontId="71" fillId="0" borderId="10" xfId="0" applyFont="1" applyBorder="1" applyAlignment="1" applyProtection="1">
      <alignment horizontal="center" vertical="center" shrinkToFit="1"/>
    </xf>
    <xf numFmtId="0" fontId="71" fillId="0" borderId="4" xfId="0" applyFont="1" applyBorder="1" applyAlignment="1" applyProtection="1">
      <alignment horizontal="center" vertical="center" shrinkToFit="1"/>
    </xf>
    <xf numFmtId="0" fontId="71" fillId="0" borderId="3" xfId="0" applyFont="1" applyBorder="1" applyAlignment="1" applyProtection="1">
      <alignment horizontal="left" vertical="center" wrapText="1"/>
    </xf>
    <xf numFmtId="0" fontId="71" fillId="0" borderId="4" xfId="0" applyFont="1" applyBorder="1" applyAlignment="1" applyProtection="1">
      <alignment horizontal="left" vertical="center" wrapText="1"/>
    </xf>
    <xf numFmtId="0" fontId="71"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44" fillId="0" borderId="26" xfId="0" applyFont="1" applyBorder="1" applyAlignment="1" applyProtection="1">
      <alignment vertical="center"/>
    </xf>
    <xf numFmtId="0" fontId="44" fillId="0" borderId="27" xfId="0" applyFont="1" applyBorder="1" applyAlignment="1" applyProtection="1">
      <alignment vertical="center"/>
    </xf>
    <xf numFmtId="0" fontId="44" fillId="0" borderId="28" xfId="0" applyFont="1" applyBorder="1" applyAlignment="1" applyProtection="1">
      <alignment vertical="center"/>
    </xf>
    <xf numFmtId="0" fontId="71" fillId="0" borderId="26" xfId="0" applyFont="1" applyBorder="1" applyAlignment="1" applyProtection="1">
      <alignment horizontal="left" vertical="center"/>
    </xf>
    <xf numFmtId="0" fontId="71" fillId="0" borderId="28" xfId="0" applyFont="1" applyBorder="1" applyAlignment="1" applyProtection="1">
      <alignment horizontal="left" vertical="center"/>
    </xf>
    <xf numFmtId="0" fontId="44" fillId="0" borderId="26" xfId="0" applyFont="1" applyBorder="1" applyAlignment="1" applyProtection="1">
      <alignment horizontal="left" vertical="center"/>
    </xf>
    <xf numFmtId="0" fontId="44" fillId="0" borderId="27" xfId="0" applyFont="1" applyBorder="1" applyAlignment="1" applyProtection="1">
      <alignment horizontal="left" vertical="center"/>
    </xf>
    <xf numFmtId="0" fontId="44" fillId="0" borderId="28" xfId="0" applyFont="1" applyBorder="1" applyAlignment="1" applyProtection="1">
      <alignment horizontal="left" vertical="center"/>
    </xf>
    <xf numFmtId="0" fontId="71" fillId="0" borderId="5" xfId="0" applyFont="1" applyBorder="1" applyAlignment="1" applyProtection="1">
      <alignment vertical="center" shrinkToFit="1"/>
      <protection locked="0"/>
    </xf>
    <xf numFmtId="0" fontId="71" fillId="0" borderId="1" xfId="0" applyFont="1" applyBorder="1" applyAlignment="1" applyProtection="1">
      <alignment horizontal="left" vertical="center" wrapText="1"/>
    </xf>
    <xf numFmtId="0" fontId="71" fillId="0" borderId="9" xfId="0" applyFont="1" applyBorder="1" applyAlignment="1" applyProtection="1">
      <alignment vertical="center" wrapText="1"/>
    </xf>
    <xf numFmtId="0" fontId="71" fillId="0" borderId="7" xfId="0" applyFont="1" applyBorder="1" applyAlignment="1" applyProtection="1">
      <alignment vertical="center" wrapText="1"/>
    </xf>
    <xf numFmtId="0" fontId="71" fillId="0" borderId="12" xfId="0" applyFont="1" applyBorder="1" applyAlignment="1" applyProtection="1">
      <alignment vertical="center" wrapText="1"/>
    </xf>
    <xf numFmtId="0" fontId="71" fillId="0" borderId="8" xfId="0" applyFont="1" applyBorder="1" applyAlignment="1" applyProtection="1">
      <alignment horizontal="left" vertical="center" shrinkToFit="1"/>
      <protection locked="0"/>
    </xf>
    <xf numFmtId="0" fontId="71" fillId="0" borderId="6" xfId="0" applyFont="1" applyBorder="1" applyAlignment="1" applyProtection="1">
      <alignment horizontal="left" vertical="center" shrinkToFit="1"/>
      <protection locked="0"/>
    </xf>
    <xf numFmtId="0" fontId="71" fillId="0" borderId="8" xfId="0" applyFont="1" applyBorder="1" applyAlignment="1" applyProtection="1">
      <alignment horizontal="left" vertical="center" shrinkToFit="1"/>
    </xf>
    <xf numFmtId="0" fontId="71" fillId="0" borderId="5" xfId="0" applyFont="1" applyBorder="1" applyAlignment="1" applyProtection="1">
      <alignment horizontal="left" vertical="center" shrinkToFit="1"/>
    </xf>
    <xf numFmtId="0" fontId="71" fillId="0" borderId="10" xfId="0" applyFont="1" applyBorder="1" applyAlignment="1" applyProtection="1">
      <alignment horizontal="left" vertical="center"/>
    </xf>
    <xf numFmtId="0" fontId="70" fillId="0" borderId="10" xfId="0" applyFont="1" applyBorder="1" applyAlignment="1" applyProtection="1">
      <alignment horizontal="left" vertical="center" indent="1"/>
    </xf>
    <xf numFmtId="0" fontId="44" fillId="0" borderId="26" xfId="0" applyFont="1" applyBorder="1" applyAlignment="1" applyProtection="1">
      <alignment horizontal="left" vertical="center" indent="1"/>
    </xf>
    <xf numFmtId="0" fontId="44" fillId="0" borderId="28" xfId="0" applyFont="1" applyBorder="1" applyAlignment="1" applyProtection="1">
      <alignment horizontal="left" vertical="center" indent="1"/>
    </xf>
    <xf numFmtId="0" fontId="91" fillId="0" borderId="4" xfId="0" applyFont="1" applyBorder="1" applyAlignment="1" applyProtection="1">
      <alignment horizontal="left" vertical="center" shrinkToFit="1"/>
      <protection locked="0"/>
    </xf>
    <xf numFmtId="0" fontId="44" fillId="0" borderId="3" xfId="0" applyFont="1" applyBorder="1" applyAlignment="1" applyProtection="1">
      <alignment horizontal="left" vertical="center" wrapText="1" indent="1"/>
    </xf>
    <xf numFmtId="0" fontId="44" fillId="0" borderId="10" xfId="0" applyFont="1" applyBorder="1" applyAlignment="1" applyProtection="1">
      <alignment horizontal="left" vertical="center" wrapText="1" indent="1"/>
    </xf>
    <xf numFmtId="0" fontId="25" fillId="0" borderId="2" xfId="0" applyFont="1" applyBorder="1" applyAlignment="1" applyProtection="1">
      <alignment horizontal="center" vertical="center" wrapText="1"/>
    </xf>
    <xf numFmtId="0" fontId="25" fillId="0" borderId="3" xfId="0" applyFont="1" applyFill="1" applyBorder="1" applyAlignment="1" applyProtection="1">
      <alignment horizontal="left" vertical="center" wrapText="1"/>
    </xf>
    <xf numFmtId="0" fontId="25" fillId="0" borderId="4" xfId="0" applyFont="1" applyFill="1" applyBorder="1" applyAlignment="1" applyProtection="1">
      <alignment horizontal="left" vertical="center" wrapText="1"/>
    </xf>
    <xf numFmtId="0" fontId="25" fillId="0" borderId="10" xfId="0" applyFont="1" applyFill="1" applyBorder="1" applyAlignment="1" applyProtection="1">
      <alignment horizontal="left" vertical="center" wrapText="1"/>
    </xf>
    <xf numFmtId="0" fontId="44" fillId="0" borderId="27" xfId="0" applyFont="1" applyBorder="1" applyAlignment="1" applyProtection="1">
      <alignment horizontal="left" vertical="center" indent="1"/>
    </xf>
    <xf numFmtId="0" fontId="25" fillId="0" borderId="8" xfId="0" applyFont="1" applyFill="1" applyBorder="1" applyAlignment="1" applyProtection="1">
      <alignment horizontal="left" vertical="center" wrapText="1"/>
    </xf>
    <xf numFmtId="0" fontId="25" fillId="0" borderId="5"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6" xfId="0" applyFont="1" applyFill="1" applyBorder="1" applyAlignment="1" applyProtection="1">
      <alignment horizontal="left" vertical="center" wrapText="1"/>
    </xf>
    <xf numFmtId="0" fontId="25" fillId="0" borderId="0" xfId="0" applyFont="1" applyFill="1" applyAlignment="1" applyProtection="1">
      <alignment horizontal="left" vertical="center" wrapText="1"/>
    </xf>
    <xf numFmtId="0" fontId="25" fillId="0" borderId="7" xfId="0" applyFont="1" applyFill="1" applyBorder="1" applyAlignment="1" applyProtection="1">
      <alignment horizontal="left" vertical="center" wrapText="1"/>
    </xf>
    <xf numFmtId="0" fontId="25" fillId="0" borderId="11" xfId="0" applyFont="1" applyFill="1" applyBorder="1" applyAlignment="1" applyProtection="1">
      <alignment horizontal="left" vertical="center" wrapText="1"/>
    </xf>
    <xf numFmtId="0" fontId="25" fillId="0" borderId="1" xfId="0" applyFont="1" applyFill="1" applyBorder="1" applyAlignment="1" applyProtection="1">
      <alignment horizontal="left" vertical="center" wrapText="1"/>
    </xf>
    <xf numFmtId="0" fontId="25" fillId="0" borderId="12" xfId="0" applyFont="1" applyFill="1" applyBorder="1" applyAlignment="1" applyProtection="1">
      <alignment horizontal="left" vertical="center" wrapText="1"/>
    </xf>
    <xf numFmtId="0" fontId="24" fillId="0" borderId="3" xfId="0" applyFont="1" applyBorder="1" applyAlignment="1" applyProtection="1">
      <alignment horizontal="left" vertical="center" indent="1"/>
    </xf>
    <xf numFmtId="0" fontId="24" fillId="0" borderId="10" xfId="0" applyFont="1" applyBorder="1" applyAlignment="1" applyProtection="1">
      <alignment horizontal="left" vertical="center" indent="1"/>
    </xf>
    <xf numFmtId="0" fontId="25" fillId="0" borderId="3" xfId="0" applyFont="1" applyBorder="1" applyAlignment="1" applyProtection="1">
      <alignment horizontal="left" vertical="center" wrapText="1"/>
    </xf>
    <xf numFmtId="0" fontId="25" fillId="0" borderId="4" xfId="0" applyFont="1" applyBorder="1" applyAlignment="1" applyProtection="1">
      <alignment horizontal="left" vertical="center" wrapText="1"/>
    </xf>
    <xf numFmtId="0" fontId="25" fillId="0" borderId="3" xfId="0" applyFont="1" applyBorder="1" applyAlignment="1" applyProtection="1">
      <alignment horizontal="left" vertical="center"/>
    </xf>
    <xf numFmtId="0" fontId="25" fillId="0" borderId="4" xfId="0" applyFont="1" applyBorder="1" applyAlignment="1" applyProtection="1">
      <alignment horizontal="left" vertical="center"/>
    </xf>
    <xf numFmtId="0" fontId="25" fillId="0" borderId="26" xfId="0" applyFont="1" applyBorder="1" applyAlignment="1" applyProtection="1">
      <alignment horizontal="center" vertical="center" wrapText="1"/>
    </xf>
    <xf numFmtId="0" fontId="25" fillId="0" borderId="28" xfId="0" applyFont="1" applyBorder="1" applyAlignment="1" applyProtection="1">
      <alignment horizontal="center" vertical="center" wrapText="1"/>
    </xf>
    <xf numFmtId="0" fontId="71" fillId="0" borderId="10" xfId="0" applyFont="1" applyBorder="1" applyAlignment="1" applyProtection="1">
      <alignment horizontal="left" vertical="center" wrapText="1"/>
    </xf>
    <xf numFmtId="0" fontId="71" fillId="0" borderId="3" xfId="0" applyFont="1" applyBorder="1" applyAlignment="1" applyProtection="1">
      <alignment vertical="center" wrapText="1" shrinkToFit="1"/>
    </xf>
    <xf numFmtId="0" fontId="71" fillId="0" borderId="4" xfId="0" applyFont="1" applyBorder="1" applyAlignment="1" applyProtection="1">
      <alignment vertical="center" wrapText="1" shrinkToFit="1"/>
    </xf>
    <xf numFmtId="0" fontId="44" fillId="0" borderId="5" xfId="0" applyFont="1" applyBorder="1" applyAlignment="1" applyProtection="1">
      <alignment vertical="center"/>
    </xf>
    <xf numFmtId="0" fontId="70" fillId="0" borderId="5" xfId="0" applyFont="1" applyBorder="1" applyProtection="1"/>
    <xf numFmtId="0" fontId="44" fillId="0" borderId="0" xfId="0" applyFont="1" applyAlignment="1" applyProtection="1">
      <alignment horizontal="left" vertical="center"/>
    </xf>
    <xf numFmtId="0" fontId="71" fillId="0" borderId="1" xfId="0" applyFont="1" applyBorder="1" applyAlignment="1" applyProtection="1">
      <alignment horizontal="left"/>
    </xf>
    <xf numFmtId="0" fontId="70" fillId="0" borderId="8"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9"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70" fillId="0" borderId="0" xfId="0" applyFont="1" applyAlignment="1" applyProtection="1">
      <alignment horizontal="left" vertical="top" wrapText="1"/>
      <protection locked="0"/>
    </xf>
    <xf numFmtId="0" fontId="70" fillId="0" borderId="7" xfId="0" applyFont="1" applyBorder="1" applyAlignment="1" applyProtection="1">
      <alignment horizontal="left" vertical="top" wrapText="1"/>
      <protection locked="0"/>
    </xf>
    <xf numFmtId="0" fontId="70" fillId="0" borderId="11" xfId="0" applyFont="1" applyBorder="1" applyAlignment="1" applyProtection="1">
      <alignment horizontal="left" vertical="top" wrapText="1"/>
      <protection locked="0"/>
    </xf>
    <xf numFmtId="0" fontId="70" fillId="0" borderId="1" xfId="0" applyFont="1" applyBorder="1" applyAlignment="1" applyProtection="1">
      <alignment horizontal="left" vertical="top" wrapText="1"/>
      <protection locked="0"/>
    </xf>
    <xf numFmtId="0" fontId="70" fillId="0" borderId="12" xfId="0" applyFont="1" applyBorder="1" applyAlignment="1" applyProtection="1">
      <alignment horizontal="left" vertical="top" wrapText="1"/>
      <protection locked="0"/>
    </xf>
    <xf numFmtId="0" fontId="71" fillId="9" borderId="5" xfId="0" applyFont="1" applyFill="1" applyBorder="1" applyAlignment="1" applyProtection="1">
      <alignment horizontal="left" vertical="center" shrinkToFit="1"/>
      <protection locked="0"/>
    </xf>
    <xf numFmtId="0" fontId="71" fillId="0" borderId="11" xfId="0" applyFont="1" applyBorder="1" applyAlignment="1" applyProtection="1">
      <alignment horizontal="left" vertical="center" wrapText="1"/>
    </xf>
    <xf numFmtId="0" fontId="71" fillId="0" borderId="2" xfId="0" applyFont="1" applyBorder="1" applyAlignment="1" applyProtection="1">
      <alignment horizontal="center" vertical="center" textRotation="255"/>
    </xf>
    <xf numFmtId="0" fontId="44" fillId="0" borderId="6" xfId="0" applyFont="1" applyBorder="1" applyAlignment="1" applyProtection="1">
      <alignment horizontal="left" vertical="center" wrapText="1"/>
    </xf>
    <xf numFmtId="0" fontId="44" fillId="0" borderId="26" xfId="0" applyFont="1" applyBorder="1" applyAlignment="1" applyProtection="1">
      <alignment horizontal="center" vertical="center"/>
    </xf>
    <xf numFmtId="0" fontId="44" fillId="0" borderId="27" xfId="0" applyFont="1" applyBorder="1" applyAlignment="1" applyProtection="1">
      <alignment horizontal="center" vertical="center"/>
    </xf>
    <xf numFmtId="0" fontId="44" fillId="0" borderId="28" xfId="0" applyFont="1" applyBorder="1" applyAlignment="1" applyProtection="1">
      <alignment horizontal="center" vertical="center"/>
    </xf>
    <xf numFmtId="0" fontId="71" fillId="0" borderId="3" xfId="0" applyFont="1" applyBorder="1" applyAlignment="1" applyProtection="1">
      <alignment horizontal="left" vertical="center" wrapText="1" shrinkToFit="1"/>
    </xf>
    <xf numFmtId="0" fontId="71" fillId="0" borderId="4" xfId="0" applyFont="1" applyBorder="1" applyAlignment="1" applyProtection="1">
      <alignment horizontal="left" vertical="center" wrapText="1" shrinkToFit="1"/>
    </xf>
    <xf numFmtId="0" fontId="71" fillId="0" borderId="10" xfId="0" applyFont="1" applyBorder="1" applyAlignment="1" applyProtection="1">
      <alignment horizontal="left" vertical="center" wrapText="1" shrinkToFit="1"/>
    </xf>
    <xf numFmtId="0" fontId="21"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3" xfId="0" applyFont="1" applyFill="1" applyBorder="1" applyAlignment="1" applyProtection="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Fill="1" applyBorder="1" applyAlignment="1" applyProtection="1">
      <alignment horizontal="center" vertical="center" shrinkToFit="1"/>
      <protection locked="0"/>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1" xfId="0" applyFont="1" applyFill="1" applyBorder="1" applyAlignment="1" applyProtection="1">
      <alignment horizont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6" fillId="0" borderId="4" xfId="0" applyFont="1" applyFill="1" applyBorder="1" applyAlignment="1" applyProtection="1">
      <alignment horizontal="left" vertical="center" wrapText="1" shrinkToFit="1"/>
    </xf>
    <xf numFmtId="0" fontId="26" fillId="0" borderId="10"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shrinkToFit="1"/>
    </xf>
    <xf numFmtId="0" fontId="0" fillId="0" borderId="27"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0" fillId="0" borderId="3" xfId="0" applyFont="1" applyFill="1" applyBorder="1" applyAlignment="1" applyProtection="1">
      <alignment shrinkToFit="1"/>
      <protection locked="0"/>
    </xf>
    <xf numFmtId="0" fontId="0" fillId="0" borderId="4" xfId="0" applyFont="1" applyBorder="1" applyAlignment="1" applyProtection="1">
      <alignment shrinkToFit="1"/>
      <protection locked="0"/>
    </xf>
    <xf numFmtId="0" fontId="0" fillId="0" borderId="10" xfId="0" applyFont="1" applyBorder="1" applyAlignment="1" applyProtection="1">
      <alignment shrinkToFit="1"/>
      <protection locked="0"/>
    </xf>
    <xf numFmtId="0" fontId="14" fillId="0" borderId="5" xfId="0" applyFont="1" applyFill="1" applyBorder="1" applyAlignment="1" applyProtection="1">
      <alignment vertical="top"/>
    </xf>
    <xf numFmtId="0" fontId="14" fillId="0" borderId="5" xfId="0" applyFont="1" applyFill="1" applyBorder="1" applyAlignment="1" applyProtection="1">
      <alignment vertical="center" wrapText="1"/>
    </xf>
    <xf numFmtId="0" fontId="14" fillId="0" borderId="5" xfId="0" applyFont="1" applyFill="1" applyBorder="1" applyAlignment="1" applyProtection="1">
      <alignment vertical="center"/>
    </xf>
    <xf numFmtId="0" fontId="0" fillId="0" borderId="1" xfId="0" applyFont="1" applyFill="1" applyBorder="1" applyAlignment="1" applyProtection="1">
      <alignment horizontal="left" shrinkToFit="1"/>
    </xf>
    <xf numFmtId="0" fontId="0" fillId="0" borderId="1" xfId="0" applyFont="1" applyFill="1" applyBorder="1" applyAlignment="1" applyProtection="1">
      <alignment horizontal="left" shrinkToFit="1"/>
      <protection locked="0"/>
    </xf>
    <xf numFmtId="0" fontId="0" fillId="0" borderId="12" xfId="0" applyFont="1" applyFill="1" applyBorder="1" applyAlignment="1" applyProtection="1">
      <alignment horizontal="left" shrinkToFit="1"/>
      <protection locked="0"/>
    </xf>
    <xf numFmtId="0" fontId="29" fillId="0" borderId="5" xfId="0" applyFont="1" applyFill="1" applyBorder="1" applyAlignment="1" applyProtection="1">
      <alignment vertical="center" wrapText="1"/>
    </xf>
    <xf numFmtId="0" fontId="14" fillId="0" borderId="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shrinkToFit="1"/>
      <protection locked="0"/>
    </xf>
    <xf numFmtId="0" fontId="0" fillId="0" borderId="10" xfId="0" applyFont="1" applyFill="1" applyBorder="1" applyAlignment="1" applyProtection="1">
      <alignment horizontal="center" vertical="center" shrinkToFit="1"/>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117" fillId="0" borderId="32" xfId="6" applyFont="1" applyFill="1" applyBorder="1" applyAlignment="1" applyProtection="1">
      <alignment horizontal="left" vertical="center" shrinkToFit="1"/>
      <protection locked="0"/>
    </xf>
    <xf numFmtId="0" fontId="117" fillId="0" borderId="33" xfId="6" applyFont="1" applyFill="1" applyBorder="1" applyAlignment="1" applyProtection="1">
      <alignment horizontal="left" vertical="center" shrinkToFit="1"/>
      <protection locked="0"/>
    </xf>
    <xf numFmtId="0" fontId="70" fillId="0" borderId="33" xfId="0" applyFont="1" applyFill="1" applyBorder="1" applyAlignment="1" applyProtection="1">
      <alignment horizontal="left" vertical="center" shrinkToFit="1"/>
      <protection locked="0"/>
    </xf>
    <xf numFmtId="0" fontId="7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70" fillId="0" borderId="8" xfId="0" applyFont="1" applyFill="1" applyBorder="1" applyAlignment="1" applyProtection="1">
      <alignment horizontal="left" vertical="center" shrinkToFit="1"/>
      <protection locked="0"/>
    </xf>
    <xf numFmtId="0" fontId="70" fillId="0" borderId="5" xfId="0" applyFont="1" applyFill="1" applyBorder="1" applyAlignment="1" applyProtection="1">
      <alignment horizontal="left" vertical="center" shrinkToFit="1"/>
      <protection locked="0"/>
    </xf>
    <xf numFmtId="0" fontId="7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14" fillId="0" borderId="0" xfId="0" applyFont="1" applyFill="1" applyAlignment="1" applyProtection="1">
      <alignment vertical="top" wrapText="1"/>
    </xf>
    <xf numFmtId="0" fontId="0" fillId="0" borderId="0" xfId="0" applyFont="1" applyAlignment="1" applyProtection="1">
      <alignment vertical="top" wrapText="1"/>
    </xf>
    <xf numFmtId="0" fontId="14"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14" fillId="3" borderId="108" xfId="48" applyNumberFormat="1" applyFont="1" applyFill="1" applyBorder="1" applyAlignment="1" applyProtection="1">
      <alignment horizontal="left" vertical="center" wrapText="1"/>
    </xf>
    <xf numFmtId="0" fontId="14" fillId="3" borderId="4" xfId="48" applyNumberFormat="1" applyFont="1" applyFill="1" applyBorder="1" applyAlignment="1" applyProtection="1">
      <alignment horizontal="left" vertical="center" wrapText="1"/>
    </xf>
    <xf numFmtId="0" fontId="14" fillId="3" borderId="107" xfId="48" applyNumberFormat="1" applyFont="1" applyFill="1" applyBorder="1" applyAlignment="1" applyProtection="1">
      <alignment horizontal="left" vertical="center" wrapText="1"/>
    </xf>
    <xf numFmtId="0" fontId="14" fillId="3" borderId="62" xfId="48" applyNumberFormat="1" applyFont="1" applyFill="1" applyBorder="1" applyAlignment="1" applyProtection="1">
      <alignment horizontal="left" vertical="center" wrapText="1"/>
    </xf>
    <xf numFmtId="0" fontId="33" fillId="0" borderId="92" xfId="41" applyNumberFormat="1" applyFont="1" applyFill="1" applyBorder="1" applyAlignment="1" applyProtection="1">
      <alignment horizontal="center" vertical="center"/>
    </xf>
    <xf numFmtId="0" fontId="33" fillId="0" borderId="38" xfId="41" applyNumberFormat="1" applyFont="1" applyFill="1" applyBorder="1" applyAlignment="1" applyProtection="1">
      <alignment horizontal="center" vertical="center"/>
    </xf>
    <xf numFmtId="0" fontId="33" fillId="0" borderId="96" xfId="41" applyNumberFormat="1" applyFont="1" applyFill="1" applyBorder="1" applyAlignment="1" applyProtection="1">
      <alignment horizontal="center" vertical="center"/>
    </xf>
    <xf numFmtId="0" fontId="33" fillId="0" borderId="43" xfId="41" applyNumberFormat="1" applyFont="1" applyFill="1" applyBorder="1" applyAlignment="1" applyProtection="1">
      <alignment horizontal="center" vertical="center"/>
    </xf>
    <xf numFmtId="0" fontId="13" fillId="0" borderId="93" xfId="41" applyNumberFormat="1" applyFont="1" applyFill="1" applyBorder="1" applyAlignment="1" applyProtection="1">
      <alignment horizontal="left" vertical="center"/>
    </xf>
    <xf numFmtId="0" fontId="13" fillId="0" borderId="27" xfId="41" applyNumberFormat="1" applyFont="1" applyFill="1" applyBorder="1" applyAlignment="1" applyProtection="1">
      <alignment horizontal="left" vertical="center"/>
    </xf>
    <xf numFmtId="0" fontId="13" fillId="0" borderId="94" xfId="41" applyNumberFormat="1" applyFont="1" applyFill="1" applyBorder="1" applyAlignment="1" applyProtection="1">
      <alignment horizontal="left" vertical="center"/>
    </xf>
    <xf numFmtId="0" fontId="33" fillId="0" borderId="58" xfId="41" applyNumberFormat="1" applyFont="1" applyFill="1" applyBorder="1" applyAlignment="1" applyProtection="1">
      <alignment horizontal="center" vertical="center"/>
    </xf>
    <xf numFmtId="0" fontId="33" fillId="0" borderId="103" xfId="41" applyFont="1" applyBorder="1" applyAlignment="1" applyProtection="1">
      <alignment horizontal="center" vertical="center"/>
    </xf>
    <xf numFmtId="0" fontId="21" fillId="0" borderId="0" xfId="41" applyNumberFormat="1" applyFont="1" applyFill="1" applyBorder="1" applyAlignment="1" applyProtection="1">
      <alignment horizontal="center" vertical="center"/>
    </xf>
    <xf numFmtId="0" fontId="14" fillId="0" borderId="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left" vertical="center"/>
    </xf>
    <xf numFmtId="0" fontId="33" fillId="0" borderId="47" xfId="41" applyNumberFormat="1" applyFont="1" applyFill="1" applyBorder="1" applyAlignment="1" applyProtection="1">
      <alignment horizontal="left" vertical="center" indent="1"/>
    </xf>
    <xf numFmtId="0" fontId="33" fillId="0" borderId="36" xfId="41" applyNumberFormat="1" applyFont="1" applyFill="1" applyBorder="1" applyAlignment="1" applyProtection="1">
      <alignment horizontal="left" vertical="center" indent="1"/>
    </xf>
    <xf numFmtId="0" fontId="33" fillId="0" borderId="36" xfId="0" applyFont="1" applyFill="1" applyBorder="1" applyAlignment="1" applyProtection="1">
      <alignment horizontal="left" vertical="center" shrinkToFit="1"/>
    </xf>
    <xf numFmtId="0" fontId="33" fillId="0" borderId="92" xfId="41" applyNumberFormat="1" applyFont="1" applyFill="1" applyBorder="1" applyAlignment="1" applyProtection="1">
      <alignment horizontal="center" vertical="center" wrapText="1"/>
    </xf>
    <xf numFmtId="0" fontId="33" fillId="0" borderId="38" xfId="41" applyNumberFormat="1" applyFont="1" applyFill="1" applyBorder="1" applyAlignment="1" applyProtection="1">
      <alignment horizontal="center" vertical="center" wrapText="1"/>
    </xf>
    <xf numFmtId="0" fontId="33" fillId="0" borderId="63" xfId="41" applyNumberFormat="1" applyFont="1" applyFill="1" applyBorder="1" applyAlignment="1" applyProtection="1">
      <alignment horizontal="center" vertical="center" wrapText="1"/>
    </xf>
    <xf numFmtId="0" fontId="33" fillId="0" borderId="71" xfId="41" applyNumberFormat="1" applyFont="1" applyFill="1" applyBorder="1" applyAlignment="1" applyProtection="1">
      <alignment horizontal="center" vertical="center" wrapText="1"/>
    </xf>
    <xf numFmtId="0" fontId="33" fillId="0" borderId="26" xfId="41" applyNumberFormat="1" applyFont="1" applyFill="1" applyBorder="1" applyAlignment="1" applyProtection="1">
      <alignment horizontal="center" vertical="center" wrapText="1"/>
    </xf>
    <xf numFmtId="0" fontId="33" fillId="0" borderId="64" xfId="41" applyNumberFormat="1" applyFont="1" applyFill="1" applyBorder="1" applyAlignment="1" applyProtection="1">
      <alignment horizontal="center" vertical="center" wrapText="1"/>
    </xf>
    <xf numFmtId="0" fontId="33" fillId="0" borderId="51" xfId="41" applyNumberFormat="1" applyFont="1" applyFill="1" applyBorder="1" applyAlignment="1" applyProtection="1">
      <alignment horizontal="left" vertical="center" indent="1" shrinkToFit="1"/>
    </xf>
    <xf numFmtId="0" fontId="33" fillId="0" borderId="41" xfId="41" applyNumberFormat="1" applyFont="1" applyFill="1" applyBorder="1" applyAlignment="1" applyProtection="1">
      <alignment horizontal="left" vertical="center" indent="1" shrinkToFit="1"/>
    </xf>
    <xf numFmtId="0" fontId="33" fillId="0" borderId="41" xfId="0" applyFont="1" applyFill="1" applyBorder="1" applyAlignment="1" applyProtection="1">
      <alignment horizontal="left" vertical="center" shrinkToFit="1"/>
    </xf>
    <xf numFmtId="0" fontId="33" fillId="0" borderId="103" xfId="41" applyNumberFormat="1" applyFont="1" applyFill="1" applyBorder="1" applyAlignment="1" applyProtection="1">
      <alignment horizontal="center" vertical="center"/>
    </xf>
    <xf numFmtId="0" fontId="33" fillId="0" borderId="54" xfId="41" applyNumberFormat="1" applyFont="1" applyFill="1" applyBorder="1" applyAlignment="1" applyProtection="1">
      <alignment horizontal="center" vertical="center" shrinkToFit="1"/>
    </xf>
    <xf numFmtId="0" fontId="33" fillId="0" borderId="57" xfId="41" applyNumberFormat="1" applyFont="1" applyFill="1" applyBorder="1" applyAlignment="1" applyProtection="1">
      <alignment horizontal="center" vertical="center" shrinkToFit="1"/>
    </xf>
    <xf numFmtId="0" fontId="63" fillId="0" borderId="56" xfId="3" applyFont="1" applyFill="1" applyBorder="1" applyAlignment="1" applyProtection="1">
      <alignment horizontal="center" vertical="center" wrapText="1" shrinkToFit="1"/>
    </xf>
    <xf numFmtId="0" fontId="63" fillId="0" borderId="54" xfId="3" applyFont="1" applyFill="1" applyBorder="1" applyAlignment="1" applyProtection="1">
      <alignment horizontal="center" vertical="center" wrapText="1" shrinkToFit="1"/>
    </xf>
    <xf numFmtId="0" fontId="63" fillId="0" borderId="55" xfId="3" applyFont="1" applyFill="1" applyBorder="1" applyAlignment="1" applyProtection="1">
      <alignment horizontal="center" vertical="center" wrapText="1" shrinkToFit="1"/>
    </xf>
    <xf numFmtId="0" fontId="76" fillId="0" borderId="56" xfId="3" applyFont="1" applyFill="1" applyBorder="1" applyAlignment="1" applyProtection="1">
      <alignment horizontal="left" vertical="center" wrapText="1" shrinkToFit="1"/>
    </xf>
    <xf numFmtId="0" fontId="76" fillId="0" borderId="54" xfId="3" applyFont="1" applyFill="1" applyBorder="1" applyAlignment="1" applyProtection="1">
      <alignment horizontal="left" vertical="center" wrapText="1" shrinkToFit="1"/>
    </xf>
    <xf numFmtId="0" fontId="76" fillId="0" borderId="55" xfId="3" applyFont="1" applyFill="1" applyBorder="1" applyAlignment="1" applyProtection="1">
      <alignment horizontal="left" vertical="center" wrapText="1" shrinkToFit="1"/>
    </xf>
    <xf numFmtId="0" fontId="63" fillId="0" borderId="57" xfId="3" applyFont="1" applyFill="1" applyBorder="1" applyAlignment="1" applyProtection="1">
      <alignment horizontal="center" vertical="center" wrapText="1" shrinkToFit="1"/>
    </xf>
    <xf numFmtId="0" fontId="33" fillId="0" borderId="56" xfId="41" applyNumberFormat="1" applyFont="1" applyFill="1" applyBorder="1" applyAlignment="1" applyProtection="1">
      <alignment horizontal="center" vertical="center"/>
    </xf>
    <xf numFmtId="0" fontId="33" fillId="0" borderId="56" xfId="41" applyNumberFormat="1" applyFont="1" applyFill="1" applyBorder="1" applyAlignment="1" applyProtection="1">
      <alignment horizontal="left" vertical="center" indent="1"/>
    </xf>
    <xf numFmtId="0" fontId="33" fillId="0" borderId="54" xfId="41" applyNumberFormat="1" applyFont="1" applyFill="1" applyBorder="1" applyAlignment="1" applyProtection="1">
      <alignment horizontal="left" vertical="center" indent="1"/>
    </xf>
    <xf numFmtId="0" fontId="33" fillId="0" borderId="55" xfId="41" applyNumberFormat="1" applyFont="1" applyFill="1" applyBorder="1" applyAlignment="1" applyProtection="1">
      <alignment horizontal="left" vertical="center" indent="1"/>
    </xf>
    <xf numFmtId="0" fontId="33" fillId="0" borderId="56"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center" vertical="center" wrapText="1"/>
      <protection locked="0"/>
    </xf>
    <xf numFmtId="0" fontId="33" fillId="0" borderId="60" xfId="41" applyNumberFormat="1" applyFont="1" applyFill="1" applyBorder="1" applyAlignment="1" applyProtection="1">
      <alignment horizontal="center" vertical="center" wrapText="1"/>
    </xf>
    <xf numFmtId="0" fontId="33" fillId="0" borderId="12" xfId="41" applyNumberFormat="1" applyFont="1" applyFill="1" applyBorder="1" applyAlignment="1" applyProtection="1">
      <alignment horizontal="center" vertical="center" wrapText="1"/>
    </xf>
    <xf numFmtId="0" fontId="33" fillId="0" borderId="28" xfId="41" applyNumberFormat="1" applyFont="1" applyFill="1" applyBorder="1" applyAlignment="1" applyProtection="1">
      <alignment horizontal="center" vertical="center" wrapText="1"/>
    </xf>
    <xf numFmtId="0" fontId="33" fillId="0" borderId="66" xfId="41" applyNumberFormat="1" applyFont="1" applyFill="1" applyBorder="1" applyAlignment="1" applyProtection="1">
      <alignment horizontal="center" vertical="center" wrapText="1"/>
    </xf>
    <xf numFmtId="0" fontId="33" fillId="0" borderId="10" xfId="41" applyNumberFormat="1" applyFont="1" applyFill="1" applyBorder="1" applyAlignment="1" applyProtection="1">
      <alignment horizontal="center" vertical="center" wrapText="1"/>
    </xf>
    <xf numFmtId="0" fontId="33" fillId="0" borderId="2" xfId="41" applyNumberFormat="1" applyFont="1" applyFill="1" applyBorder="1" applyAlignment="1" applyProtection="1">
      <alignment horizontal="center" vertical="center" wrapText="1"/>
    </xf>
    <xf numFmtId="0" fontId="33" fillId="0" borderId="67" xfId="41" applyNumberFormat="1" applyFont="1" applyFill="1" applyBorder="1" applyAlignment="1" applyProtection="1">
      <alignment horizontal="center" vertical="center" wrapText="1"/>
    </xf>
    <xf numFmtId="0" fontId="33" fillId="0" borderId="75" xfId="41" applyNumberFormat="1" applyFont="1" applyFill="1" applyBorder="1" applyAlignment="1" applyProtection="1">
      <alignment horizontal="center" vertical="center" wrapText="1"/>
    </xf>
    <xf numFmtId="0" fontId="33" fillId="0" borderId="43" xfId="41" applyNumberFormat="1" applyFont="1" applyFill="1" applyBorder="1" applyAlignment="1" applyProtection="1">
      <alignment horizontal="center" vertical="center" wrapText="1"/>
    </xf>
    <xf numFmtId="0" fontId="33" fillId="0" borderId="110" xfId="41" applyNumberFormat="1" applyFont="1" applyFill="1" applyBorder="1" applyAlignment="1" applyProtection="1">
      <alignment horizontal="center" vertical="center" wrapText="1"/>
    </xf>
    <xf numFmtId="58" fontId="33" fillId="0" borderId="56" xfId="41" applyNumberFormat="1" applyFont="1" applyFill="1" applyBorder="1" applyAlignment="1" applyProtection="1">
      <alignment horizontal="center" vertical="center" shrinkToFit="1"/>
      <protection locked="0"/>
    </xf>
    <xf numFmtId="58" fontId="33" fillId="0" borderId="54" xfId="41" applyNumberFormat="1" applyFont="1" applyFill="1" applyBorder="1" applyAlignment="1" applyProtection="1">
      <alignment horizontal="center" vertical="center" shrinkToFit="1"/>
      <protection locked="0"/>
    </xf>
    <xf numFmtId="0" fontId="76" fillId="0" borderId="56" xfId="3" applyFont="1" applyFill="1" applyBorder="1" applyAlignment="1" applyProtection="1">
      <alignment horizontal="center" vertical="center" shrinkToFit="1"/>
    </xf>
    <xf numFmtId="0" fontId="76" fillId="0" borderId="54" xfId="3" applyFont="1" applyFill="1" applyBorder="1" applyAlignment="1" applyProtection="1">
      <alignment horizontal="center" vertical="center" shrinkToFit="1"/>
    </xf>
    <xf numFmtId="0" fontId="76" fillId="0" borderId="55" xfId="3" applyFont="1" applyFill="1" applyBorder="1" applyAlignment="1" applyProtection="1">
      <alignment horizontal="center" vertical="center" shrinkToFit="1"/>
    </xf>
    <xf numFmtId="0" fontId="76" fillId="0" borderId="56"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shrinkToFit="1"/>
    </xf>
    <xf numFmtId="0" fontId="33" fillId="0" borderId="35"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wrapText="1"/>
    </xf>
    <xf numFmtId="0" fontId="33" fillId="0" borderId="37" xfId="41" applyNumberFormat="1" applyFont="1" applyFill="1" applyBorder="1" applyAlignment="1" applyProtection="1">
      <alignment horizontal="center" vertical="center" wrapText="1"/>
    </xf>
    <xf numFmtId="0" fontId="33" fillId="0" borderId="50" xfId="41" applyNumberFormat="1" applyFont="1" applyFill="1" applyBorder="1" applyAlignment="1" applyProtection="1">
      <alignment horizontal="center" vertical="center" wrapText="1"/>
    </xf>
    <xf numFmtId="0" fontId="33" fillId="0" borderId="0" xfId="41" applyNumberFormat="1" applyFont="1" applyFill="1" applyBorder="1" applyAlignment="1" applyProtection="1">
      <alignment horizontal="center" vertical="center" wrapText="1"/>
    </xf>
    <xf numFmtId="0" fontId="33" fillId="0" borderId="7" xfId="41" applyNumberFormat="1" applyFont="1" applyFill="1" applyBorder="1" applyAlignment="1" applyProtection="1">
      <alignment horizontal="center" vertical="center" wrapText="1"/>
    </xf>
    <xf numFmtId="0" fontId="33" fillId="0" borderId="40" xfId="41" applyNumberFormat="1" applyFont="1" applyFill="1" applyBorder="1" applyAlignment="1" applyProtection="1">
      <alignment horizontal="center" vertical="center" wrapText="1"/>
    </xf>
    <xf numFmtId="0" fontId="33" fillId="0" borderId="41" xfId="41" applyNumberFormat="1" applyFont="1" applyFill="1" applyBorder="1" applyAlignment="1" applyProtection="1">
      <alignment horizontal="center" vertical="center" wrapText="1"/>
    </xf>
    <xf numFmtId="0" fontId="33" fillId="0" borderId="42" xfId="41" applyNumberFormat="1" applyFont="1" applyFill="1" applyBorder="1" applyAlignment="1" applyProtection="1">
      <alignment horizontal="center" vertical="center" wrapText="1"/>
    </xf>
    <xf numFmtId="0" fontId="76" fillId="0" borderId="51" xfId="3" applyFont="1" applyFill="1" applyBorder="1" applyAlignment="1" applyProtection="1">
      <alignment horizontal="left" vertical="center" wrapText="1" shrinkToFit="1"/>
    </xf>
    <xf numFmtId="0" fontId="76" fillId="0" borderId="41" xfId="3" applyFont="1" applyFill="1" applyBorder="1" applyAlignment="1" applyProtection="1">
      <alignment horizontal="left" vertical="center" wrapText="1" shrinkToFit="1"/>
    </xf>
    <xf numFmtId="0" fontId="76" fillId="0" borderId="42" xfId="3" applyFont="1" applyFill="1" applyBorder="1" applyAlignment="1" applyProtection="1">
      <alignment horizontal="left" vertical="center" wrapText="1" shrinkToFit="1"/>
    </xf>
    <xf numFmtId="0" fontId="33" fillId="0" borderId="54" xfId="41" applyNumberFormat="1" applyFont="1" applyFill="1" applyBorder="1" applyAlignment="1" applyProtection="1">
      <alignment horizontal="center" vertical="center" wrapText="1"/>
    </xf>
    <xf numFmtId="0" fontId="33" fillId="0" borderId="54" xfId="41" applyNumberFormat="1" applyFont="1" applyBorder="1" applyAlignment="1" applyProtection="1">
      <alignment horizontal="center" vertical="center"/>
      <protection locked="0"/>
    </xf>
    <xf numFmtId="0" fontId="33" fillId="0" borderId="54" xfId="41" applyNumberFormat="1" applyFont="1" applyFill="1" applyBorder="1" applyAlignment="1" applyProtection="1">
      <alignment horizontal="center" vertical="center"/>
    </xf>
    <xf numFmtId="0" fontId="33" fillId="0" borderId="55" xfId="41" applyNumberFormat="1" applyFont="1" applyFill="1" applyBorder="1" applyAlignment="1" applyProtection="1">
      <alignment horizontal="center" vertical="center"/>
    </xf>
    <xf numFmtId="0" fontId="33" fillId="0" borderId="53" xfId="41" applyNumberFormat="1" applyFont="1" applyFill="1" applyBorder="1" applyAlignment="1" applyProtection="1">
      <alignment horizontal="center" vertical="center" shrinkToFit="1"/>
    </xf>
    <xf numFmtId="0" fontId="33" fillId="0" borderId="55" xfId="41" applyNumberFormat="1" applyFont="1" applyFill="1" applyBorder="1" applyAlignment="1" applyProtection="1">
      <alignment horizontal="center" vertical="center" shrinkToFit="1"/>
    </xf>
    <xf numFmtId="0" fontId="60" fillId="0" borderId="54" xfId="41" applyNumberFormat="1" applyFont="1" applyFill="1" applyBorder="1" applyAlignment="1" applyProtection="1">
      <alignment horizontal="center" vertical="center" wrapText="1"/>
    </xf>
    <xf numFmtId="0" fontId="33" fillId="0" borderId="53" xfId="41" applyNumberFormat="1" applyFont="1" applyFill="1" applyBorder="1" applyAlignment="1" applyProtection="1">
      <alignment horizontal="center" vertical="center"/>
    </xf>
    <xf numFmtId="58" fontId="33" fillId="0" borderId="56" xfId="41" applyNumberFormat="1" applyFont="1" applyFill="1" applyBorder="1" applyAlignment="1" applyProtection="1">
      <alignment horizontal="distributed" vertical="center" indent="1" shrinkToFit="1"/>
    </xf>
    <xf numFmtId="58" fontId="33" fillId="0" borderId="54" xfId="41" applyNumberFormat="1" applyFont="1" applyFill="1" applyBorder="1" applyAlignment="1" applyProtection="1">
      <alignment horizontal="distributed" vertical="center" indent="1" shrinkToFit="1"/>
    </xf>
    <xf numFmtId="0" fontId="15" fillId="0" borderId="50" xfId="41" applyNumberFormat="1" applyFont="1" applyFill="1" applyBorder="1" applyAlignment="1" applyProtection="1">
      <alignment horizontal="center" vertical="center" wrapText="1"/>
    </xf>
    <xf numFmtId="0" fontId="15" fillId="0" borderId="0" xfId="41" applyNumberFormat="1" applyFont="1" applyFill="1" applyBorder="1" applyAlignment="1" applyProtection="1">
      <alignment horizontal="center" vertical="center"/>
    </xf>
    <xf numFmtId="0" fontId="15" fillId="0" borderId="7"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vertical="center" wrapText="1"/>
      <protection locked="0"/>
    </xf>
    <xf numFmtId="0" fontId="33" fillId="0" borderId="0" xfId="41" applyNumberFormat="1" applyFont="1" applyFill="1" applyBorder="1" applyAlignment="1" applyProtection="1">
      <alignment vertical="center" wrapText="1"/>
      <protection locked="0"/>
    </xf>
    <xf numFmtId="0" fontId="33" fillId="0" borderId="52" xfId="41" applyNumberFormat="1" applyFont="1" applyFill="1" applyBorder="1" applyAlignment="1" applyProtection="1">
      <alignment vertical="center" wrapText="1"/>
      <protection locked="0"/>
    </xf>
    <xf numFmtId="0" fontId="33" fillId="0" borderId="96" xfId="41" applyNumberFormat="1" applyFont="1" applyFill="1" applyBorder="1" applyAlignment="1" applyProtection="1">
      <alignment horizontal="center" vertical="center" wrapText="1"/>
    </xf>
    <xf numFmtId="0" fontId="33" fillId="0" borderId="36" xfId="3" applyNumberFormat="1" applyFont="1" applyFill="1" applyBorder="1" applyAlignment="1" applyProtection="1">
      <alignment horizontal="left" vertical="center" shrinkToFit="1"/>
    </xf>
    <xf numFmtId="0" fontId="33" fillId="0" borderId="36" xfId="41" applyNumberFormat="1" applyFont="1" applyFill="1" applyBorder="1" applyAlignment="1" applyProtection="1">
      <alignment horizontal="left" vertical="center"/>
    </xf>
    <xf numFmtId="0" fontId="33" fillId="0" borderId="41" xfId="3" applyNumberFormat="1" applyFont="1" applyFill="1" applyBorder="1" applyAlignment="1" applyProtection="1">
      <alignment horizontal="left" vertical="center" shrinkToFit="1"/>
    </xf>
    <xf numFmtId="0" fontId="33" fillId="0" borderId="41" xfId="3" applyNumberFormat="1" applyFont="1" applyFill="1" applyBorder="1" applyAlignment="1" applyProtection="1">
      <alignment horizontal="left" vertical="center" wrapText="1"/>
    </xf>
    <xf numFmtId="0" fontId="15" fillId="0" borderId="41" xfId="41" applyNumberFormat="1" applyFont="1" applyFill="1" applyBorder="1" applyAlignment="1" applyProtection="1">
      <alignment vertical="center"/>
      <protection locked="0"/>
    </xf>
    <xf numFmtId="0" fontId="33" fillId="0" borderId="61" xfId="41" applyNumberFormat="1" applyFont="1" applyFill="1" applyBorder="1" applyAlignment="1" applyProtection="1">
      <alignment horizontal="center" vertical="center" wrapText="1"/>
    </xf>
    <xf numFmtId="0" fontId="33" fillId="0" borderId="27" xfId="41" applyNumberFormat="1" applyFont="1" applyFill="1" applyBorder="1" applyAlignment="1" applyProtection="1">
      <alignment horizontal="center" vertical="center" wrapText="1"/>
    </xf>
    <xf numFmtId="0" fontId="33" fillId="0" borderId="6" xfId="41" applyNumberFormat="1" applyFont="1" applyFill="1" applyBorder="1" applyAlignment="1" applyProtection="1">
      <alignment horizontal="left" vertical="center" wrapText="1"/>
      <protection locked="0"/>
    </xf>
    <xf numFmtId="0" fontId="33" fillId="0" borderId="0" xfId="41" applyNumberFormat="1" applyFont="1" applyFill="1" applyBorder="1" applyAlignment="1" applyProtection="1">
      <alignment horizontal="left" vertical="center" wrapText="1"/>
      <protection locked="0"/>
    </xf>
    <xf numFmtId="0" fontId="33" fillId="0" borderId="52" xfId="41" applyNumberFormat="1" applyFont="1" applyFill="1" applyBorder="1" applyAlignment="1" applyProtection="1">
      <alignment horizontal="left" vertical="center" wrapText="1"/>
      <protection locked="0"/>
    </xf>
    <xf numFmtId="0" fontId="33" fillId="0" borderId="95"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protection locked="0"/>
    </xf>
    <xf numFmtId="0" fontId="33" fillId="0" borderId="36" xfId="41" applyNumberFormat="1" applyFont="1" applyFill="1" applyBorder="1" applyAlignment="1" applyProtection="1">
      <alignment vertical="center" shrinkToFit="1"/>
      <protection locked="0"/>
    </xf>
    <xf numFmtId="0" fontId="33" fillId="0" borderId="36" xfId="41" applyNumberFormat="1" applyFont="1" applyFill="1" applyBorder="1" applyAlignment="1" applyProtection="1">
      <alignment horizontal="center" vertical="center" shrinkToFit="1"/>
      <protection locked="0"/>
    </xf>
    <xf numFmtId="0" fontId="33" fillId="0" borderId="0" xfId="41" applyNumberFormat="1" applyFont="1" applyFill="1" applyBorder="1" applyAlignment="1" applyProtection="1">
      <alignment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162" fillId="0" borderId="50" xfId="0" applyFont="1" applyBorder="1" applyAlignment="1" applyProtection="1">
      <alignment horizontal="left" vertical="center" shrinkToFit="1"/>
    </xf>
    <xf numFmtId="0" fontId="33" fillId="0" borderId="0" xfId="41" applyNumberFormat="1" applyFont="1" applyFill="1" applyBorder="1" applyAlignment="1" applyProtection="1">
      <alignment horizontal="center" vertical="center"/>
      <protection locked="0"/>
    </xf>
    <xf numFmtId="0" fontId="33" fillId="0" borderId="41" xfId="41" applyNumberFormat="1" applyFont="1" applyFill="1" applyBorder="1" applyAlignment="1" applyProtection="1">
      <alignment horizontal="center" vertical="center"/>
      <protection locked="0"/>
    </xf>
    <xf numFmtId="0" fontId="33" fillId="0" borderId="41" xfId="41" applyNumberFormat="1" applyFont="1" applyFill="1" applyBorder="1" applyAlignment="1" applyProtection="1">
      <alignment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121" xfId="41" applyNumberFormat="1" applyFont="1" applyFill="1" applyBorder="1" applyAlignment="1" applyProtection="1">
      <alignment horizontal="center" vertical="center" textRotation="255" shrinkToFit="1"/>
    </xf>
    <xf numFmtId="0" fontId="33" fillId="0" borderId="131" xfId="41" applyNumberFormat="1" applyFont="1" applyFill="1" applyBorder="1" applyAlignment="1" applyProtection="1">
      <alignment horizontal="center" vertical="center" textRotation="255" shrinkToFit="1"/>
    </xf>
    <xf numFmtId="0" fontId="33" fillId="0" borderId="134" xfId="41" applyNumberFormat="1" applyFont="1" applyFill="1" applyBorder="1" applyAlignment="1" applyProtection="1">
      <alignment horizontal="center" vertical="center" textRotation="255" shrinkToFit="1"/>
    </xf>
    <xf numFmtId="0" fontId="15" fillId="0" borderId="29" xfId="41" applyNumberFormat="1" applyFont="1" applyFill="1" applyBorder="1" applyAlignment="1" applyProtection="1">
      <alignment horizontal="left" vertical="center" wrapText="1" indent="1"/>
      <protection locked="0"/>
    </xf>
    <xf numFmtId="0" fontId="15" fillId="0" borderId="30" xfId="41" applyNumberFormat="1" applyFont="1" applyFill="1" applyBorder="1" applyAlignment="1" applyProtection="1">
      <alignment horizontal="left" vertical="center" wrapText="1" indent="1"/>
      <protection locked="0"/>
    </xf>
    <xf numFmtId="0" fontId="15" fillId="0" borderId="31" xfId="41" applyNumberFormat="1" applyFont="1" applyFill="1" applyBorder="1" applyAlignment="1" applyProtection="1">
      <alignment horizontal="left" vertical="center" wrapText="1" indent="1"/>
      <protection locked="0"/>
    </xf>
    <xf numFmtId="0" fontId="15" fillId="0" borderId="121" xfId="41" applyNumberFormat="1" applyFont="1" applyFill="1" applyBorder="1" applyAlignment="1" applyProtection="1">
      <alignment horizontal="left" vertical="center" wrapText="1" shrinkToFit="1"/>
      <protection locked="0"/>
    </xf>
    <xf numFmtId="0" fontId="15" fillId="0" borderId="29" xfId="41" applyNumberFormat="1" applyFont="1" applyFill="1" applyBorder="1" applyAlignment="1" applyProtection="1">
      <alignment horizontal="left" vertical="center" wrapText="1" shrinkToFit="1"/>
      <protection locked="0"/>
    </xf>
    <xf numFmtId="177" fontId="33" fillId="0" borderId="121" xfId="41" applyNumberFormat="1" applyFont="1" applyFill="1" applyBorder="1" applyAlignment="1" applyProtection="1">
      <alignment horizontal="right" vertical="center" indent="1"/>
      <protection locked="0"/>
    </xf>
    <xf numFmtId="177" fontId="33" fillId="0" borderId="121" xfId="41" applyNumberFormat="1" applyFont="1" applyBorder="1" applyAlignment="1" applyProtection="1">
      <alignment horizontal="right" vertical="center" indent="1"/>
      <protection locked="0"/>
    </xf>
    <xf numFmtId="177" fontId="33" fillId="0" borderId="29" xfId="41" applyNumberFormat="1" applyFont="1" applyBorder="1" applyAlignment="1" applyProtection="1">
      <alignment horizontal="right" vertical="center" indent="1"/>
      <protection locked="0"/>
    </xf>
    <xf numFmtId="0" fontId="15" fillId="0" borderId="132" xfId="41" applyNumberFormat="1" applyFont="1" applyFill="1" applyBorder="1" applyAlignment="1" applyProtection="1">
      <alignment horizontal="left" vertical="center" wrapText="1" indent="1"/>
      <protection locked="0"/>
    </xf>
    <xf numFmtId="0" fontId="15" fillId="0" borderId="22" xfId="41" applyNumberFormat="1" applyFont="1" applyFill="1" applyBorder="1" applyAlignment="1" applyProtection="1">
      <alignment horizontal="left" vertical="center" wrapText="1" indent="1"/>
      <protection locked="0"/>
    </xf>
    <xf numFmtId="0" fontId="15" fillId="0" borderId="136" xfId="41" applyNumberFormat="1" applyFont="1" applyFill="1" applyBorder="1" applyAlignment="1" applyProtection="1">
      <alignment horizontal="left" vertical="center" wrapText="1" indent="1"/>
      <protection locked="0"/>
    </xf>
    <xf numFmtId="0" fontId="15" fillId="0" borderId="131" xfId="41" applyNumberFormat="1" applyFont="1" applyFill="1" applyBorder="1" applyAlignment="1" applyProtection="1">
      <alignment horizontal="left" vertical="center" wrapText="1" shrinkToFit="1"/>
      <protection locked="0"/>
    </xf>
    <xf numFmtId="0" fontId="15" fillId="0" borderId="132" xfId="41" applyNumberFormat="1" applyFont="1" applyFill="1" applyBorder="1" applyAlignment="1" applyProtection="1">
      <alignment horizontal="left" vertical="center" wrapText="1" shrinkToFit="1"/>
      <protection locked="0"/>
    </xf>
    <xf numFmtId="177" fontId="33" fillId="0" borderId="131" xfId="41" applyNumberFormat="1" applyFont="1" applyFill="1" applyBorder="1" applyAlignment="1" applyProtection="1">
      <alignment horizontal="right" vertical="center" indent="1"/>
      <protection locked="0"/>
    </xf>
    <xf numFmtId="177" fontId="33" fillId="0" borderId="131" xfId="41" applyNumberFormat="1" applyFont="1" applyBorder="1" applyAlignment="1" applyProtection="1">
      <alignment horizontal="right" vertical="center" indent="1"/>
      <protection locked="0"/>
    </xf>
    <xf numFmtId="177" fontId="33" fillId="0" borderId="132" xfId="41" applyNumberFormat="1" applyFont="1" applyBorder="1" applyAlignment="1" applyProtection="1">
      <alignment horizontal="right" vertical="center" indent="1"/>
      <protection locked="0"/>
    </xf>
    <xf numFmtId="0" fontId="15" fillId="0" borderId="134" xfId="41" applyNumberFormat="1" applyFont="1" applyFill="1" applyBorder="1" applyAlignment="1" applyProtection="1">
      <alignment horizontal="left" vertical="center" wrapText="1" shrinkToFit="1"/>
      <protection locked="0"/>
    </xf>
    <xf numFmtId="0" fontId="15" fillId="0" borderId="32" xfId="41" applyNumberFormat="1" applyFont="1" applyFill="1" applyBorder="1" applyAlignment="1" applyProtection="1">
      <alignment horizontal="left" vertical="center" wrapText="1" shrinkToFit="1"/>
      <protection locked="0"/>
    </xf>
    <xf numFmtId="177" fontId="33" fillId="0" borderId="134" xfId="41" applyNumberFormat="1" applyFont="1" applyFill="1" applyBorder="1" applyAlignment="1" applyProtection="1">
      <alignment horizontal="right" vertical="center" indent="1"/>
      <protection locked="0"/>
    </xf>
    <xf numFmtId="177" fontId="33" fillId="0" borderId="134" xfId="41" applyNumberFormat="1" applyFont="1" applyBorder="1" applyAlignment="1" applyProtection="1">
      <alignment horizontal="right" vertical="center" indent="1"/>
      <protection locked="0"/>
    </xf>
    <xf numFmtId="177" fontId="33" fillId="0" borderId="135" xfId="41" applyNumberFormat="1" applyFont="1" applyBorder="1" applyAlignment="1" applyProtection="1">
      <alignment horizontal="right" vertical="center" indent="1"/>
      <protection locked="0"/>
    </xf>
    <xf numFmtId="177" fontId="33" fillId="0" borderId="133" xfId="41" applyNumberFormat="1" applyFont="1" applyBorder="1" applyAlignment="1" applyProtection="1">
      <alignment horizontal="right" vertical="center" indent="1"/>
      <protection locked="0"/>
    </xf>
    <xf numFmtId="0" fontId="15" fillId="0" borderId="32" xfId="41" applyNumberFormat="1" applyFont="1" applyFill="1" applyBorder="1" applyAlignment="1" applyProtection="1">
      <alignment horizontal="left" vertical="center" wrapText="1" indent="1"/>
      <protection locked="0"/>
    </xf>
    <xf numFmtId="0" fontId="15" fillId="0" borderId="33" xfId="41" applyNumberFormat="1" applyFont="1" applyFill="1" applyBorder="1" applyAlignment="1" applyProtection="1">
      <alignment horizontal="left" vertical="center" wrapText="1" indent="1"/>
      <protection locked="0"/>
    </xf>
    <xf numFmtId="0" fontId="15" fillId="0" borderId="34" xfId="41" applyNumberFormat="1" applyFont="1" applyFill="1" applyBorder="1" applyAlignment="1" applyProtection="1">
      <alignment horizontal="left" vertical="center" wrapText="1" indent="1"/>
      <protection locked="0"/>
    </xf>
    <xf numFmtId="177" fontId="33" fillId="0" borderId="32" xfId="41" applyNumberFormat="1" applyFont="1" applyBorder="1" applyAlignment="1" applyProtection="1">
      <alignment horizontal="right" vertical="center" indent="1"/>
      <protection locked="0"/>
    </xf>
    <xf numFmtId="177" fontId="33" fillId="0" borderId="130" xfId="41" applyNumberFormat="1" applyFont="1" applyBorder="1" applyAlignment="1" applyProtection="1">
      <alignment horizontal="right" vertical="center" indent="1"/>
      <protection locked="0"/>
    </xf>
    <xf numFmtId="0" fontId="15" fillId="0" borderId="132" xfId="41" applyNumberFormat="1" applyFont="1" applyBorder="1" applyAlignment="1" applyProtection="1">
      <alignment vertical="center" wrapText="1"/>
      <protection locked="0"/>
    </xf>
    <xf numFmtId="0" fontId="15" fillId="0" borderId="22" xfId="41" applyNumberFormat="1" applyFont="1" applyBorder="1" applyAlignment="1" applyProtection="1">
      <alignment vertical="center" wrapText="1"/>
      <protection locked="0"/>
    </xf>
    <xf numFmtId="0" fontId="15" fillId="0" borderId="136" xfId="41" applyNumberFormat="1" applyFont="1" applyBorder="1" applyAlignment="1" applyProtection="1">
      <alignment vertical="center" wrapText="1"/>
      <protection locked="0"/>
    </xf>
    <xf numFmtId="177" fontId="33" fillId="0" borderId="132" xfId="41" applyNumberFormat="1" applyFont="1" applyFill="1" applyBorder="1" applyAlignment="1" applyProtection="1">
      <alignment horizontal="right" vertical="center" indent="1"/>
      <protection locked="0"/>
    </xf>
    <xf numFmtId="177" fontId="33" fillId="0" borderId="22" xfId="41" applyNumberFormat="1" applyFont="1" applyBorder="1" applyAlignment="1" applyProtection="1">
      <alignment horizontal="right" vertical="center" indent="1"/>
      <protection locked="0"/>
    </xf>
    <xf numFmtId="177" fontId="33" fillId="0" borderId="141" xfId="41" applyNumberFormat="1" applyFont="1" applyBorder="1" applyAlignment="1" applyProtection="1">
      <alignment horizontal="right" vertical="center" indent="1"/>
      <protection locked="0"/>
    </xf>
    <xf numFmtId="0" fontId="33" fillId="0" borderId="26" xfId="41" applyNumberFormat="1" applyFont="1" applyFill="1" applyBorder="1" applyAlignment="1" applyProtection="1">
      <alignment horizontal="center" vertical="center" textRotation="255" shrinkToFit="1"/>
    </xf>
    <xf numFmtId="0" fontId="33" fillId="0" borderId="27" xfId="41" applyNumberFormat="1" applyFont="1" applyFill="1" applyBorder="1" applyAlignment="1" applyProtection="1">
      <alignment horizontal="center" vertical="center" textRotation="255" shrinkToFit="1"/>
    </xf>
    <xf numFmtId="0" fontId="33" fillId="0" borderId="29" xfId="41" applyNumberFormat="1" applyFont="1" applyFill="1" applyBorder="1" applyAlignment="1" applyProtection="1">
      <alignment vertical="center"/>
      <protection locked="0"/>
    </xf>
    <xf numFmtId="0" fontId="33" fillId="11" borderId="30" xfId="41" applyNumberFormat="1" applyFont="1" applyFill="1" applyBorder="1" applyAlignment="1" applyProtection="1">
      <alignment vertical="center"/>
      <protection locked="0"/>
    </xf>
    <xf numFmtId="0" fontId="33" fillId="0" borderId="30" xfId="41" applyNumberFormat="1" applyFont="1" applyBorder="1" applyAlignment="1" applyProtection="1">
      <alignment vertical="center"/>
      <protection locked="0"/>
    </xf>
    <xf numFmtId="0" fontId="33" fillId="0" borderId="31" xfId="41" applyNumberFormat="1" applyFont="1" applyBorder="1" applyAlignment="1" applyProtection="1">
      <alignment vertical="center"/>
      <protection locked="0"/>
    </xf>
    <xf numFmtId="0" fontId="33" fillId="0" borderId="132" xfId="41" applyNumberFormat="1" applyFont="1" applyFill="1" applyBorder="1" applyAlignment="1" applyProtection="1">
      <alignment vertical="center"/>
      <protection locked="0"/>
    </xf>
    <xf numFmtId="0" fontId="33" fillId="0" borderId="22" xfId="41" applyNumberFormat="1" applyFont="1" applyBorder="1" applyAlignment="1" applyProtection="1">
      <alignment vertical="center"/>
      <protection locked="0"/>
    </xf>
    <xf numFmtId="0" fontId="33" fillId="0" borderId="136" xfId="41" applyNumberFormat="1" applyFont="1" applyBorder="1" applyAlignment="1" applyProtection="1">
      <alignment vertical="center"/>
      <protection locked="0"/>
    </xf>
    <xf numFmtId="0" fontId="33" fillId="0" borderId="32" xfId="41" applyNumberFormat="1" applyFont="1" applyFill="1" applyBorder="1" applyAlignment="1" applyProtection="1">
      <alignment vertical="center"/>
      <protection locked="0"/>
    </xf>
    <xf numFmtId="0" fontId="33" fillId="0" borderId="33" xfId="41" applyNumberFormat="1" applyFont="1" applyBorder="1" applyAlignment="1" applyProtection="1">
      <alignment vertical="center"/>
      <protection locked="0"/>
    </xf>
    <xf numFmtId="0" fontId="33" fillId="0" borderId="34" xfId="41" applyNumberFormat="1" applyFont="1" applyBorder="1" applyAlignment="1" applyProtection="1">
      <alignment vertical="center"/>
      <protection locked="0"/>
    </xf>
    <xf numFmtId="0" fontId="33" fillId="0" borderId="28" xfId="41" applyNumberFormat="1" applyFont="1" applyFill="1" applyBorder="1" applyAlignment="1" applyProtection="1">
      <alignment horizontal="center" vertical="center" textRotation="255" shrinkToFit="1"/>
    </xf>
    <xf numFmtId="0" fontId="15" fillId="0" borderId="131" xfId="41" applyNumberFormat="1" applyFont="1" applyBorder="1" applyAlignment="1" applyProtection="1">
      <alignment vertical="center" wrapText="1"/>
      <protection locked="0"/>
    </xf>
    <xf numFmtId="177" fontId="33" fillId="0" borderId="2" xfId="41" applyNumberFormat="1" applyFont="1" applyFill="1" applyBorder="1" applyAlignment="1" applyProtection="1">
      <alignment horizontal="right" vertical="center" indent="1"/>
      <protection locked="0"/>
    </xf>
    <xf numFmtId="177" fontId="33" fillId="0" borderId="2" xfId="41" applyNumberFormat="1" applyFont="1" applyBorder="1" applyAlignment="1" applyProtection="1">
      <alignment horizontal="right" vertical="center" indent="1"/>
      <protection locked="0"/>
    </xf>
    <xf numFmtId="177" fontId="33" fillId="0" borderId="67" xfId="41" applyNumberFormat="1" applyFont="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shrinkToFit="1"/>
    </xf>
    <xf numFmtId="0" fontId="33" fillId="0" borderId="5" xfId="41" applyNumberFormat="1" applyFont="1" applyFill="1" applyBorder="1" applyAlignment="1" applyProtection="1">
      <alignment horizontal="center" vertical="center" shrinkToFit="1"/>
    </xf>
    <xf numFmtId="0" fontId="33" fillId="0" borderId="9" xfId="41" applyNumberFormat="1" applyFont="1" applyFill="1" applyBorder="1" applyAlignment="1" applyProtection="1">
      <alignment horizontal="center" vertical="center" shrinkToFit="1"/>
    </xf>
    <xf numFmtId="0" fontId="33" fillId="0" borderId="6"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shrinkToFit="1"/>
    </xf>
    <xf numFmtId="0" fontId="33" fillId="0" borderId="7" xfId="41" applyNumberFormat="1" applyFont="1" applyFill="1" applyBorder="1" applyAlignment="1" applyProtection="1">
      <alignment horizontal="center" vertical="center" shrinkToFit="1"/>
    </xf>
    <xf numFmtId="0" fontId="33" fillId="0" borderId="11" xfId="41" applyNumberFormat="1" applyFont="1" applyFill="1" applyBorder="1" applyAlignment="1" applyProtection="1">
      <alignment horizontal="center" vertical="center" shrinkToFit="1"/>
    </xf>
    <xf numFmtId="0" fontId="33" fillId="0" borderId="1" xfId="41" applyNumberFormat="1" applyFont="1" applyFill="1" applyBorder="1" applyAlignment="1" applyProtection="1">
      <alignment horizontal="center" vertical="center" shrinkToFit="1"/>
    </xf>
    <xf numFmtId="0" fontId="33" fillId="0" borderId="12" xfId="41" applyNumberFormat="1" applyFont="1" applyFill="1" applyBorder="1" applyAlignment="1" applyProtection="1">
      <alignment horizontal="center" vertical="center" shrinkToFit="1"/>
    </xf>
    <xf numFmtId="0" fontId="33" fillId="0" borderId="29" xfId="41" applyNumberFormat="1" applyFont="1" applyFill="1" applyBorder="1" applyAlignment="1" applyProtection="1">
      <alignment horizontal="center" vertical="center" shrinkToFit="1"/>
      <protection locked="0"/>
    </xf>
    <xf numFmtId="0" fontId="33" fillId="0" borderId="30" xfId="41" applyNumberFormat="1" applyFont="1" applyFill="1" applyBorder="1" applyAlignment="1" applyProtection="1">
      <alignment horizontal="center" vertical="center" shrinkToFit="1"/>
      <protection locked="0"/>
    </xf>
    <xf numFmtId="0" fontId="33" fillId="0" borderId="137" xfId="41" applyNumberFormat="1" applyFont="1" applyFill="1" applyBorder="1" applyAlignment="1" applyProtection="1">
      <alignment horizontal="center" vertical="center" shrinkToFit="1"/>
      <protection locked="0"/>
    </xf>
    <xf numFmtId="0" fontId="15" fillId="0" borderId="138" xfId="41" applyNumberFormat="1" applyFont="1" applyFill="1" applyBorder="1" applyAlignment="1" applyProtection="1">
      <alignment vertical="center" wrapText="1" shrinkToFit="1"/>
      <protection locked="0"/>
    </xf>
    <xf numFmtId="0" fontId="15" fillId="0" borderId="30" xfId="41" applyNumberFormat="1" applyFont="1" applyFill="1" applyBorder="1" applyAlignment="1" applyProtection="1">
      <alignment vertical="center" wrapText="1" shrinkToFit="1"/>
      <protection locked="0"/>
    </xf>
    <xf numFmtId="0" fontId="33" fillId="0" borderId="138" xfId="41" applyFont="1" applyBorder="1" applyAlignment="1" applyProtection="1">
      <alignment horizontal="center" vertical="center" shrinkToFit="1"/>
      <protection locked="0"/>
    </xf>
    <xf numFmtId="0" fontId="33" fillId="0" borderId="30" xfId="41" applyFont="1" applyBorder="1" applyAlignment="1" applyProtection="1">
      <alignment horizontal="center" vertical="center" shrinkToFit="1"/>
      <protection locked="0"/>
    </xf>
    <xf numFmtId="0" fontId="33" fillId="0" borderId="31" xfId="41" applyFont="1" applyBorder="1" applyAlignment="1" applyProtection="1">
      <alignment horizontal="center" vertical="center" shrinkToFit="1"/>
      <protection locked="0"/>
    </xf>
    <xf numFmtId="0" fontId="33" fillId="0" borderId="32" xfId="41" applyNumberFormat="1" applyFont="1" applyBorder="1" applyAlignment="1" applyProtection="1">
      <alignment horizontal="center" vertical="center"/>
    </xf>
    <xf numFmtId="0" fontId="33" fillId="0" borderId="33" xfId="41" applyNumberFormat="1" applyFont="1" applyBorder="1" applyAlignment="1" applyProtection="1">
      <alignment horizontal="center" vertical="center"/>
    </xf>
    <xf numFmtId="177" fontId="33" fillId="0" borderId="33" xfId="41" applyNumberFormat="1" applyFont="1" applyBorder="1" applyAlignment="1" applyProtection="1">
      <alignment horizontal="center" vertical="center"/>
    </xf>
    <xf numFmtId="177" fontId="33" fillId="0" borderId="34" xfId="41" applyNumberFormat="1" applyFont="1" applyBorder="1" applyAlignment="1" applyProtection="1">
      <alignment horizontal="center" vertical="center"/>
    </xf>
    <xf numFmtId="0" fontId="33" fillId="0" borderId="32" xfId="41" applyNumberFormat="1" applyFont="1" applyBorder="1" applyAlignment="1" applyProtection="1">
      <alignment horizontal="center" vertical="center" shrinkToFit="1"/>
    </xf>
    <xf numFmtId="0" fontId="33" fillId="0" borderId="33" xfId="41" applyNumberFormat="1" applyFont="1" applyBorder="1" applyAlignment="1" applyProtection="1">
      <alignment horizontal="center" vertical="center" shrinkToFit="1"/>
    </xf>
    <xf numFmtId="0" fontId="33" fillId="0" borderId="32" xfId="41" applyNumberFormat="1" applyFont="1" applyFill="1" applyBorder="1" applyAlignment="1" applyProtection="1">
      <alignment horizontal="center" vertical="center" shrinkToFit="1"/>
      <protection locked="0"/>
    </xf>
    <xf numFmtId="0" fontId="33" fillId="0" borderId="33" xfId="41" applyNumberFormat="1" applyFont="1" applyFill="1" applyBorder="1" applyAlignment="1" applyProtection="1">
      <alignment horizontal="center" vertical="center" shrinkToFit="1"/>
      <protection locked="0"/>
    </xf>
    <xf numFmtId="0" fontId="33" fillId="0" borderId="139" xfId="41" applyNumberFormat="1" applyFont="1" applyFill="1" applyBorder="1" applyAlignment="1" applyProtection="1">
      <alignment horizontal="center" vertical="center" shrinkToFit="1"/>
      <protection locked="0"/>
    </xf>
    <xf numFmtId="0" fontId="15" fillId="0" borderId="140" xfId="41" applyNumberFormat="1" applyFont="1" applyFill="1" applyBorder="1" applyAlignment="1" applyProtection="1">
      <alignment vertical="center" wrapText="1" shrinkToFit="1"/>
      <protection locked="0"/>
    </xf>
    <xf numFmtId="0" fontId="15" fillId="0" borderId="33" xfId="41" applyNumberFormat="1" applyFont="1" applyFill="1" applyBorder="1" applyAlignment="1" applyProtection="1">
      <alignment vertical="center" wrapText="1" shrinkToFit="1"/>
      <protection locked="0"/>
    </xf>
    <xf numFmtId="0" fontId="33" fillId="0" borderId="140" xfId="41" applyFont="1" applyBorder="1" applyAlignment="1" applyProtection="1">
      <alignment horizontal="center" vertical="center" shrinkToFit="1"/>
      <protection locked="0"/>
    </xf>
    <xf numFmtId="0" fontId="33" fillId="0" borderId="33" xfId="41" applyFont="1" applyBorder="1" applyAlignment="1" applyProtection="1">
      <alignment horizontal="center" vertical="center" shrinkToFit="1"/>
      <protection locked="0"/>
    </xf>
    <xf numFmtId="0" fontId="33" fillId="0" borderId="34" xfId="41" applyFont="1" applyBorder="1" applyAlignment="1" applyProtection="1">
      <alignment horizontal="center" vertical="center" shrinkToFit="1"/>
      <protection locked="0"/>
    </xf>
    <xf numFmtId="0" fontId="33" fillId="0" borderId="32" xfId="41" applyNumberFormat="1" applyFont="1" applyFill="1" applyBorder="1" applyAlignment="1" applyProtection="1">
      <alignment horizontal="center" vertical="center"/>
    </xf>
    <xf numFmtId="0" fontId="33" fillId="0" borderId="33" xfId="41" applyNumberFormat="1" applyFont="1" applyFill="1" applyBorder="1" applyAlignment="1" applyProtection="1">
      <alignment horizontal="center" vertical="center"/>
    </xf>
    <xf numFmtId="0" fontId="33" fillId="0" borderId="3" xfId="41" applyNumberFormat="1" applyFont="1" applyFill="1" applyBorder="1" applyAlignment="1" applyProtection="1">
      <alignment horizontal="left" vertical="center" indent="1"/>
    </xf>
    <xf numFmtId="0" fontId="33" fillId="0" borderId="4" xfId="41" applyNumberFormat="1" applyFont="1" applyFill="1" applyBorder="1" applyAlignment="1" applyProtection="1">
      <alignment horizontal="left" vertical="center" indent="1"/>
    </xf>
    <xf numFmtId="0" fontId="33" fillId="11" borderId="4" xfId="41" applyNumberFormat="1" applyFont="1" applyFill="1" applyBorder="1" applyAlignment="1" applyProtection="1">
      <alignment horizontal="left" vertical="center" indent="1"/>
    </xf>
    <xf numFmtId="0" fontId="33" fillId="0" borderId="10" xfId="41" applyNumberFormat="1" applyFont="1" applyFill="1" applyBorder="1" applyAlignment="1" applyProtection="1">
      <alignment horizontal="left" vertical="center" indent="1"/>
    </xf>
    <xf numFmtId="0" fontId="33" fillId="0" borderId="3" xfId="41" applyNumberFormat="1" applyFont="1" applyFill="1" applyBorder="1" applyAlignment="1" applyProtection="1">
      <alignment horizontal="left" vertical="center" indent="1" shrinkToFit="1"/>
    </xf>
    <xf numFmtId="0" fontId="33" fillId="0" borderId="4" xfId="41" applyNumberFormat="1" applyFont="1" applyFill="1" applyBorder="1" applyAlignment="1" applyProtection="1">
      <alignment horizontal="left" vertical="center" indent="1" shrinkToFit="1"/>
    </xf>
    <xf numFmtId="0" fontId="15" fillId="0" borderId="4" xfId="41" applyNumberFormat="1" applyFont="1" applyFill="1" applyBorder="1" applyAlignment="1" applyProtection="1">
      <alignment vertical="center" shrinkToFit="1"/>
    </xf>
    <xf numFmtId="177" fontId="33" fillId="0" borderId="143" xfId="41" applyNumberFormat="1" applyFont="1" applyBorder="1" applyAlignment="1" applyProtection="1">
      <alignment horizontal="center" vertical="center"/>
    </xf>
    <xf numFmtId="0" fontId="33" fillId="0" borderId="3" xfId="41" applyNumberFormat="1" applyFont="1" applyFill="1" applyBorder="1" applyAlignment="1" applyProtection="1">
      <alignment horizontal="center" vertical="center"/>
    </xf>
    <xf numFmtId="0" fontId="33" fillId="0" borderId="4" xfId="41" applyNumberFormat="1" applyFont="1" applyFill="1" applyBorder="1" applyAlignment="1" applyProtection="1">
      <alignment horizontal="center" vertical="center"/>
    </xf>
    <xf numFmtId="177" fontId="33" fillId="0" borderId="4" xfId="41" applyNumberFormat="1" applyFont="1" applyFill="1" applyBorder="1" applyAlignment="1" applyProtection="1">
      <alignment horizontal="center" vertical="center"/>
    </xf>
    <xf numFmtId="177" fontId="33" fillId="0" borderId="10" xfId="41" applyNumberFormat="1" applyFont="1" applyFill="1" applyBorder="1" applyAlignment="1" applyProtection="1">
      <alignment horizontal="center" vertical="center"/>
    </xf>
    <xf numFmtId="177" fontId="33" fillId="0" borderId="5" xfId="41" applyNumberFormat="1" applyFont="1" applyFill="1" applyBorder="1" applyAlignment="1" applyProtection="1">
      <alignment horizontal="center" vertical="center" shrinkToFit="1"/>
    </xf>
    <xf numFmtId="177" fontId="33" fillId="0" borderId="9" xfId="41" applyNumberFormat="1" applyFont="1" applyFill="1" applyBorder="1" applyAlignment="1" applyProtection="1">
      <alignment horizontal="center" vertical="center" shrinkToFit="1"/>
    </xf>
    <xf numFmtId="177" fontId="33" fillId="0" borderId="0" xfId="41" applyNumberFormat="1" applyFont="1" applyFill="1" applyBorder="1" applyAlignment="1" applyProtection="1">
      <alignment horizontal="center" vertical="center" shrinkToFit="1"/>
    </xf>
    <xf numFmtId="177" fontId="33" fillId="0" borderId="7" xfId="41" applyNumberFormat="1" applyFont="1" applyFill="1" applyBorder="1" applyAlignment="1" applyProtection="1">
      <alignment horizontal="center" vertical="center" shrinkToFit="1"/>
    </xf>
    <xf numFmtId="177" fontId="33" fillId="0" borderId="1" xfId="41" applyNumberFormat="1" applyFont="1" applyFill="1" applyBorder="1" applyAlignment="1" applyProtection="1">
      <alignment horizontal="center" vertical="center" shrinkToFit="1"/>
    </xf>
    <xf numFmtId="177" fontId="33" fillId="0" borderId="12" xfId="41" applyNumberFormat="1" applyFont="1" applyFill="1" applyBorder="1" applyAlignment="1" applyProtection="1">
      <alignment horizontal="center" vertical="center" shrinkToFit="1"/>
    </xf>
    <xf numFmtId="0" fontId="33" fillId="0" borderId="8" xfId="41" applyNumberFormat="1" applyFont="1" applyBorder="1" applyAlignment="1" applyProtection="1">
      <alignment horizontal="center" vertical="center" shrinkToFit="1"/>
    </xf>
    <xf numFmtId="0" fontId="33" fillId="0" borderId="5" xfId="41" applyNumberFormat="1" applyFont="1" applyBorder="1" applyAlignment="1" applyProtection="1">
      <alignment horizontal="center" vertical="center" shrinkToFit="1"/>
    </xf>
    <xf numFmtId="0" fontId="33" fillId="0" borderId="11" xfId="41" applyNumberFormat="1" applyFont="1" applyBorder="1" applyAlignment="1" applyProtection="1">
      <alignment horizontal="center" vertical="center" shrinkToFit="1"/>
    </xf>
    <xf numFmtId="0" fontId="33" fillId="0" borderId="1" xfId="41" applyNumberFormat="1" applyFont="1" applyBorder="1" applyAlignment="1" applyProtection="1">
      <alignment horizontal="center" vertical="center" shrinkToFit="1"/>
    </xf>
    <xf numFmtId="177" fontId="33" fillId="0" borderId="5" xfId="41" applyNumberFormat="1" applyFont="1" applyBorder="1" applyAlignment="1" applyProtection="1">
      <alignment horizontal="center" vertical="center"/>
    </xf>
    <xf numFmtId="177" fontId="33" fillId="0" borderId="9" xfId="41" applyNumberFormat="1" applyFont="1" applyBorder="1" applyAlignment="1" applyProtection="1">
      <alignment horizontal="center" vertical="center"/>
    </xf>
    <xf numFmtId="177" fontId="33" fillId="0" borderId="1" xfId="41" applyNumberFormat="1" applyFont="1" applyBorder="1" applyAlignment="1" applyProtection="1">
      <alignment horizontal="center" vertical="center"/>
    </xf>
    <xf numFmtId="177" fontId="33" fillId="0" borderId="12" xfId="41" applyNumberFormat="1" applyFont="1" applyBorder="1" applyAlignment="1" applyProtection="1">
      <alignment horizontal="center" vertical="center"/>
    </xf>
    <xf numFmtId="0" fontId="33" fillId="0" borderId="29" xfId="41" applyNumberFormat="1" applyFont="1" applyBorder="1" applyAlignment="1" applyProtection="1">
      <alignment horizontal="center" vertical="center" shrinkToFit="1"/>
    </xf>
    <xf numFmtId="0" fontId="33" fillId="0" borderId="30" xfId="41" applyNumberFormat="1" applyFont="1" applyBorder="1" applyAlignment="1" applyProtection="1">
      <alignment horizontal="center" vertical="center" shrinkToFit="1"/>
    </xf>
    <xf numFmtId="177" fontId="33" fillId="0" borderId="30" xfId="41" applyNumberFormat="1" applyFont="1" applyBorder="1" applyAlignment="1" applyProtection="1">
      <alignment horizontal="center" vertical="center"/>
    </xf>
    <xf numFmtId="177" fontId="33" fillId="0" borderId="31" xfId="41" applyNumberFormat="1" applyFont="1" applyBorder="1" applyAlignment="1" applyProtection="1">
      <alignment horizontal="center" vertical="center"/>
    </xf>
    <xf numFmtId="0" fontId="33" fillId="0" borderId="132" xfId="41" applyNumberFormat="1" applyFont="1" applyFill="1" applyBorder="1" applyAlignment="1" applyProtection="1">
      <alignment horizontal="center" vertical="center" shrinkToFit="1"/>
      <protection locked="0"/>
    </xf>
    <xf numFmtId="0" fontId="33" fillId="0" borderId="22" xfId="41" applyNumberFormat="1" applyFont="1" applyFill="1" applyBorder="1" applyAlignment="1" applyProtection="1">
      <alignment horizontal="center" vertical="center" shrinkToFit="1"/>
      <protection locked="0"/>
    </xf>
    <xf numFmtId="0" fontId="33" fillId="0" borderId="23" xfId="41" applyNumberFormat="1" applyFont="1" applyFill="1" applyBorder="1" applyAlignment="1" applyProtection="1">
      <alignment horizontal="center" vertical="center" shrinkToFit="1"/>
      <protection locked="0"/>
    </xf>
    <xf numFmtId="0" fontId="15" fillId="0" borderId="21" xfId="41" applyNumberFormat="1" applyFont="1" applyFill="1" applyBorder="1" applyAlignment="1" applyProtection="1">
      <alignment vertical="center" wrapText="1" shrinkToFit="1"/>
      <protection locked="0"/>
    </xf>
    <xf numFmtId="0" fontId="15" fillId="0" borderId="22" xfId="41" applyNumberFormat="1" applyFont="1" applyFill="1" applyBorder="1" applyAlignment="1" applyProtection="1">
      <alignment vertical="center" wrapText="1" shrinkToFit="1"/>
      <protection locked="0"/>
    </xf>
    <xf numFmtId="0" fontId="33" fillId="0" borderId="21" xfId="41" applyFont="1" applyBorder="1" applyAlignment="1" applyProtection="1">
      <alignment horizontal="center" vertical="center" shrinkToFit="1"/>
      <protection locked="0"/>
    </xf>
    <xf numFmtId="0" fontId="33" fillId="0" borderId="22" xfId="41" applyFont="1" applyBorder="1" applyAlignment="1" applyProtection="1">
      <alignment horizontal="center" vertical="center" shrinkToFit="1"/>
      <protection locked="0"/>
    </xf>
    <xf numFmtId="0" fontId="33" fillId="0" borderId="136" xfId="41" applyFont="1" applyBorder="1" applyAlignment="1" applyProtection="1">
      <alignment horizontal="center" vertical="center" shrinkToFit="1"/>
      <protection locked="0"/>
    </xf>
    <xf numFmtId="0" fontId="57" fillId="0" borderId="26" xfId="41" applyNumberFormat="1" applyFont="1" applyBorder="1" applyAlignment="1" applyProtection="1">
      <alignment vertical="center" wrapText="1"/>
    </xf>
    <xf numFmtId="0" fontId="57" fillId="0" borderId="27" xfId="41" applyNumberFormat="1" applyFont="1" applyBorder="1" applyAlignment="1" applyProtection="1">
      <alignment vertical="center" wrapText="1"/>
    </xf>
    <xf numFmtId="0" fontId="57" fillId="0" borderId="28" xfId="41" applyNumberFormat="1" applyFont="1" applyBorder="1" applyAlignment="1" applyProtection="1">
      <alignment vertical="center" wrapText="1"/>
    </xf>
    <xf numFmtId="0" fontId="33" fillId="0" borderId="95" xfId="41" applyNumberFormat="1" applyFont="1" applyBorder="1" applyAlignment="1" applyProtection="1">
      <alignment horizontal="center" vertical="center" textRotation="255"/>
    </xf>
    <xf numFmtId="0" fontId="33" fillId="0" borderId="96" xfId="41" applyNumberFormat="1" applyFont="1" applyBorder="1" applyAlignment="1" applyProtection="1">
      <alignment horizontal="center" vertical="center" textRotation="255"/>
    </xf>
    <xf numFmtId="0" fontId="33" fillId="0" borderId="3" xfId="41" applyNumberFormat="1" applyFont="1" applyFill="1" applyBorder="1" applyAlignment="1" applyProtection="1">
      <alignment horizontal="left" vertical="center" wrapText="1" indent="1"/>
    </xf>
    <xf numFmtId="0" fontId="33" fillId="0" borderId="4" xfId="41" applyNumberFormat="1" applyFont="1" applyFill="1" applyBorder="1" applyAlignment="1" applyProtection="1">
      <alignment horizontal="left" vertical="center" wrapText="1" indent="1"/>
    </xf>
    <xf numFmtId="0" fontId="33" fillId="0" borderId="10" xfId="41" applyNumberFormat="1" applyFont="1" applyFill="1" applyBorder="1" applyAlignment="1" applyProtection="1">
      <alignment horizontal="left" vertical="center" wrapText="1" indent="1"/>
    </xf>
    <xf numFmtId="0" fontId="33" fillId="0" borderId="3" xfId="41" applyNumberFormat="1" applyFont="1" applyFill="1" applyBorder="1" applyAlignment="1" applyProtection="1">
      <alignment horizontal="left" vertical="center"/>
    </xf>
    <xf numFmtId="0" fontId="33" fillId="0" borderId="4" xfId="41" applyNumberFormat="1" applyFont="1" applyFill="1" applyBorder="1" applyAlignment="1" applyProtection="1">
      <alignment horizontal="left" vertical="center"/>
    </xf>
    <xf numFmtId="0" fontId="33" fillId="0" borderId="68" xfId="41" applyNumberFormat="1" applyFont="1" applyFill="1" applyBorder="1" applyAlignment="1" applyProtection="1">
      <alignment horizontal="left" vertical="center"/>
    </xf>
    <xf numFmtId="0" fontId="33" fillId="0" borderId="3" xfId="41" applyNumberFormat="1" applyFont="1" applyFill="1" applyBorder="1" applyAlignment="1" applyProtection="1">
      <alignment horizontal="left" vertical="center" wrapText="1" indent="1"/>
      <protection locked="0"/>
    </xf>
    <xf numFmtId="0" fontId="33" fillId="0" borderId="4" xfId="41" applyNumberFormat="1" applyFont="1" applyFill="1" applyBorder="1" applyAlignment="1" applyProtection="1">
      <alignment horizontal="left" vertical="center" wrapText="1" indent="1"/>
      <protection locked="0"/>
    </xf>
    <xf numFmtId="0" fontId="33" fillId="0" borderId="68" xfId="41" applyNumberFormat="1" applyFont="1" applyFill="1" applyBorder="1" applyAlignment="1" applyProtection="1">
      <alignment horizontal="left" vertical="center" wrapText="1" indent="1"/>
      <protection locked="0"/>
    </xf>
    <xf numFmtId="0" fontId="33" fillId="0" borderId="73" xfId="41" applyNumberFormat="1" applyFont="1" applyFill="1" applyBorder="1" applyAlignment="1" applyProtection="1">
      <alignment horizontal="left" vertical="center" wrapText="1" indent="1"/>
    </xf>
    <xf numFmtId="0" fontId="33" fillId="0" borderId="74" xfId="41" applyNumberFormat="1" applyFont="1" applyFill="1" applyBorder="1" applyAlignment="1" applyProtection="1">
      <alignment horizontal="left" vertical="center" wrapText="1" indent="1"/>
    </xf>
    <xf numFmtId="0" fontId="33" fillId="0" borderId="75" xfId="41" applyNumberFormat="1" applyFont="1" applyFill="1" applyBorder="1" applyAlignment="1" applyProtection="1">
      <alignment horizontal="left" vertical="center" wrapText="1" indent="1"/>
    </xf>
    <xf numFmtId="0" fontId="33" fillId="0" borderId="73" xfId="41" applyNumberFormat="1" applyFont="1" applyFill="1" applyBorder="1" applyAlignment="1" applyProtection="1">
      <alignment horizontal="left" vertical="center" wrapText="1" indent="1"/>
      <protection locked="0"/>
    </xf>
    <xf numFmtId="0" fontId="33" fillId="0" borderId="74" xfId="41" applyNumberFormat="1" applyFont="1" applyFill="1" applyBorder="1" applyAlignment="1" applyProtection="1">
      <alignment horizontal="left" vertical="center" wrapText="1" indent="1"/>
      <protection locked="0"/>
    </xf>
    <xf numFmtId="0" fontId="33" fillId="0" borderId="76" xfId="41" applyNumberFormat="1" applyFont="1" applyFill="1" applyBorder="1" applyAlignment="1" applyProtection="1">
      <alignment horizontal="left" vertical="center" wrapText="1" indent="1"/>
      <protection locked="0"/>
    </xf>
    <xf numFmtId="0" fontId="33" fillId="0" borderId="8" xfId="41" applyNumberFormat="1" applyFont="1" applyFill="1" applyBorder="1" applyAlignment="1" applyProtection="1">
      <alignment horizontal="left" vertical="center" indent="1"/>
    </xf>
    <xf numFmtId="0" fontId="33" fillId="0" borderId="5" xfId="41" applyNumberFormat="1" applyFont="1" applyFill="1" applyBorder="1" applyAlignment="1" applyProtection="1">
      <alignment horizontal="left" vertical="center" indent="1"/>
    </xf>
    <xf numFmtId="178" fontId="33" fillId="0" borderId="5" xfId="42" applyNumberFormat="1" applyFont="1" applyFill="1" applyBorder="1" applyAlignment="1" applyProtection="1">
      <alignment horizontal="right" vertical="center" indent="1"/>
      <protection locked="0"/>
    </xf>
    <xf numFmtId="178" fontId="33" fillId="0" borderId="9" xfId="42" applyNumberFormat="1" applyFont="1" applyFill="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xf>
    <xf numFmtId="0" fontId="33" fillId="0" borderId="5"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horizontal="center" vertical="center"/>
    </xf>
    <xf numFmtId="0" fontId="33" fillId="0" borderId="0" xfId="41"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center" vertical="center"/>
    </xf>
    <xf numFmtId="178" fontId="33" fillId="0" borderId="5" xfId="41" applyNumberFormat="1" applyFont="1" applyBorder="1" applyAlignment="1" applyProtection="1">
      <alignment horizontal="right" vertical="center" indent="1"/>
    </xf>
    <xf numFmtId="178" fontId="33" fillId="0" borderId="49" xfId="41" applyNumberFormat="1" applyFont="1" applyBorder="1" applyAlignment="1" applyProtection="1">
      <alignment horizontal="right" vertical="center" indent="1"/>
    </xf>
    <xf numFmtId="178" fontId="33" fillId="0" borderId="0" xfId="41" applyNumberFormat="1" applyFont="1" applyBorder="1" applyAlignment="1" applyProtection="1">
      <alignment horizontal="right" vertical="center" indent="1"/>
    </xf>
    <xf numFmtId="178" fontId="33" fillId="0" borderId="52" xfId="41" applyNumberFormat="1" applyFont="1" applyBorder="1" applyAlignment="1" applyProtection="1">
      <alignment horizontal="right" vertical="center" indent="1"/>
    </xf>
    <xf numFmtId="178" fontId="33" fillId="0" borderId="1" xfId="41" applyNumberFormat="1" applyFont="1" applyBorder="1" applyAlignment="1" applyProtection="1">
      <alignment horizontal="right" vertical="center" indent="1"/>
    </xf>
    <xf numFmtId="178" fontId="33" fillId="0" borderId="46" xfId="41" applyNumberFormat="1" applyFont="1" applyBorder="1" applyAlignment="1" applyProtection="1">
      <alignment horizontal="right" vertical="center" indent="1"/>
    </xf>
    <xf numFmtId="0" fontId="33" fillId="0" borderId="13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protection locked="0"/>
    </xf>
    <xf numFmtId="178" fontId="33" fillId="0" borderId="22" xfId="42" applyNumberFormat="1" applyFont="1" applyFill="1" applyBorder="1" applyAlignment="1" applyProtection="1">
      <alignment horizontal="right" vertical="center" indent="1"/>
      <protection locked="0"/>
    </xf>
    <xf numFmtId="178" fontId="33" fillId="0" borderId="136" xfId="42" applyNumberFormat="1" applyFont="1" applyFill="1" applyBorder="1" applyAlignment="1" applyProtection="1">
      <alignment horizontal="right" vertical="center" indent="1"/>
      <protection locked="0"/>
    </xf>
    <xf numFmtId="0" fontId="33" fillId="0" borderId="1" xfId="41" applyNumberFormat="1" applyFont="1" applyFill="1" applyBorder="1" applyAlignment="1" applyProtection="1">
      <alignment horizontal="left" vertical="center"/>
      <protection locked="0"/>
    </xf>
    <xf numFmtId="0" fontId="33" fillId="0" borderId="61" xfId="41" applyNumberFormat="1" applyFont="1" applyFill="1" applyBorder="1" applyAlignment="1" applyProtection="1">
      <alignment horizontal="center" vertical="center" textRotation="255" wrapText="1"/>
    </xf>
    <xf numFmtId="0" fontId="33" fillId="0" borderId="69" xfId="41" applyNumberFormat="1" applyFont="1" applyFill="1" applyBorder="1" applyAlignment="1" applyProtection="1">
      <alignment horizontal="center" vertical="center" textRotation="255" wrapText="1"/>
    </xf>
    <xf numFmtId="0" fontId="33" fillId="0" borderId="11" xfId="41" applyNumberFormat="1" applyFont="1" applyFill="1" applyBorder="1" applyAlignment="1" applyProtection="1">
      <alignment horizontal="center" vertical="center" wrapText="1"/>
    </xf>
    <xf numFmtId="0" fontId="33" fillId="0" borderId="1" xfId="41" applyNumberFormat="1" applyFont="1" applyFill="1" applyBorder="1" applyAlignment="1" applyProtection="1">
      <alignment horizontal="center" vertical="center" wrapText="1"/>
    </xf>
    <xf numFmtId="0" fontId="15" fillId="0" borderId="11" xfId="41" applyNumberFormat="1" applyFont="1" applyFill="1" applyBorder="1" applyAlignment="1" applyProtection="1">
      <alignment horizontal="left" vertical="center" wrapText="1" shrinkToFit="1"/>
      <protection locked="0"/>
    </xf>
    <xf numFmtId="0" fontId="15" fillId="0" borderId="1" xfId="41" applyNumberFormat="1" applyFont="1" applyFill="1" applyBorder="1" applyAlignment="1" applyProtection="1">
      <alignment horizontal="left" vertical="center" wrapText="1" shrinkToFit="1"/>
      <protection locked="0"/>
    </xf>
    <xf numFmtId="0" fontId="15" fillId="0" borderId="46" xfId="41" applyNumberFormat="1" applyFont="1" applyFill="1" applyBorder="1" applyAlignment="1" applyProtection="1">
      <alignment horizontal="left" vertical="center" wrapText="1" shrinkToFit="1"/>
      <protection locked="0"/>
    </xf>
    <xf numFmtId="0" fontId="33" fillId="0" borderId="9" xfId="41" applyNumberFormat="1" applyFont="1" applyFill="1" applyBorder="1" applyAlignment="1" applyProtection="1">
      <alignment horizontal="center" vertical="center"/>
    </xf>
    <xf numFmtId="0" fontId="33" fillId="0" borderId="26" xfId="41" applyNumberFormat="1" applyFont="1" applyFill="1" applyBorder="1" applyAlignment="1" applyProtection="1">
      <alignment horizontal="center" vertical="center"/>
    </xf>
    <xf numFmtId="0" fontId="57" fillId="0" borderId="60" xfId="41" applyNumberFormat="1" applyFont="1" applyFill="1" applyBorder="1" applyAlignment="1" applyProtection="1">
      <alignment horizontal="center" vertical="center" wrapText="1"/>
    </xf>
    <xf numFmtId="0" fontId="57" fillId="0" borderId="38" xfId="41" applyNumberFormat="1" applyFont="1" applyFill="1" applyBorder="1" applyAlignment="1" applyProtection="1">
      <alignment horizontal="center" vertical="center" wrapText="1"/>
    </xf>
    <xf numFmtId="0" fontId="57" fillId="0" borderId="63" xfId="41" applyNumberFormat="1" applyFont="1" applyFill="1" applyBorder="1" applyAlignment="1" applyProtection="1">
      <alignment horizontal="center" vertical="center" wrapText="1"/>
    </xf>
    <xf numFmtId="0" fontId="57" fillId="0" borderId="12" xfId="41" applyNumberFormat="1" applyFont="1" applyFill="1" applyBorder="1" applyAlignment="1" applyProtection="1">
      <alignment horizontal="center" vertical="center" wrapText="1"/>
    </xf>
    <xf numFmtId="0" fontId="57" fillId="0" borderId="28" xfId="41" applyNumberFormat="1" applyFont="1" applyFill="1" applyBorder="1" applyAlignment="1" applyProtection="1">
      <alignment horizontal="center" vertical="center" wrapText="1"/>
    </xf>
    <xf numFmtId="0" fontId="57" fillId="0" borderId="66" xfId="41" applyNumberFormat="1" applyFont="1" applyFill="1" applyBorder="1" applyAlignment="1" applyProtection="1">
      <alignment horizontal="center" vertical="center" wrapText="1"/>
    </xf>
    <xf numFmtId="0" fontId="57" fillId="0" borderId="10" xfId="41" applyNumberFormat="1" applyFont="1" applyFill="1" applyBorder="1" applyAlignment="1" applyProtection="1">
      <alignment horizontal="center" vertical="center" wrapText="1"/>
    </xf>
    <xf numFmtId="0" fontId="57" fillId="0" borderId="2" xfId="41" applyNumberFormat="1" applyFont="1" applyFill="1" applyBorder="1" applyAlignment="1" applyProtection="1">
      <alignment horizontal="center" vertical="center" wrapText="1"/>
    </xf>
    <xf numFmtId="0" fontId="57" fillId="0" borderId="67" xfId="41" applyNumberFormat="1" applyFont="1" applyFill="1" applyBorder="1" applyAlignment="1" applyProtection="1">
      <alignment horizontal="center" vertical="center" wrapText="1"/>
    </xf>
    <xf numFmtId="0" fontId="57" fillId="0" borderId="75" xfId="41" applyNumberFormat="1" applyFont="1" applyFill="1" applyBorder="1" applyAlignment="1" applyProtection="1">
      <alignment horizontal="center" vertical="center" wrapText="1"/>
    </xf>
    <xf numFmtId="0" fontId="57" fillId="0" borderId="43" xfId="41" applyNumberFormat="1" applyFont="1" applyFill="1" applyBorder="1" applyAlignment="1" applyProtection="1">
      <alignment horizontal="center" vertical="center" wrapText="1"/>
    </xf>
    <xf numFmtId="0" fontId="57" fillId="0" borderId="110" xfId="41" applyNumberFormat="1" applyFont="1" applyFill="1" applyBorder="1" applyAlignment="1" applyProtection="1">
      <alignment horizontal="center" vertical="center" wrapText="1"/>
    </xf>
    <xf numFmtId="0" fontId="76" fillId="0" borderId="54"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wrapText="1" shrinkToFit="1"/>
    </xf>
    <xf numFmtId="0" fontId="99" fillId="13" borderId="0" xfId="41" applyNumberFormat="1" applyFont="1" applyFill="1" applyBorder="1" applyAlignment="1" applyProtection="1">
      <alignment horizontal="center" vertical="center"/>
    </xf>
    <xf numFmtId="0" fontId="68" fillId="0" borderId="1" xfId="41" applyNumberFormat="1" applyFont="1" applyFill="1" applyBorder="1" applyAlignment="1" applyProtection="1">
      <alignment horizontal="center" vertical="center"/>
    </xf>
    <xf numFmtId="0" fontId="57" fillId="0" borderId="1" xfId="41" applyNumberFormat="1" applyFont="1" applyFill="1" applyBorder="1" applyAlignment="1" applyProtection="1">
      <alignment horizontal="left" vertical="center"/>
    </xf>
    <xf numFmtId="0" fontId="57" fillId="0" borderId="35"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wrapText="1"/>
    </xf>
    <xf numFmtId="0" fontId="57" fillId="0" borderId="37" xfId="41" applyNumberFormat="1" applyFont="1" applyFill="1" applyBorder="1" applyAlignment="1" applyProtection="1">
      <alignment horizontal="center" vertical="center" wrapText="1"/>
    </xf>
    <xf numFmtId="0" fontId="57" fillId="0" borderId="50" xfId="41" applyNumberFormat="1" applyFont="1" applyFill="1" applyBorder="1" applyAlignment="1" applyProtection="1">
      <alignment horizontal="center" vertical="center" wrapText="1"/>
    </xf>
    <xf numFmtId="0" fontId="57" fillId="0" borderId="0" xfId="41" applyNumberFormat="1" applyFont="1" applyFill="1" applyBorder="1" applyAlignment="1" applyProtection="1">
      <alignment horizontal="center" vertical="center" wrapText="1"/>
    </xf>
    <xf numFmtId="0" fontId="57" fillId="0" borderId="7" xfId="41" applyNumberFormat="1" applyFont="1" applyFill="1" applyBorder="1" applyAlignment="1" applyProtection="1">
      <alignment horizontal="center" vertical="center" wrapText="1"/>
    </xf>
    <xf numFmtId="0" fontId="57" fillId="0" borderId="40" xfId="41" applyNumberFormat="1" applyFont="1" applyFill="1" applyBorder="1" applyAlignment="1" applyProtection="1">
      <alignment horizontal="center" vertical="center" wrapText="1"/>
    </xf>
    <xf numFmtId="0" fontId="57" fillId="0" borderId="41" xfId="41" applyNumberFormat="1" applyFont="1" applyFill="1" applyBorder="1" applyAlignment="1" applyProtection="1">
      <alignment horizontal="center" vertical="center" wrapText="1"/>
    </xf>
    <xf numFmtId="0" fontId="57" fillId="0" borderId="42" xfId="41" applyNumberFormat="1" applyFont="1" applyFill="1" applyBorder="1" applyAlignment="1" applyProtection="1">
      <alignment horizontal="center" vertical="center" wrapText="1"/>
    </xf>
    <xf numFmtId="0" fontId="57" fillId="0" borderId="47" xfId="41" applyNumberFormat="1" applyFont="1" applyFill="1" applyBorder="1" applyAlignment="1" applyProtection="1">
      <alignment horizontal="left" vertical="center" indent="1"/>
    </xf>
    <xf numFmtId="0" fontId="57" fillId="0" borderId="36" xfId="41" applyNumberFormat="1" applyFont="1" applyFill="1" applyBorder="1" applyAlignment="1" applyProtection="1">
      <alignment horizontal="left" vertical="center" indent="1"/>
    </xf>
    <xf numFmtId="0" fontId="57" fillId="0" borderId="36" xfId="0" applyFont="1" applyFill="1" applyBorder="1" applyAlignment="1" applyProtection="1">
      <alignment horizontal="left" vertical="center" shrinkToFit="1"/>
    </xf>
    <xf numFmtId="0" fontId="57" fillId="0" borderId="92" xfId="41" applyNumberFormat="1" applyFont="1" applyFill="1" applyBorder="1" applyAlignment="1" applyProtection="1">
      <alignment horizontal="center" vertical="center" wrapText="1"/>
    </xf>
    <xf numFmtId="0" fontId="57" fillId="0" borderId="71" xfId="41" applyNumberFormat="1" applyFont="1" applyFill="1" applyBorder="1" applyAlignment="1" applyProtection="1">
      <alignment horizontal="center" vertical="center" wrapText="1"/>
    </xf>
    <xf numFmtId="0" fontId="57" fillId="0" borderId="26" xfId="41" applyNumberFormat="1" applyFont="1" applyFill="1" applyBorder="1" applyAlignment="1" applyProtection="1">
      <alignment horizontal="center" vertical="center" wrapText="1"/>
    </xf>
    <xf numFmtId="0" fontId="57" fillId="0" borderId="64" xfId="41" applyNumberFormat="1" applyFont="1" applyFill="1" applyBorder="1" applyAlignment="1" applyProtection="1">
      <alignment horizontal="center" vertical="center" wrapText="1"/>
    </xf>
    <xf numFmtId="0" fontId="57" fillId="0" borderId="51" xfId="41" applyNumberFormat="1" applyFont="1" applyFill="1" applyBorder="1" applyAlignment="1" applyProtection="1">
      <alignment horizontal="left" vertical="center" indent="1" shrinkToFit="1"/>
    </xf>
    <xf numFmtId="0" fontId="57" fillId="0" borderId="41" xfId="41" applyNumberFormat="1" applyFont="1" applyFill="1" applyBorder="1" applyAlignment="1" applyProtection="1">
      <alignment horizontal="left" vertical="center" indent="1" shrinkToFit="1"/>
    </xf>
    <xf numFmtId="0" fontId="57" fillId="0" borderId="41" xfId="0" applyFont="1" applyFill="1" applyBorder="1" applyAlignment="1" applyProtection="1">
      <alignment horizontal="left" vertical="center" shrinkToFit="1"/>
    </xf>
    <xf numFmtId="0" fontId="76" fillId="0" borderId="55" xfId="3" applyFont="1" applyFill="1" applyBorder="1" applyAlignment="1" applyProtection="1">
      <alignment horizontal="center" vertical="center" wrapText="1" shrinkToFit="1"/>
    </xf>
    <xf numFmtId="0" fontId="57" fillId="0" borderId="58" xfId="41" applyNumberFormat="1" applyFont="1" applyFill="1" applyBorder="1" applyAlignment="1" applyProtection="1">
      <alignment horizontal="center" vertical="center"/>
    </xf>
    <xf numFmtId="0" fontId="57" fillId="0" borderId="103" xfId="41" applyNumberFormat="1" applyFont="1" applyFill="1" applyBorder="1" applyAlignment="1" applyProtection="1">
      <alignment horizontal="center" vertical="center"/>
    </xf>
    <xf numFmtId="0" fontId="57" fillId="0" borderId="56" xfId="41" applyNumberFormat="1" applyFont="1" applyFill="1" applyBorder="1" applyAlignment="1" applyProtection="1">
      <alignment horizontal="center" vertical="center"/>
    </xf>
    <xf numFmtId="0" fontId="57" fillId="0" borderId="56" xfId="41" applyNumberFormat="1" applyFont="1" applyFill="1" applyBorder="1" applyAlignment="1" applyProtection="1">
      <alignment horizontal="left" vertical="center" indent="1"/>
    </xf>
    <xf numFmtId="0" fontId="57" fillId="0" borderId="54" xfId="41" applyNumberFormat="1" applyFont="1" applyFill="1" applyBorder="1" applyAlignment="1" applyProtection="1">
      <alignment horizontal="left" vertical="center" indent="1"/>
    </xf>
    <xf numFmtId="0" fontId="57" fillId="0" borderId="55" xfId="41" applyNumberFormat="1" applyFont="1" applyFill="1" applyBorder="1" applyAlignment="1" applyProtection="1">
      <alignment horizontal="left" vertical="center" indent="1"/>
    </xf>
    <xf numFmtId="0" fontId="57" fillId="0" borderId="56" xfId="41" applyNumberFormat="1" applyFont="1" applyFill="1" applyBorder="1" applyAlignment="1" applyProtection="1">
      <alignment horizontal="left" vertical="center" indent="1" shrinkToFit="1"/>
    </xf>
    <xf numFmtId="0" fontId="57" fillId="0" borderId="54" xfId="41" applyNumberFormat="1" applyFont="1" applyFill="1" applyBorder="1" applyAlignment="1" applyProtection="1">
      <alignment horizontal="left" vertical="center" indent="1" shrinkToFit="1"/>
    </xf>
    <xf numFmtId="0" fontId="57" fillId="0" borderId="54" xfId="41" applyNumberFormat="1" applyFont="1" applyFill="1" applyBorder="1" applyAlignment="1" applyProtection="1">
      <alignment horizontal="center" vertical="center" wrapText="1"/>
    </xf>
    <xf numFmtId="0" fontId="57" fillId="0" borderId="53"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0" fontId="57" fillId="0" borderId="55" xfId="41" applyNumberFormat="1" applyFont="1" applyFill="1" applyBorder="1" applyAlignment="1" applyProtection="1">
      <alignment horizontal="center" vertical="center" shrinkToFit="1"/>
    </xf>
    <xf numFmtId="58" fontId="57" fillId="0" borderId="56" xfId="41" applyNumberFormat="1" applyFont="1" applyFill="1" applyBorder="1" applyAlignment="1" applyProtection="1">
      <alignment horizontal="center" vertical="center" shrinkToFit="1"/>
    </xf>
    <xf numFmtId="58" fontId="57" fillId="0" borderId="54" xfId="41" applyNumberFormat="1" applyFont="1" applyFill="1" applyBorder="1" applyAlignment="1" applyProtection="1">
      <alignment horizontal="center" vertical="center" shrinkToFit="1"/>
    </xf>
    <xf numFmtId="0" fontId="57" fillId="0" borderId="92" xfId="41" applyNumberFormat="1" applyFont="1" applyFill="1" applyBorder="1" applyAlignment="1" applyProtection="1">
      <alignment horizontal="center" vertical="center"/>
    </xf>
    <xf numFmtId="0" fontId="57" fillId="0" borderId="38" xfId="41" applyNumberFormat="1" applyFont="1" applyFill="1" applyBorder="1" applyAlignment="1" applyProtection="1">
      <alignment horizontal="center" vertical="center"/>
    </xf>
    <xf numFmtId="0" fontId="57" fillId="0" borderId="96" xfId="41" applyNumberFormat="1" applyFont="1" applyFill="1" applyBorder="1" applyAlignment="1" applyProtection="1">
      <alignment horizontal="center" vertical="center"/>
    </xf>
    <xf numFmtId="0" fontId="57" fillId="0" borderId="43" xfId="41" applyNumberFormat="1" applyFont="1" applyFill="1" applyBorder="1" applyAlignment="1" applyProtection="1">
      <alignment horizontal="center" vertical="center"/>
    </xf>
    <xf numFmtId="0" fontId="70" fillId="0" borderId="93" xfId="41" applyNumberFormat="1" applyFont="1" applyFill="1" applyBorder="1" applyAlignment="1" applyProtection="1">
      <alignment horizontal="left" vertical="center"/>
    </xf>
    <xf numFmtId="0" fontId="70" fillId="0" borderId="27" xfId="41" applyNumberFormat="1" applyFont="1" applyFill="1" applyBorder="1" applyAlignment="1" applyProtection="1">
      <alignment horizontal="left" vertical="center"/>
    </xf>
    <xf numFmtId="0" fontId="70" fillId="0" borderId="94" xfId="41" applyNumberFormat="1" applyFont="1" applyFill="1" applyBorder="1" applyAlignment="1" applyProtection="1">
      <alignment horizontal="left" vertical="center"/>
    </xf>
    <xf numFmtId="0" fontId="57" fillId="0" borderId="103" xfId="41" applyFont="1" applyBorder="1" applyAlignment="1" applyProtection="1">
      <alignment horizontal="center" vertical="center"/>
    </xf>
    <xf numFmtId="0" fontId="57" fillId="0" borderId="57" xfId="41" applyNumberFormat="1" applyFont="1" applyFill="1" applyBorder="1" applyAlignment="1" applyProtection="1">
      <alignment horizontal="center" vertical="center" shrinkToFit="1"/>
    </xf>
    <xf numFmtId="0" fontId="57" fillId="0" borderId="96" xfId="41" applyNumberFormat="1" applyFont="1" applyFill="1" applyBorder="1" applyAlignment="1" applyProtection="1">
      <alignment horizontal="center" vertical="center" wrapText="1"/>
    </xf>
    <xf numFmtId="0" fontId="57" fillId="0" borderId="36" xfId="3" applyNumberFormat="1" applyFont="1" applyFill="1" applyBorder="1" applyAlignment="1" applyProtection="1">
      <alignment horizontal="left" vertical="center" shrinkToFit="1"/>
    </xf>
    <xf numFmtId="0" fontId="57" fillId="0" borderId="36" xfId="41" applyNumberFormat="1" applyFont="1" applyFill="1" applyBorder="1" applyAlignment="1" applyProtection="1">
      <alignment horizontal="left" vertical="center"/>
    </xf>
    <xf numFmtId="0" fontId="57" fillId="0" borderId="41" xfId="3" applyNumberFormat="1" applyFont="1" applyFill="1" applyBorder="1" applyAlignment="1" applyProtection="1">
      <alignment horizontal="left" vertical="center" shrinkToFit="1"/>
    </xf>
    <xf numFmtId="0" fontId="57" fillId="0" borderId="41" xfId="3" applyNumberFormat="1" applyFont="1" applyFill="1" applyBorder="1" applyAlignment="1" applyProtection="1">
      <alignment horizontal="left" vertical="center" wrapText="1"/>
    </xf>
    <xf numFmtId="0" fontId="105" fillId="0" borderId="41" xfId="41" applyNumberFormat="1" applyFont="1" applyFill="1" applyBorder="1" applyAlignment="1" applyProtection="1">
      <alignment vertical="center"/>
    </xf>
    <xf numFmtId="0" fontId="57" fillId="0" borderId="54" xfId="41" applyNumberFormat="1" applyFont="1" applyFill="1" applyBorder="1" applyAlignment="1" applyProtection="1">
      <alignment horizontal="center" vertical="center"/>
    </xf>
    <xf numFmtId="0" fontId="57" fillId="0" borderId="55" xfId="41" applyNumberFormat="1" applyFont="1" applyFill="1" applyBorder="1" applyAlignment="1" applyProtection="1">
      <alignment horizontal="center" vertical="center"/>
    </xf>
    <xf numFmtId="0" fontId="105" fillId="0" borderId="50" xfId="41" applyNumberFormat="1" applyFont="1" applyFill="1" applyBorder="1" applyAlignment="1" applyProtection="1">
      <alignment horizontal="center" vertical="center" wrapText="1"/>
    </xf>
    <xf numFmtId="0" fontId="105" fillId="0" borderId="0" xfId="41" applyNumberFormat="1" applyFont="1" applyFill="1" applyBorder="1" applyAlignment="1" applyProtection="1">
      <alignment horizontal="center" vertical="center"/>
    </xf>
    <xf numFmtId="0" fontId="105" fillId="0" borderId="7"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vertical="center" wrapText="1"/>
    </xf>
    <xf numFmtId="0" fontId="57" fillId="0" borderId="0" xfId="41" applyNumberFormat="1" applyFont="1" applyFill="1" applyBorder="1" applyAlignment="1" applyProtection="1">
      <alignment vertical="center" wrapText="1"/>
    </xf>
    <xf numFmtId="0" fontId="57" fillId="0" borderId="52" xfId="41" applyNumberFormat="1" applyFont="1" applyFill="1" applyBorder="1" applyAlignment="1" applyProtection="1">
      <alignment vertical="center" wrapText="1"/>
    </xf>
    <xf numFmtId="0" fontId="57" fillId="0" borderId="53" xfId="41" applyNumberFormat="1" applyFont="1" applyFill="1" applyBorder="1" applyAlignment="1" applyProtection="1">
      <alignment horizontal="center" vertical="center"/>
    </xf>
    <xf numFmtId="58" fontId="57" fillId="0" borderId="56" xfId="41" applyNumberFormat="1" applyFont="1" applyFill="1" applyBorder="1" applyAlignment="1" applyProtection="1">
      <alignment horizontal="distributed" vertical="center" indent="1" shrinkToFit="1"/>
    </xf>
    <xf numFmtId="58" fontId="57" fillId="0" borderId="54" xfId="41" applyNumberFormat="1" applyFont="1" applyFill="1" applyBorder="1" applyAlignment="1" applyProtection="1">
      <alignment horizontal="distributed" vertical="center" indent="1" shrinkToFit="1"/>
    </xf>
    <xf numFmtId="0" fontId="57" fillId="0" borderId="54" xfId="41" applyNumberFormat="1" applyFont="1" applyBorder="1" applyAlignment="1" applyProtection="1">
      <alignment horizontal="center" vertical="center"/>
    </xf>
    <xf numFmtId="0" fontId="57" fillId="0" borderId="61" xfId="41" applyNumberFormat="1" applyFont="1" applyFill="1" applyBorder="1" applyAlignment="1" applyProtection="1">
      <alignment horizontal="center" vertical="center" wrapText="1"/>
    </xf>
    <xf numFmtId="0" fontId="57" fillId="0" borderId="27" xfId="41" applyNumberFormat="1" applyFont="1" applyFill="1" applyBorder="1" applyAlignment="1" applyProtection="1">
      <alignment horizontal="center" vertical="center" wrapText="1"/>
    </xf>
    <xf numFmtId="0" fontId="57" fillId="0" borderId="6" xfId="41" applyNumberFormat="1" applyFont="1" applyFill="1" applyBorder="1" applyAlignment="1" applyProtection="1">
      <alignment horizontal="left" vertical="center" wrapText="1"/>
    </xf>
    <xf numFmtId="0" fontId="57" fillId="0" borderId="0" xfId="41" applyNumberFormat="1" applyFont="1" applyFill="1" applyBorder="1" applyAlignment="1" applyProtection="1">
      <alignment horizontal="left" vertical="center" wrapText="1"/>
    </xf>
    <xf numFmtId="0" fontId="57" fillId="0" borderId="52" xfId="41" applyNumberFormat="1" applyFont="1" applyFill="1" applyBorder="1" applyAlignment="1" applyProtection="1">
      <alignment horizontal="left" vertical="center" wrapText="1"/>
    </xf>
    <xf numFmtId="0" fontId="57" fillId="0" borderId="95"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vertical="center" shrinkToFit="1"/>
    </xf>
    <xf numFmtId="0" fontId="57" fillId="0" borderId="36" xfId="41" applyNumberFormat="1" applyFont="1" applyFill="1" applyBorder="1" applyAlignment="1" applyProtection="1">
      <alignment horizontal="center" vertical="center" shrinkToFit="1"/>
    </xf>
    <xf numFmtId="0" fontId="57" fillId="0" borderId="0" xfId="41" applyNumberFormat="1" applyFont="1" applyFill="1" applyBorder="1" applyAlignment="1" applyProtection="1">
      <alignment horizontal="center" vertical="center"/>
    </xf>
    <xf numFmtId="0" fontId="57" fillId="0" borderId="0" xfId="41" applyNumberFormat="1" applyFont="1" applyFill="1" applyBorder="1" applyAlignment="1" applyProtection="1">
      <alignment vertical="center" shrinkToFit="1"/>
    </xf>
    <xf numFmtId="0" fontId="57" fillId="0" borderId="0" xfId="41" applyNumberFormat="1" applyFont="1" applyFill="1" applyBorder="1" applyAlignment="1" applyProtection="1">
      <alignment horizontal="center" vertical="center" shrinkToFit="1"/>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vertical="center" shrinkToFit="1"/>
    </xf>
    <xf numFmtId="0" fontId="57" fillId="0" borderId="41" xfId="41" applyNumberFormat="1" applyFont="1" applyFill="1" applyBorder="1" applyAlignment="1" applyProtection="1">
      <alignment horizontal="center" vertical="center" shrinkToFit="1"/>
    </xf>
    <xf numFmtId="0" fontId="68" fillId="3" borderId="107" xfId="48" applyNumberFormat="1" applyFont="1" applyFill="1" applyBorder="1" applyAlignment="1" applyProtection="1">
      <alignment horizontal="left" vertical="center" wrapText="1"/>
    </xf>
    <xf numFmtId="0" fontId="68" fillId="3" borderId="62" xfId="48" applyNumberFormat="1" applyFont="1" applyFill="1" applyBorder="1" applyAlignment="1" applyProtection="1">
      <alignment horizontal="left" vertical="center" wrapText="1"/>
    </xf>
    <xf numFmtId="0" fontId="68" fillId="3" borderId="108" xfId="48" applyNumberFormat="1" applyFont="1" applyFill="1" applyBorder="1" applyAlignment="1" applyProtection="1">
      <alignment horizontal="left" vertical="center" wrapText="1"/>
    </xf>
    <xf numFmtId="0" fontId="68" fillId="3" borderId="4" xfId="48" applyNumberFormat="1" applyFont="1" applyFill="1" applyBorder="1" applyAlignment="1" applyProtection="1">
      <alignment horizontal="left" vertical="center" wrapText="1"/>
    </xf>
    <xf numFmtId="0" fontId="57" fillId="0" borderId="61" xfId="41" applyNumberFormat="1" applyFont="1" applyFill="1" applyBorder="1" applyAlignment="1" applyProtection="1">
      <alignment horizontal="center" vertical="center" textRotation="255" wrapText="1"/>
    </xf>
    <xf numFmtId="0" fontId="57" fillId="0" borderId="69" xfId="41" applyNumberFormat="1" applyFont="1" applyFill="1" applyBorder="1" applyAlignment="1" applyProtection="1">
      <alignment horizontal="center" vertical="center" textRotation="255" wrapText="1"/>
    </xf>
    <xf numFmtId="0" fontId="57" fillId="0" borderId="11" xfId="41" applyNumberFormat="1" applyFont="1" applyFill="1" applyBorder="1" applyAlignment="1" applyProtection="1">
      <alignment horizontal="center" vertical="center" wrapText="1"/>
    </xf>
    <xf numFmtId="0" fontId="57" fillId="0" borderId="1" xfId="41" applyNumberFormat="1" applyFont="1" applyFill="1" applyBorder="1" applyAlignment="1" applyProtection="1">
      <alignment horizontal="center" vertical="center" wrapText="1"/>
    </xf>
    <xf numFmtId="0" fontId="105" fillId="0" borderId="11" xfId="41" applyNumberFormat="1" applyFont="1" applyFill="1" applyBorder="1" applyAlignment="1" applyProtection="1">
      <alignment horizontal="left" vertical="center" wrapText="1" shrinkToFit="1"/>
    </xf>
    <xf numFmtId="0" fontId="105" fillId="0" borderId="1" xfId="41" applyNumberFormat="1" applyFont="1" applyFill="1" applyBorder="1" applyAlignment="1" applyProtection="1">
      <alignment horizontal="left" vertical="center" wrapText="1" shrinkToFit="1"/>
    </xf>
    <xf numFmtId="0" fontId="105" fillId="0" borderId="46" xfId="41" applyNumberFormat="1" applyFont="1" applyFill="1" applyBorder="1" applyAlignment="1" applyProtection="1">
      <alignment horizontal="left" vertical="center" wrapText="1" shrinkToFit="1"/>
    </xf>
    <xf numFmtId="0" fontId="57" fillId="0" borderId="3" xfId="41" applyNumberFormat="1" applyFont="1" applyFill="1" applyBorder="1" applyAlignment="1" applyProtection="1">
      <alignment horizontal="center" vertical="center"/>
    </xf>
    <xf numFmtId="0" fontId="57" fillId="0" borderId="5" xfId="41" applyNumberFormat="1" applyFont="1" applyFill="1" applyBorder="1" applyAlignment="1" applyProtection="1">
      <alignment horizontal="center" vertical="center"/>
    </xf>
    <xf numFmtId="0" fontId="57" fillId="0" borderId="9" xfId="41" applyNumberFormat="1" applyFont="1" applyFill="1" applyBorder="1" applyAlignment="1" applyProtection="1">
      <alignment horizontal="center" vertical="center"/>
    </xf>
    <xf numFmtId="0" fontId="57" fillId="0" borderId="26" xfId="41" applyNumberFormat="1" applyFont="1" applyFill="1" applyBorder="1" applyAlignment="1" applyProtection="1">
      <alignment horizontal="center" vertical="center"/>
    </xf>
    <xf numFmtId="0" fontId="57" fillId="0" borderId="64" xfId="41" applyNumberFormat="1" applyFont="1" applyFill="1" applyBorder="1" applyAlignment="1" applyProtection="1">
      <alignment horizontal="center" vertical="center"/>
    </xf>
    <xf numFmtId="0" fontId="57" fillId="0" borderId="26" xfId="41" applyNumberFormat="1" applyFont="1" applyFill="1" applyBorder="1" applyAlignment="1" applyProtection="1">
      <alignment horizontal="center" vertical="center" textRotation="255" shrinkToFit="1"/>
    </xf>
    <xf numFmtId="0" fontId="57" fillId="0" borderId="27" xfId="41" applyNumberFormat="1" applyFont="1" applyFill="1" applyBorder="1" applyAlignment="1" applyProtection="1">
      <alignment horizontal="center" vertical="center" textRotation="255" shrinkToFit="1"/>
    </xf>
    <xf numFmtId="0" fontId="57" fillId="0" borderId="28" xfId="41" applyNumberFormat="1" applyFont="1" applyFill="1" applyBorder="1" applyAlignment="1" applyProtection="1">
      <alignment horizontal="center" vertical="center" textRotation="255" shrinkToFit="1"/>
    </xf>
    <xf numFmtId="0" fontId="57" fillId="0" borderId="121" xfId="41" applyNumberFormat="1" applyFont="1" applyFill="1" applyBorder="1" applyAlignment="1" applyProtection="1">
      <alignment horizontal="center" vertical="center" textRotation="255" shrinkToFit="1"/>
    </xf>
    <xf numFmtId="0" fontId="57" fillId="0" borderId="131" xfId="41" applyNumberFormat="1" applyFont="1" applyFill="1" applyBorder="1" applyAlignment="1" applyProtection="1">
      <alignment horizontal="center" vertical="center" textRotation="255" shrinkToFit="1"/>
    </xf>
    <xf numFmtId="0" fontId="57" fillId="0" borderId="134" xfId="41" applyNumberFormat="1" applyFont="1" applyFill="1" applyBorder="1" applyAlignment="1" applyProtection="1">
      <alignment horizontal="center" vertical="center" textRotation="255" shrinkToFit="1"/>
    </xf>
    <xf numFmtId="0" fontId="105" fillId="0" borderId="132" xfId="41" applyNumberFormat="1" applyFont="1" applyFill="1" applyBorder="1" applyAlignment="1" applyProtection="1">
      <alignment horizontal="left" vertical="center" wrapText="1" indent="1"/>
    </xf>
    <xf numFmtId="0" fontId="105" fillId="0" borderId="22" xfId="41" applyNumberFormat="1" applyFont="1" applyFill="1" applyBorder="1" applyAlignment="1" applyProtection="1">
      <alignment horizontal="left" vertical="center" wrapText="1" indent="1"/>
    </xf>
    <xf numFmtId="0" fontId="105" fillId="0" borderId="136" xfId="41" applyNumberFormat="1" applyFont="1" applyFill="1" applyBorder="1" applyAlignment="1" applyProtection="1">
      <alignment horizontal="left" vertical="center" wrapText="1" indent="1"/>
    </xf>
    <xf numFmtId="0" fontId="105" fillId="0" borderId="131" xfId="41" applyNumberFormat="1" applyFont="1" applyFill="1" applyBorder="1" applyAlignment="1" applyProtection="1">
      <alignment horizontal="left" vertical="center" wrapText="1" shrinkToFit="1"/>
    </xf>
    <xf numFmtId="0" fontId="105" fillId="0" borderId="132" xfId="41" applyNumberFormat="1" applyFont="1" applyFill="1" applyBorder="1" applyAlignment="1" applyProtection="1">
      <alignment horizontal="left" vertical="center" wrapText="1" shrinkToFit="1"/>
    </xf>
    <xf numFmtId="177" fontId="57" fillId="0" borderId="131" xfId="41" applyNumberFormat="1" applyFont="1" applyFill="1" applyBorder="1" applyAlignment="1" applyProtection="1">
      <alignment horizontal="right" vertical="center" indent="1"/>
    </xf>
    <xf numFmtId="177" fontId="57" fillId="0" borderId="131" xfId="41" applyNumberFormat="1" applyFont="1" applyBorder="1" applyAlignment="1" applyProtection="1">
      <alignment horizontal="right" vertical="center" indent="1"/>
    </xf>
    <xf numFmtId="177" fontId="57" fillId="0" borderId="133" xfId="41" applyNumberFormat="1" applyFont="1" applyBorder="1" applyAlignment="1" applyProtection="1">
      <alignment horizontal="right" vertical="center" indent="1"/>
    </xf>
    <xf numFmtId="0" fontId="105" fillId="0" borderId="32" xfId="41" applyNumberFormat="1" applyFont="1" applyFill="1" applyBorder="1" applyAlignment="1" applyProtection="1">
      <alignment horizontal="left" vertical="center" wrapText="1" indent="1"/>
    </xf>
    <xf numFmtId="0" fontId="105" fillId="0" borderId="33" xfId="41" applyNumberFormat="1" applyFont="1" applyFill="1" applyBorder="1" applyAlignment="1" applyProtection="1">
      <alignment horizontal="left" vertical="center" wrapText="1" indent="1"/>
    </xf>
    <xf numFmtId="0" fontId="105" fillId="0" borderId="34" xfId="41" applyNumberFormat="1" applyFont="1" applyFill="1" applyBorder="1" applyAlignment="1" applyProtection="1">
      <alignment horizontal="left" vertical="center" wrapText="1" indent="1"/>
    </xf>
    <xf numFmtId="0" fontId="105" fillId="0" borderId="134" xfId="41" applyNumberFormat="1" applyFont="1" applyFill="1" applyBorder="1" applyAlignment="1" applyProtection="1">
      <alignment horizontal="left" vertical="center" wrapText="1" shrinkToFit="1"/>
    </xf>
    <xf numFmtId="0" fontId="105" fillId="0" borderId="32" xfId="41" applyNumberFormat="1" applyFont="1" applyFill="1" applyBorder="1" applyAlignment="1" applyProtection="1">
      <alignment horizontal="left" vertical="center" wrapText="1" shrinkToFit="1"/>
    </xf>
    <xf numFmtId="177" fontId="57" fillId="0" borderId="134" xfId="41" applyNumberFormat="1" applyFont="1" applyFill="1" applyBorder="1" applyAlignment="1" applyProtection="1">
      <alignment horizontal="right" vertical="center" indent="1"/>
    </xf>
    <xf numFmtId="177" fontId="57" fillId="0" borderId="134" xfId="41" applyNumberFormat="1" applyFont="1" applyBorder="1" applyAlignment="1" applyProtection="1">
      <alignment horizontal="right" vertical="center" indent="1"/>
    </xf>
    <xf numFmtId="177" fontId="57" fillId="0" borderId="135" xfId="41" applyNumberFormat="1" applyFont="1" applyBorder="1" applyAlignment="1" applyProtection="1">
      <alignment horizontal="right" vertical="center" indent="1"/>
    </xf>
    <xf numFmtId="0" fontId="105" fillId="0" borderId="29" xfId="41" applyNumberFormat="1" applyFont="1" applyFill="1" applyBorder="1" applyAlignment="1" applyProtection="1">
      <alignment horizontal="left" vertical="center" wrapText="1" indent="1"/>
    </xf>
    <xf numFmtId="0" fontId="105" fillId="0" borderId="30" xfId="41" applyNumberFormat="1" applyFont="1" applyFill="1" applyBorder="1" applyAlignment="1" applyProtection="1">
      <alignment horizontal="left" vertical="center" wrapText="1" indent="1"/>
    </xf>
    <xf numFmtId="0" fontId="105" fillId="0" borderId="31" xfId="41" applyNumberFormat="1" applyFont="1" applyFill="1" applyBorder="1" applyAlignment="1" applyProtection="1">
      <alignment horizontal="left" vertical="center" wrapText="1" indent="1"/>
    </xf>
    <xf numFmtId="0" fontId="105" fillId="0" borderId="121" xfId="41" applyNumberFormat="1" applyFont="1" applyFill="1" applyBorder="1" applyAlignment="1" applyProtection="1">
      <alignment horizontal="left" vertical="center" wrapText="1" shrinkToFit="1"/>
    </xf>
    <xf numFmtId="0" fontId="105" fillId="0" borderId="29" xfId="41" applyNumberFormat="1" applyFont="1" applyFill="1" applyBorder="1" applyAlignment="1" applyProtection="1">
      <alignment horizontal="left" vertical="center" wrapText="1" shrinkToFit="1"/>
    </xf>
    <xf numFmtId="177" fontId="57" fillId="0" borderId="121" xfId="41" applyNumberFormat="1" applyFont="1" applyFill="1" applyBorder="1" applyAlignment="1" applyProtection="1">
      <alignment horizontal="right" vertical="center" indent="1"/>
    </xf>
    <xf numFmtId="177" fontId="57" fillId="0" borderId="121" xfId="41" applyNumberFormat="1" applyFont="1" applyBorder="1" applyAlignment="1" applyProtection="1">
      <alignment horizontal="right" vertical="center" indent="1"/>
    </xf>
    <xf numFmtId="177" fontId="57" fillId="0" borderId="130" xfId="41" applyNumberFormat="1" applyFont="1" applyBorder="1" applyAlignment="1" applyProtection="1">
      <alignment horizontal="right" vertical="center" indent="1"/>
    </xf>
    <xf numFmtId="0" fontId="105" fillId="0" borderId="22" xfId="41" applyNumberFormat="1" applyFont="1" applyFill="1" applyBorder="1" applyAlignment="1" applyProtection="1">
      <alignment horizontal="left" vertical="center" wrapText="1" shrinkToFit="1"/>
    </xf>
    <xf numFmtId="0" fontId="105" fillId="0" borderId="136" xfId="41" applyNumberFormat="1" applyFont="1" applyFill="1" applyBorder="1" applyAlignment="1" applyProtection="1">
      <alignment horizontal="left" vertical="center" wrapText="1" shrinkToFit="1"/>
    </xf>
    <xf numFmtId="177" fontId="57" fillId="0" borderId="132" xfId="41" applyNumberFormat="1" applyFont="1" applyFill="1" applyBorder="1" applyAlignment="1" applyProtection="1">
      <alignment horizontal="right" vertical="center" indent="1"/>
    </xf>
    <xf numFmtId="177" fontId="57" fillId="0" borderId="22" xfId="41" applyNumberFormat="1" applyFont="1" applyFill="1" applyBorder="1" applyAlignment="1" applyProtection="1">
      <alignment horizontal="right" vertical="center" indent="1"/>
    </xf>
    <xf numFmtId="177" fontId="57" fillId="0" borderId="141" xfId="41" applyNumberFormat="1" applyFont="1" applyFill="1" applyBorder="1" applyAlignment="1" applyProtection="1">
      <alignment horizontal="right" vertical="center" indent="1"/>
    </xf>
    <xf numFmtId="0" fontId="105" fillId="0" borderId="132" xfId="41" applyNumberFormat="1" applyFont="1" applyBorder="1" applyAlignment="1" applyProtection="1">
      <alignment vertical="center" wrapText="1"/>
    </xf>
    <xf numFmtId="0" fontId="105" fillId="0" borderId="22" xfId="41" applyNumberFormat="1" applyFont="1" applyBorder="1" applyAlignment="1" applyProtection="1">
      <alignment vertical="center" wrapText="1"/>
    </xf>
    <xf numFmtId="0" fontId="105" fillId="0" borderId="136" xfId="41" applyNumberFormat="1" applyFont="1" applyBorder="1" applyAlignment="1" applyProtection="1">
      <alignment vertical="center" wrapText="1"/>
    </xf>
    <xf numFmtId="0" fontId="105" fillId="0" borderId="132" xfId="41" applyNumberFormat="1" applyFont="1" applyBorder="1" applyAlignment="1" applyProtection="1">
      <alignment horizontal="left" vertical="center" wrapText="1"/>
    </xf>
    <xf numFmtId="0" fontId="105" fillId="0" borderId="22" xfId="41" applyNumberFormat="1" applyFont="1" applyBorder="1" applyAlignment="1" applyProtection="1">
      <alignment horizontal="left" vertical="center" wrapText="1"/>
    </xf>
    <xf numFmtId="0" fontId="105" fillId="0" borderId="136" xfId="41" applyNumberFormat="1" applyFont="1" applyBorder="1" applyAlignment="1" applyProtection="1">
      <alignment horizontal="left" vertical="center" wrapText="1"/>
    </xf>
    <xf numFmtId="0" fontId="105" fillId="0" borderId="33" xfId="41" applyNumberFormat="1" applyFont="1" applyFill="1" applyBorder="1" applyAlignment="1" applyProtection="1">
      <alignment horizontal="left" vertical="center" wrapText="1" shrinkToFit="1"/>
    </xf>
    <xf numFmtId="0" fontId="105" fillId="0" borderId="34" xfId="41" applyNumberFormat="1" applyFont="1" applyFill="1" applyBorder="1" applyAlignment="1" applyProtection="1">
      <alignment horizontal="left" vertical="center" wrapText="1" shrinkToFit="1"/>
    </xf>
    <xf numFmtId="177" fontId="57" fillId="0" borderId="32" xfId="41" applyNumberFormat="1" applyFont="1" applyFill="1" applyBorder="1" applyAlignment="1" applyProtection="1">
      <alignment horizontal="right" vertical="center" indent="1"/>
    </xf>
    <xf numFmtId="177" fontId="57" fillId="0" borderId="33" xfId="41" applyNumberFormat="1" applyFont="1" applyFill="1" applyBorder="1" applyAlignment="1" applyProtection="1">
      <alignment horizontal="right" vertical="center" indent="1"/>
    </xf>
    <xf numFmtId="177" fontId="57" fillId="0" borderId="143" xfId="41" applyNumberFormat="1" applyFont="1" applyFill="1" applyBorder="1" applyAlignment="1" applyProtection="1">
      <alignment horizontal="right" vertical="center" indent="1"/>
    </xf>
    <xf numFmtId="0" fontId="105" fillId="0" borderId="131" xfId="41" applyNumberFormat="1" applyFont="1" applyBorder="1" applyAlignment="1" applyProtection="1">
      <alignment vertical="center" wrapText="1"/>
    </xf>
    <xf numFmtId="0" fontId="57" fillId="0" borderId="29" xfId="41" applyNumberFormat="1" applyFont="1" applyFill="1" applyBorder="1" applyAlignment="1" applyProtection="1">
      <alignment vertical="center"/>
    </xf>
    <xf numFmtId="0" fontId="57" fillId="11" borderId="30" xfId="41" applyNumberFormat="1" applyFont="1" applyFill="1" applyBorder="1" applyAlignment="1" applyProtection="1">
      <alignment vertical="center"/>
    </xf>
    <xf numFmtId="0" fontId="57" fillId="0" borderId="30" xfId="41" applyNumberFormat="1" applyFont="1" applyBorder="1" applyAlignment="1" applyProtection="1">
      <alignment vertical="center"/>
    </xf>
    <xf numFmtId="0" fontId="57" fillId="0" borderId="31" xfId="41" applyNumberFormat="1" applyFont="1" applyBorder="1" applyAlignment="1" applyProtection="1">
      <alignment vertical="center"/>
    </xf>
    <xf numFmtId="0" fontId="57" fillId="0" borderId="132" xfId="41" applyNumberFormat="1" applyFont="1" applyFill="1" applyBorder="1" applyAlignment="1" applyProtection="1">
      <alignment vertical="center"/>
    </xf>
    <xf numFmtId="0" fontId="57" fillId="0" borderId="22" xfId="41" applyNumberFormat="1" applyFont="1" applyBorder="1" applyAlignment="1" applyProtection="1">
      <alignment vertical="center"/>
    </xf>
    <xf numFmtId="0" fontId="57" fillId="0" borderId="136" xfId="41" applyNumberFormat="1" applyFont="1" applyBorder="1" applyAlignment="1" applyProtection="1">
      <alignment vertical="center"/>
    </xf>
    <xf numFmtId="0" fontId="57" fillId="0" borderId="32" xfId="41" applyNumberFormat="1" applyFont="1" applyFill="1" applyBorder="1" applyAlignment="1" applyProtection="1">
      <alignment vertical="center"/>
    </xf>
    <xf numFmtId="0" fontId="57" fillId="0" borderId="33" xfId="41" applyNumberFormat="1" applyFont="1" applyBorder="1" applyAlignment="1" applyProtection="1">
      <alignment vertical="center"/>
    </xf>
    <xf numFmtId="0" fontId="57" fillId="0" borderId="34" xfId="41" applyNumberFormat="1" applyFont="1" applyBorder="1" applyAlignment="1" applyProtection="1">
      <alignment vertical="center"/>
    </xf>
    <xf numFmtId="0" fontId="57" fillId="0" borderId="3" xfId="41" applyNumberFormat="1" applyFont="1" applyFill="1" applyBorder="1" applyAlignment="1" applyProtection="1">
      <alignment horizontal="left" vertical="center" indent="1"/>
    </xf>
    <xf numFmtId="0" fontId="57" fillId="0" borderId="4" xfId="41" applyNumberFormat="1" applyFont="1" applyFill="1" applyBorder="1" applyAlignment="1" applyProtection="1">
      <alignment horizontal="left" vertical="center" indent="1"/>
    </xf>
    <xf numFmtId="0" fontId="57" fillId="11" borderId="4" xfId="41" applyNumberFormat="1" applyFont="1" applyFill="1" applyBorder="1" applyAlignment="1" applyProtection="1">
      <alignment horizontal="left" vertical="center" indent="1"/>
    </xf>
    <xf numFmtId="0" fontId="57" fillId="0" borderId="10" xfId="41" applyNumberFormat="1" applyFont="1" applyFill="1" applyBorder="1" applyAlignment="1" applyProtection="1">
      <alignment horizontal="left" vertical="center" indent="1"/>
    </xf>
    <xf numFmtId="0" fontId="57" fillId="0" borderId="3" xfId="41" applyNumberFormat="1" applyFont="1" applyFill="1" applyBorder="1" applyAlignment="1" applyProtection="1">
      <alignment horizontal="left" vertical="center" indent="1" shrinkToFit="1"/>
    </xf>
    <xf numFmtId="0" fontId="57" fillId="0" borderId="4" xfId="41" applyNumberFormat="1" applyFont="1" applyFill="1" applyBorder="1" applyAlignment="1" applyProtection="1">
      <alignment horizontal="left" vertical="center" indent="1" shrinkToFit="1"/>
    </xf>
    <xf numFmtId="0" fontId="105" fillId="0" borderId="4" xfId="41" applyNumberFormat="1" applyFont="1" applyFill="1" applyBorder="1" applyAlignment="1" applyProtection="1">
      <alignment vertical="center" shrinkToFit="1"/>
    </xf>
    <xf numFmtId="177" fontId="57" fillId="0" borderId="2" xfId="41" applyNumberFormat="1" applyFont="1" applyFill="1" applyBorder="1" applyAlignment="1" applyProtection="1">
      <alignment horizontal="right" vertical="center" indent="1"/>
    </xf>
    <xf numFmtId="177" fontId="57" fillId="0" borderId="2" xfId="41" applyNumberFormat="1" applyFont="1" applyBorder="1" applyAlignment="1" applyProtection="1">
      <alignment horizontal="right" vertical="center" indent="1"/>
    </xf>
    <xf numFmtId="177" fontId="57" fillId="0" borderId="67" xfId="41" applyNumberFormat="1" applyFont="1" applyBorder="1" applyAlignment="1" applyProtection="1">
      <alignment horizontal="right" vertical="center" indent="1"/>
    </xf>
    <xf numFmtId="0" fontId="105" fillId="0" borderId="21" xfId="41" applyNumberFormat="1" applyFont="1" applyFill="1" applyBorder="1" applyAlignment="1" applyProtection="1">
      <alignment vertical="center" wrapText="1" shrinkToFit="1"/>
    </xf>
    <xf numFmtId="0" fontId="105" fillId="0" borderId="22" xfId="41" applyNumberFormat="1" applyFont="1" applyFill="1" applyBorder="1" applyAlignment="1" applyProtection="1">
      <alignment vertical="center" wrapText="1" shrinkToFit="1"/>
    </xf>
    <xf numFmtId="0" fontId="57" fillId="0" borderId="21" xfId="41" applyFont="1" applyBorder="1" applyAlignment="1" applyProtection="1">
      <alignment horizontal="center" vertical="center" shrinkToFit="1"/>
    </xf>
    <xf numFmtId="0" fontId="57" fillId="0" borderId="22" xfId="41" applyFont="1" applyBorder="1" applyAlignment="1" applyProtection="1">
      <alignment horizontal="center" vertical="center" shrinkToFit="1"/>
    </xf>
    <xf numFmtId="0" fontId="57" fillId="0" borderId="136" xfId="41" applyFont="1" applyBorder="1" applyAlignment="1" applyProtection="1">
      <alignment horizontal="center" vertical="center" shrinkToFit="1"/>
    </xf>
    <xf numFmtId="0" fontId="57" fillId="0" borderId="32" xfId="41" applyNumberFormat="1" applyFont="1" applyFill="1" applyBorder="1" applyAlignment="1" applyProtection="1">
      <alignment horizontal="center" vertical="center" shrinkToFit="1"/>
    </xf>
    <xf numFmtId="0" fontId="57" fillId="0" borderId="33" xfId="41" applyNumberFormat="1" applyFont="1" applyFill="1" applyBorder="1" applyAlignment="1" applyProtection="1">
      <alignment horizontal="center" vertical="center" shrinkToFit="1"/>
    </xf>
    <xf numFmtId="0" fontId="57" fillId="0" borderId="139" xfId="41" applyNumberFormat="1" applyFont="1" applyFill="1" applyBorder="1" applyAlignment="1" applyProtection="1">
      <alignment horizontal="center" vertical="center" shrinkToFit="1"/>
    </xf>
    <xf numFmtId="0" fontId="105" fillId="0" borderId="140" xfId="41" applyNumberFormat="1" applyFont="1" applyFill="1" applyBorder="1" applyAlignment="1" applyProtection="1">
      <alignment vertical="center" wrapText="1" shrinkToFit="1"/>
    </xf>
    <xf numFmtId="0" fontId="105" fillId="0" borderId="33" xfId="41" applyNumberFormat="1" applyFont="1" applyFill="1" applyBorder="1" applyAlignment="1" applyProtection="1">
      <alignment vertical="center" wrapText="1" shrinkToFit="1"/>
    </xf>
    <xf numFmtId="0" fontId="57" fillId="0" borderId="140" xfId="41" applyFont="1" applyBorder="1" applyAlignment="1" applyProtection="1">
      <alignment horizontal="center" vertical="center" shrinkToFit="1"/>
    </xf>
    <xf numFmtId="0" fontId="57" fillId="0" borderId="33" xfId="41" applyFont="1" applyBorder="1" applyAlignment="1" applyProtection="1">
      <alignment horizontal="center" vertical="center" shrinkToFit="1"/>
    </xf>
    <xf numFmtId="0" fontId="57" fillId="0" borderId="34" xfId="41" applyFont="1" applyBorder="1" applyAlignment="1" applyProtection="1">
      <alignment horizontal="center" vertical="center" shrinkToFit="1"/>
    </xf>
    <xf numFmtId="0" fontId="57" fillId="0" borderId="8" xfId="41" applyNumberFormat="1" applyFont="1" applyFill="1" applyBorder="1" applyAlignment="1" applyProtection="1">
      <alignment horizontal="center" vertical="center" shrinkToFit="1"/>
    </xf>
    <xf numFmtId="0" fontId="57" fillId="0" borderId="5" xfId="41" applyNumberFormat="1" applyFont="1" applyFill="1" applyBorder="1" applyAlignment="1" applyProtection="1">
      <alignment horizontal="center" vertical="center" shrinkToFit="1"/>
    </xf>
    <xf numFmtId="0" fontId="57" fillId="0" borderId="9" xfId="41" applyNumberFormat="1" applyFont="1" applyFill="1" applyBorder="1" applyAlignment="1" applyProtection="1">
      <alignment horizontal="center" vertical="center" shrinkToFit="1"/>
    </xf>
    <xf numFmtId="0" fontId="57" fillId="0" borderId="6" xfId="41" applyNumberFormat="1" applyFont="1" applyFill="1" applyBorder="1" applyAlignment="1" applyProtection="1">
      <alignment horizontal="center" vertical="center" shrinkToFit="1"/>
    </xf>
    <xf numFmtId="0" fontId="57" fillId="0" borderId="7" xfId="41" applyNumberFormat="1" applyFont="1" applyFill="1" applyBorder="1" applyAlignment="1" applyProtection="1">
      <alignment horizontal="center" vertical="center" shrinkToFit="1"/>
    </xf>
    <xf numFmtId="0" fontId="57" fillId="0" borderId="11" xfId="41" applyNumberFormat="1" applyFont="1" applyFill="1" applyBorder="1" applyAlignment="1" applyProtection="1">
      <alignment horizontal="center" vertical="center" shrinkToFit="1"/>
    </xf>
    <xf numFmtId="0" fontId="57" fillId="0" borderId="1" xfId="41" applyNumberFormat="1" applyFont="1" applyFill="1" applyBorder="1" applyAlignment="1" applyProtection="1">
      <alignment horizontal="center" vertical="center" shrinkToFit="1"/>
    </xf>
    <xf numFmtId="0" fontId="57" fillId="0" borderId="12" xfId="41" applyNumberFormat="1" applyFont="1" applyFill="1" applyBorder="1" applyAlignment="1" applyProtection="1">
      <alignment horizontal="center" vertical="center" shrinkToFit="1"/>
    </xf>
    <xf numFmtId="0" fontId="57" fillId="0" borderId="29" xfId="41" applyNumberFormat="1" applyFont="1" applyFill="1" applyBorder="1" applyAlignment="1" applyProtection="1">
      <alignment horizontal="center" vertical="center" shrinkToFit="1"/>
    </xf>
    <xf numFmtId="0" fontId="57" fillId="0" borderId="30" xfId="41" applyNumberFormat="1" applyFont="1" applyFill="1" applyBorder="1" applyAlignment="1" applyProtection="1">
      <alignment horizontal="center" vertical="center" shrinkToFit="1"/>
    </xf>
    <xf numFmtId="0" fontId="57" fillId="0" borderId="137" xfId="41" applyNumberFormat="1" applyFont="1" applyFill="1" applyBorder="1" applyAlignment="1" applyProtection="1">
      <alignment horizontal="center" vertical="center" shrinkToFit="1"/>
    </xf>
    <xf numFmtId="0" fontId="105" fillId="0" borderId="138" xfId="41" applyNumberFormat="1" applyFont="1" applyFill="1" applyBorder="1" applyAlignment="1" applyProtection="1">
      <alignment vertical="center" wrapText="1" shrinkToFit="1"/>
    </xf>
    <xf numFmtId="0" fontId="105" fillId="0" borderId="30" xfId="41" applyNumberFormat="1" applyFont="1" applyFill="1" applyBorder="1" applyAlignment="1" applyProtection="1">
      <alignment vertical="center" wrapText="1" shrinkToFit="1"/>
    </xf>
    <xf numFmtId="0" fontId="57" fillId="0" borderId="138" xfId="41" applyFont="1" applyBorder="1" applyAlignment="1" applyProtection="1">
      <alignment horizontal="center" vertical="center" shrinkToFit="1"/>
    </xf>
    <xf numFmtId="0" fontId="57" fillId="0" borderId="30" xfId="41" applyFont="1" applyBorder="1" applyAlignment="1" applyProtection="1">
      <alignment horizontal="center" vertical="center" shrinkToFit="1"/>
    </xf>
    <xf numFmtId="0" fontId="57" fillId="0" borderId="31" xfId="41" applyFont="1" applyBorder="1" applyAlignment="1" applyProtection="1">
      <alignment horizontal="center" vertical="center" shrinkToFit="1"/>
    </xf>
    <xf numFmtId="0" fontId="57" fillId="0" borderId="132" xfId="41" applyNumberFormat="1" applyFont="1" applyFill="1" applyBorder="1" applyAlignment="1" applyProtection="1">
      <alignment horizontal="center" vertical="center" shrinkToFit="1"/>
    </xf>
    <xf numFmtId="0" fontId="57" fillId="0" borderId="22" xfId="41" applyNumberFormat="1" applyFont="1" applyFill="1" applyBorder="1" applyAlignment="1" applyProtection="1">
      <alignment horizontal="center" vertical="center" shrinkToFit="1"/>
    </xf>
    <xf numFmtId="0" fontId="57" fillId="0" borderId="23" xfId="41" applyNumberFormat="1" applyFont="1" applyFill="1" applyBorder="1" applyAlignment="1" applyProtection="1">
      <alignment horizontal="center" vertical="center" shrinkToFit="1"/>
    </xf>
    <xf numFmtId="0" fontId="57" fillId="0" borderId="29" xfId="41" applyNumberFormat="1" applyFont="1" applyBorder="1" applyAlignment="1" applyProtection="1">
      <alignment horizontal="center" vertical="center" shrinkToFit="1"/>
    </xf>
    <xf numFmtId="0" fontId="57" fillId="0" borderId="30" xfId="41" applyNumberFormat="1" applyFont="1" applyBorder="1" applyAlignment="1" applyProtection="1">
      <alignment horizontal="center" vertical="center" shrinkToFit="1"/>
    </xf>
    <xf numFmtId="177" fontId="57" fillId="0" borderId="30"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xf>
    <xf numFmtId="0" fontId="57" fillId="0" borderId="33" xfId="41" applyNumberFormat="1" applyFont="1" applyBorder="1" applyAlignment="1" applyProtection="1">
      <alignment horizontal="center" vertical="center"/>
    </xf>
    <xf numFmtId="177" fontId="57" fillId="0" borderId="33" xfId="41" applyNumberFormat="1" applyFont="1" applyBorder="1" applyAlignment="1" applyProtection="1">
      <alignment horizontal="center" vertical="center"/>
    </xf>
    <xf numFmtId="177" fontId="57" fillId="0" borderId="34"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shrinkToFit="1"/>
    </xf>
    <xf numFmtId="0" fontId="57" fillId="0" borderId="33" xfId="41" applyNumberFormat="1" applyFont="1" applyBorder="1" applyAlignment="1" applyProtection="1">
      <alignment horizontal="center" vertical="center" shrinkToFit="1"/>
    </xf>
    <xf numFmtId="177" fontId="57" fillId="0" borderId="5" xfId="41" applyNumberFormat="1" applyFont="1" applyFill="1" applyBorder="1" applyAlignment="1" applyProtection="1">
      <alignment horizontal="center" vertical="center" shrinkToFit="1"/>
    </xf>
    <xf numFmtId="177" fontId="57" fillId="0" borderId="9" xfId="41" applyNumberFormat="1" applyFont="1" applyFill="1" applyBorder="1" applyAlignment="1" applyProtection="1">
      <alignment horizontal="center" vertical="center" shrinkToFit="1"/>
    </xf>
    <xf numFmtId="177" fontId="57" fillId="0" borderId="0" xfId="41" applyNumberFormat="1" applyFont="1" applyFill="1" applyBorder="1" applyAlignment="1" applyProtection="1">
      <alignment horizontal="center" vertical="center" shrinkToFit="1"/>
    </xf>
    <xf numFmtId="177" fontId="57" fillId="0" borderId="7" xfId="41" applyNumberFormat="1" applyFont="1" applyFill="1" applyBorder="1" applyAlignment="1" applyProtection="1">
      <alignment horizontal="center" vertical="center" shrinkToFit="1"/>
    </xf>
    <xf numFmtId="177" fontId="57" fillId="0" borderId="1" xfId="41" applyNumberFormat="1" applyFont="1" applyFill="1" applyBorder="1" applyAlignment="1" applyProtection="1">
      <alignment horizontal="center" vertical="center" shrinkToFit="1"/>
    </xf>
    <xf numFmtId="177" fontId="57" fillId="0" borderId="12" xfId="41" applyNumberFormat="1" applyFont="1" applyFill="1" applyBorder="1" applyAlignment="1" applyProtection="1">
      <alignment horizontal="center" vertical="center" shrinkToFit="1"/>
    </xf>
    <xf numFmtId="0" fontId="57" fillId="0" borderId="8" xfId="41" applyNumberFormat="1" applyFont="1" applyBorder="1" applyAlignment="1" applyProtection="1">
      <alignment horizontal="center" vertical="center" shrinkToFit="1"/>
    </xf>
    <xf numFmtId="0" fontId="57" fillId="0" borderId="5" xfId="41" applyNumberFormat="1" applyFont="1" applyBorder="1" applyAlignment="1" applyProtection="1">
      <alignment horizontal="center" vertical="center" shrinkToFit="1"/>
    </xf>
    <xf numFmtId="0" fontId="57" fillId="0" borderId="11" xfId="41" applyNumberFormat="1" applyFont="1" applyBorder="1" applyAlignment="1" applyProtection="1">
      <alignment horizontal="center" vertical="center" shrinkToFit="1"/>
    </xf>
    <xf numFmtId="0" fontId="57" fillId="0" borderId="1" xfId="41" applyNumberFormat="1" applyFont="1" applyBorder="1" applyAlignment="1" applyProtection="1">
      <alignment horizontal="center" vertical="center" shrinkToFit="1"/>
    </xf>
    <xf numFmtId="177" fontId="57" fillId="0" borderId="5" xfId="41" applyNumberFormat="1" applyFont="1" applyBorder="1" applyAlignment="1" applyProtection="1">
      <alignment horizontal="center" vertical="center"/>
    </xf>
    <xf numFmtId="177" fontId="57" fillId="0" borderId="9" xfId="41" applyNumberFormat="1" applyFont="1" applyBorder="1" applyAlignment="1" applyProtection="1">
      <alignment horizontal="center" vertical="center"/>
    </xf>
    <xf numFmtId="177" fontId="57" fillId="0" borderId="1" xfId="41" applyNumberFormat="1" applyFont="1" applyBorder="1" applyAlignment="1" applyProtection="1">
      <alignment horizontal="center" vertical="center"/>
    </xf>
    <xf numFmtId="177" fontId="57" fillId="0" borderId="12" xfId="41" applyNumberFormat="1" applyFont="1" applyBorder="1" applyAlignment="1" applyProtection="1">
      <alignment horizontal="center" vertical="center"/>
    </xf>
    <xf numFmtId="177" fontId="57" fillId="0" borderId="31" xfId="41" applyNumberFormat="1" applyFont="1" applyBorder="1" applyAlignment="1" applyProtection="1">
      <alignment horizontal="center" vertical="center"/>
    </xf>
    <xf numFmtId="0" fontId="57" fillId="0" borderId="32" xfId="41" applyNumberFormat="1" applyFont="1" applyFill="1" applyBorder="1" applyAlignment="1" applyProtection="1">
      <alignment horizontal="center" vertical="center"/>
    </xf>
    <xf numFmtId="0" fontId="57" fillId="0" borderId="33" xfId="41" applyNumberFormat="1" applyFont="1" applyFill="1" applyBorder="1" applyAlignment="1" applyProtection="1">
      <alignment horizontal="center" vertical="center"/>
    </xf>
    <xf numFmtId="177" fontId="57" fillId="0" borderId="143" xfId="41" applyNumberFormat="1" applyFont="1" applyBorder="1" applyAlignment="1" applyProtection="1">
      <alignment horizontal="center" vertical="center"/>
    </xf>
    <xf numFmtId="0" fontId="57" fillId="0" borderId="4" xfId="41" applyNumberFormat="1" applyFont="1" applyFill="1" applyBorder="1" applyAlignment="1" applyProtection="1">
      <alignment horizontal="center" vertical="center"/>
    </xf>
    <xf numFmtId="177" fontId="57" fillId="0" borderId="4" xfId="41" applyNumberFormat="1" applyFont="1" applyFill="1" applyBorder="1" applyAlignment="1" applyProtection="1">
      <alignment horizontal="center" vertical="center"/>
    </xf>
    <xf numFmtId="177" fontId="57" fillId="0" borderId="10" xfId="41" applyNumberFormat="1" applyFont="1" applyFill="1" applyBorder="1" applyAlignment="1" applyProtection="1">
      <alignment horizontal="center" vertical="center"/>
    </xf>
    <xf numFmtId="0" fontId="57" fillId="0" borderId="95" xfId="41" applyNumberFormat="1" applyFont="1" applyBorder="1" applyAlignment="1" applyProtection="1">
      <alignment horizontal="center" vertical="center" textRotation="255"/>
    </xf>
    <xf numFmtId="0" fontId="57" fillId="0" borderId="96" xfId="41" applyNumberFormat="1" applyFont="1" applyBorder="1" applyAlignment="1" applyProtection="1">
      <alignment horizontal="center" vertical="center" textRotation="255"/>
    </xf>
    <xf numFmtId="0" fontId="57" fillId="0" borderId="3" xfId="41" applyNumberFormat="1" applyFont="1" applyFill="1" applyBorder="1" applyAlignment="1" applyProtection="1">
      <alignment horizontal="left" vertical="center" wrapText="1" indent="1"/>
    </xf>
    <xf numFmtId="0" fontId="57" fillId="0" borderId="4" xfId="41" applyNumberFormat="1" applyFont="1" applyFill="1" applyBorder="1" applyAlignment="1" applyProtection="1">
      <alignment horizontal="left" vertical="center" wrapText="1" indent="1"/>
    </xf>
    <xf numFmtId="0" fontId="57" fillId="0" borderId="10" xfId="41" applyNumberFormat="1" applyFont="1" applyFill="1" applyBorder="1" applyAlignment="1" applyProtection="1">
      <alignment horizontal="left" vertical="center" wrapText="1" indent="1"/>
    </xf>
    <xf numFmtId="0" fontId="57" fillId="0" borderId="3" xfId="41" applyNumberFormat="1" applyFont="1" applyFill="1" applyBorder="1" applyAlignment="1" applyProtection="1">
      <alignment horizontal="left" vertical="center"/>
    </xf>
    <xf numFmtId="0" fontId="57" fillId="0" borderId="4"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wrapText="1" indent="1"/>
    </xf>
    <xf numFmtId="0" fontId="57" fillId="0" borderId="73" xfId="41" applyNumberFormat="1" applyFont="1" applyFill="1" applyBorder="1" applyAlignment="1" applyProtection="1">
      <alignment horizontal="left" vertical="center" wrapText="1" indent="1"/>
    </xf>
    <xf numFmtId="0" fontId="57" fillId="0" borderId="74" xfId="41" applyNumberFormat="1" applyFont="1" applyFill="1" applyBorder="1" applyAlignment="1" applyProtection="1">
      <alignment horizontal="left" vertical="center" wrapText="1" indent="1"/>
    </xf>
    <xf numFmtId="0" fontId="57" fillId="0" borderId="75" xfId="41" applyNumberFormat="1" applyFont="1" applyFill="1" applyBorder="1" applyAlignment="1" applyProtection="1">
      <alignment horizontal="left" vertical="center" wrapText="1" indent="1"/>
    </xf>
    <xf numFmtId="0" fontId="57" fillId="0" borderId="76" xfId="41" applyNumberFormat="1" applyFont="1" applyFill="1" applyBorder="1" applyAlignment="1" applyProtection="1">
      <alignment horizontal="left" vertical="center" wrapText="1" indent="1"/>
    </xf>
    <xf numFmtId="0" fontId="57" fillId="0" borderId="8" xfId="41" applyNumberFormat="1" applyFont="1" applyFill="1" applyBorder="1" applyAlignment="1" applyProtection="1">
      <alignment horizontal="left" vertical="center" indent="1"/>
    </xf>
    <xf numFmtId="0" fontId="57" fillId="0" borderId="5" xfId="41" applyNumberFormat="1" applyFont="1" applyFill="1" applyBorder="1" applyAlignment="1" applyProtection="1">
      <alignment horizontal="left" vertical="center" indent="1"/>
    </xf>
    <xf numFmtId="178" fontId="57" fillId="0" borderId="5" xfId="42" applyNumberFormat="1" applyFont="1" applyFill="1" applyBorder="1" applyAlignment="1" applyProtection="1">
      <alignment horizontal="right" vertical="center" indent="1"/>
    </xf>
    <xf numFmtId="178" fontId="57" fillId="0" borderId="9" xfId="42" applyNumberFormat="1" applyFont="1" applyFill="1" applyBorder="1" applyAlignment="1" applyProtection="1">
      <alignment horizontal="right" vertical="center" indent="1"/>
    </xf>
    <xf numFmtId="0" fontId="57" fillId="0" borderId="8"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center" vertical="center"/>
    </xf>
    <xf numFmtId="0" fontId="57" fillId="0" borderId="1" xfId="41" applyNumberFormat="1" applyFont="1" applyFill="1" applyBorder="1" applyAlignment="1" applyProtection="1">
      <alignment horizontal="center" vertical="center"/>
    </xf>
    <xf numFmtId="178" fontId="57" fillId="0" borderId="5" xfId="41" applyNumberFormat="1" applyFont="1" applyBorder="1" applyAlignment="1" applyProtection="1">
      <alignment horizontal="right" vertical="center" indent="1"/>
    </xf>
    <xf numFmtId="178" fontId="57" fillId="0" borderId="49" xfId="41" applyNumberFormat="1" applyFont="1" applyBorder="1" applyAlignment="1" applyProtection="1">
      <alignment horizontal="right" vertical="center" indent="1"/>
    </xf>
    <xf numFmtId="178" fontId="57" fillId="0" borderId="0" xfId="41" applyNumberFormat="1" applyFont="1" applyBorder="1" applyAlignment="1" applyProtection="1">
      <alignment horizontal="right" vertical="center" indent="1"/>
    </xf>
    <xf numFmtId="178" fontId="57" fillId="0" borderId="52" xfId="41" applyNumberFormat="1" applyFont="1" applyBorder="1" applyAlignment="1" applyProtection="1">
      <alignment horizontal="right" vertical="center" indent="1"/>
    </xf>
    <xf numFmtId="178" fontId="57" fillId="0" borderId="1" xfId="41" applyNumberFormat="1" applyFont="1" applyBorder="1" applyAlignment="1" applyProtection="1">
      <alignment horizontal="right" vertical="center" indent="1"/>
    </xf>
    <xf numFmtId="178" fontId="57" fillId="0" borderId="46" xfId="41" applyNumberFormat="1" applyFont="1" applyBorder="1" applyAlignment="1" applyProtection="1">
      <alignment horizontal="right" vertical="center" indent="1"/>
    </xf>
    <xf numFmtId="0" fontId="57" fillId="0" borderId="13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xf>
    <xf numFmtId="178" fontId="57" fillId="0" borderId="22" xfId="42" applyNumberFormat="1" applyFont="1" applyFill="1" applyBorder="1" applyAlignment="1" applyProtection="1">
      <alignment horizontal="right" vertical="center" indent="1"/>
    </xf>
    <xf numFmtId="178" fontId="57" fillId="0" borderId="136" xfId="42" applyNumberFormat="1" applyFont="1" applyFill="1" applyBorder="1" applyAlignment="1" applyProtection="1">
      <alignment horizontal="right" vertical="center" indent="1"/>
    </xf>
    <xf numFmtId="0" fontId="72" fillId="0" borderId="0" xfId="46" applyFont="1" applyAlignment="1">
      <alignment horizontal="center" vertical="center"/>
    </xf>
    <xf numFmtId="0" fontId="70" fillId="0" borderId="1" xfId="46" applyFont="1" applyBorder="1" applyAlignment="1">
      <alignment horizontal="center" vertical="center"/>
    </xf>
    <xf numFmtId="58" fontId="12" fillId="0" borderId="1" xfId="0" applyNumberFormat="1" applyFont="1" applyFill="1" applyBorder="1" applyAlignment="1">
      <alignment horizontal="left" vertical="center" shrinkToFit="1"/>
    </xf>
    <xf numFmtId="0" fontId="70" fillId="0" borderId="3" xfId="3" applyFont="1" applyBorder="1" applyAlignment="1">
      <alignment horizontal="center" vertical="center"/>
    </xf>
    <xf numFmtId="0" fontId="70" fillId="0" borderId="4" xfId="3" applyFont="1" applyBorder="1" applyAlignment="1">
      <alignment horizontal="center" vertical="center"/>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70" fillId="0" borderId="10" xfId="3" applyFont="1" applyBorder="1" applyAlignment="1">
      <alignment horizontal="center" vertical="center"/>
    </xf>
    <xf numFmtId="0" fontId="70" fillId="0" borderId="2" xfId="3" applyFont="1" applyBorder="1" applyAlignment="1">
      <alignment horizontal="center" vertical="center"/>
    </xf>
    <xf numFmtId="0" fontId="70" fillId="0" borderId="2" xfId="3" applyFont="1" applyBorder="1" applyAlignment="1">
      <alignment horizontal="left" vertical="center"/>
    </xf>
    <xf numFmtId="0" fontId="70" fillId="0" borderId="11" xfId="3" applyFont="1" applyBorder="1" applyAlignment="1">
      <alignment horizontal="left" vertical="center"/>
    </xf>
    <xf numFmtId="0" fontId="70" fillId="0" borderId="1" xfId="3" applyFont="1" applyBorder="1" applyAlignment="1">
      <alignment horizontal="left" vertical="center"/>
    </xf>
    <xf numFmtId="0" fontId="70" fillId="0" borderId="12" xfId="3" applyFont="1" applyBorder="1" applyAlignment="1">
      <alignment horizontal="left" vertical="center"/>
    </xf>
    <xf numFmtId="0" fontId="70" fillId="0" borderId="2" xfId="46" applyFont="1" applyBorder="1" applyAlignment="1">
      <alignment horizontal="center" vertical="center" wrapText="1"/>
    </xf>
    <xf numFmtId="0" fontId="70" fillId="0" borderId="2" xfId="46" applyFont="1" applyBorder="1" applyAlignment="1">
      <alignment horizontal="center" vertical="center"/>
    </xf>
    <xf numFmtId="0" fontId="33" fillId="0" borderId="2" xfId="41" applyNumberFormat="1" applyFont="1" applyFill="1" applyBorder="1" applyAlignment="1" applyProtection="1">
      <alignment horizontal="left" vertical="center" wrapText="1"/>
      <protection locked="0"/>
    </xf>
    <xf numFmtId="0" fontId="33" fillId="0" borderId="3" xfId="41" applyNumberFormat="1" applyFont="1" applyFill="1" applyBorder="1" applyAlignment="1" applyProtection="1">
      <alignment horizontal="center" vertical="center" wrapText="1"/>
      <protection locked="0"/>
    </xf>
    <xf numFmtId="0" fontId="33" fillId="0" borderId="4" xfId="41" applyNumberFormat="1" applyFont="1" applyFill="1" applyBorder="1" applyAlignment="1" applyProtection="1">
      <alignment horizontal="center" vertical="center" wrapText="1"/>
      <protection locked="0"/>
    </xf>
    <xf numFmtId="0" fontId="33" fillId="0" borderId="10" xfId="41" applyNumberFormat="1" applyFont="1" applyFill="1" applyBorder="1" applyAlignment="1" applyProtection="1">
      <alignment horizontal="center" vertical="center" wrapText="1"/>
      <protection locked="0"/>
    </xf>
    <xf numFmtId="0" fontId="70" fillId="0" borderId="0" xfId="46" applyFont="1" applyAlignment="1">
      <alignment vertical="center" wrapText="1"/>
    </xf>
    <xf numFmtId="0" fontId="70" fillId="0" borderId="0" xfId="46" applyFont="1" applyAlignment="1">
      <alignment vertical="center"/>
    </xf>
    <xf numFmtId="0" fontId="70" fillId="0" borderId="5" xfId="46" applyFont="1" applyBorder="1" applyAlignment="1" applyProtection="1">
      <alignment horizontal="center" vertical="center"/>
      <protection locked="0"/>
    </xf>
    <xf numFmtId="0" fontId="70" fillId="0" borderId="0" xfId="46" applyFont="1" applyBorder="1" applyAlignment="1" applyProtection="1">
      <alignment horizontal="center" vertical="center"/>
      <protection locked="0"/>
    </xf>
    <xf numFmtId="0" fontId="70" fillId="0" borderId="3" xfId="46" applyFont="1" applyBorder="1" applyAlignment="1">
      <alignment horizontal="center" vertical="center"/>
    </xf>
    <xf numFmtId="0" fontId="70" fillId="0" borderId="10" xfId="46" applyFont="1" applyBorder="1" applyAlignment="1">
      <alignment horizontal="center" vertical="center"/>
    </xf>
    <xf numFmtId="0" fontId="70" fillId="0" borderId="3" xfId="62" applyFont="1" applyBorder="1" applyAlignment="1">
      <alignment horizontal="center" vertical="center"/>
    </xf>
    <xf numFmtId="0" fontId="70" fillId="0" borderId="10" xfId="62" applyFont="1" applyBorder="1" applyAlignment="1">
      <alignment horizontal="center" vertical="center"/>
    </xf>
    <xf numFmtId="0" fontId="70" fillId="0" borderId="0" xfId="62" applyFont="1" applyAlignment="1">
      <alignment vertical="center" wrapText="1"/>
    </xf>
    <xf numFmtId="0" fontId="70" fillId="0" borderId="0" xfId="62" applyFont="1" applyAlignment="1">
      <alignment vertical="center"/>
    </xf>
    <xf numFmtId="0" fontId="57" fillId="0" borderId="2" xfId="62" applyFont="1" applyBorder="1" applyAlignment="1">
      <alignment horizontal="left" vertical="center" wrapText="1"/>
    </xf>
    <xf numFmtId="0" fontId="70" fillId="0" borderId="3" xfId="62" applyFont="1" applyBorder="1" applyAlignment="1">
      <alignment horizontal="center" vertical="center" wrapText="1"/>
    </xf>
    <xf numFmtId="0" fontId="70" fillId="0" borderId="4" xfId="62" applyFont="1" applyBorder="1" applyAlignment="1">
      <alignment horizontal="center" vertical="center" wrapText="1"/>
    </xf>
    <xf numFmtId="0" fontId="2" fillId="0" borderId="4" xfId="62" applyBorder="1" applyAlignment="1">
      <alignment vertical="center" wrapText="1"/>
    </xf>
    <xf numFmtId="0" fontId="2" fillId="0" borderId="10" xfId="62" applyBorder="1" applyAlignment="1">
      <alignment vertical="center" wrapText="1"/>
    </xf>
    <xf numFmtId="0" fontId="70" fillId="0" borderId="3" xfId="62" applyFont="1" applyBorder="1" applyAlignment="1">
      <alignment vertical="center" wrapText="1"/>
    </xf>
    <xf numFmtId="0" fontId="70" fillId="0" borderId="4" xfId="62" applyFont="1" applyBorder="1" applyAlignment="1">
      <alignment vertical="center" wrapText="1"/>
    </xf>
    <xf numFmtId="0" fontId="70" fillId="0" borderId="10" xfId="62" applyFont="1" applyBorder="1" applyAlignment="1">
      <alignment vertical="center" wrapText="1"/>
    </xf>
    <xf numFmtId="0" fontId="70" fillId="0" borderId="2" xfId="62" applyFont="1" applyBorder="1" applyAlignment="1">
      <alignment horizontal="center" vertical="center"/>
    </xf>
    <xf numFmtId="0" fontId="2" fillId="0" borderId="10" xfId="62" applyBorder="1" applyAlignment="1">
      <alignment horizontal="center" vertical="center"/>
    </xf>
    <xf numFmtId="0" fontId="70" fillId="0" borderId="2" xfId="62" applyFont="1" applyBorder="1" applyAlignment="1">
      <alignment horizontal="center" vertical="center" wrapText="1"/>
    </xf>
    <xf numFmtId="0" fontId="2" fillId="0" borderId="10" xfId="62" applyBorder="1" applyAlignment="1">
      <alignment horizontal="center" vertical="center" wrapText="1"/>
    </xf>
    <xf numFmtId="0" fontId="70" fillId="0" borderId="2" xfId="62" applyFont="1" applyBorder="1" applyAlignment="1">
      <alignment vertical="center" wrapText="1"/>
    </xf>
    <xf numFmtId="0" fontId="70" fillId="0" borderId="3" xfId="3" applyFont="1" applyBorder="1" applyAlignment="1">
      <alignment horizontal="left" vertical="center"/>
    </xf>
    <xf numFmtId="0" fontId="70" fillId="0" borderId="4" xfId="3" applyFont="1" applyBorder="1" applyAlignment="1">
      <alignment horizontal="left" vertical="center"/>
    </xf>
    <xf numFmtId="0" fontId="70" fillId="0" borderId="10" xfId="3" applyFont="1" applyBorder="1" applyAlignment="1">
      <alignment horizontal="left" vertical="center"/>
    </xf>
    <xf numFmtId="0" fontId="70" fillId="0" borderId="8" xfId="3" applyFont="1" applyBorder="1" applyAlignment="1">
      <alignment horizontal="center" vertical="center"/>
    </xf>
    <xf numFmtId="0" fontId="2" fillId="0" borderId="5" xfId="62" applyBorder="1" applyAlignment="1">
      <alignment vertical="center"/>
    </xf>
    <xf numFmtId="0" fontId="2" fillId="0" borderId="4" xfId="62" applyBorder="1" applyAlignment="1">
      <alignment horizontal="center" vertical="center"/>
    </xf>
    <xf numFmtId="0" fontId="72" fillId="0" borderId="0" xfId="62" applyFont="1" applyAlignment="1">
      <alignment horizontal="center" vertical="center"/>
    </xf>
    <xf numFmtId="0" fontId="70" fillId="0" borderId="1" xfId="62" applyFont="1" applyBorder="1" applyAlignment="1">
      <alignment horizontal="center" vertical="center"/>
    </xf>
    <xf numFmtId="0" fontId="2" fillId="0" borderId="4" xfId="62" applyBorder="1" applyAlignment="1">
      <alignment vertical="center"/>
    </xf>
    <xf numFmtId="0" fontId="2" fillId="0" borderId="3" xfId="62" applyBorder="1" applyAlignment="1">
      <alignment horizontal="left" vertical="center"/>
    </xf>
    <xf numFmtId="0" fontId="2" fillId="0" borderId="4" xfId="62" applyBorder="1" applyAlignment="1">
      <alignment horizontal="left" vertical="center"/>
    </xf>
    <xf numFmtId="0" fontId="2" fillId="0" borderId="10" xfId="62" applyBorder="1" applyAlignment="1">
      <alignment horizontal="left" vertical="center"/>
    </xf>
    <xf numFmtId="0" fontId="83" fillId="0" borderId="182" xfId="64" applyFont="1" applyBorder="1" applyAlignment="1">
      <alignment horizontal="center" vertical="center" textRotation="255"/>
    </xf>
    <xf numFmtId="0" fontId="83" fillId="0" borderId="61" xfId="64" applyFont="1" applyBorder="1" applyAlignment="1">
      <alignment horizontal="center" vertical="center" textRotation="255"/>
    </xf>
    <xf numFmtId="0" fontId="83" fillId="0" borderId="72" xfId="64" applyFont="1" applyBorder="1" applyAlignment="1">
      <alignment horizontal="center" vertical="center" textRotation="255"/>
    </xf>
    <xf numFmtId="0" fontId="83" fillId="0" borderId="93" xfId="64" applyFont="1" applyBorder="1" applyAlignment="1">
      <alignment horizontal="left" vertical="center" wrapText="1"/>
    </xf>
    <xf numFmtId="0" fontId="83" fillId="0" borderId="27" xfId="64" applyFont="1" applyBorder="1" applyAlignment="1">
      <alignment horizontal="left" vertical="center" wrapText="1"/>
    </xf>
    <xf numFmtId="0" fontId="83" fillId="0" borderId="28" xfId="64" applyFont="1" applyBorder="1" applyAlignment="1">
      <alignment horizontal="left" vertical="center" wrapText="1"/>
    </xf>
    <xf numFmtId="0" fontId="83" fillId="0" borderId="26" xfId="64" applyFont="1" applyBorder="1" applyAlignment="1">
      <alignment horizontal="left" vertical="center" wrapText="1"/>
    </xf>
    <xf numFmtId="0" fontId="83" fillId="0" borderId="97" xfId="64" applyFont="1" applyBorder="1" applyAlignment="1">
      <alignment horizontal="left" vertical="center" wrapText="1"/>
    </xf>
    <xf numFmtId="0" fontId="78" fillId="0" borderId="41" xfId="63" applyFont="1" applyBorder="1" applyAlignment="1">
      <alignment horizontal="right" vertical="center"/>
    </xf>
    <xf numFmtId="0" fontId="83" fillId="0" borderId="182" xfId="64" applyFont="1" applyBorder="1" applyAlignment="1">
      <alignment horizontal="center" vertical="center" textRotation="255" wrapText="1"/>
    </xf>
    <xf numFmtId="0" fontId="83" fillId="0" borderId="61" xfId="64" applyFont="1" applyBorder="1" applyAlignment="1">
      <alignment horizontal="center" vertical="center" textRotation="255" wrapText="1"/>
    </xf>
    <xf numFmtId="0" fontId="83" fillId="0" borderId="72" xfId="64" applyFont="1" applyBorder="1" applyAlignment="1">
      <alignment horizontal="center" vertical="center" textRotation="255" wrapText="1"/>
    </xf>
    <xf numFmtId="0" fontId="144" fillId="0" borderId="0" xfId="61" applyFont="1" applyAlignment="1">
      <alignment horizontal="center" vertical="center"/>
    </xf>
    <xf numFmtId="0" fontId="24" fillId="0" borderId="41" xfId="61" applyFont="1" applyBorder="1" applyAlignment="1">
      <alignment horizontal="left" vertical="center" wrapText="1"/>
    </xf>
    <xf numFmtId="0" fontId="177" fillId="15" borderId="116" xfId="61" applyFont="1" applyFill="1" applyBorder="1" applyAlignment="1">
      <alignment horizontal="center" vertical="center"/>
    </xf>
    <xf numFmtId="0" fontId="177" fillId="15" borderId="118" xfId="61" applyFont="1" applyFill="1" applyBorder="1" applyAlignment="1">
      <alignment horizontal="center" vertical="center"/>
    </xf>
    <xf numFmtId="0" fontId="177" fillId="15" borderId="119" xfId="61" applyFont="1" applyFill="1" applyBorder="1" applyAlignment="1">
      <alignment horizontal="center" vertical="center"/>
    </xf>
    <xf numFmtId="0" fontId="24" fillId="0" borderId="116" xfId="61" applyFont="1" applyBorder="1" applyAlignment="1" applyProtection="1">
      <alignment horizontal="center" vertical="center" wrapText="1"/>
      <protection locked="0"/>
    </xf>
    <xf numFmtId="0" fontId="24" fillId="0" borderId="119" xfId="61" applyFont="1" applyBorder="1" applyAlignment="1" applyProtection="1">
      <alignment horizontal="center" vertical="center" wrapText="1"/>
      <protection locked="0"/>
    </xf>
    <xf numFmtId="0" fontId="24" fillId="0" borderId="116" xfId="61" applyFont="1" applyBorder="1" applyAlignment="1" applyProtection="1">
      <alignment horizontal="left" vertical="top" wrapText="1"/>
      <protection locked="0"/>
    </xf>
    <xf numFmtId="0" fontId="24" fillId="0" borderId="119" xfId="61" applyFont="1" applyBorder="1" applyAlignment="1" applyProtection="1">
      <alignment horizontal="left" vertical="top" wrapText="1"/>
      <protection locked="0"/>
    </xf>
    <xf numFmtId="0" fontId="177" fillId="10" borderId="116" xfId="61" applyFont="1" applyFill="1" applyBorder="1" applyAlignment="1">
      <alignment horizontal="center" vertical="center"/>
    </xf>
    <xf numFmtId="0" fontId="177" fillId="10" borderId="118" xfId="61" applyFont="1" applyFill="1" applyBorder="1" applyAlignment="1">
      <alignment horizontal="center" vertical="center"/>
    </xf>
    <xf numFmtId="0" fontId="177" fillId="10" borderId="119" xfId="61" applyFont="1" applyFill="1" applyBorder="1" applyAlignment="1">
      <alignment horizontal="center" vertical="center"/>
    </xf>
    <xf numFmtId="0" fontId="24" fillId="0" borderId="39" xfId="61" applyFont="1" applyBorder="1" applyAlignment="1" applyProtection="1">
      <alignment horizontal="center" vertical="center" wrapText="1"/>
      <protection locked="0"/>
    </xf>
    <xf numFmtId="0" fontId="24" fillId="0" borderId="52" xfId="61" applyFont="1" applyBorder="1" applyAlignment="1" applyProtection="1">
      <alignment horizontal="center" vertical="center" wrapText="1"/>
      <protection locked="0"/>
    </xf>
    <xf numFmtId="0" fontId="24" fillId="0" borderId="44" xfId="61" applyFont="1" applyBorder="1" applyAlignment="1" applyProtection="1">
      <alignment horizontal="center" vertical="center" wrapText="1"/>
      <protection locked="0"/>
    </xf>
    <xf numFmtId="0" fontId="24" fillId="0" borderId="116" xfId="61" applyFont="1" applyBorder="1" applyAlignment="1" applyProtection="1">
      <alignment horizontal="center" vertical="top" wrapText="1"/>
      <protection locked="0"/>
    </xf>
    <xf numFmtId="0" fontId="24" fillId="0" borderId="118" xfId="61" applyFont="1" applyBorder="1" applyAlignment="1" applyProtection="1">
      <alignment horizontal="center" vertical="top" wrapText="1"/>
      <protection locked="0"/>
    </xf>
    <xf numFmtId="0" fontId="24" fillId="0" borderId="119" xfId="61" applyFont="1" applyBorder="1" applyAlignment="1" applyProtection="1">
      <alignment horizontal="center" vertical="top" wrapText="1"/>
      <protection locked="0"/>
    </xf>
    <xf numFmtId="0" fontId="45" fillId="0" borderId="0" xfId="61" applyFont="1" applyAlignment="1">
      <alignment horizontal="justify" vertical="center" wrapText="1"/>
    </xf>
    <xf numFmtId="0" fontId="45" fillId="0" borderId="36" xfId="61" applyFont="1" applyBorder="1" applyAlignment="1">
      <alignment horizontal="justify" vertical="center" wrapText="1"/>
    </xf>
    <xf numFmtId="0" fontId="136" fillId="0" borderId="182" xfId="64" applyFont="1" applyBorder="1" applyAlignment="1">
      <alignment horizontal="center" vertical="center" textRotation="255"/>
    </xf>
    <xf numFmtId="0" fontId="136" fillId="0" borderId="61" xfId="64" applyFont="1" applyBorder="1" applyAlignment="1">
      <alignment horizontal="center" vertical="center" textRotation="255"/>
    </xf>
    <xf numFmtId="0" fontId="136" fillId="15" borderId="93" xfId="64" applyFont="1" applyFill="1" applyBorder="1" applyAlignment="1">
      <alignment horizontal="center" vertical="center" wrapText="1"/>
    </xf>
    <xf numFmtId="0" fontId="136" fillId="15" borderId="27" xfId="64" applyFont="1" applyFill="1" applyBorder="1" applyAlignment="1">
      <alignment horizontal="center" vertical="center" wrapText="1"/>
    </xf>
    <xf numFmtId="0" fontId="136" fillId="15" borderId="28" xfId="64" applyFont="1" applyFill="1" applyBorder="1" applyAlignment="1">
      <alignment horizontal="center" vertical="center" wrapText="1"/>
    </xf>
    <xf numFmtId="0" fontId="136" fillId="15" borderId="93" xfId="64" applyFont="1" applyFill="1" applyBorder="1" applyAlignment="1">
      <alignment horizontal="left" vertical="center" wrapText="1"/>
    </xf>
    <xf numFmtId="0" fontId="136" fillId="15" borderId="27" xfId="64" applyFont="1" applyFill="1" applyBorder="1" applyAlignment="1">
      <alignment horizontal="left" vertical="center" wrapText="1"/>
    </xf>
    <xf numFmtId="0" fontId="136" fillId="15" borderId="28" xfId="64" applyFont="1" applyFill="1" applyBorder="1" applyAlignment="1">
      <alignment horizontal="left" vertical="center" wrapText="1"/>
    </xf>
    <xf numFmtId="0" fontId="85" fillId="15" borderId="93" xfId="64" applyFont="1" applyFill="1" applyBorder="1" applyAlignment="1">
      <alignment horizontal="center" vertical="center" wrapText="1"/>
    </xf>
    <xf numFmtId="0" fontId="85" fillId="15" borderId="27" xfId="64" applyFont="1" applyFill="1" applyBorder="1" applyAlignment="1">
      <alignment horizontal="center" vertical="center" wrapText="1"/>
    </xf>
    <xf numFmtId="0" fontId="85" fillId="15" borderId="28" xfId="64" applyFont="1" applyFill="1" applyBorder="1" applyAlignment="1">
      <alignment horizontal="center" vertical="center" wrapText="1"/>
    </xf>
    <xf numFmtId="0" fontId="136" fillId="15" borderId="26"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85" fillId="15" borderId="26" xfId="64" applyFont="1" applyFill="1" applyBorder="1" applyAlignment="1">
      <alignment horizontal="center" vertical="center" wrapText="1"/>
    </xf>
    <xf numFmtId="0" fontId="136" fillId="0" borderId="72" xfId="64" applyFont="1" applyBorder="1" applyAlignment="1">
      <alignment horizontal="center" vertical="center" textRotation="255"/>
    </xf>
    <xf numFmtId="0" fontId="136" fillId="15" borderId="93" xfId="64" applyFont="1" applyFill="1" applyBorder="1" applyAlignment="1">
      <alignment vertical="center" wrapText="1"/>
    </xf>
    <xf numFmtId="0" fontId="136" fillId="15" borderId="27" xfId="64" applyFont="1" applyFill="1" applyBorder="1" applyAlignment="1">
      <alignment vertical="center" wrapText="1"/>
    </xf>
    <xf numFmtId="0" fontId="136" fillId="15" borderId="28" xfId="64" applyFont="1" applyFill="1" applyBorder="1" applyAlignment="1">
      <alignment vertical="center" wrapText="1"/>
    </xf>
    <xf numFmtId="0" fontId="136" fillId="15" borderId="26" xfId="64" applyFont="1" applyFill="1" applyBorder="1" applyAlignment="1">
      <alignment vertical="center" wrapText="1"/>
    </xf>
    <xf numFmtId="0" fontId="136" fillId="15" borderId="97" xfId="64" applyFont="1" applyFill="1" applyBorder="1" applyAlignment="1">
      <alignment vertical="center" wrapText="1"/>
    </xf>
    <xf numFmtId="0" fontId="136" fillId="15" borderId="97" xfId="64" applyFont="1" applyFill="1" applyBorder="1" applyAlignment="1">
      <alignment horizontal="left" vertical="center" wrapText="1"/>
    </xf>
    <xf numFmtId="0" fontId="85" fillId="15" borderId="97" xfId="64" applyFont="1" applyFill="1" applyBorder="1" applyAlignment="1">
      <alignment horizontal="center" vertical="center" wrapText="1"/>
    </xf>
    <xf numFmtId="0" fontId="85" fillId="10" borderId="26" xfId="64" applyFont="1" applyFill="1" applyBorder="1" applyAlignment="1">
      <alignment horizontal="center" vertical="center" wrapText="1"/>
    </xf>
    <xf numFmtId="0" fontId="85" fillId="10" borderId="28" xfId="64" applyFont="1" applyFill="1" applyBorder="1" applyAlignment="1">
      <alignment horizontal="center" vertical="center" wrapText="1"/>
    </xf>
    <xf numFmtId="0" fontId="136" fillId="10" borderId="26" xfId="64" applyFont="1" applyFill="1" applyBorder="1" applyAlignment="1">
      <alignment horizontal="left" vertical="center" wrapText="1"/>
    </xf>
    <xf numFmtId="0" fontId="136" fillId="10" borderId="27" xfId="64" applyFont="1" applyFill="1" applyBorder="1" applyAlignment="1">
      <alignment horizontal="left" vertical="center" wrapText="1"/>
    </xf>
    <xf numFmtId="0" fontId="136" fillId="10" borderId="97" xfId="64" applyFont="1" applyFill="1" applyBorder="1" applyAlignment="1">
      <alignment horizontal="left" vertical="center" wrapText="1"/>
    </xf>
    <xf numFmtId="0" fontId="85" fillId="10" borderId="27" xfId="64" applyFont="1" applyFill="1" applyBorder="1" applyAlignment="1">
      <alignment horizontal="center" vertical="center" wrapText="1"/>
    </xf>
    <xf numFmtId="0" fontId="85" fillId="10" borderId="97" xfId="64" applyFont="1" applyFill="1" applyBorder="1" applyAlignment="1">
      <alignment horizontal="center" vertical="center" wrapText="1"/>
    </xf>
    <xf numFmtId="0" fontId="136" fillId="15" borderId="121" xfId="64" applyFont="1" applyFill="1" applyBorder="1" applyAlignment="1">
      <alignment horizontal="left" vertical="center" wrapText="1"/>
    </xf>
    <xf numFmtId="0" fontId="136" fillId="10" borderId="26" xfId="64" applyFont="1" applyFill="1" applyBorder="1" applyAlignment="1">
      <alignment vertical="center" wrapText="1"/>
    </xf>
    <xf numFmtId="0" fontId="136" fillId="10" borderId="27" xfId="64" applyFont="1" applyFill="1" applyBorder="1" applyAlignment="1">
      <alignment vertical="center" wrapText="1"/>
    </xf>
    <xf numFmtId="0" fontId="136" fillId="10" borderId="97" xfId="64" applyFont="1" applyFill="1" applyBorder="1" applyAlignment="1">
      <alignment vertical="center" wrapText="1"/>
    </xf>
    <xf numFmtId="0" fontId="136" fillId="10" borderId="28" xfId="64" applyFont="1" applyFill="1" applyBorder="1" applyAlignment="1">
      <alignment horizontal="left" vertical="center" wrapText="1"/>
    </xf>
    <xf numFmtId="0" fontId="70" fillId="0" borderId="3" xfId="0" applyFont="1" applyFill="1" applyBorder="1" applyAlignment="1" applyProtection="1">
      <alignment horizontal="center" vertical="center"/>
    </xf>
    <xf numFmtId="0" fontId="70" fillId="0" borderId="4" xfId="0" applyFont="1" applyFill="1" applyBorder="1" applyAlignment="1" applyProtection="1">
      <alignment horizontal="center" vertical="center"/>
    </xf>
    <xf numFmtId="0" fontId="70" fillId="0" borderId="10" xfId="0" applyFont="1" applyFill="1" applyBorder="1" applyAlignment="1" applyProtection="1">
      <alignment horizontal="center" vertical="center"/>
    </xf>
    <xf numFmtId="183" fontId="71" fillId="0" borderId="3"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xf>
    <xf numFmtId="183" fontId="71" fillId="0" borderId="10" xfId="0" applyNumberFormat="1" applyFont="1" applyFill="1" applyBorder="1" applyAlignment="1" applyProtection="1">
      <alignment horizontal="center" vertical="center"/>
    </xf>
    <xf numFmtId="184" fontId="71" fillId="0" borderId="2" xfId="0" applyNumberFormat="1" applyFont="1" applyFill="1" applyBorder="1" applyAlignment="1" applyProtection="1">
      <alignment horizontal="right" vertical="center"/>
    </xf>
    <xf numFmtId="0" fontId="71" fillId="0" borderId="4" xfId="0" applyFont="1" applyFill="1" applyBorder="1" applyAlignment="1" applyProtection="1">
      <alignment horizontal="center" vertical="center"/>
    </xf>
    <xf numFmtId="0" fontId="71" fillId="0" borderId="10" xfId="0" applyFont="1" applyFill="1" applyBorder="1" applyAlignment="1" applyProtection="1">
      <alignment horizontal="center" vertical="center"/>
    </xf>
    <xf numFmtId="0" fontId="70" fillId="0" borderId="2" xfId="0" applyFont="1" applyFill="1" applyBorder="1" applyAlignment="1" applyProtection="1">
      <alignment horizontal="center" vertical="center"/>
    </xf>
    <xf numFmtId="58" fontId="71" fillId="0" borderId="3" xfId="0" applyNumberFormat="1" applyFont="1" applyFill="1" applyBorder="1" applyAlignment="1" applyProtection="1">
      <alignment horizontal="center" vertical="center"/>
      <protection locked="0"/>
    </xf>
    <xf numFmtId="58" fontId="71" fillId="0" borderId="4" xfId="0" applyNumberFormat="1" applyFont="1" applyFill="1" applyBorder="1" applyAlignment="1" applyProtection="1">
      <alignment horizontal="center" vertical="center"/>
      <protection locked="0"/>
    </xf>
    <xf numFmtId="58" fontId="71" fillId="0" borderId="10" xfId="0" applyNumberFormat="1" applyFont="1" applyFill="1" applyBorder="1" applyAlignment="1" applyProtection="1">
      <alignment horizontal="center" vertical="center"/>
      <protection locked="0"/>
    </xf>
    <xf numFmtId="0" fontId="70" fillId="0" borderId="2" xfId="0" applyFont="1" applyFill="1" applyBorder="1" applyAlignment="1" applyProtection="1">
      <alignment horizontal="center" vertical="center" shrinkToFit="1"/>
      <protection locked="0"/>
    </xf>
    <xf numFmtId="0" fontId="70" fillId="0" borderId="1" xfId="0" applyFont="1" applyFill="1" applyBorder="1" applyAlignment="1" applyProtection="1">
      <alignment horizontal="left"/>
    </xf>
    <xf numFmtId="0" fontId="70" fillId="0" borderId="3" xfId="0" applyFont="1" applyFill="1" applyBorder="1" applyAlignment="1" applyProtection="1">
      <alignment horizontal="left" vertical="center" shrinkToFit="1"/>
      <protection locked="0"/>
    </xf>
    <xf numFmtId="0" fontId="70" fillId="0" borderId="4" xfId="0" applyFont="1" applyFill="1" applyBorder="1" applyAlignment="1" applyProtection="1">
      <alignment horizontal="left" vertical="center" shrinkToFit="1"/>
      <protection locked="0"/>
    </xf>
    <xf numFmtId="0" fontId="70" fillId="0" borderId="10" xfId="0" applyFont="1" applyFill="1" applyBorder="1" applyAlignment="1" applyProtection="1">
      <alignment horizontal="left" vertical="center" shrinkToFit="1"/>
      <protection locked="0"/>
    </xf>
    <xf numFmtId="20" fontId="70" fillId="0" borderId="3" xfId="0" applyNumberFormat="1" applyFont="1" applyFill="1" applyBorder="1" applyAlignment="1" applyProtection="1">
      <alignment horizontal="center" vertical="center"/>
      <protection locked="0"/>
    </xf>
    <xf numFmtId="0" fontId="70" fillId="0" borderId="4" xfId="0" applyFont="1" applyFill="1" applyBorder="1" applyAlignment="1" applyProtection="1">
      <alignment horizontal="center" vertical="center"/>
      <protection locked="0"/>
    </xf>
    <xf numFmtId="20" fontId="70" fillId="0" borderId="4" xfId="0" applyNumberFormat="1" applyFont="1" applyFill="1" applyBorder="1" applyAlignment="1" applyProtection="1">
      <alignment horizontal="center" vertical="center"/>
      <protection locked="0"/>
    </xf>
    <xf numFmtId="0" fontId="70" fillId="0" borderId="10" xfId="0" applyFont="1" applyFill="1" applyBorder="1" applyAlignment="1" applyProtection="1">
      <alignment horizontal="center" vertical="center"/>
      <protection locked="0"/>
    </xf>
    <xf numFmtId="0" fontId="57" fillId="0" borderId="35" xfId="0" applyFont="1" applyFill="1" applyBorder="1" applyAlignment="1" applyProtection="1">
      <alignment horizontal="center" vertical="center" wrapText="1"/>
    </xf>
    <xf numFmtId="0" fontId="57" fillId="0" borderId="36" xfId="0" applyFont="1" applyFill="1" applyBorder="1" applyAlignment="1" applyProtection="1">
      <alignment horizontal="center" vertical="center" wrapText="1"/>
    </xf>
    <xf numFmtId="0" fontId="57" fillId="0" borderId="40" xfId="0" applyFont="1" applyFill="1" applyBorder="1" applyAlignment="1" applyProtection="1">
      <alignment horizontal="center" vertical="center" wrapText="1"/>
    </xf>
    <xf numFmtId="0" fontId="57" fillId="0" borderId="41" xfId="0" applyFont="1" applyFill="1" applyBorder="1" applyAlignment="1" applyProtection="1">
      <alignment horizontal="center" vertical="center" wrapText="1"/>
    </xf>
    <xf numFmtId="185" fontId="70" fillId="0" borderId="36" xfId="0" applyNumberFormat="1" applyFont="1" applyFill="1" applyBorder="1" applyAlignment="1" applyProtection="1">
      <alignment horizontal="center" vertical="center"/>
    </xf>
    <xf numFmtId="185" fontId="70" fillId="0" borderId="39" xfId="0" applyNumberFormat="1" applyFont="1" applyFill="1" applyBorder="1" applyAlignment="1" applyProtection="1">
      <alignment horizontal="center" vertical="center"/>
    </xf>
    <xf numFmtId="185" fontId="70" fillId="0" borderId="41" xfId="0" applyNumberFormat="1" applyFont="1" applyFill="1" applyBorder="1" applyAlignment="1" applyProtection="1">
      <alignment horizontal="center" vertical="center"/>
    </xf>
    <xf numFmtId="185" fontId="70" fillId="0" borderId="44" xfId="0" applyNumberFormat="1" applyFont="1" applyFill="1" applyBorder="1" applyAlignment="1" applyProtection="1">
      <alignment horizontal="center" vertical="center"/>
    </xf>
    <xf numFmtId="0" fontId="68" fillId="0" borderId="80" xfId="0" applyFont="1" applyFill="1" applyBorder="1" applyAlignment="1" applyProtection="1">
      <alignment horizontal="center" vertical="top" textRotation="255" shrinkToFit="1"/>
      <protection locked="0"/>
    </xf>
    <xf numFmtId="0" fontId="68" fillId="0" borderId="83" xfId="0" applyFont="1" applyFill="1" applyBorder="1" applyAlignment="1" applyProtection="1">
      <alignment horizontal="center" vertical="top" textRotation="255" shrinkToFit="1"/>
      <protection locked="0"/>
    </xf>
    <xf numFmtId="0" fontId="68" fillId="0" borderId="81" xfId="0" applyFont="1" applyFill="1" applyBorder="1" applyAlignment="1" applyProtection="1">
      <alignment horizontal="center" vertical="top" textRotation="255" shrinkToFit="1"/>
      <protection locked="0"/>
    </xf>
    <xf numFmtId="0" fontId="68" fillId="0" borderId="84" xfId="0" applyFont="1" applyFill="1" applyBorder="1" applyAlignment="1" applyProtection="1">
      <alignment horizontal="center" vertical="top" textRotation="255" shrinkToFit="1"/>
      <protection locked="0"/>
    </xf>
    <xf numFmtId="0" fontId="68" fillId="0" borderId="86" xfId="0" applyFont="1" applyFill="1" applyBorder="1" applyAlignment="1" applyProtection="1">
      <alignment horizontal="center" vertical="top" textRotation="255" shrinkToFit="1"/>
      <protection locked="0"/>
    </xf>
    <xf numFmtId="0" fontId="68" fillId="0" borderId="26" xfId="0" applyFont="1" applyFill="1" applyBorder="1" applyAlignment="1" applyProtection="1">
      <alignment horizontal="center" vertical="center"/>
    </xf>
    <xf numFmtId="0" fontId="68" fillId="0" borderId="27" xfId="0" applyFont="1" applyFill="1" applyBorder="1" applyAlignment="1" applyProtection="1">
      <alignment horizontal="center" vertical="center"/>
    </xf>
    <xf numFmtId="0" fontId="68" fillId="0" borderId="28" xfId="0" applyFont="1" applyFill="1" applyBorder="1" applyAlignment="1" applyProtection="1">
      <alignment horizontal="center" vertical="center"/>
    </xf>
    <xf numFmtId="179" fontId="57" fillId="0" borderId="0" xfId="0" applyNumberFormat="1" applyFont="1" applyFill="1" applyBorder="1" applyAlignment="1" applyProtection="1">
      <alignment horizontal="center" wrapText="1"/>
    </xf>
    <xf numFmtId="179" fontId="57" fillId="0" borderId="41" xfId="0" applyNumberFormat="1" applyFont="1" applyFill="1" applyBorder="1" applyAlignment="1" applyProtection="1">
      <alignment horizontal="center" wrapText="1"/>
    </xf>
    <xf numFmtId="0" fontId="70" fillId="0" borderId="0" xfId="0" applyFont="1" applyFill="1" applyAlignment="1" applyProtection="1">
      <alignment horizontal="left" vertical="center"/>
    </xf>
    <xf numFmtId="0" fontId="70" fillId="0" borderId="0" xfId="0" applyFont="1" applyAlignment="1" applyProtection="1"/>
    <xf numFmtId="0" fontId="70" fillId="0" borderId="1" xfId="0" applyFont="1" applyFill="1" applyBorder="1" applyAlignment="1" applyProtection="1">
      <alignment horizontal="center"/>
    </xf>
    <xf numFmtId="0" fontId="70" fillId="0" borderId="1" xfId="0" applyFont="1" applyBorder="1" applyProtection="1"/>
    <xf numFmtId="0" fontId="70" fillId="0" borderId="53" xfId="0" applyFont="1" applyFill="1" applyBorder="1" applyAlignment="1" applyProtection="1">
      <alignment horizontal="center"/>
    </xf>
    <xf numFmtId="0" fontId="70" fillId="0" borderId="54" xfId="0" applyFont="1" applyFill="1" applyBorder="1" applyAlignment="1" applyProtection="1">
      <alignment horizontal="center"/>
    </xf>
    <xf numFmtId="179" fontId="70" fillId="0" borderId="54" xfId="0" applyNumberFormat="1" applyFont="1" applyFill="1" applyBorder="1" applyAlignment="1" applyProtection="1">
      <alignment horizontal="center"/>
    </xf>
    <xf numFmtId="179" fontId="70" fillId="0" borderId="57" xfId="0" applyNumberFormat="1" applyFont="1" applyFill="1" applyBorder="1" applyAlignment="1" applyProtection="1">
      <alignment horizontal="center"/>
    </xf>
    <xf numFmtId="182" fontId="89" fillId="0" borderId="26" xfId="0" applyNumberFormat="1" applyFont="1" applyFill="1" applyBorder="1" applyAlignment="1" applyProtection="1">
      <alignment horizontal="center" vertical="center" textRotation="255" shrinkToFit="1"/>
    </xf>
    <xf numFmtId="182" fontId="89" fillId="0" borderId="27" xfId="0" applyNumberFormat="1" applyFont="1" applyFill="1" applyBorder="1" applyAlignment="1" applyProtection="1">
      <alignment horizontal="center" vertical="center" textRotation="255" shrinkToFit="1"/>
    </xf>
    <xf numFmtId="182" fontId="89" fillId="0" borderId="28" xfId="0" applyNumberFormat="1" applyFont="1" applyFill="1" applyBorder="1" applyAlignment="1" applyProtection="1">
      <alignment horizontal="center" vertical="center" textRotation="255" shrinkToFit="1"/>
    </xf>
    <xf numFmtId="0" fontId="68" fillId="0" borderId="79" xfId="0" applyFont="1" applyFill="1" applyBorder="1" applyAlignment="1" applyProtection="1">
      <alignment horizontal="center" vertical="top" textRotation="255" shrinkToFit="1"/>
      <protection locked="0"/>
    </xf>
    <xf numFmtId="0" fontId="68" fillId="0" borderId="82" xfId="0" applyFont="1" applyFill="1" applyBorder="1" applyAlignment="1" applyProtection="1">
      <alignment horizontal="center" vertical="top" textRotation="255" shrinkToFit="1"/>
      <protection locked="0"/>
    </xf>
    <xf numFmtId="0" fontId="68" fillId="0" borderId="85" xfId="0" applyFont="1" applyFill="1" applyBorder="1" applyAlignment="1" applyProtection="1">
      <alignment horizontal="center" vertical="top" textRotation="255" shrinkToFit="1"/>
      <protection locked="0"/>
    </xf>
    <xf numFmtId="31" fontId="98" fillId="0" borderId="0" xfId="0" applyNumberFormat="1" applyFont="1" applyFill="1" applyAlignment="1" applyProtection="1">
      <alignment horizontal="center" vertical="center"/>
    </xf>
    <xf numFmtId="58" fontId="98" fillId="0" borderId="0" xfId="0" applyNumberFormat="1" applyFont="1" applyFill="1" applyAlignment="1" applyProtection="1">
      <alignment horizontal="center" vertical="center" shrinkToFit="1"/>
    </xf>
    <xf numFmtId="0" fontId="121" fillId="0" borderId="0" xfId="0" applyNumberFormat="1" applyFont="1" applyFill="1" applyAlignment="1" applyProtection="1">
      <alignment horizontal="center" vertical="top" shrinkToFit="1"/>
    </xf>
    <xf numFmtId="0" fontId="107" fillId="0" borderId="0" xfId="0" applyFont="1" applyFill="1" applyAlignment="1" applyProtection="1">
      <alignment horizontal="center" vertical="center"/>
    </xf>
    <xf numFmtId="0" fontId="70" fillId="0" borderId="0" xfId="0" applyFont="1" applyFill="1" applyAlignment="1" applyProtection="1">
      <alignment horizontal="left" shrinkToFit="1"/>
    </xf>
    <xf numFmtId="0" fontId="132" fillId="13" borderId="0" xfId="0" applyFont="1" applyFill="1" applyAlignment="1">
      <alignment horizontal="center" vertical="center"/>
    </xf>
    <xf numFmtId="0" fontId="68" fillId="0" borderId="3" xfId="0" applyFont="1" applyFill="1" applyBorder="1" applyAlignment="1">
      <alignment horizontal="center" vertical="center"/>
    </xf>
    <xf numFmtId="0" fontId="68" fillId="0" borderId="10" xfId="0" applyFont="1" applyFill="1" applyBorder="1" applyAlignment="1">
      <alignment horizontal="center" vertical="center"/>
    </xf>
    <xf numFmtId="58" fontId="68" fillId="0" borderId="3" xfId="0" applyNumberFormat="1" applyFont="1" applyFill="1" applyBorder="1" applyAlignment="1">
      <alignment horizontal="center" vertical="center"/>
    </xf>
    <xf numFmtId="58" fontId="68" fillId="0" borderId="4" xfId="0" applyNumberFormat="1" applyFont="1" applyFill="1" applyBorder="1" applyAlignment="1">
      <alignment horizontal="center" vertical="center"/>
    </xf>
    <xf numFmtId="58" fontId="68" fillId="0" borderId="10" xfId="0" applyNumberFormat="1" applyFont="1" applyFill="1" applyBorder="1" applyAlignment="1">
      <alignment horizontal="center" vertical="center"/>
    </xf>
    <xf numFmtId="0" fontId="68" fillId="0" borderId="4" xfId="0" applyFont="1" applyFill="1" applyBorder="1" applyAlignment="1">
      <alignment horizontal="center" vertical="center"/>
    </xf>
    <xf numFmtId="0" fontId="68" fillId="0" borderId="1" xfId="0" applyFont="1" applyFill="1" applyBorder="1" applyAlignment="1">
      <alignment horizontal="left" vertical="center"/>
    </xf>
    <xf numFmtId="0" fontId="68" fillId="0" borderId="2" xfId="0" applyFont="1" applyFill="1" applyBorder="1" applyAlignment="1">
      <alignment horizontal="center" vertical="center"/>
    </xf>
    <xf numFmtId="0" fontId="68" fillId="0" borderId="81" xfId="0" applyFont="1" applyFill="1" applyBorder="1" applyAlignment="1">
      <alignment horizontal="center" vertical="center"/>
    </xf>
    <xf numFmtId="0" fontId="68" fillId="0" borderId="86" xfId="0" applyFont="1" applyFill="1" applyBorder="1" applyAlignment="1">
      <alignment horizontal="center" vertical="center"/>
    </xf>
    <xf numFmtId="0" fontId="68" fillId="0" borderId="0" xfId="0" applyFont="1" applyFill="1" applyBorder="1" applyAlignment="1">
      <alignment horizontal="left" vertical="center"/>
    </xf>
    <xf numFmtId="0" fontId="68" fillId="0" borderId="0" xfId="0" applyFont="1" applyBorder="1" applyAlignment="1">
      <alignment vertical="center"/>
    </xf>
    <xf numFmtId="0" fontId="68" fillId="0" borderId="1" xfId="0" applyFont="1" applyFill="1" applyBorder="1" applyAlignment="1">
      <alignment horizontal="center" vertical="center"/>
    </xf>
    <xf numFmtId="0" fontId="68" fillId="0" borderId="1" xfId="0" applyFont="1" applyFill="1" applyBorder="1" applyAlignment="1">
      <alignment vertical="center"/>
    </xf>
    <xf numFmtId="0" fontId="120" fillId="0" borderId="2" xfId="0" applyFont="1" applyFill="1" applyBorder="1" applyAlignment="1">
      <alignment horizontal="center" vertical="center"/>
    </xf>
    <xf numFmtId="0" fontId="68" fillId="0" borderId="80" xfId="0" applyFont="1" applyFill="1" applyBorder="1" applyAlignment="1">
      <alignment horizontal="center" vertical="center"/>
    </xf>
    <xf numFmtId="0" fontId="68" fillId="0" borderId="90" xfId="0" applyFont="1" applyFill="1" applyBorder="1" applyAlignment="1">
      <alignment horizontal="center" vertical="center"/>
    </xf>
    <xf numFmtId="0" fontId="57" fillId="0" borderId="81" xfId="0" applyFont="1" applyFill="1" applyBorder="1" applyAlignment="1">
      <alignment horizontal="center" vertical="top" textRotation="255" shrinkToFit="1"/>
    </xf>
    <xf numFmtId="0" fontId="57" fillId="0" borderId="84" xfId="0" applyFont="1" applyFill="1" applyBorder="1" applyAlignment="1">
      <alignment horizontal="center" vertical="top" textRotation="255" shrinkToFit="1"/>
    </xf>
    <xf numFmtId="0" fontId="57" fillId="0" borderId="80" xfId="0" applyFont="1" applyFill="1" applyBorder="1" applyAlignment="1">
      <alignment horizontal="center" vertical="top" textRotation="255" shrinkToFit="1"/>
    </xf>
    <xf numFmtId="0" fontId="57" fillId="0" borderId="83" xfId="0" applyFont="1" applyFill="1" applyBorder="1" applyAlignment="1">
      <alignment horizontal="center" vertical="top" textRotation="255" shrinkToFit="1"/>
    </xf>
    <xf numFmtId="0" fontId="68" fillId="0" borderId="80" xfId="0" applyFont="1" applyFill="1" applyBorder="1" applyAlignment="1">
      <alignment horizontal="center" vertical="center" shrinkToFit="1"/>
    </xf>
    <xf numFmtId="0" fontId="68" fillId="0" borderId="90" xfId="0" applyFont="1" applyFill="1" applyBorder="1" applyAlignment="1">
      <alignment horizontal="center" vertical="center" shrinkToFit="1"/>
    </xf>
    <xf numFmtId="0" fontId="68" fillId="0" borderId="26" xfId="0" applyFont="1" applyFill="1" applyBorder="1" applyAlignment="1">
      <alignment horizontal="center" vertical="center"/>
    </xf>
    <xf numFmtId="0" fontId="68" fillId="0" borderId="28" xfId="0" applyFont="1" applyFill="1" applyBorder="1" applyAlignment="1">
      <alignment horizontal="center" vertical="center"/>
    </xf>
    <xf numFmtId="0" fontId="68" fillId="0" borderId="165" xfId="0" applyFont="1" applyFill="1" applyBorder="1" applyAlignment="1">
      <alignment horizontal="center" vertical="center"/>
    </xf>
    <xf numFmtId="0" fontId="68" fillId="0" borderId="166" xfId="0" applyFont="1" applyFill="1" applyBorder="1" applyAlignment="1">
      <alignment horizontal="center" vertical="center"/>
    </xf>
    <xf numFmtId="0" fontId="57" fillId="0" borderId="90" xfId="0" applyFont="1" applyFill="1" applyBorder="1" applyAlignment="1">
      <alignment horizontal="center" vertical="top" textRotation="255" shrinkToFit="1"/>
    </xf>
    <xf numFmtId="0" fontId="57" fillId="0" borderId="83" xfId="0" applyFont="1" applyFill="1" applyBorder="1" applyAlignment="1">
      <alignment vertical="top"/>
    </xf>
    <xf numFmtId="0" fontId="68" fillId="0" borderId="26" xfId="0" applyFont="1" applyFill="1" applyBorder="1" applyAlignment="1">
      <alignment horizontal="center" vertical="center" textRotation="255"/>
    </xf>
    <xf numFmtId="0" fontId="68" fillId="0" borderId="27" xfId="0" applyFont="1" applyFill="1" applyBorder="1" applyAlignment="1">
      <alignment horizontal="center" vertical="center" textRotation="255"/>
    </xf>
    <xf numFmtId="0" fontId="68" fillId="0" borderId="28" xfId="0" applyFont="1" applyFill="1" applyBorder="1" applyAlignment="1">
      <alignment horizontal="center" vertical="center" textRotation="255"/>
    </xf>
    <xf numFmtId="0" fontId="68" fillId="0" borderId="26" xfId="0" applyFont="1" applyFill="1" applyBorder="1" applyAlignment="1">
      <alignment horizontal="center" vertical="distributed" textRotation="255" indent="2"/>
    </xf>
    <xf numFmtId="0" fontId="68" fillId="0" borderId="27" xfId="0" applyFont="1" applyFill="1" applyBorder="1" applyAlignment="1">
      <alignment horizontal="center" vertical="distributed" textRotation="255" indent="2"/>
    </xf>
    <xf numFmtId="0" fontId="68" fillId="0" borderId="28" xfId="0" applyFont="1" applyFill="1" applyBorder="1" applyAlignment="1">
      <alignment horizontal="center" vertical="distributed" textRotation="255" indent="2"/>
    </xf>
    <xf numFmtId="0" fontId="57" fillId="0" borderId="165" xfId="0" applyFont="1" applyFill="1" applyBorder="1" applyAlignment="1">
      <alignment horizontal="center" vertical="top" textRotation="255" shrinkToFit="1"/>
    </xf>
    <xf numFmtId="0" fontId="57" fillId="0" borderId="91" xfId="0" applyFont="1" applyFill="1" applyBorder="1" applyAlignment="1">
      <alignment horizontal="center" vertical="top" textRotation="255" shrinkToFit="1"/>
    </xf>
    <xf numFmtId="0" fontId="57" fillId="0" borderId="26" xfId="0" applyFont="1" applyFill="1" applyBorder="1" applyAlignment="1">
      <alignment horizontal="center" vertical="top" textRotation="255" shrinkToFit="1"/>
    </xf>
    <xf numFmtId="0" fontId="57" fillId="0" borderId="27" xfId="0" applyFont="1" applyFill="1" applyBorder="1" applyAlignment="1">
      <alignment horizontal="center" vertical="top" textRotation="255" shrinkToFit="1"/>
    </xf>
    <xf numFmtId="0" fontId="68" fillId="0" borderId="79" xfId="0" applyFont="1" applyFill="1" applyBorder="1" applyAlignment="1">
      <alignment horizontal="center" vertical="center"/>
    </xf>
    <xf numFmtId="0" fontId="68" fillId="0" borderId="85" xfId="0" applyFont="1" applyFill="1" applyBorder="1" applyAlignment="1">
      <alignment horizontal="center" vertical="center"/>
    </xf>
    <xf numFmtId="0" fontId="105" fillId="0" borderId="80" xfId="0" applyFont="1" applyFill="1" applyBorder="1" applyAlignment="1">
      <alignment horizontal="center" vertical="top" textRotation="255" wrapText="1" shrinkToFit="1"/>
    </xf>
    <xf numFmtId="0" fontId="105" fillId="0" borderId="83" xfId="0" applyFont="1" applyFill="1" applyBorder="1" applyAlignment="1">
      <alignment horizontal="center" vertical="top" textRotation="255" wrapText="1" shrinkToFit="1"/>
    </xf>
    <xf numFmtId="0" fontId="68" fillId="0" borderId="70" xfId="0" applyFont="1" applyFill="1" applyBorder="1" applyAlignment="1">
      <alignment horizontal="center" vertical="center"/>
    </xf>
    <xf numFmtId="0" fontId="119" fillId="0" borderId="79" xfId="0" applyFont="1" applyFill="1" applyBorder="1" applyAlignment="1">
      <alignment vertical="top" textRotation="255" shrinkToFit="1"/>
    </xf>
    <xf numFmtId="0" fontId="57" fillId="0" borderId="82" xfId="0" applyFont="1" applyFill="1" applyBorder="1" applyAlignment="1">
      <alignment vertical="top" textRotation="255" shrinkToFit="1"/>
    </xf>
    <xf numFmtId="0" fontId="119" fillId="0" borderId="80" xfId="0" applyFont="1" applyFill="1" applyBorder="1" applyAlignment="1">
      <alignment horizontal="center" vertical="top" textRotation="255" shrinkToFit="1"/>
    </xf>
    <xf numFmtId="0" fontId="57" fillId="14" borderId="80" xfId="0" applyFont="1" applyFill="1" applyBorder="1" applyAlignment="1">
      <alignment horizontal="center" vertical="top" textRotation="255" shrinkToFit="1"/>
    </xf>
    <xf numFmtId="0" fontId="57" fillId="14" borderId="83" xfId="0" applyFont="1" applyFill="1" applyBorder="1" applyAlignment="1">
      <alignment horizontal="center" vertical="top" textRotation="255" shrinkToFit="1"/>
    </xf>
    <xf numFmtId="0" fontId="68" fillId="0" borderId="79" xfId="0" applyFont="1" applyFill="1" applyBorder="1" applyAlignment="1">
      <alignment horizontal="center" vertical="center" shrinkToFit="1"/>
    </xf>
    <xf numFmtId="0" fontId="68" fillId="0" borderId="85" xfId="0" applyFont="1" applyFill="1" applyBorder="1" applyAlignment="1">
      <alignment horizontal="center" vertical="center" shrinkToFit="1"/>
    </xf>
    <xf numFmtId="0" fontId="107" fillId="0" borderId="0" xfId="0" applyFont="1" applyFill="1" applyAlignment="1">
      <alignment horizontal="center" vertical="center"/>
    </xf>
    <xf numFmtId="0" fontId="70" fillId="0" borderId="0" xfId="0" applyFont="1" applyFill="1" applyAlignment="1">
      <alignment horizontal="left" vertical="center" shrinkToFit="1"/>
    </xf>
    <xf numFmtId="0" fontId="57" fillId="0" borderId="80" xfId="0" applyFont="1" applyFill="1" applyBorder="1" applyAlignment="1">
      <alignment horizontal="center" vertical="top" textRotation="255" wrapText="1" shrinkToFit="1"/>
    </xf>
    <xf numFmtId="0" fontId="57" fillId="0" borderId="83" xfId="0" applyFont="1" applyFill="1" applyBorder="1" applyAlignment="1">
      <alignment horizontal="center" vertical="top" textRotation="255" wrapText="1" shrinkToFit="1"/>
    </xf>
    <xf numFmtId="0" fontId="68" fillId="3" borderId="2" xfId="0" applyFont="1" applyFill="1" applyBorder="1" applyAlignment="1">
      <alignment horizontal="center" vertical="center"/>
    </xf>
    <xf numFmtId="0" fontId="68" fillId="0" borderId="53" xfId="0" applyFont="1" applyFill="1" applyBorder="1" applyAlignment="1">
      <alignment horizontal="center" vertical="center"/>
    </xf>
    <xf numFmtId="0" fontId="68" fillId="0" borderId="54" xfId="0" applyFont="1" applyFill="1" applyBorder="1" applyAlignment="1">
      <alignment horizontal="center" vertical="center"/>
    </xf>
    <xf numFmtId="0" fontId="68" fillId="0" borderId="57" xfId="0" applyFont="1" applyFill="1" applyBorder="1" applyAlignment="1">
      <alignment horizontal="center" vertical="center"/>
    </xf>
    <xf numFmtId="0" fontId="57" fillId="0" borderId="35" xfId="0" applyFont="1" applyFill="1" applyBorder="1" applyAlignment="1">
      <alignment horizontal="center" vertical="center" wrapText="1"/>
    </xf>
    <xf numFmtId="0" fontId="57" fillId="0" borderId="36" xfId="0" applyFont="1" applyFill="1" applyBorder="1" applyAlignment="1">
      <alignment horizontal="center" vertical="center" wrapText="1"/>
    </xf>
    <xf numFmtId="0" fontId="57" fillId="0" borderId="40" xfId="0" applyFont="1" applyFill="1" applyBorder="1" applyAlignment="1">
      <alignment horizontal="center" vertical="center" wrapText="1"/>
    </xf>
    <xf numFmtId="0" fontId="57" fillId="0" borderId="41" xfId="0" applyFont="1" applyFill="1" applyBorder="1" applyAlignment="1">
      <alignment horizontal="center" vertical="center" wrapText="1"/>
    </xf>
    <xf numFmtId="185" fontId="70" fillId="0" borderId="36" xfId="0" applyNumberFormat="1" applyFont="1" applyFill="1" applyBorder="1" applyAlignment="1">
      <alignment horizontal="center" vertical="center"/>
    </xf>
    <xf numFmtId="185" fontId="70" fillId="0" borderId="39" xfId="0" applyNumberFormat="1" applyFont="1" applyFill="1" applyBorder="1" applyAlignment="1">
      <alignment horizontal="center" vertical="center"/>
    </xf>
    <xf numFmtId="185" fontId="70" fillId="0" borderId="41" xfId="0" applyNumberFormat="1" applyFont="1" applyFill="1" applyBorder="1" applyAlignment="1">
      <alignment horizontal="center" vertical="center"/>
    </xf>
    <xf numFmtId="185" fontId="70" fillId="0" borderId="44" xfId="0" applyNumberFormat="1" applyFont="1" applyFill="1" applyBorder="1" applyAlignment="1">
      <alignment horizontal="center" vertical="center"/>
    </xf>
    <xf numFmtId="0" fontId="57" fillId="14" borderId="83" xfId="0" applyFont="1" applyFill="1" applyBorder="1" applyAlignment="1">
      <alignment vertical="top"/>
    </xf>
    <xf numFmtId="0" fontId="119" fillId="14" borderId="80" xfId="0" applyFont="1" applyFill="1" applyBorder="1" applyAlignment="1">
      <alignment horizontal="center" vertical="top" textRotation="255" shrinkToFit="1"/>
    </xf>
    <xf numFmtId="0" fontId="119" fillId="14" borderId="83" xfId="0" applyFont="1" applyFill="1" applyBorder="1" applyAlignment="1">
      <alignment horizontal="center" vertical="top" textRotation="255" shrinkToFit="1"/>
    </xf>
    <xf numFmtId="185" fontId="70" fillId="14" borderId="36" xfId="0" applyNumberFormat="1" applyFont="1" applyFill="1" applyBorder="1" applyAlignment="1">
      <alignment horizontal="center" vertical="center"/>
    </xf>
    <xf numFmtId="185" fontId="70" fillId="14" borderId="39" xfId="0" applyNumberFormat="1" applyFont="1" applyFill="1" applyBorder="1" applyAlignment="1">
      <alignment horizontal="center" vertical="center"/>
    </xf>
    <xf numFmtId="185" fontId="70" fillId="14" borderId="41" xfId="0" applyNumberFormat="1" applyFont="1" applyFill="1" applyBorder="1" applyAlignment="1">
      <alignment horizontal="center" vertical="center"/>
    </xf>
    <xf numFmtId="185" fontId="70" fillId="14" borderId="44" xfId="0" applyNumberFormat="1" applyFont="1" applyFill="1" applyBorder="1" applyAlignment="1">
      <alignment horizontal="center" vertical="center"/>
    </xf>
    <xf numFmtId="0" fontId="73" fillId="0" borderId="0" xfId="0" applyFont="1" applyAlignment="1" applyProtection="1">
      <alignment horizontal="center" vertical="center"/>
    </xf>
    <xf numFmtId="0" fontId="71" fillId="0" borderId="0" xfId="0" applyFont="1" applyAlignment="1" applyProtection="1">
      <alignment horizontal="left"/>
    </xf>
    <xf numFmtId="0" fontId="71" fillId="0" borderId="1" xfId="0" applyFont="1" applyBorder="1" applyAlignment="1" applyProtection="1">
      <alignment horizontal="left" shrinkToFit="1"/>
    </xf>
    <xf numFmtId="0" fontId="71" fillId="0" borderId="92" xfId="0" applyFont="1" applyBorder="1" applyAlignment="1" applyProtection="1">
      <alignment horizontal="center" vertical="center"/>
    </xf>
    <xf numFmtId="0" fontId="71" fillId="0" borderId="95" xfId="0" applyFont="1" applyBorder="1" applyAlignment="1" applyProtection="1">
      <alignment horizontal="center" vertical="center"/>
    </xf>
    <xf numFmtId="0" fontId="71" fillId="0" borderId="47" xfId="0" applyFont="1" applyBorder="1" applyAlignment="1" applyProtection="1">
      <alignment horizontal="center" vertical="center"/>
    </xf>
    <xf numFmtId="0" fontId="71" fillId="0" borderId="37" xfId="0" applyFont="1" applyBorder="1" applyAlignment="1" applyProtection="1">
      <alignment horizontal="center" vertical="center"/>
    </xf>
    <xf numFmtId="0" fontId="71" fillId="0" borderId="11" xfId="0" applyFont="1" applyBorder="1" applyAlignment="1" applyProtection="1">
      <alignment horizontal="center" vertical="center"/>
    </xf>
    <xf numFmtId="0" fontId="71" fillId="0" borderId="12" xfId="0" applyFont="1" applyBorder="1" applyAlignment="1" applyProtection="1">
      <alignment horizontal="center" vertical="center"/>
    </xf>
    <xf numFmtId="0" fontId="71" fillId="0" borderId="93" xfId="0" applyFont="1" applyBorder="1" applyAlignment="1" applyProtection="1">
      <alignment horizontal="center" vertical="center" wrapText="1" shrinkToFit="1"/>
    </xf>
    <xf numFmtId="0" fontId="71" fillId="0" borderId="28" xfId="0" applyFont="1" applyBorder="1" applyAlignment="1" applyProtection="1">
      <alignment horizontal="center" vertical="center" shrinkToFit="1"/>
    </xf>
    <xf numFmtId="0" fontId="71" fillId="0" borderId="47" xfId="0" applyFont="1" applyBorder="1" applyAlignment="1" applyProtection="1">
      <alignment horizontal="center" vertical="center" shrinkToFit="1"/>
    </xf>
    <xf numFmtId="0" fontId="71" fillId="0" borderId="36" xfId="0" applyFont="1" applyBorder="1" applyAlignment="1" applyProtection="1">
      <alignment horizontal="center" vertical="center" shrinkToFit="1"/>
    </xf>
    <xf numFmtId="0" fontId="71" fillId="0" borderId="37" xfId="0" applyFont="1" applyBorder="1" applyAlignment="1" applyProtection="1">
      <alignment horizontal="center" vertical="center" shrinkToFit="1"/>
    </xf>
    <xf numFmtId="0" fontId="71" fillId="0" borderId="11" xfId="0" applyFont="1" applyBorder="1" applyAlignment="1" applyProtection="1">
      <alignment horizontal="center" vertical="center" shrinkToFit="1"/>
    </xf>
    <xf numFmtId="0" fontId="71" fillId="0" borderId="1" xfId="0" applyFont="1" applyBorder="1" applyAlignment="1" applyProtection="1">
      <alignment horizontal="center" vertical="center" shrinkToFit="1"/>
    </xf>
    <xf numFmtId="0" fontId="71" fillId="0" borderId="12" xfId="0" applyFont="1" applyBorder="1" applyAlignment="1" applyProtection="1">
      <alignment horizontal="center" vertical="center" shrinkToFit="1"/>
    </xf>
    <xf numFmtId="0" fontId="70" fillId="0" borderId="93" xfId="0" applyFont="1" applyBorder="1" applyAlignment="1" applyProtection="1">
      <alignment horizontal="center" vertical="center" shrinkToFit="1"/>
    </xf>
    <xf numFmtId="0" fontId="70" fillId="0" borderId="28" xfId="0" applyFont="1" applyBorder="1" applyAlignment="1" applyProtection="1">
      <alignment horizontal="center" vertical="center" shrinkToFit="1"/>
    </xf>
    <xf numFmtId="0" fontId="71" fillId="0" borderId="65" xfId="0" applyFont="1" applyBorder="1" applyAlignment="1" applyProtection="1">
      <alignment horizontal="center" vertical="center" shrinkToFit="1"/>
      <protection locked="0"/>
    </xf>
    <xf numFmtId="0" fontId="71" fillId="0" borderId="66" xfId="0" applyFont="1" applyBorder="1" applyAlignment="1" applyProtection="1">
      <alignment horizontal="center" vertical="center" shrinkToFit="1"/>
      <protection locked="0"/>
    </xf>
    <xf numFmtId="0" fontId="71" fillId="0" borderId="95" xfId="0" applyFont="1" applyBorder="1" applyAlignment="1" applyProtection="1">
      <alignment horizontal="center" vertical="center"/>
      <protection locked="0"/>
    </xf>
    <xf numFmtId="0" fontId="71" fillId="0" borderId="8" xfId="0" applyFont="1" applyBorder="1" applyAlignment="1" applyProtection="1">
      <alignment horizontal="left" vertical="center"/>
      <protection locked="0"/>
    </xf>
    <xf numFmtId="0" fontId="71" fillId="0" borderId="9" xfId="0" applyFont="1" applyBorder="1" applyAlignment="1" applyProtection="1">
      <alignment horizontal="left" vertical="center"/>
      <protection locked="0"/>
    </xf>
    <xf numFmtId="0" fontId="71" fillId="0" borderId="6" xfId="0" applyFont="1" applyBorder="1" applyAlignment="1" applyProtection="1">
      <alignment horizontal="left" vertical="center"/>
      <protection locked="0"/>
    </xf>
    <xf numFmtId="0" fontId="71" fillId="0" borderId="7" xfId="0" applyFont="1" applyBorder="1" applyAlignment="1" applyProtection="1">
      <alignment horizontal="left" vertical="center"/>
      <protection locked="0"/>
    </xf>
    <xf numFmtId="0" fontId="71" fillId="0" borderId="11" xfId="0" applyFont="1" applyBorder="1" applyAlignment="1" applyProtection="1">
      <alignment horizontal="left" vertical="center"/>
      <protection locked="0"/>
    </xf>
    <xf numFmtId="0" fontId="71" fillId="0" borderId="12" xfId="0" applyFont="1" applyBorder="1" applyAlignment="1" applyProtection="1">
      <alignment horizontal="left" vertical="center"/>
      <protection locked="0"/>
    </xf>
    <xf numFmtId="0" fontId="70" fillId="0" borderId="26" xfId="0" applyFont="1" applyBorder="1" applyAlignment="1" applyProtection="1">
      <alignment horizontal="center" vertical="center" shrinkToFit="1"/>
      <protection locked="0"/>
    </xf>
    <xf numFmtId="0" fontId="70" fillId="0" borderId="27" xfId="0" applyFont="1" applyBorder="1" applyAlignment="1" applyProtection="1">
      <alignment horizontal="center" vertical="center" shrinkToFit="1"/>
      <protection locked="0"/>
    </xf>
    <xf numFmtId="0" fontId="70" fillId="0" borderId="28" xfId="0" applyFont="1" applyBorder="1" applyAlignment="1" applyProtection="1">
      <alignment horizontal="center" vertical="center" shrinkToFit="1"/>
      <protection locked="0"/>
    </xf>
    <xf numFmtId="0" fontId="71" fillId="0" borderId="9" xfId="0" applyFont="1" applyBorder="1" applyAlignment="1" applyProtection="1">
      <alignment horizontal="left" vertical="center" shrinkToFit="1"/>
      <protection locked="0"/>
    </xf>
    <xf numFmtId="0" fontId="71" fillId="0" borderId="7" xfId="0" applyFont="1" applyBorder="1" applyAlignment="1" applyProtection="1">
      <alignment horizontal="left" vertical="center" shrinkToFit="1"/>
      <protection locked="0"/>
    </xf>
    <xf numFmtId="0" fontId="71" fillId="0" borderId="11" xfId="0" applyFont="1" applyBorder="1" applyAlignment="1" applyProtection="1">
      <alignment horizontal="left" vertical="center" shrinkToFit="1"/>
      <protection locked="0"/>
    </xf>
    <xf numFmtId="0" fontId="71" fillId="0" borderId="12" xfId="0" applyFont="1" applyBorder="1" applyAlignment="1" applyProtection="1">
      <alignment horizontal="left" vertical="center" shrinkToFit="1"/>
      <protection locked="0"/>
    </xf>
    <xf numFmtId="0" fontId="72" fillId="0" borderId="26" xfId="0" applyFont="1" applyBorder="1" applyAlignment="1" applyProtection="1">
      <alignment horizontal="center" vertical="center" shrinkToFit="1"/>
      <protection locked="0"/>
    </xf>
    <xf numFmtId="0" fontId="72" fillId="0" borderId="27" xfId="0" applyFont="1" applyBorder="1" applyAlignment="1" applyProtection="1">
      <alignment horizontal="center" vertical="center" shrinkToFit="1"/>
      <protection locked="0"/>
    </xf>
    <xf numFmtId="0" fontId="72" fillId="0" borderId="28" xfId="0" applyFont="1" applyBorder="1" applyAlignment="1" applyProtection="1">
      <alignment horizontal="center" vertical="center" shrinkToFit="1"/>
      <protection locked="0"/>
    </xf>
    <xf numFmtId="0" fontId="72" fillId="0" borderId="8" xfId="0" applyFont="1" applyBorder="1" applyAlignment="1" applyProtection="1">
      <alignment horizontal="center" vertical="center" shrinkToFit="1"/>
      <protection locked="0"/>
    </xf>
    <xf numFmtId="0" fontId="72" fillId="0" borderId="6" xfId="0" applyFont="1" applyBorder="1" applyAlignment="1" applyProtection="1">
      <alignment horizontal="center" vertical="center" shrinkToFit="1"/>
      <protection locked="0"/>
    </xf>
    <xf numFmtId="0" fontId="72" fillId="0" borderId="11" xfId="0" applyFont="1" applyBorder="1" applyAlignment="1" applyProtection="1">
      <alignment horizontal="center" vertical="center" shrinkToFit="1"/>
      <protection locked="0"/>
    </xf>
    <xf numFmtId="0" fontId="71" fillId="0" borderId="47" xfId="0" applyFont="1" applyBorder="1" applyAlignment="1" applyProtection="1">
      <alignment horizontal="center" vertical="center" wrapText="1"/>
    </xf>
    <xf numFmtId="0" fontId="71" fillId="0" borderId="11" xfId="0" applyFont="1" applyBorder="1" applyAlignment="1" applyProtection="1">
      <alignment horizontal="center" vertical="center" wrapText="1"/>
    </xf>
    <xf numFmtId="0" fontId="71" fillId="0" borderId="177" xfId="0" applyFont="1" applyBorder="1" applyAlignment="1" applyProtection="1">
      <alignment horizontal="center" vertical="center" shrinkToFit="1"/>
      <protection locked="0"/>
    </xf>
    <xf numFmtId="0" fontId="71" fillId="0" borderId="0" xfId="0" applyFont="1" applyAlignment="1" applyProtection="1">
      <alignment horizontal="left" vertical="center"/>
    </xf>
    <xf numFmtId="0" fontId="71" fillId="0" borderId="0" xfId="0" applyFont="1" applyAlignment="1" applyProtection="1">
      <alignment horizontal="left" vertical="center" wrapText="1"/>
    </xf>
    <xf numFmtId="0" fontId="25" fillId="0" borderId="0" xfId="0" applyFont="1" applyAlignment="1" applyProtection="1">
      <alignment horizontal="left" vertical="center" wrapText="1"/>
    </xf>
    <xf numFmtId="0" fontId="25" fillId="0" borderId="0" xfId="0" applyFont="1" applyAlignment="1" applyProtection="1">
      <alignment horizontal="left" vertical="center" wrapText="1" indent="2"/>
    </xf>
    <xf numFmtId="0" fontId="71" fillId="0" borderId="71" xfId="0" applyFont="1" applyBorder="1" applyAlignment="1" applyProtection="1">
      <alignment horizontal="center" vertical="center"/>
      <protection locked="0"/>
    </xf>
    <xf numFmtId="0" fontId="71" fillId="0" borderId="96" xfId="0" applyFont="1" applyBorder="1" applyAlignment="1" applyProtection="1">
      <alignment horizontal="center" vertical="center"/>
      <protection locked="0"/>
    </xf>
    <xf numFmtId="0" fontId="71" fillId="0" borderId="51" xfId="0" applyFont="1" applyBorder="1" applyAlignment="1" applyProtection="1">
      <alignment horizontal="left" vertical="center"/>
      <protection locked="0"/>
    </xf>
    <xf numFmtId="0" fontId="71" fillId="0" borderId="42" xfId="0" applyFont="1" applyBorder="1" applyAlignment="1" applyProtection="1">
      <alignment horizontal="left" vertical="center"/>
      <protection locked="0"/>
    </xf>
    <xf numFmtId="0" fontId="70" fillId="0" borderId="97" xfId="0" applyFont="1" applyBorder="1" applyAlignment="1" applyProtection="1">
      <alignment horizontal="center" vertical="center" shrinkToFit="1"/>
      <protection locked="0"/>
    </xf>
    <xf numFmtId="0" fontId="71" fillId="0" borderId="51" xfId="0" applyFont="1" applyBorder="1" applyAlignment="1" applyProtection="1">
      <alignment horizontal="left" vertical="center" shrinkToFit="1"/>
      <protection locked="0"/>
    </xf>
    <xf numFmtId="0" fontId="71" fillId="0" borderId="41" xfId="0" applyFont="1" applyBorder="1" applyAlignment="1" applyProtection="1">
      <alignment horizontal="left" vertical="center" shrinkToFit="1"/>
      <protection locked="0"/>
    </xf>
    <xf numFmtId="0" fontId="71" fillId="0" borderId="42" xfId="0" applyFont="1" applyBorder="1" applyAlignment="1" applyProtection="1">
      <alignment horizontal="left" vertical="center" shrinkToFit="1"/>
      <protection locked="0"/>
    </xf>
    <xf numFmtId="0" fontId="72" fillId="0" borderId="97" xfId="0" applyFont="1" applyBorder="1" applyAlignment="1" applyProtection="1">
      <alignment horizontal="center" vertical="center" shrinkToFit="1"/>
      <protection locked="0"/>
    </xf>
    <xf numFmtId="0" fontId="71" fillId="0" borderId="180" xfId="0" applyFont="1" applyBorder="1" applyAlignment="1" applyProtection="1">
      <alignment horizontal="center" vertical="center" shrinkToFit="1"/>
      <protection locked="0"/>
    </xf>
    <xf numFmtId="0" fontId="142" fillId="0" borderId="0" xfId="0" applyFont="1" applyAlignment="1" applyProtection="1">
      <alignment horizontal="center" vertical="center"/>
    </xf>
    <xf numFmtId="0" fontId="25" fillId="0" borderId="0" xfId="0" applyFont="1" applyAlignment="1" applyProtection="1">
      <alignment horizontal="left"/>
    </xf>
    <xf numFmtId="0" fontId="35" fillId="0" borderId="1" xfId="0" applyFont="1" applyBorder="1" applyAlignment="1" applyProtection="1">
      <alignment horizontal="left"/>
    </xf>
    <xf numFmtId="0" fontId="35" fillId="0" borderId="1" xfId="0" applyFont="1" applyBorder="1" applyAlignment="1" applyProtection="1">
      <alignment horizontal="left" shrinkToFit="1"/>
    </xf>
    <xf numFmtId="0" fontId="25" fillId="0" borderId="92" xfId="0" applyFont="1" applyBorder="1" applyAlignment="1" applyProtection="1">
      <alignment horizontal="center" vertical="center"/>
    </xf>
    <xf numFmtId="0" fontId="25" fillId="0" borderId="95" xfId="0" applyFont="1" applyBorder="1" applyAlignment="1" applyProtection="1">
      <alignment horizontal="center" vertical="center"/>
    </xf>
    <xf numFmtId="0" fontId="25" fillId="0" borderId="47" xfId="0" applyFont="1" applyBorder="1" applyAlignment="1" applyProtection="1">
      <alignment horizontal="center" vertical="center"/>
    </xf>
    <xf numFmtId="0" fontId="25" fillId="0" borderId="37" xfId="0" applyFont="1" applyBorder="1" applyAlignment="1" applyProtection="1">
      <alignment horizontal="center" vertical="center"/>
    </xf>
    <xf numFmtId="0" fontId="25" fillId="0" borderId="11" xfId="0" applyFont="1" applyBorder="1" applyAlignment="1" applyProtection="1">
      <alignment horizontal="center" vertical="center"/>
    </xf>
    <xf numFmtId="0" fontId="25" fillId="0" borderId="12" xfId="0" applyFont="1" applyBorder="1" applyAlignment="1" applyProtection="1">
      <alignment horizontal="center" vertical="center"/>
    </xf>
    <xf numFmtId="0" fontId="25" fillId="0" borderId="93" xfId="0" applyFont="1" applyBorder="1" applyAlignment="1" applyProtection="1">
      <alignment horizontal="center" vertical="center" wrapText="1" shrinkToFit="1"/>
    </xf>
    <xf numFmtId="0" fontId="25" fillId="0" borderId="28" xfId="0" applyFont="1" applyBorder="1" applyAlignment="1" applyProtection="1">
      <alignment horizontal="center" vertical="center" shrinkToFit="1"/>
    </xf>
    <xf numFmtId="0" fontId="25" fillId="0" borderId="47" xfId="0" applyFont="1" applyBorder="1" applyAlignment="1" applyProtection="1">
      <alignment horizontal="center" vertical="center" shrinkToFit="1"/>
    </xf>
    <xf numFmtId="0" fontId="25" fillId="0" borderId="36" xfId="0" applyFont="1" applyBorder="1" applyAlignment="1" applyProtection="1">
      <alignment horizontal="center" vertical="center" shrinkToFit="1"/>
    </xf>
    <xf numFmtId="0" fontId="25" fillId="0" borderId="37"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5" fillId="0" borderId="1" xfId="0" applyFont="1" applyBorder="1" applyAlignment="1" applyProtection="1">
      <alignment horizontal="center" vertical="center" shrinkToFit="1"/>
    </xf>
    <xf numFmtId="0" fontId="25" fillId="0" borderId="12" xfId="0" applyFont="1" applyBorder="1" applyAlignment="1" applyProtection="1">
      <alignment horizontal="center" vertical="center" shrinkToFit="1"/>
    </xf>
    <xf numFmtId="0" fontId="0" fillId="0" borderId="93" xfId="0" applyBorder="1" applyAlignment="1" applyProtection="1">
      <alignment horizontal="center" vertical="center" shrinkToFit="1"/>
    </xf>
    <xf numFmtId="0" fontId="0" fillId="0" borderId="28" xfId="0" applyBorder="1" applyAlignment="1" applyProtection="1">
      <alignment horizontal="center" vertical="center" shrinkToFit="1"/>
    </xf>
    <xf numFmtId="0" fontId="25" fillId="0" borderId="65" xfId="0" applyFont="1" applyBorder="1" applyAlignment="1" applyProtection="1">
      <alignment horizontal="center" vertical="center" shrinkToFit="1"/>
    </xf>
    <xf numFmtId="0" fontId="25" fillId="0" borderId="66" xfId="0" applyFont="1" applyBorder="1" applyAlignment="1" applyProtection="1">
      <alignment horizontal="center" vertical="center" shrinkToFit="1"/>
    </xf>
    <xf numFmtId="0" fontId="25" fillId="0" borderId="8"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6" xfId="0" applyFont="1" applyBorder="1" applyAlignment="1" applyProtection="1">
      <alignment horizontal="left" vertical="center"/>
    </xf>
    <xf numFmtId="0" fontId="25" fillId="0" borderId="7" xfId="0" applyFont="1" applyBorder="1" applyAlignment="1" applyProtection="1">
      <alignment horizontal="left" vertical="center"/>
    </xf>
    <xf numFmtId="0" fontId="25" fillId="0" borderId="11" xfId="0" applyFont="1" applyBorder="1" applyAlignment="1" applyProtection="1">
      <alignment horizontal="left" vertical="center"/>
    </xf>
    <xf numFmtId="0" fontId="25" fillId="0" borderId="1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25" fillId="0" borderId="8" xfId="0" applyFont="1" applyBorder="1" applyAlignment="1" applyProtection="1">
      <alignment horizontal="left" vertical="center" wrapText="1" shrinkToFit="1"/>
    </xf>
    <xf numFmtId="0" fontId="25" fillId="0" borderId="5" xfId="0" applyFont="1" applyBorder="1" applyAlignment="1" applyProtection="1">
      <alignment horizontal="left" vertical="center" wrapText="1" shrinkToFit="1"/>
    </xf>
    <xf numFmtId="0" fontId="25" fillId="0" borderId="9" xfId="0" applyFont="1" applyBorder="1" applyAlignment="1" applyProtection="1">
      <alignment horizontal="left" vertical="center" wrapText="1" shrinkToFit="1"/>
    </xf>
    <xf numFmtId="0" fontId="25" fillId="0" borderId="6" xfId="0" applyFont="1" applyBorder="1" applyAlignment="1" applyProtection="1">
      <alignment horizontal="left" vertical="center" wrapText="1" shrinkToFit="1"/>
    </xf>
    <xf numFmtId="0" fontId="25" fillId="0" borderId="0" xfId="0" applyFont="1" applyAlignment="1" applyProtection="1">
      <alignment horizontal="left" vertical="center" wrapText="1" shrinkToFit="1"/>
    </xf>
    <xf numFmtId="0" fontId="25" fillId="0" borderId="7" xfId="0" applyFont="1" applyBorder="1" applyAlignment="1" applyProtection="1">
      <alignment horizontal="left" vertical="center" wrapText="1" shrinkToFit="1"/>
    </xf>
    <xf numFmtId="0" fontId="25" fillId="0" borderId="11" xfId="0" applyFont="1" applyBorder="1" applyAlignment="1" applyProtection="1">
      <alignment horizontal="left" vertical="center" wrapText="1" shrinkToFit="1"/>
    </xf>
    <xf numFmtId="0" fontId="25" fillId="0" borderId="1" xfId="0" applyFont="1" applyBorder="1" applyAlignment="1" applyProtection="1">
      <alignment horizontal="left" vertical="center" wrapText="1" shrinkToFit="1"/>
    </xf>
    <xf numFmtId="0" fontId="25" fillId="0" borderId="12" xfId="0" applyFont="1" applyBorder="1" applyAlignment="1" applyProtection="1">
      <alignment horizontal="left" vertical="center" wrapText="1" shrinkToFit="1"/>
    </xf>
    <xf numFmtId="0" fontId="21" fillId="0" borderId="26" xfId="0" applyFont="1" applyBorder="1" applyAlignment="1" applyProtection="1">
      <alignment horizontal="center" vertical="center" shrinkToFit="1"/>
    </xf>
    <xf numFmtId="0" fontId="21" fillId="0" borderId="27" xfId="0" applyFont="1" applyBorder="1" applyAlignment="1" applyProtection="1">
      <alignment horizontal="center" vertical="center" shrinkToFit="1"/>
    </xf>
    <xf numFmtId="0" fontId="21" fillId="0" borderId="28" xfId="0" applyFont="1" applyBorder="1" applyAlignment="1" applyProtection="1">
      <alignment horizontal="center" vertical="center" shrinkToFit="1"/>
    </xf>
    <xf numFmtId="0" fontId="21" fillId="0" borderId="8" xfId="0" applyFont="1" applyBorder="1" applyAlignment="1" applyProtection="1">
      <alignment horizontal="center" vertical="center" shrinkToFit="1"/>
    </xf>
    <xf numFmtId="0" fontId="21" fillId="0" borderId="6" xfId="0" applyFont="1" applyBorder="1" applyAlignment="1" applyProtection="1">
      <alignment horizontal="center" vertical="center" shrinkToFit="1"/>
    </xf>
    <xf numFmtId="0" fontId="21" fillId="0" borderId="11" xfId="0" applyFont="1" applyBorder="1" applyAlignment="1" applyProtection="1">
      <alignment horizontal="center" vertical="center" shrinkToFit="1"/>
    </xf>
    <xf numFmtId="0" fontId="25" fillId="0" borderId="47" xfId="0" applyFont="1" applyBorder="1" applyAlignment="1" applyProtection="1">
      <alignment horizontal="center" vertical="center" wrapText="1"/>
    </xf>
    <xf numFmtId="0" fontId="25" fillId="0" borderId="11" xfId="0" applyFont="1" applyBorder="1" applyAlignment="1" applyProtection="1">
      <alignment horizontal="center" vertical="center" wrapText="1"/>
    </xf>
    <xf numFmtId="0" fontId="35" fillId="0" borderId="8" xfId="0" applyFont="1" applyBorder="1" applyAlignment="1" applyProtection="1">
      <alignment horizontal="left" vertical="center"/>
    </xf>
    <xf numFmtId="0" fontId="35" fillId="0" borderId="8" xfId="0" applyFont="1" applyBorder="1" applyAlignment="1" applyProtection="1">
      <alignment horizontal="left" vertical="center" wrapText="1" shrinkToFit="1"/>
    </xf>
    <xf numFmtId="0" fontId="35" fillId="0" borderId="9" xfId="0" applyFont="1" applyBorder="1" applyAlignment="1" applyProtection="1">
      <alignment horizontal="left" vertical="center"/>
    </xf>
    <xf numFmtId="0" fontId="35" fillId="0" borderId="6" xfId="0" applyFont="1" applyBorder="1" applyAlignment="1" applyProtection="1">
      <alignment horizontal="left" vertical="center"/>
    </xf>
    <xf numFmtId="0" fontId="35" fillId="0" borderId="7" xfId="0" applyFont="1" applyBorder="1" applyAlignment="1" applyProtection="1">
      <alignment horizontal="left" vertical="center"/>
    </xf>
    <xf numFmtId="0" fontId="35" fillId="0" borderId="11" xfId="0" applyFont="1" applyBorder="1" applyAlignment="1" applyProtection="1">
      <alignment horizontal="left" vertical="center"/>
    </xf>
    <xf numFmtId="0" fontId="35" fillId="0" borderId="12" xfId="0" applyFont="1" applyBorder="1" applyAlignment="1" applyProtection="1">
      <alignment horizontal="left" vertical="center"/>
    </xf>
    <xf numFmtId="0" fontId="18" fillId="0" borderId="26" xfId="0" applyFont="1" applyBorder="1" applyAlignment="1" applyProtection="1">
      <alignment horizontal="center" vertical="center" shrinkToFit="1"/>
    </xf>
    <xf numFmtId="0" fontId="18" fillId="0" borderId="27" xfId="0" applyFont="1" applyBorder="1" applyAlignment="1" applyProtection="1">
      <alignment horizontal="center" vertical="center" shrinkToFit="1"/>
    </xf>
    <xf numFmtId="0" fontId="18" fillId="0" borderId="28" xfId="0" applyFont="1" applyBorder="1" applyAlignment="1" applyProtection="1">
      <alignment horizontal="center" vertical="center" shrinkToFit="1"/>
    </xf>
    <xf numFmtId="0" fontId="35" fillId="0" borderId="5" xfId="0" applyFont="1" applyBorder="1" applyAlignment="1" applyProtection="1">
      <alignment horizontal="left" vertical="center" wrapText="1" shrinkToFit="1"/>
    </xf>
    <xf numFmtId="0" fontId="35" fillId="0" borderId="9" xfId="0" applyFont="1" applyBorder="1" applyAlignment="1" applyProtection="1">
      <alignment horizontal="left" vertical="center" wrapText="1" shrinkToFit="1"/>
    </xf>
    <xf numFmtId="0" fontId="35" fillId="0" borderId="6" xfId="0" applyFont="1" applyBorder="1" applyAlignment="1" applyProtection="1">
      <alignment horizontal="left" vertical="center" wrapText="1" shrinkToFit="1"/>
    </xf>
    <xf numFmtId="0" fontId="35" fillId="0" borderId="0" xfId="0" applyFont="1" applyAlignment="1" applyProtection="1">
      <alignment horizontal="left" vertical="center" wrapText="1" shrinkToFit="1"/>
    </xf>
    <xf numFmtId="0" fontId="35" fillId="0" borderId="7" xfId="0" applyFont="1" applyBorder="1" applyAlignment="1" applyProtection="1">
      <alignment horizontal="left" vertical="center" wrapText="1" shrinkToFit="1"/>
    </xf>
    <xf numFmtId="0" fontId="35" fillId="0" borderId="11" xfId="0" applyFont="1" applyBorder="1" applyAlignment="1" applyProtection="1">
      <alignment horizontal="left" vertical="center" wrapText="1" shrinkToFit="1"/>
    </xf>
    <xf numFmtId="0" fontId="35" fillId="0" borderId="1" xfId="0" applyFont="1" applyBorder="1" applyAlignment="1" applyProtection="1">
      <alignment horizontal="left" vertical="center" wrapText="1" shrinkToFit="1"/>
    </xf>
    <xf numFmtId="0" fontId="35" fillId="0" borderId="12" xfId="0" applyFont="1" applyBorder="1" applyAlignment="1" applyProtection="1">
      <alignment horizontal="left" vertical="center" wrapText="1" shrinkToFit="1"/>
    </xf>
    <xf numFmtId="0" fontId="18" fillId="0" borderId="5" xfId="0" applyFont="1" applyBorder="1" applyAlignment="1" applyProtection="1">
      <alignment horizontal="left" vertical="center" wrapText="1" shrinkToFit="1"/>
    </xf>
    <xf numFmtId="0" fontId="18" fillId="0" borderId="9" xfId="0" applyFont="1" applyBorder="1" applyAlignment="1" applyProtection="1">
      <alignment horizontal="left" vertical="center" wrapText="1" shrinkToFit="1"/>
    </xf>
    <xf numFmtId="0" fontId="18" fillId="0" borderId="6" xfId="0" applyFont="1" applyBorder="1" applyAlignment="1" applyProtection="1">
      <alignment horizontal="left" vertical="center" wrapText="1" shrinkToFit="1"/>
    </xf>
    <xf numFmtId="0" fontId="18" fillId="0" borderId="0" xfId="0" applyFont="1" applyAlignment="1" applyProtection="1">
      <alignment horizontal="left" vertical="center" wrapText="1" shrinkToFit="1"/>
    </xf>
    <xf numFmtId="0" fontId="18" fillId="0" borderId="7" xfId="0" applyFont="1" applyBorder="1" applyAlignment="1" applyProtection="1">
      <alignment horizontal="left" vertical="center" wrapText="1" shrinkToFit="1"/>
    </xf>
    <xf numFmtId="0" fontId="18" fillId="0" borderId="11" xfId="0" applyFont="1" applyBorder="1" applyAlignment="1" applyProtection="1">
      <alignment horizontal="left" vertical="center" wrapText="1" shrinkToFit="1"/>
    </xf>
    <xf numFmtId="0" fontId="18" fillId="0" borderId="1" xfId="0" applyFont="1" applyBorder="1" applyAlignment="1" applyProtection="1">
      <alignment horizontal="left" vertical="center" wrapText="1" shrinkToFit="1"/>
    </xf>
    <xf numFmtId="0" fontId="18" fillId="0" borderId="12" xfId="0" applyFont="1" applyBorder="1" applyAlignment="1" applyProtection="1">
      <alignment horizontal="left" vertical="center" wrapText="1" shrinkToFit="1"/>
    </xf>
    <xf numFmtId="0" fontId="25" fillId="0" borderId="177" xfId="0" applyFont="1" applyBorder="1" applyAlignment="1" applyProtection="1">
      <alignment horizontal="center" vertical="center" shrinkToFit="1"/>
    </xf>
    <xf numFmtId="0" fontId="143" fillId="0" borderId="8" xfId="0" applyFont="1" applyBorder="1" applyAlignment="1" applyProtection="1">
      <alignment horizontal="left" vertical="center" wrapText="1" shrinkToFit="1"/>
    </xf>
    <xf numFmtId="0" fontId="138" fillId="0" borderId="5" xfId="0" applyFont="1" applyBorder="1" applyAlignment="1" applyProtection="1">
      <alignment horizontal="left" vertical="center" wrapText="1" shrinkToFit="1"/>
    </xf>
    <xf numFmtId="0" fontId="138" fillId="0" borderId="9" xfId="0" applyFont="1" applyBorder="1" applyAlignment="1" applyProtection="1">
      <alignment horizontal="left" vertical="center" wrapText="1" shrinkToFit="1"/>
    </xf>
    <xf numFmtId="0" fontId="138" fillId="0" borderId="6" xfId="0" applyFont="1" applyBorder="1" applyAlignment="1" applyProtection="1">
      <alignment horizontal="left" vertical="center" wrapText="1" shrinkToFit="1"/>
    </xf>
    <xf numFmtId="0" fontId="138" fillId="0" borderId="0" xfId="0" applyFont="1" applyAlignment="1" applyProtection="1">
      <alignment horizontal="left" vertical="center" wrapText="1" shrinkToFit="1"/>
    </xf>
    <xf numFmtId="0" fontId="138" fillId="0" borderId="7" xfId="0" applyFont="1" applyBorder="1" applyAlignment="1" applyProtection="1">
      <alignment horizontal="left" vertical="center" wrapText="1" shrinkToFit="1"/>
    </xf>
    <xf numFmtId="0" fontId="138" fillId="0" borderId="11" xfId="0" applyFont="1" applyBorder="1" applyAlignment="1" applyProtection="1">
      <alignment horizontal="left" vertical="center" wrapText="1" shrinkToFit="1"/>
    </xf>
    <xf numFmtId="0" fontId="138" fillId="0" borderId="1" xfId="0" applyFont="1" applyBorder="1" applyAlignment="1" applyProtection="1">
      <alignment horizontal="left" vertical="center" wrapText="1" shrinkToFit="1"/>
    </xf>
    <xf numFmtId="0" fontId="138" fillId="0" borderId="12" xfId="0" applyFont="1" applyBorder="1" applyAlignment="1" applyProtection="1">
      <alignment horizontal="left" vertical="center" wrapText="1" shrinkToFit="1"/>
    </xf>
    <xf numFmtId="0" fontId="144" fillId="0" borderId="2" xfId="0" applyFont="1" applyBorder="1" applyAlignment="1" applyProtection="1">
      <alignment horizontal="left" vertical="center"/>
    </xf>
    <xf numFmtId="0" fontId="25" fillId="0" borderId="71" xfId="0" applyFont="1" applyBorder="1" applyAlignment="1" applyProtection="1">
      <alignment horizontal="center" vertical="center"/>
    </xf>
    <xf numFmtId="0" fontId="25" fillId="0" borderId="96" xfId="0" applyFont="1" applyBorder="1" applyAlignment="1" applyProtection="1">
      <alignment horizontal="center" vertical="center"/>
    </xf>
    <xf numFmtId="0" fontId="0" fillId="0" borderId="97" xfId="0" applyBorder="1" applyAlignment="1" applyProtection="1">
      <alignment horizontal="center" vertical="center" shrinkToFit="1"/>
    </xf>
    <xf numFmtId="0" fontId="25" fillId="0" borderId="51" xfId="0" applyFont="1" applyBorder="1" applyAlignment="1" applyProtection="1">
      <alignment horizontal="left" vertical="center" wrapText="1" shrinkToFit="1"/>
    </xf>
    <xf numFmtId="0" fontId="25" fillId="0" borderId="41" xfId="0" applyFont="1" applyBorder="1" applyAlignment="1" applyProtection="1">
      <alignment horizontal="left" vertical="center" wrapText="1" shrinkToFit="1"/>
    </xf>
    <xf numFmtId="0" fontId="25" fillId="0" borderId="42" xfId="0" applyFont="1" applyBorder="1" applyAlignment="1" applyProtection="1">
      <alignment horizontal="left" vertical="center" wrapText="1" shrinkToFit="1"/>
    </xf>
    <xf numFmtId="0" fontId="21" fillId="0" borderId="97" xfId="0" applyFont="1" applyBorder="1" applyAlignment="1" applyProtection="1">
      <alignment horizontal="center" vertical="center" shrinkToFit="1"/>
    </xf>
    <xf numFmtId="0" fontId="25" fillId="0" borderId="180" xfId="0" applyFont="1" applyBorder="1" applyAlignment="1" applyProtection="1">
      <alignment horizontal="center" vertical="center" shrinkToFit="1"/>
    </xf>
    <xf numFmtId="0" fontId="114" fillId="0" borderId="0" xfId="0" applyFont="1" applyAlignment="1" applyProtection="1">
      <alignment horizontal="right" vertical="center"/>
    </xf>
    <xf numFmtId="0" fontId="113" fillId="0" borderId="0" xfId="3" applyFont="1" applyAlignment="1" applyProtection="1">
      <alignment horizontal="center" vertical="center"/>
    </xf>
    <xf numFmtId="0" fontId="36" fillId="0" borderId="1" xfId="3" applyFont="1" applyBorder="1" applyAlignment="1" applyProtection="1">
      <alignment horizontal="center" vertical="center"/>
    </xf>
    <xf numFmtId="0" fontId="36" fillId="0" borderId="29" xfId="3" applyFont="1" applyBorder="1" applyAlignment="1" applyProtection="1">
      <alignment horizontal="center" vertical="center"/>
    </xf>
    <xf numFmtId="0" fontId="36" fillId="0" borderId="31" xfId="3" applyFont="1" applyBorder="1" applyAlignment="1" applyProtection="1">
      <alignment horizontal="center" vertical="center"/>
    </xf>
    <xf numFmtId="0" fontId="36" fillId="0" borderId="29" xfId="3" applyFont="1" applyBorder="1" applyAlignment="1" applyProtection="1">
      <alignment horizontal="left" vertical="center" wrapText="1"/>
      <protection locked="0"/>
    </xf>
    <xf numFmtId="0" fontId="36" fillId="0" borderId="30" xfId="3" applyFont="1" applyBorder="1" applyAlignment="1" applyProtection="1">
      <alignment horizontal="left" vertical="center" wrapText="1"/>
      <protection locked="0"/>
    </xf>
    <xf numFmtId="0" fontId="36" fillId="0" borderId="31" xfId="3" applyFont="1" applyBorder="1" applyAlignment="1" applyProtection="1">
      <alignment horizontal="left" vertical="center" wrapText="1"/>
      <protection locked="0"/>
    </xf>
    <xf numFmtId="0" fontId="36" fillId="0" borderId="29" xfId="0" applyFont="1" applyBorder="1" applyAlignment="1" applyProtection="1">
      <alignment horizontal="left" vertical="center"/>
    </xf>
    <xf numFmtId="0" fontId="36" fillId="0" borderId="30" xfId="0" applyFont="1" applyBorder="1" applyAlignment="1" applyProtection="1">
      <alignment horizontal="left" vertical="center"/>
    </xf>
    <xf numFmtId="0" fontId="36" fillId="0" borderId="31" xfId="0" applyFont="1" applyBorder="1" applyAlignment="1" applyProtection="1">
      <alignment horizontal="left" vertical="center"/>
    </xf>
    <xf numFmtId="0" fontId="36" fillId="0" borderId="0" xfId="0" applyFont="1" applyAlignment="1" applyProtection="1">
      <alignment horizontal="center" vertical="center"/>
    </xf>
    <xf numFmtId="0" fontId="36" fillId="0" borderId="3"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10" xfId="3" applyFont="1" applyBorder="1" applyAlignment="1" applyProtection="1">
      <alignment horizontal="center" vertical="center"/>
    </xf>
    <xf numFmtId="0" fontId="36" fillId="0" borderId="3" xfId="3" applyFont="1" applyFill="1" applyBorder="1" applyAlignment="1" applyProtection="1">
      <alignment horizontal="left" vertical="center" wrapText="1"/>
      <protection locked="0"/>
    </xf>
    <xf numFmtId="0" fontId="36" fillId="0" borderId="4" xfId="3" applyFont="1" applyFill="1" applyBorder="1" applyAlignment="1" applyProtection="1">
      <alignment horizontal="left" vertical="center" wrapText="1"/>
      <protection locked="0"/>
    </xf>
    <xf numFmtId="0" fontId="36" fillId="0" borderId="10" xfId="3" applyFont="1" applyFill="1" applyBorder="1" applyAlignment="1" applyProtection="1">
      <alignment horizontal="left" vertical="center" wrapText="1"/>
      <protection locked="0"/>
    </xf>
    <xf numFmtId="0" fontId="36" fillId="0" borderId="3" xfId="3" applyFont="1" applyBorder="1" applyAlignment="1" applyProtection="1">
      <alignment horizontal="left" vertical="center" wrapText="1"/>
      <protection locked="0"/>
    </xf>
    <xf numFmtId="0" fontId="36" fillId="0" borderId="10" xfId="3" applyFont="1" applyBorder="1" applyAlignment="1" applyProtection="1">
      <alignment horizontal="left" vertical="center" wrapText="1"/>
      <protection locked="0"/>
    </xf>
    <xf numFmtId="0" fontId="36" fillId="0" borderId="3"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36" fillId="0" borderId="0" xfId="3" applyFont="1" applyAlignment="1" applyProtection="1">
      <alignment horizontal="center" vertical="center"/>
    </xf>
    <xf numFmtId="0" fontId="36" fillId="0" borderId="7" xfId="3" applyFont="1" applyBorder="1" applyAlignment="1" applyProtection="1">
      <alignment horizontal="center" vertical="center"/>
    </xf>
    <xf numFmtId="188" fontId="114" fillId="0" borderId="123" xfId="0" applyNumberFormat="1" applyFont="1" applyBorder="1" applyAlignment="1" applyProtection="1">
      <alignment horizontal="distributed" vertical="center" indent="2"/>
      <protection locked="0"/>
    </xf>
    <xf numFmtId="188" fontId="114" fillId="0" borderId="14" xfId="0" applyNumberFormat="1" applyFont="1" applyBorder="1" applyAlignment="1" applyProtection="1">
      <alignment horizontal="distributed" vertical="center" indent="2"/>
      <protection locked="0"/>
    </xf>
    <xf numFmtId="188" fontId="114" fillId="0" borderId="144" xfId="0" applyNumberFormat="1" applyFont="1" applyBorder="1" applyAlignment="1" applyProtection="1">
      <alignment horizontal="distributed" vertical="center" indent="2"/>
      <protection locked="0"/>
    </xf>
    <xf numFmtId="188" fontId="114" fillId="0" borderId="6" xfId="0" applyNumberFormat="1" applyFont="1" applyBorder="1" applyAlignment="1" applyProtection="1">
      <alignment horizontal="distributed" vertical="center" indent="2"/>
      <protection locked="0"/>
    </xf>
    <xf numFmtId="188" fontId="114" fillId="0" borderId="0" xfId="0" applyNumberFormat="1" applyFont="1" applyAlignment="1" applyProtection="1">
      <alignment horizontal="distributed" vertical="center" indent="2"/>
      <protection locked="0"/>
    </xf>
    <xf numFmtId="188" fontId="114" fillId="0" borderId="7" xfId="0" applyNumberFormat="1" applyFont="1" applyBorder="1" applyAlignment="1" applyProtection="1">
      <alignment horizontal="distributed" vertical="center" indent="2"/>
      <protection locked="0"/>
    </xf>
    <xf numFmtId="0" fontId="36" fillId="0" borderId="6" xfId="0" applyFont="1" applyBorder="1" applyAlignment="1" applyProtection="1">
      <alignment horizontal="center" vertical="center"/>
    </xf>
    <xf numFmtId="0" fontId="36" fillId="0" borderId="123" xfId="3" applyFont="1" applyBorder="1" applyAlignment="1" applyProtection="1">
      <alignment horizontal="center" vertical="center"/>
    </xf>
    <xf numFmtId="0" fontId="36" fillId="0" borderId="144" xfId="3" applyFont="1" applyBorder="1" applyAlignment="1" applyProtection="1">
      <alignment horizontal="center" vertical="center"/>
    </xf>
    <xf numFmtId="0" fontId="36" fillId="0" borderId="6" xfId="3" applyFont="1" applyBorder="1" applyAlignment="1" applyProtection="1">
      <alignment horizontal="center" vertical="center"/>
    </xf>
    <xf numFmtId="0" fontId="36" fillId="0" borderId="11" xfId="3" applyFont="1" applyBorder="1" applyAlignment="1" applyProtection="1">
      <alignment horizontal="center" vertical="center"/>
    </xf>
    <xf numFmtId="0" fontId="36" fillId="0" borderId="12" xfId="3" applyFont="1" applyBorder="1" applyAlignment="1" applyProtection="1">
      <alignment horizontal="center" vertical="center"/>
    </xf>
    <xf numFmtId="0" fontId="114" fillId="0" borderId="123" xfId="3" applyFont="1" applyBorder="1" applyAlignment="1" applyProtection="1">
      <alignment horizontal="left" vertical="center" wrapText="1"/>
      <protection locked="0"/>
    </xf>
    <xf numFmtId="0" fontId="114" fillId="0" borderId="14" xfId="3" applyFont="1" applyBorder="1" applyAlignment="1" applyProtection="1">
      <alignment horizontal="left" vertical="center" wrapText="1"/>
      <protection locked="0"/>
    </xf>
    <xf numFmtId="0" fontId="114" fillId="0" borderId="144" xfId="3" applyFont="1" applyBorder="1" applyAlignment="1" applyProtection="1">
      <alignment horizontal="left" vertical="center" wrapText="1"/>
      <protection locked="0"/>
    </xf>
    <xf numFmtId="0" fontId="114" fillId="0" borderId="6" xfId="3" applyFont="1" applyBorder="1" applyAlignment="1" applyProtection="1">
      <alignment horizontal="left" vertical="center" wrapText="1"/>
      <protection locked="0"/>
    </xf>
    <xf numFmtId="0" fontId="114" fillId="0" borderId="0" xfId="3" applyFont="1" applyAlignment="1" applyProtection="1">
      <alignment horizontal="left" vertical="center" wrapText="1"/>
      <protection locked="0"/>
    </xf>
    <xf numFmtId="0" fontId="114" fillId="0" borderId="7" xfId="3" applyFont="1" applyBorder="1" applyAlignment="1" applyProtection="1">
      <alignment horizontal="left" vertical="center" wrapText="1"/>
      <protection locked="0"/>
    </xf>
    <xf numFmtId="0" fontId="114" fillId="0" borderId="11" xfId="3" applyFont="1" applyBorder="1" applyAlignment="1" applyProtection="1">
      <alignment horizontal="left" vertical="center" wrapText="1"/>
      <protection locked="0"/>
    </xf>
    <xf numFmtId="0" fontId="114" fillId="0" borderId="1" xfId="3" applyFont="1" applyBorder="1" applyAlignment="1" applyProtection="1">
      <alignment horizontal="left" vertical="center" wrapText="1"/>
      <protection locked="0"/>
    </xf>
    <xf numFmtId="0" fontId="114" fillId="0" borderId="12" xfId="3" applyFont="1" applyBorder="1" applyAlignment="1" applyProtection="1">
      <alignment horizontal="left" vertical="center" wrapText="1"/>
      <protection locked="0"/>
    </xf>
    <xf numFmtId="0" fontId="36" fillId="0" borderId="17" xfId="3" applyFont="1" applyBorder="1" applyAlignment="1" applyProtection="1">
      <alignment horizontal="center" vertical="center"/>
    </xf>
    <xf numFmtId="0" fontId="114" fillId="0" borderId="16" xfId="3" applyFont="1" applyBorder="1" applyAlignment="1" applyProtection="1">
      <alignment horizontal="center" vertical="center"/>
    </xf>
    <xf numFmtId="0" fontId="114" fillId="0" borderId="0" xfId="3" applyFont="1" applyAlignment="1" applyProtection="1">
      <alignment horizontal="center" vertical="center"/>
    </xf>
    <xf numFmtId="0" fontId="36" fillId="0" borderId="27" xfId="3" applyFont="1" applyBorder="1" applyAlignment="1" applyProtection="1">
      <alignment horizontal="center" vertical="center" textRotation="255"/>
    </xf>
    <xf numFmtId="0" fontId="36" fillId="0" borderId="28" xfId="3" applyFont="1" applyBorder="1" applyAlignment="1" applyProtection="1">
      <alignment horizontal="center" vertical="center" textRotation="255"/>
    </xf>
    <xf numFmtId="0" fontId="36" fillId="0" borderId="3" xfId="0" applyFont="1" applyBorder="1" applyAlignment="1" applyProtection="1">
      <alignment horizontal="center" vertical="center" wrapText="1"/>
    </xf>
    <xf numFmtId="0" fontId="36" fillId="0" borderId="10" xfId="0" applyFont="1" applyBorder="1" applyAlignment="1" applyProtection="1">
      <alignment horizontal="center" vertical="center"/>
    </xf>
    <xf numFmtId="0" fontId="36" fillId="0" borderId="29" xfId="3" applyFont="1" applyBorder="1" applyAlignment="1" applyProtection="1">
      <alignment horizontal="left" vertical="center" wrapText="1"/>
    </xf>
    <xf numFmtId="0" fontId="36" fillId="0" borderId="30" xfId="3" applyFont="1" applyBorder="1" applyAlignment="1" applyProtection="1">
      <alignment horizontal="left" vertical="center" wrapText="1"/>
    </xf>
    <xf numFmtId="0" fontId="36" fillId="0" borderId="31" xfId="3" applyFont="1" applyBorder="1" applyAlignment="1" applyProtection="1">
      <alignment horizontal="left" vertical="center" wrapText="1"/>
    </xf>
    <xf numFmtId="0" fontId="36" fillId="0" borderId="3"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10" xfId="3" applyFont="1" applyBorder="1" applyAlignment="1" applyProtection="1">
      <alignment horizontal="left" vertical="center" wrapText="1"/>
    </xf>
    <xf numFmtId="0" fontId="141" fillId="0" borderId="123" xfId="3" applyFont="1" applyBorder="1" applyAlignment="1" applyProtection="1">
      <alignment horizontal="left" vertical="center" wrapText="1"/>
    </xf>
    <xf numFmtId="0" fontId="141" fillId="0" borderId="14" xfId="3" applyFont="1" applyBorder="1" applyAlignment="1" applyProtection="1">
      <alignment horizontal="left" vertical="center" wrapText="1"/>
    </xf>
    <xf numFmtId="0" fontId="114" fillId="0" borderId="14" xfId="3" applyFont="1" applyBorder="1" applyAlignment="1" applyProtection="1">
      <alignment horizontal="left" vertical="center" wrapText="1"/>
    </xf>
    <xf numFmtId="0" fontId="114" fillId="0" borderId="144" xfId="3" applyFont="1" applyBorder="1" applyAlignment="1" applyProtection="1">
      <alignment horizontal="left" vertical="center" wrapText="1"/>
    </xf>
    <xf numFmtId="0" fontId="114" fillId="0" borderId="6" xfId="3" applyFont="1" applyBorder="1" applyAlignment="1" applyProtection="1">
      <alignment horizontal="left" vertical="center" wrapText="1"/>
    </xf>
    <xf numFmtId="0" fontId="114" fillId="0" borderId="0" xfId="3" applyFont="1" applyAlignment="1" applyProtection="1">
      <alignment horizontal="left" vertical="center" wrapText="1"/>
    </xf>
    <xf numFmtId="0" fontId="114" fillId="0" borderId="7" xfId="3" applyFont="1" applyBorder="1" applyAlignment="1" applyProtection="1">
      <alignment horizontal="left" vertical="center" wrapText="1"/>
    </xf>
    <xf numFmtId="0" fontId="114" fillId="0" borderId="11" xfId="3" applyFont="1" applyBorder="1" applyAlignment="1" applyProtection="1">
      <alignment horizontal="left" vertical="center" wrapText="1"/>
    </xf>
    <xf numFmtId="0" fontId="114" fillId="0" borderId="1" xfId="3" applyFont="1" applyBorder="1" applyAlignment="1" applyProtection="1">
      <alignment horizontal="left" vertical="center" wrapText="1"/>
    </xf>
    <xf numFmtId="0" fontId="114" fillId="0" borderId="12" xfId="3" applyFont="1" applyBorder="1" applyAlignment="1" applyProtection="1">
      <alignment horizontal="left" vertical="center" wrapText="1"/>
    </xf>
    <xf numFmtId="188" fontId="165" fillId="0" borderId="123" xfId="0" applyNumberFormat="1" applyFont="1" applyBorder="1" applyAlignment="1" applyProtection="1">
      <alignment horizontal="distributed" vertical="center" indent="2"/>
    </xf>
    <xf numFmtId="188" fontId="165" fillId="0" borderId="14" xfId="0" applyNumberFormat="1" applyFont="1" applyBorder="1" applyAlignment="1" applyProtection="1">
      <alignment horizontal="distributed" vertical="center" indent="2"/>
    </xf>
    <xf numFmtId="188" fontId="165" fillId="0" borderId="144" xfId="0" applyNumberFormat="1" applyFont="1" applyBorder="1" applyAlignment="1" applyProtection="1">
      <alignment horizontal="distributed" vertical="center" indent="2"/>
    </xf>
    <xf numFmtId="188" fontId="165" fillId="0" borderId="6" xfId="0" applyNumberFormat="1" applyFont="1" applyBorder="1" applyAlignment="1" applyProtection="1">
      <alignment horizontal="distributed" vertical="center" indent="2"/>
    </xf>
    <xf numFmtId="188" fontId="165" fillId="0" borderId="0" xfId="0" applyNumberFormat="1" applyFont="1" applyAlignment="1" applyProtection="1">
      <alignment horizontal="distributed" vertical="center" indent="2"/>
    </xf>
    <xf numFmtId="188" fontId="165" fillId="0" borderId="7" xfId="0" applyNumberFormat="1" applyFont="1" applyBorder="1" applyAlignment="1" applyProtection="1">
      <alignment horizontal="distributed" vertical="center" indent="2"/>
    </xf>
    <xf numFmtId="0" fontId="36" fillId="0" borderId="3" xfId="0" applyFont="1" applyBorder="1" applyAlignment="1" applyProtection="1">
      <alignment horizontal="left" vertical="center"/>
    </xf>
    <xf numFmtId="0" fontId="36" fillId="0" borderId="10" xfId="0" applyFont="1" applyBorder="1" applyAlignment="1" applyProtection="1">
      <alignment horizontal="left" vertical="center"/>
    </xf>
    <xf numFmtId="0" fontId="36" fillId="0" borderId="3" xfId="0" applyFont="1" applyBorder="1" applyAlignment="1" applyProtection="1">
      <alignment horizontal="left" vertical="center" wrapText="1"/>
    </xf>
    <xf numFmtId="0" fontId="36" fillId="0" borderId="3" xfId="0" applyFont="1" applyBorder="1" applyAlignment="1" applyProtection="1">
      <alignment horizontal="center" vertical="center"/>
    </xf>
    <xf numFmtId="0" fontId="38" fillId="0" borderId="0" xfId="0" applyFont="1" applyFill="1" applyAlignment="1" applyProtection="1">
      <alignment horizontal="center" vertical="center"/>
    </xf>
    <xf numFmtId="0" fontId="24" fillId="0" borderId="41" xfId="0" applyFont="1" applyFill="1" applyBorder="1" applyAlignment="1" applyProtection="1">
      <alignment horizontal="left" shrinkToFit="1"/>
    </xf>
    <xf numFmtId="0" fontId="24" fillId="0" borderId="53" xfId="0" applyFont="1" applyFill="1" applyBorder="1" applyAlignment="1" applyProtection="1">
      <alignment horizontal="center" vertical="center"/>
    </xf>
    <xf numFmtId="0" fontId="24" fillId="0" borderId="55" xfId="0" applyFont="1" applyFill="1" applyBorder="1" applyAlignment="1" applyProtection="1">
      <alignment horizontal="center" vertical="center"/>
    </xf>
    <xf numFmtId="0" fontId="39" fillId="0" borderId="56" xfId="0" applyFont="1" applyFill="1" applyBorder="1" applyAlignment="1" applyProtection="1">
      <alignment horizontal="center" vertical="center"/>
    </xf>
    <xf numFmtId="0" fontId="39" fillId="0" borderId="55" xfId="0" applyFont="1" applyFill="1" applyBorder="1" applyAlignment="1" applyProtection="1">
      <alignment horizontal="center" vertical="center"/>
    </xf>
    <xf numFmtId="0" fontId="24" fillId="0" borderId="35" xfId="0" applyFont="1" applyFill="1" applyBorder="1" applyAlignment="1" applyProtection="1">
      <alignment horizontal="left" vertical="center"/>
      <protection locked="0"/>
    </xf>
    <xf numFmtId="0" fontId="24" fillId="0" borderId="37" xfId="0" applyFont="1" applyFill="1" applyBorder="1" applyAlignment="1" applyProtection="1">
      <alignment horizontal="left" vertical="center"/>
      <protection locked="0"/>
    </xf>
    <xf numFmtId="0" fontId="24" fillId="0" borderId="45" xfId="0" applyFont="1" applyFill="1" applyBorder="1" applyAlignment="1" applyProtection="1">
      <alignment horizontal="left" vertical="center"/>
      <protection locked="0"/>
    </xf>
    <xf numFmtId="0" fontId="24" fillId="0" borderId="12" xfId="0" applyFont="1" applyFill="1" applyBorder="1" applyAlignment="1" applyProtection="1">
      <alignment horizontal="left" vertical="center"/>
      <protection locked="0"/>
    </xf>
    <xf numFmtId="0" fontId="24" fillId="0" borderId="6" xfId="0" applyFont="1" applyFill="1" applyBorder="1" applyAlignment="1" applyProtection="1">
      <alignment horizontal="left" vertical="center"/>
      <protection locked="0"/>
    </xf>
    <xf numFmtId="0" fontId="24" fillId="0" borderId="7" xfId="0" applyFont="1" applyFill="1" applyBorder="1" applyAlignment="1" applyProtection="1">
      <alignment horizontal="left"/>
      <protection locked="0"/>
    </xf>
    <xf numFmtId="0" fontId="24" fillId="0" borderId="11" xfId="0" applyFont="1" applyFill="1" applyBorder="1" applyAlignment="1" applyProtection="1">
      <alignment horizontal="left"/>
      <protection locked="0"/>
    </xf>
    <xf numFmtId="0" fontId="24" fillId="0" borderId="12" xfId="0" applyFont="1" applyFill="1" applyBorder="1" applyAlignment="1" applyProtection="1">
      <alignment horizontal="left"/>
      <protection locked="0"/>
    </xf>
    <xf numFmtId="178" fontId="24" fillId="0" borderId="93" xfId="0" applyNumberFormat="1" applyFont="1" applyFill="1" applyBorder="1" applyAlignment="1" applyProtection="1">
      <alignment horizontal="right" vertical="center" shrinkToFit="1"/>
      <protection locked="0"/>
    </xf>
    <xf numFmtId="178" fontId="24" fillId="0" borderId="28" xfId="0" applyNumberFormat="1" applyFont="1" applyFill="1" applyBorder="1" applyAlignment="1" applyProtection="1">
      <alignment horizontal="right" vertical="center" shrinkToFit="1"/>
      <protection locked="0"/>
    </xf>
    <xf numFmtId="0" fontId="24" fillId="0" borderId="66" xfId="0" applyFont="1" applyFill="1" applyBorder="1" applyAlignment="1" applyProtection="1">
      <alignment horizontal="left" vertical="center"/>
      <protection locked="0"/>
    </xf>
    <xf numFmtId="0" fontId="24" fillId="0" borderId="67" xfId="0" applyFont="1" applyFill="1" applyBorder="1" applyAlignment="1" applyProtection="1">
      <alignment horizontal="left" vertical="center"/>
      <protection locked="0"/>
    </xf>
    <xf numFmtId="0" fontId="24" fillId="0" borderId="48" xfId="0" applyFont="1" applyFill="1" applyBorder="1" applyAlignment="1" applyProtection="1">
      <alignment horizontal="left" vertical="center"/>
      <protection locked="0"/>
    </xf>
    <xf numFmtId="0" fontId="24" fillId="0" borderId="9" xfId="0" applyFont="1" applyFill="1" applyBorder="1" applyAlignment="1" applyProtection="1">
      <alignment horizontal="left" vertical="center"/>
      <protection locked="0"/>
    </xf>
    <xf numFmtId="0" fontId="24" fillId="0" borderId="8" xfId="0" applyFont="1" applyFill="1" applyBorder="1" applyAlignment="1" applyProtection="1">
      <alignment horizontal="left" vertical="center"/>
      <protection locked="0"/>
    </xf>
    <xf numFmtId="0" fontId="24" fillId="0" borderId="9" xfId="0" applyFont="1" applyFill="1" applyBorder="1" applyAlignment="1" applyProtection="1">
      <alignment horizontal="left"/>
      <protection locked="0"/>
    </xf>
    <xf numFmtId="178" fontId="24" fillId="0" borderId="26" xfId="0" applyNumberFormat="1" applyFont="1" applyFill="1" applyBorder="1" applyAlignment="1" applyProtection="1">
      <alignment horizontal="right" vertical="center" shrinkToFit="1"/>
      <protection locked="0"/>
    </xf>
    <xf numFmtId="0" fontId="24" fillId="0" borderId="40" xfId="0" applyFont="1" applyFill="1" applyBorder="1" applyAlignment="1" applyProtection="1">
      <alignment horizontal="left" vertical="center"/>
      <protection locked="0"/>
    </xf>
    <xf numFmtId="0" fontId="24" fillId="0" borderId="42" xfId="0" applyFont="1" applyFill="1" applyBorder="1" applyAlignment="1" applyProtection="1">
      <alignment horizontal="left" vertical="center"/>
      <protection locked="0"/>
    </xf>
    <xf numFmtId="0" fontId="24" fillId="0" borderId="51" xfId="0" applyFont="1" applyFill="1" applyBorder="1" applyAlignment="1" applyProtection="1">
      <alignment horizontal="left"/>
      <protection locked="0"/>
    </xf>
    <xf numFmtId="0" fontId="24" fillId="0" borderId="42" xfId="0" applyFont="1" applyFill="1" applyBorder="1" applyAlignment="1" applyProtection="1">
      <alignment horizontal="left"/>
      <protection locked="0"/>
    </xf>
    <xf numFmtId="178" fontId="24" fillId="0" borderId="97" xfId="0" applyNumberFormat="1" applyFont="1" applyFill="1" applyBorder="1" applyAlignment="1" applyProtection="1">
      <alignment horizontal="right" vertical="center" shrinkToFit="1"/>
      <protection locked="0"/>
    </xf>
    <xf numFmtId="0" fontId="24" fillId="0" borderId="64" xfId="0" applyFont="1" applyFill="1" applyBorder="1" applyAlignment="1" applyProtection="1">
      <alignment horizontal="left" vertical="center"/>
      <protection locked="0"/>
    </xf>
    <xf numFmtId="0" fontId="9" fillId="0" borderId="5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7" xfId="0" applyFont="1" applyFill="1" applyBorder="1" applyAlignment="1" applyProtection="1">
      <alignment horizontal="center" vertical="center"/>
    </xf>
    <xf numFmtId="0" fontId="9" fillId="0" borderId="40" xfId="0" applyFont="1" applyFill="1" applyBorder="1" applyAlignment="1" applyProtection="1">
      <alignment horizontal="center" vertical="center"/>
    </xf>
    <xf numFmtId="0" fontId="9" fillId="0" borderId="41" xfId="0" applyFont="1" applyFill="1" applyBorder="1" applyAlignment="1" applyProtection="1">
      <alignment horizontal="center" vertical="center"/>
    </xf>
    <xf numFmtId="0" fontId="9" fillId="0" borderId="42" xfId="0" applyFont="1" applyFill="1" applyBorder="1" applyAlignment="1" applyProtection="1">
      <alignment horizontal="center" vertical="center"/>
    </xf>
    <xf numFmtId="178" fontId="24" fillId="0" borderId="93" xfId="0" applyNumberFormat="1" applyFont="1" applyFill="1" applyBorder="1" applyAlignment="1" applyProtection="1">
      <alignment horizontal="right" vertical="center" shrinkToFit="1"/>
    </xf>
    <xf numFmtId="178" fontId="24" fillId="0" borderId="97" xfId="0" applyNumberFormat="1" applyFont="1" applyFill="1" applyBorder="1" applyAlignment="1" applyProtection="1">
      <alignment horizontal="right" vertical="center" shrinkToFit="1"/>
    </xf>
    <xf numFmtId="0" fontId="12" fillId="0" borderId="105" xfId="0" applyFont="1" applyFill="1" applyBorder="1" applyAlignment="1" applyProtection="1">
      <alignment horizontal="center" vertical="center"/>
    </xf>
    <xf numFmtId="0" fontId="12" fillId="0" borderId="106" xfId="0" applyFont="1" applyFill="1" applyBorder="1" applyAlignment="1" applyProtection="1">
      <alignment horizontal="center" vertical="center"/>
    </xf>
    <xf numFmtId="0" fontId="24" fillId="0" borderId="54" xfId="0" applyFont="1" applyFill="1" applyBorder="1" applyAlignment="1" applyProtection="1">
      <alignment horizontal="center" vertical="center"/>
    </xf>
    <xf numFmtId="0" fontId="24" fillId="0" borderId="36" xfId="0" applyFont="1" applyFill="1" applyBorder="1" applyAlignment="1" applyProtection="1">
      <alignment horizontal="left" vertical="center"/>
      <protection locked="0"/>
    </xf>
    <xf numFmtId="0" fontId="24" fillId="0" borderId="1" xfId="0" applyFont="1" applyFill="1" applyBorder="1" applyAlignment="1" applyProtection="1">
      <alignment horizontal="left" vertical="center"/>
      <protection locked="0"/>
    </xf>
    <xf numFmtId="0" fontId="24" fillId="0" borderId="5" xfId="0" applyFont="1" applyFill="1" applyBorder="1" applyAlignment="1" applyProtection="1">
      <alignment horizontal="left" vertical="center"/>
      <protection locked="0"/>
    </xf>
    <xf numFmtId="0" fontId="24" fillId="0" borderId="107" xfId="0" applyFont="1" applyFill="1" applyBorder="1" applyAlignment="1" applyProtection="1">
      <alignment horizontal="left" vertical="center"/>
      <protection locked="0"/>
    </xf>
    <xf numFmtId="0" fontId="24" fillId="0" borderId="60" xfId="0" applyFont="1" applyFill="1" applyBorder="1" applyAlignment="1" applyProtection="1">
      <alignment horizontal="left" vertical="center"/>
      <protection locked="0"/>
    </xf>
    <xf numFmtId="0" fontId="24" fillId="0" borderId="59" xfId="0" applyFont="1" applyFill="1" applyBorder="1" applyAlignment="1" applyProtection="1">
      <alignment horizontal="left" vertical="center"/>
      <protection locked="0"/>
    </xf>
    <xf numFmtId="0" fontId="24" fillId="0" borderId="62" xfId="0" applyFont="1" applyFill="1" applyBorder="1" applyAlignment="1" applyProtection="1">
      <alignment horizontal="left" vertical="center"/>
      <protection locked="0"/>
    </xf>
    <xf numFmtId="0" fontId="24" fillId="0" borderId="41" xfId="0" applyFont="1" applyFill="1" applyBorder="1" applyAlignment="1" applyProtection="1">
      <alignment horizontal="left" vertical="center"/>
      <protection locked="0"/>
    </xf>
    <xf numFmtId="0" fontId="39" fillId="0" borderId="53" xfId="0" applyFont="1" applyFill="1" applyBorder="1" applyAlignment="1" applyProtection="1">
      <alignment horizontal="center" vertical="center"/>
    </xf>
    <xf numFmtId="0" fontId="39" fillId="0" borderId="56" xfId="0" applyFont="1" applyFill="1" applyBorder="1" applyAlignment="1" applyProtection="1">
      <alignment horizontal="center" vertical="center" shrinkToFit="1"/>
    </xf>
    <xf numFmtId="0" fontId="39" fillId="0" borderId="54" xfId="0" applyFont="1" applyFill="1" applyBorder="1" applyAlignment="1" applyProtection="1">
      <alignment horizontal="center" vertical="center" shrinkToFit="1"/>
    </xf>
    <xf numFmtId="0" fontId="39" fillId="0" borderId="55"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24" fillId="0" borderId="109" xfId="0" applyFont="1" applyFill="1" applyBorder="1" applyAlignment="1" applyProtection="1">
      <alignment horizontal="left" vertical="center"/>
      <protection locked="0"/>
    </xf>
    <xf numFmtId="0" fontId="24" fillId="0" borderId="75" xfId="0" applyFont="1" applyFill="1" applyBorder="1" applyAlignment="1" applyProtection="1">
      <alignment horizontal="left" vertical="center"/>
      <protection locked="0"/>
    </xf>
    <xf numFmtId="0" fontId="24" fillId="0" borderId="73" xfId="0" applyFont="1" applyFill="1" applyBorder="1" applyAlignment="1" applyProtection="1">
      <alignment horizontal="left" vertical="center"/>
      <protection locked="0"/>
    </xf>
    <xf numFmtId="0" fontId="24" fillId="0" borderId="74" xfId="0" applyFont="1" applyFill="1" applyBorder="1" applyAlignment="1" applyProtection="1">
      <alignment horizontal="left" vertical="center"/>
      <protection locked="0"/>
    </xf>
    <xf numFmtId="0" fontId="24" fillId="0" borderId="108" xfId="0" applyFont="1" applyFill="1" applyBorder="1" applyAlignment="1" applyProtection="1">
      <alignment horizontal="left" vertical="center"/>
      <protection locked="0"/>
    </xf>
    <xf numFmtId="0" fontId="24" fillId="0" borderId="10" xfId="0" applyFont="1" applyFill="1" applyBorder="1" applyAlignment="1" applyProtection="1">
      <alignment horizontal="left" vertical="center"/>
      <protection locked="0"/>
    </xf>
    <xf numFmtId="0" fontId="24" fillId="0" borderId="3" xfId="0" applyFont="1" applyFill="1" applyBorder="1" applyAlignment="1" applyProtection="1">
      <alignment horizontal="left" vertical="center"/>
      <protection locked="0"/>
    </xf>
    <xf numFmtId="0" fontId="24" fillId="0" borderId="4" xfId="0" applyFont="1" applyFill="1" applyBorder="1" applyAlignment="1" applyProtection="1">
      <alignment horizontal="left" vertical="center"/>
      <protection locked="0"/>
    </xf>
    <xf numFmtId="0" fontId="108" fillId="0" borderId="0" xfId="0" applyFont="1" applyFill="1" applyAlignment="1">
      <alignment horizontal="center" vertical="center"/>
    </xf>
    <xf numFmtId="0" fontId="44" fillId="0" borderId="41" xfId="0" applyFont="1" applyFill="1" applyBorder="1" applyAlignment="1">
      <alignment horizontal="left"/>
    </xf>
    <xf numFmtId="0" fontId="44" fillId="0" borderId="53"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56" xfId="0" applyFont="1" applyFill="1" applyBorder="1" applyAlignment="1">
      <alignment horizontal="center" vertical="center"/>
    </xf>
    <xf numFmtId="0" fontId="44" fillId="0" borderId="35" xfId="0" applyFont="1" applyFill="1" applyBorder="1" applyAlignment="1">
      <alignment horizontal="left" vertical="center"/>
    </xf>
    <xf numFmtId="0" fontId="44" fillId="0" borderId="37" xfId="0" applyFont="1" applyFill="1" applyBorder="1" applyAlignment="1">
      <alignment horizontal="left" vertical="center"/>
    </xf>
    <xf numFmtId="0" fontId="44" fillId="0" borderId="45" xfId="0" applyFont="1" applyFill="1" applyBorder="1" applyAlignment="1">
      <alignment horizontal="left" vertical="center"/>
    </xf>
    <xf numFmtId="0" fontId="44" fillId="0" borderId="12" xfId="0" applyFont="1" applyFill="1" applyBorder="1" applyAlignment="1">
      <alignment horizontal="left" vertical="center"/>
    </xf>
    <xf numFmtId="0" fontId="44" fillId="0" borderId="6" xfId="0" applyFont="1" applyFill="1" applyBorder="1" applyAlignment="1">
      <alignment horizontal="left" vertical="center"/>
    </xf>
    <xf numFmtId="0" fontId="44" fillId="0" borderId="7" xfId="0" applyFont="1" applyFill="1" applyBorder="1" applyAlignment="1">
      <alignment horizontal="left"/>
    </xf>
    <xf numFmtId="0" fontId="44" fillId="0" borderId="11" xfId="0" applyFont="1" applyFill="1" applyBorder="1" applyAlignment="1">
      <alignment horizontal="left"/>
    </xf>
    <xf numFmtId="0" fontId="44" fillId="0" borderId="12" xfId="0" applyFont="1" applyFill="1" applyBorder="1" applyAlignment="1">
      <alignment horizontal="left"/>
    </xf>
    <xf numFmtId="178" fontId="44" fillId="0" borderId="93" xfId="0" applyNumberFormat="1" applyFont="1" applyFill="1" applyBorder="1" applyAlignment="1">
      <alignment horizontal="right" vertical="center" shrinkToFit="1"/>
    </xf>
    <xf numFmtId="178" fontId="44" fillId="0" borderId="28" xfId="0" applyNumberFormat="1" applyFont="1" applyFill="1" applyBorder="1" applyAlignment="1">
      <alignment horizontal="right" vertical="center" shrinkToFit="1"/>
    </xf>
    <xf numFmtId="0" fontId="44" fillId="0" borderId="66" xfId="0" applyFont="1" applyFill="1" applyBorder="1" applyAlignment="1">
      <alignment horizontal="left" vertical="center"/>
    </xf>
    <xf numFmtId="0" fontId="44" fillId="0" borderId="67" xfId="0" applyFont="1" applyFill="1" applyBorder="1" applyAlignment="1">
      <alignment horizontal="left" vertical="center"/>
    </xf>
    <xf numFmtId="0" fontId="44" fillId="0" borderId="48" xfId="0" applyFont="1" applyFill="1" applyBorder="1" applyAlignment="1">
      <alignment horizontal="left" vertical="center"/>
    </xf>
    <xf numFmtId="0" fontId="44" fillId="0" borderId="9" xfId="0" applyFont="1" applyFill="1" applyBorder="1" applyAlignment="1">
      <alignment horizontal="left" vertical="center"/>
    </xf>
    <xf numFmtId="0" fontId="44" fillId="0" borderId="8" xfId="0" applyFont="1" applyFill="1" applyBorder="1" applyAlignment="1">
      <alignment horizontal="left" vertical="center"/>
    </xf>
    <xf numFmtId="0" fontId="44" fillId="0" borderId="9" xfId="0" applyFont="1" applyFill="1" applyBorder="1" applyAlignment="1">
      <alignment horizontal="left"/>
    </xf>
    <xf numFmtId="178" fontId="44" fillId="0" borderId="26" xfId="0" applyNumberFormat="1" applyFont="1" applyFill="1" applyBorder="1" applyAlignment="1">
      <alignment horizontal="right" vertical="center" shrinkToFit="1"/>
    </xf>
    <xf numFmtId="0" fontId="44" fillId="0" borderId="40" xfId="0" applyFont="1" applyFill="1" applyBorder="1" applyAlignment="1">
      <alignment horizontal="left" vertical="center"/>
    </xf>
    <xf numFmtId="0" fontId="44" fillId="0" borderId="42" xfId="0" applyFont="1" applyFill="1" applyBorder="1" applyAlignment="1">
      <alignment horizontal="left" vertical="center"/>
    </xf>
    <xf numFmtId="0" fontId="44" fillId="0" borderId="51" xfId="0" applyFont="1" applyFill="1" applyBorder="1" applyAlignment="1">
      <alignment horizontal="left"/>
    </xf>
    <xf numFmtId="0" fontId="44" fillId="0" borderId="42" xfId="0" applyFont="1" applyFill="1" applyBorder="1" applyAlignment="1">
      <alignment horizontal="left"/>
    </xf>
    <xf numFmtId="178" fontId="44" fillId="0" borderId="97" xfId="0" applyNumberFormat="1" applyFont="1" applyFill="1" applyBorder="1" applyAlignment="1">
      <alignment horizontal="right" vertical="center" shrinkToFit="1"/>
    </xf>
    <xf numFmtId="0" fontId="44" fillId="0" borderId="64" xfId="0" applyFont="1" applyFill="1" applyBorder="1" applyAlignment="1">
      <alignment horizontal="left" vertical="center"/>
    </xf>
    <xf numFmtId="0" fontId="49" fillId="0" borderId="50"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7"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41" xfId="0" applyFont="1" applyFill="1" applyBorder="1" applyAlignment="1">
      <alignment horizontal="center" vertical="center"/>
    </xf>
    <xf numFmtId="0" fontId="49" fillId="0" borderId="42" xfId="0" applyFont="1" applyFill="1" applyBorder="1" applyAlignment="1">
      <alignment horizontal="center" vertical="center"/>
    </xf>
    <xf numFmtId="0" fontId="45" fillId="0" borderId="105" xfId="0" applyFont="1" applyFill="1" applyBorder="1" applyAlignment="1">
      <alignment horizontal="center" vertical="center"/>
    </xf>
    <xf numFmtId="0" fontId="45" fillId="0" borderId="106" xfId="0" applyFont="1" applyFill="1" applyBorder="1" applyAlignment="1">
      <alignment horizontal="center" vertical="center"/>
    </xf>
    <xf numFmtId="0" fontId="44" fillId="0" borderId="54" xfId="0" applyFont="1" applyFill="1" applyBorder="1" applyAlignment="1">
      <alignment horizontal="center" vertical="center"/>
    </xf>
    <xf numFmtId="0" fontId="88" fillId="0" borderId="35" xfId="0" applyFont="1" applyFill="1" applyBorder="1" applyAlignment="1">
      <alignment horizontal="left" vertical="center"/>
    </xf>
    <xf numFmtId="0" fontId="88" fillId="0" borderId="36" xfId="0" applyFont="1" applyFill="1" applyBorder="1" applyAlignment="1">
      <alignment horizontal="left" vertical="center"/>
    </xf>
    <xf numFmtId="0" fontId="88" fillId="0" borderId="37" xfId="0" applyFont="1" applyFill="1" applyBorder="1" applyAlignment="1">
      <alignment horizontal="left" vertical="center"/>
    </xf>
    <xf numFmtId="0" fontId="88" fillId="0" borderId="45" xfId="0" applyFont="1" applyFill="1" applyBorder="1" applyAlignment="1">
      <alignment horizontal="left" vertical="center"/>
    </xf>
    <xf numFmtId="0" fontId="88" fillId="0" borderId="1" xfId="0" applyFont="1" applyFill="1" applyBorder="1" applyAlignment="1">
      <alignment horizontal="left" vertical="center"/>
    </xf>
    <xf numFmtId="0" fontId="88" fillId="0" borderId="12" xfId="0" applyFont="1" applyFill="1" applyBorder="1" applyAlignment="1">
      <alignment horizontal="left" vertical="center"/>
    </xf>
    <xf numFmtId="178" fontId="88" fillId="0" borderId="93" xfId="0" applyNumberFormat="1" applyFont="1" applyFill="1" applyBorder="1" applyAlignment="1">
      <alignment horizontal="right" vertical="center" shrinkToFit="1"/>
    </xf>
    <xf numFmtId="178" fontId="88" fillId="0" borderId="28" xfId="0" applyNumberFormat="1" applyFont="1" applyFill="1" applyBorder="1" applyAlignment="1">
      <alignment horizontal="right" vertical="center" shrinkToFit="1"/>
    </xf>
    <xf numFmtId="0" fontId="88" fillId="0" borderId="67" xfId="0" applyFont="1" applyFill="1" applyBorder="1" applyAlignment="1">
      <alignment horizontal="left" vertical="center"/>
    </xf>
    <xf numFmtId="0" fontId="88" fillId="0" borderId="48" xfId="0" applyFont="1" applyFill="1" applyBorder="1" applyAlignment="1">
      <alignment horizontal="left" vertical="center"/>
    </xf>
    <xf numFmtId="0" fontId="88" fillId="0" borderId="5" xfId="0" applyFont="1" applyFill="1" applyBorder="1" applyAlignment="1">
      <alignment horizontal="left" vertical="center"/>
    </xf>
    <xf numFmtId="0" fontId="88" fillId="0" borderId="9" xfId="0" applyFont="1" applyFill="1" applyBorder="1" applyAlignment="1">
      <alignment horizontal="left" vertical="center"/>
    </xf>
    <xf numFmtId="178" fontId="88" fillId="0" borderId="26" xfId="0" applyNumberFormat="1" applyFont="1" applyFill="1" applyBorder="1" applyAlignment="1">
      <alignment horizontal="right" vertical="center" shrinkToFit="1"/>
    </xf>
    <xf numFmtId="0" fontId="44" fillId="0" borderId="107" xfId="0" applyFont="1" applyFill="1" applyBorder="1" applyAlignment="1">
      <alignment horizontal="left" vertical="center"/>
    </xf>
    <xf numFmtId="0" fontId="44" fillId="0" borderId="60" xfId="0" applyFont="1" applyFill="1" applyBorder="1" applyAlignment="1">
      <alignment horizontal="left" vertical="center"/>
    </xf>
    <xf numFmtId="0" fontId="44" fillId="0" borderId="59" xfId="0" applyFont="1" applyFill="1" applyBorder="1" applyAlignment="1">
      <alignment horizontal="left" vertical="center"/>
    </xf>
    <xf numFmtId="0" fontId="44" fillId="0" borderId="62" xfId="0" applyFont="1" applyFill="1" applyBorder="1" applyAlignment="1">
      <alignment horizontal="left" vertical="center"/>
    </xf>
    <xf numFmtId="0" fontId="44" fillId="0" borderId="5" xfId="0" applyFont="1" applyFill="1" applyBorder="1" applyAlignment="1">
      <alignment horizontal="left" vertical="center"/>
    </xf>
    <xf numFmtId="0" fontId="44" fillId="0" borderId="1" xfId="0" applyFont="1" applyFill="1" applyBorder="1" applyAlignment="1">
      <alignment horizontal="left" vertical="center"/>
    </xf>
    <xf numFmtId="0" fontId="44" fillId="0" borderId="41" xfId="0" applyFont="1" applyFill="1" applyBorder="1" applyAlignment="1">
      <alignment horizontal="left"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44" fillId="0" borderId="109" xfId="0" applyFont="1" applyFill="1" applyBorder="1" applyAlignment="1">
      <alignment horizontal="left" vertical="center"/>
    </xf>
    <xf numFmtId="0" fontId="44" fillId="0" borderId="75" xfId="0" applyFont="1" applyFill="1" applyBorder="1" applyAlignment="1">
      <alignment horizontal="left" vertical="center"/>
    </xf>
    <xf numFmtId="0" fontId="44" fillId="0" borderId="73" xfId="0" applyFont="1" applyFill="1" applyBorder="1" applyAlignment="1">
      <alignment horizontal="left" vertical="center"/>
    </xf>
    <xf numFmtId="0" fontId="44" fillId="0" borderId="74" xfId="0" applyFont="1" applyFill="1" applyBorder="1" applyAlignment="1">
      <alignment horizontal="left" vertical="center"/>
    </xf>
    <xf numFmtId="0" fontId="44" fillId="0" borderId="108" xfId="0" applyFont="1" applyFill="1" applyBorder="1" applyAlignment="1">
      <alignment horizontal="left" vertical="center"/>
    </xf>
    <xf numFmtId="0" fontId="44" fillId="0" borderId="10" xfId="0" applyFont="1" applyFill="1" applyBorder="1" applyAlignment="1">
      <alignment horizontal="left" vertical="center"/>
    </xf>
    <xf numFmtId="0" fontId="44" fillId="0" borderId="3" xfId="0" applyFont="1" applyFill="1" applyBorder="1" applyAlignment="1">
      <alignment horizontal="left" vertical="center"/>
    </xf>
    <xf numFmtId="0" fontId="44" fillId="0" borderId="4" xfId="0" applyFont="1" applyFill="1" applyBorder="1" applyAlignment="1">
      <alignment horizontal="left" vertical="center"/>
    </xf>
    <xf numFmtId="0" fontId="44" fillId="0" borderId="109" xfId="0" applyFont="1" applyFill="1" applyBorder="1" applyAlignment="1" applyProtection="1">
      <alignment horizontal="center" vertical="center"/>
    </xf>
    <xf numFmtId="0" fontId="44" fillId="0" borderId="74" xfId="0" applyFont="1" applyFill="1" applyBorder="1" applyAlignment="1" applyProtection="1">
      <alignment horizontal="center" vertical="center"/>
    </xf>
    <xf numFmtId="0" fontId="44" fillId="0" borderId="41" xfId="0" applyFont="1" applyFill="1" applyBorder="1" applyAlignment="1" applyProtection="1">
      <alignment horizontal="center" vertical="center"/>
    </xf>
    <xf numFmtId="0" fontId="44" fillId="0" borderId="44" xfId="0" applyFont="1" applyFill="1" applyBorder="1" applyAlignment="1" applyProtection="1">
      <alignment horizontal="center" vertical="center"/>
    </xf>
    <xf numFmtId="0" fontId="44" fillId="0" borderId="53" xfId="0" applyFont="1" applyFill="1" applyBorder="1" applyAlignment="1" applyProtection="1">
      <alignment horizontal="left" vertical="center" wrapText="1"/>
    </xf>
    <xf numFmtId="0" fontId="44" fillId="0" borderId="54" xfId="0" applyFont="1" applyFill="1" applyBorder="1" applyAlignment="1" applyProtection="1">
      <alignment horizontal="left" vertical="center" wrapText="1"/>
    </xf>
    <xf numFmtId="0" fontId="44" fillId="0" borderId="57" xfId="0" applyFont="1" applyFill="1" applyBorder="1" applyAlignment="1" applyProtection="1">
      <alignment horizontal="left" vertical="center" wrapText="1"/>
    </xf>
    <xf numFmtId="0" fontId="89" fillId="0" borderId="35" xfId="0" applyFont="1" applyFill="1" applyBorder="1" applyAlignment="1" applyProtection="1">
      <alignment horizontal="left" vertical="top" wrapText="1"/>
      <protection locked="0"/>
    </xf>
    <xf numFmtId="0" fontId="89" fillId="0" borderId="36" xfId="0" applyFont="1" applyFill="1" applyBorder="1" applyAlignment="1" applyProtection="1">
      <alignment horizontal="left" vertical="top" wrapText="1"/>
      <protection locked="0"/>
    </xf>
    <xf numFmtId="0" fontId="89" fillId="0" borderId="39" xfId="0" applyFont="1" applyFill="1" applyBorder="1" applyAlignment="1" applyProtection="1">
      <alignment horizontal="left" vertical="top" wrapText="1"/>
      <protection locked="0"/>
    </xf>
    <xf numFmtId="0" fontId="89" fillId="0" borderId="50" xfId="0" applyFont="1" applyFill="1" applyBorder="1" applyAlignment="1" applyProtection="1">
      <alignment horizontal="left" vertical="top" wrapText="1"/>
      <protection locked="0"/>
    </xf>
    <xf numFmtId="0" fontId="89" fillId="0" borderId="0" xfId="0" applyFont="1" applyFill="1" applyBorder="1" applyAlignment="1" applyProtection="1">
      <alignment horizontal="left" vertical="top" wrapText="1"/>
      <protection locked="0"/>
    </xf>
    <xf numFmtId="0" fontId="89" fillId="0" borderId="52" xfId="0" applyFont="1" applyFill="1" applyBorder="1" applyAlignment="1" applyProtection="1">
      <alignment horizontal="left" vertical="top" wrapText="1"/>
      <protection locked="0"/>
    </xf>
    <xf numFmtId="0" fontId="89" fillId="0" borderId="40" xfId="0" applyFont="1" applyFill="1" applyBorder="1" applyAlignment="1" applyProtection="1">
      <alignment horizontal="left" vertical="top" wrapText="1"/>
      <protection locked="0"/>
    </xf>
    <xf numFmtId="0" fontId="89" fillId="0" borderId="41" xfId="0" applyFont="1" applyFill="1" applyBorder="1" applyAlignment="1" applyProtection="1">
      <alignment horizontal="left" vertical="top" wrapText="1"/>
      <protection locked="0"/>
    </xf>
    <xf numFmtId="0" fontId="89" fillId="0" borderId="44" xfId="0" applyFont="1" applyFill="1" applyBorder="1" applyAlignment="1" applyProtection="1">
      <alignment horizontal="left" vertical="top" wrapText="1"/>
      <protection locked="0"/>
    </xf>
    <xf numFmtId="0" fontId="71" fillId="0" borderId="116" xfId="0" applyFont="1" applyFill="1" applyBorder="1" applyAlignment="1" applyProtection="1">
      <alignment horizontal="center" vertical="center" wrapText="1"/>
    </xf>
    <xf numFmtId="0" fontId="71" fillId="0" borderId="118" xfId="0" applyFont="1" applyFill="1" applyBorder="1" applyAlignment="1" applyProtection="1">
      <alignment horizontal="center" vertical="center" wrapText="1"/>
    </xf>
    <xf numFmtId="0" fontId="71" fillId="0" borderId="119" xfId="0" applyFont="1" applyFill="1" applyBorder="1" applyAlignment="1" applyProtection="1">
      <alignment horizontal="center" vertical="center" wrapText="1"/>
    </xf>
    <xf numFmtId="0" fontId="49" fillId="0" borderId="54" xfId="0" applyFont="1" applyFill="1" applyBorder="1" applyAlignment="1" applyProtection="1">
      <alignment horizontal="center" vertical="center"/>
      <protection locked="0"/>
    </xf>
    <xf numFmtId="0" fontId="44" fillId="0" borderId="54" xfId="0" applyFont="1" applyFill="1" applyBorder="1" applyAlignment="1" applyProtection="1">
      <alignment horizontal="center" vertical="center"/>
    </xf>
    <xf numFmtId="0" fontId="44" fillId="0" borderId="53" xfId="0" applyFont="1" applyFill="1" applyBorder="1" applyAlignment="1" applyProtection="1">
      <alignment horizontal="center" vertical="center"/>
    </xf>
    <xf numFmtId="0" fontId="49" fillId="0" borderId="57" xfId="0" applyFont="1" applyFill="1" applyBorder="1" applyAlignment="1" applyProtection="1">
      <alignment horizontal="center" vertical="center"/>
      <protection locked="0"/>
    </xf>
    <xf numFmtId="0" fontId="49" fillId="0" borderId="53" xfId="0" applyFont="1" applyFill="1" applyBorder="1" applyAlignment="1" applyProtection="1">
      <alignment horizontal="center" vertical="center"/>
      <protection locked="0"/>
    </xf>
    <xf numFmtId="0" fontId="44" fillId="0" borderId="57" xfId="0" applyFont="1" applyFill="1" applyBorder="1" applyAlignment="1" applyProtection="1">
      <alignment horizontal="center" vertical="center"/>
    </xf>
    <xf numFmtId="0" fontId="49" fillId="0" borderId="3" xfId="0" applyFont="1" applyFill="1" applyBorder="1" applyAlignment="1" applyProtection="1">
      <alignment horizontal="center" vertical="center"/>
      <protection locked="0"/>
    </xf>
    <xf numFmtId="0" fontId="49" fillId="0" borderId="4" xfId="0" applyFont="1" applyFill="1" applyBorder="1" applyAlignment="1" applyProtection="1">
      <alignment horizontal="center" vertical="center"/>
      <protection locked="0"/>
    </xf>
    <xf numFmtId="0" fontId="49" fillId="0" borderId="10" xfId="0" applyFont="1" applyFill="1" applyBorder="1" applyAlignment="1" applyProtection="1">
      <alignment horizontal="center" vertical="center"/>
      <protection locked="0"/>
    </xf>
    <xf numFmtId="0" fontId="44" fillId="0" borderId="2" xfId="0" applyFont="1" applyFill="1" applyBorder="1" applyAlignment="1" applyProtection="1">
      <alignment horizontal="left" vertical="center"/>
    </xf>
    <xf numFmtId="0" fontId="49" fillId="0" borderId="113" xfId="0" applyFont="1" applyFill="1" applyBorder="1" applyAlignment="1" applyProtection="1">
      <alignment horizontal="center" vertical="center"/>
      <protection locked="0"/>
    </xf>
    <xf numFmtId="0" fontId="49" fillId="0" borderId="114" xfId="0" applyFont="1" applyFill="1" applyBorder="1" applyAlignment="1" applyProtection="1">
      <alignment horizontal="center" vertical="center"/>
      <protection locked="0"/>
    </xf>
    <xf numFmtId="0" fontId="49" fillId="0" borderId="115" xfId="0" applyFont="1" applyFill="1" applyBorder="1" applyAlignment="1" applyProtection="1">
      <alignment horizontal="center" vertical="center"/>
      <protection locked="0"/>
    </xf>
    <xf numFmtId="0" fontId="44" fillId="0" borderId="69" xfId="0" applyFont="1" applyFill="1" applyBorder="1" applyAlignment="1" applyProtection="1">
      <alignment horizontal="center" vertical="center" textRotation="255"/>
    </xf>
    <xf numFmtId="0" fontId="44" fillId="0" borderId="95" xfId="0" applyFont="1" applyFill="1" applyBorder="1" applyAlignment="1" applyProtection="1">
      <alignment horizontal="center" vertical="center" textRotation="255"/>
    </xf>
    <xf numFmtId="0" fontId="44" fillId="0" borderId="28" xfId="0" applyFont="1" applyFill="1" applyBorder="1" applyAlignment="1" applyProtection="1">
      <alignment horizontal="left" vertical="center"/>
    </xf>
    <xf numFmtId="0" fontId="44" fillId="0" borderId="112" xfId="0" applyFont="1" applyFill="1" applyBorder="1" applyAlignment="1" applyProtection="1">
      <alignment horizontal="left" vertical="center"/>
    </xf>
    <xf numFmtId="0" fontId="44" fillId="0" borderId="71" xfId="0" applyFont="1" applyFill="1" applyBorder="1" applyAlignment="1" applyProtection="1">
      <alignment horizontal="center" vertical="center" textRotation="255"/>
    </xf>
    <xf numFmtId="0" fontId="44" fillId="0" borderId="61" xfId="0" applyFont="1" applyFill="1" applyBorder="1" applyAlignment="1" applyProtection="1">
      <alignment horizontal="center" vertical="center" textRotation="255"/>
    </xf>
    <xf numFmtId="0" fontId="44" fillId="0" borderId="111" xfId="0" applyFont="1" applyFill="1" applyBorder="1" applyAlignment="1" applyProtection="1">
      <alignment horizontal="center" vertical="center" textRotation="255"/>
    </xf>
    <xf numFmtId="0" fontId="44" fillId="0" borderId="0" xfId="0" applyFont="1" applyFill="1" applyBorder="1" applyAlignment="1" applyProtection="1">
      <alignment horizontal="center" vertical="center" wrapText="1"/>
    </xf>
    <xf numFmtId="0" fontId="44" fillId="0" borderId="52" xfId="0" applyFont="1" applyFill="1" applyBorder="1" applyAlignment="1" applyProtection="1">
      <alignment horizontal="center" vertical="center" wrapText="1"/>
    </xf>
    <xf numFmtId="0" fontId="44" fillId="0" borderId="2" xfId="0" applyFont="1" applyFill="1" applyBorder="1" applyAlignment="1" applyProtection="1">
      <alignment horizontal="center" vertical="center"/>
    </xf>
    <xf numFmtId="0" fontId="44" fillId="0" borderId="3" xfId="0" applyFont="1" applyFill="1" applyBorder="1" applyAlignment="1" applyProtection="1">
      <alignment horizontal="center" vertical="center" shrinkToFit="1"/>
    </xf>
    <xf numFmtId="0" fontId="44" fillId="0" borderId="4" xfId="0" applyFont="1" applyFill="1" applyBorder="1" applyAlignment="1" applyProtection="1">
      <alignment horizontal="center" vertical="center" shrinkToFit="1"/>
    </xf>
    <xf numFmtId="0" fontId="46" fillId="0" borderId="4" xfId="0" applyFont="1" applyFill="1" applyBorder="1" applyAlignment="1" applyProtection="1">
      <alignment vertical="center" wrapText="1" shrinkToFit="1"/>
    </xf>
    <xf numFmtId="0" fontId="46" fillId="0" borderId="10" xfId="0" applyFont="1" applyFill="1" applyBorder="1" applyAlignment="1" applyProtection="1">
      <alignment vertical="center" wrapText="1" shrinkToFit="1"/>
    </xf>
    <xf numFmtId="0" fontId="46" fillId="0" borderId="4" xfId="0" applyFont="1" applyFill="1" applyBorder="1" applyAlignment="1" applyProtection="1">
      <alignment horizontal="center" vertical="center" wrapText="1" shrinkToFit="1"/>
    </xf>
    <xf numFmtId="0" fontId="46" fillId="0" borderId="10" xfId="0" applyFont="1" applyFill="1" applyBorder="1" applyAlignment="1" applyProtection="1">
      <alignment horizontal="center" vertical="center" wrapText="1" shrinkToFit="1"/>
    </xf>
    <xf numFmtId="0" fontId="44" fillId="0" borderId="1" xfId="0" applyFont="1" applyFill="1" applyBorder="1" applyAlignment="1" applyProtection="1">
      <alignment horizontal="center" vertical="center" wrapText="1"/>
    </xf>
    <xf numFmtId="0" fontId="44" fillId="0" borderId="0" xfId="0" applyFont="1" applyFill="1" applyBorder="1" applyAlignment="1" applyProtection="1">
      <alignment horizontal="left" vertical="center" wrapText="1"/>
    </xf>
    <xf numFmtId="0" fontId="44" fillId="0" borderId="50" xfId="0" applyFont="1" applyFill="1" applyBorder="1" applyAlignment="1" applyProtection="1">
      <alignment horizontal="center" vertical="center" wrapText="1"/>
    </xf>
    <xf numFmtId="0" fontId="44" fillId="0" borderId="50"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0" xfId="0" applyFont="1" applyFill="1" applyBorder="1" applyAlignment="1" applyProtection="1">
      <alignment horizontal="left" vertical="center"/>
    </xf>
    <xf numFmtId="0" fontId="44" fillId="0" borderId="52" xfId="0" applyFont="1" applyFill="1" applyBorder="1" applyAlignment="1" applyProtection="1">
      <alignment horizontal="left" vertical="center"/>
    </xf>
    <xf numFmtId="0" fontId="44" fillId="0" borderId="50"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shrinkToFit="1"/>
      <protection locked="0"/>
    </xf>
    <xf numFmtId="0" fontId="44" fillId="0" borderId="0" xfId="0" applyFont="1" applyFill="1" applyBorder="1" applyAlignment="1" applyProtection="1">
      <alignment horizontal="right" vertical="center" wrapText="1"/>
      <protection locked="0"/>
    </xf>
    <xf numFmtId="1" fontId="44" fillId="0" borderId="0" xfId="0" applyNumberFormat="1" applyFont="1" applyFill="1" applyBorder="1" applyAlignment="1" applyProtection="1">
      <alignment horizontal="left" vertical="center" shrinkToFit="1"/>
      <protection locked="0"/>
    </xf>
    <xf numFmtId="1" fontId="44" fillId="0" borderId="52" xfId="0" applyNumberFormat="1" applyFont="1" applyFill="1" applyBorder="1" applyAlignment="1" applyProtection="1">
      <alignment horizontal="left" vertical="center" shrinkToFit="1"/>
      <protection locked="0"/>
    </xf>
    <xf numFmtId="0" fontId="70" fillId="0" borderId="0" xfId="0" applyFont="1" applyBorder="1" applyAlignment="1" applyProtection="1">
      <alignment horizontal="left" vertical="center" wrapText="1"/>
    </xf>
    <xf numFmtId="0" fontId="70" fillId="0" borderId="52" xfId="0" applyFont="1" applyBorder="1" applyAlignment="1" applyProtection="1">
      <alignment horizontal="left" vertical="center" wrapText="1"/>
    </xf>
    <xf numFmtId="0" fontId="44" fillId="0" borderId="0" xfId="0" applyFont="1" applyFill="1" applyBorder="1" applyAlignment="1" applyProtection="1">
      <alignment horizontal="center"/>
    </xf>
    <xf numFmtId="0" fontId="44" fillId="0" borderId="52" xfId="0" applyFont="1" applyFill="1" applyBorder="1" applyAlignment="1" applyProtection="1">
      <alignment horizontal="center"/>
    </xf>
    <xf numFmtId="0" fontId="24" fillId="0" borderId="50" xfId="0"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xf>
    <xf numFmtId="0" fontId="24" fillId="0" borderId="52"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xf>
    <xf numFmtId="0" fontId="44" fillId="0" borderId="35" xfId="0" applyFont="1" applyFill="1" applyBorder="1" applyAlignment="1" applyProtection="1">
      <alignment horizontal="left" vertical="center"/>
    </xf>
    <xf numFmtId="0" fontId="44" fillId="0" borderId="36" xfId="0" applyFont="1" applyFill="1" applyBorder="1" applyAlignment="1" applyProtection="1">
      <alignment horizontal="left" vertical="center"/>
    </xf>
    <xf numFmtId="0" fontId="44" fillId="0" borderId="39" xfId="0" applyFont="1" applyFill="1" applyBorder="1" applyAlignment="1" applyProtection="1">
      <alignment horizontal="left" vertical="center"/>
    </xf>
    <xf numFmtId="0" fontId="49" fillId="0" borderId="41" xfId="0" applyFont="1" applyFill="1" applyBorder="1" applyAlignment="1" applyProtection="1">
      <alignment horizontal="center" vertical="center"/>
    </xf>
    <xf numFmtId="0" fontId="49" fillId="0" borderId="41" xfId="0" applyFont="1" applyFill="1" applyBorder="1" applyAlignment="1" applyProtection="1">
      <alignment horizontal="left" vertical="center" shrinkToFit="1"/>
    </xf>
    <xf numFmtId="0" fontId="49" fillId="0" borderId="41" xfId="0" applyFont="1" applyFill="1" applyBorder="1" applyAlignment="1" applyProtection="1">
      <alignment horizontal="center" vertical="center" shrinkToFit="1"/>
    </xf>
    <xf numFmtId="0" fontId="44" fillId="0" borderId="54" xfId="0" applyFont="1" applyFill="1" applyBorder="1" applyAlignment="1" applyProtection="1">
      <alignment horizontal="center"/>
    </xf>
    <xf numFmtId="0" fontId="70" fillId="0" borderId="26" xfId="0" applyFont="1" applyFill="1" applyBorder="1" applyAlignment="1" applyProtection="1">
      <alignment horizontal="center" vertical="center"/>
      <protection locked="0"/>
    </xf>
    <xf numFmtId="0" fontId="70" fillId="0" borderId="28" xfId="0" applyFont="1" applyFill="1" applyBorder="1" applyAlignment="1" applyProtection="1">
      <alignment horizontal="center" vertical="center"/>
      <protection locked="0"/>
    </xf>
    <xf numFmtId="0" fontId="71" fillId="0" borderId="64" xfId="0" applyFont="1" applyFill="1" applyBorder="1" applyAlignment="1">
      <alignment vertical="center" wrapText="1"/>
    </xf>
    <xf numFmtId="0" fontId="71" fillId="0" borderId="66" xfId="0" applyFont="1" applyFill="1" applyBorder="1" applyAlignment="1">
      <alignment vertical="center" wrapText="1"/>
    </xf>
    <xf numFmtId="58" fontId="71" fillId="0" borderId="169" xfId="0" applyNumberFormat="1" applyFont="1" applyFill="1" applyBorder="1" applyAlignment="1" applyProtection="1">
      <alignment horizontal="center" vertical="center" wrapText="1"/>
      <protection locked="0"/>
    </xf>
    <xf numFmtId="58" fontId="71" fillId="0" borderId="4" xfId="0" applyNumberFormat="1" applyFont="1" applyFill="1" applyBorder="1" applyAlignment="1" applyProtection="1">
      <alignment horizontal="center" vertical="center" wrapText="1"/>
      <protection locked="0"/>
    </xf>
    <xf numFmtId="0" fontId="71" fillId="0" borderId="169" xfId="0" applyFont="1" applyFill="1" applyBorder="1" applyAlignment="1">
      <alignment horizontal="center" vertical="center" wrapText="1"/>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1" fillId="7" borderId="182" xfId="0" applyFont="1" applyFill="1" applyBorder="1" applyAlignment="1">
      <alignment horizontal="center" vertical="center"/>
    </xf>
    <xf numFmtId="0" fontId="71" fillId="7" borderId="61" xfId="0" applyFont="1" applyFill="1" applyBorder="1" applyAlignment="1">
      <alignment horizontal="center" vertical="center"/>
    </xf>
    <xf numFmtId="0" fontId="71" fillId="0" borderId="197" xfId="0" applyFont="1" applyFill="1" applyBorder="1" applyAlignment="1">
      <alignment horizontal="center" vertical="center" wrapText="1"/>
    </xf>
    <xf numFmtId="0" fontId="71" fillId="0" borderId="198" xfId="0" applyFont="1" applyFill="1" applyBorder="1" applyAlignment="1">
      <alignment horizontal="center" vertical="center" wrapText="1"/>
    </xf>
    <xf numFmtId="0" fontId="71" fillId="7" borderId="3" xfId="0" applyFont="1" applyFill="1" applyBorder="1" applyAlignment="1">
      <alignment horizontal="center" vertical="center"/>
    </xf>
    <xf numFmtId="0" fontId="71" fillId="7" borderId="10" xfId="0" applyFont="1" applyFill="1" applyBorder="1" applyAlignment="1">
      <alignment horizontal="center" vertical="center"/>
    </xf>
    <xf numFmtId="0" fontId="71" fillId="0" borderId="8" xfId="0" applyFont="1" applyFill="1" applyBorder="1" applyAlignment="1" applyProtection="1">
      <alignment horizontal="center" vertical="center" wrapText="1"/>
      <protection locked="0"/>
    </xf>
    <xf numFmtId="0" fontId="71" fillId="0" borderId="9" xfId="0" applyFont="1" applyFill="1" applyBorder="1" applyAlignment="1" applyProtection="1">
      <alignment horizontal="center" vertical="center" wrapText="1"/>
      <protection locked="0"/>
    </xf>
    <xf numFmtId="0" fontId="71" fillId="0" borderId="11" xfId="0" applyFont="1" applyFill="1" applyBorder="1" applyAlignment="1" applyProtection="1">
      <alignment horizontal="center" vertical="center" wrapText="1"/>
      <protection locked="0"/>
    </xf>
    <xf numFmtId="0" fontId="71" fillId="0" borderId="12" xfId="0" applyFont="1" applyFill="1" applyBorder="1" applyAlignment="1" applyProtection="1">
      <alignment horizontal="center" vertical="center" wrapText="1"/>
      <protection locked="0"/>
    </xf>
    <xf numFmtId="0" fontId="71" fillId="7" borderId="59" xfId="0" applyFont="1" applyFill="1" applyBorder="1" applyAlignment="1">
      <alignment horizontal="center" vertical="center"/>
    </xf>
    <xf numFmtId="0" fontId="71" fillId="7" borderId="60" xfId="0" applyFont="1" applyFill="1" applyBorder="1" applyAlignment="1">
      <alignment horizontal="center" vertical="center"/>
    </xf>
    <xf numFmtId="0" fontId="71" fillId="7" borderId="62" xfId="0" applyFont="1" applyFill="1" applyBorder="1" applyAlignment="1">
      <alignment horizontal="center" vertical="center"/>
    </xf>
    <xf numFmtId="58" fontId="71" fillId="0" borderId="10" xfId="0" applyNumberFormat="1" applyFont="1" applyFill="1" applyBorder="1" applyAlignment="1" applyProtection="1">
      <alignment horizontal="center" vertical="center" wrapText="1"/>
      <protection locked="0"/>
    </xf>
    <xf numFmtId="0" fontId="25" fillId="0" borderId="64" xfId="0" applyFont="1" applyBorder="1" applyAlignment="1">
      <alignment vertical="center" wrapText="1"/>
    </xf>
    <xf numFmtId="0" fontId="25" fillId="0" borderId="66" xfId="0" applyFont="1" applyBorder="1" applyAlignment="1">
      <alignment vertical="center" wrapText="1"/>
    </xf>
    <xf numFmtId="0" fontId="71" fillId="0" borderId="169" xfId="0" applyFont="1" applyFill="1" applyBorder="1" applyAlignment="1" applyProtection="1">
      <alignment horizontal="center" vertical="center" wrapText="1"/>
      <protection locked="0"/>
    </xf>
    <xf numFmtId="0" fontId="71" fillId="0" borderId="4" xfId="0" applyFont="1" applyFill="1" applyBorder="1" applyAlignment="1" applyProtection="1">
      <alignment horizontal="center" vertical="center" wrapText="1"/>
      <protection locked="0"/>
    </xf>
    <xf numFmtId="0" fontId="71" fillId="0" borderId="8" xfId="0" applyFont="1" applyFill="1" applyBorder="1" applyAlignment="1" applyProtection="1">
      <alignment vertical="center" wrapText="1"/>
      <protection locked="0"/>
    </xf>
    <xf numFmtId="0" fontId="71" fillId="0" borderId="49" xfId="0" applyFont="1" applyFill="1" applyBorder="1" applyAlignment="1" applyProtection="1">
      <alignment vertical="center" wrapText="1"/>
      <protection locked="0"/>
    </xf>
    <xf numFmtId="0" fontId="71" fillId="0" borderId="11" xfId="0" applyFont="1" applyFill="1" applyBorder="1" applyAlignment="1" applyProtection="1">
      <alignment vertical="center" wrapText="1"/>
      <protection locked="0"/>
    </xf>
    <xf numFmtId="0" fontId="71" fillId="0" borderId="46" xfId="0" applyFont="1" applyFill="1" applyBorder="1" applyAlignment="1" applyProtection="1">
      <alignment vertical="center" wrapText="1"/>
      <protection locked="0"/>
    </xf>
    <xf numFmtId="0" fontId="71" fillId="7" borderId="93" xfId="0" applyFont="1" applyFill="1" applyBorder="1" applyAlignment="1">
      <alignment horizontal="center" vertical="center"/>
    </xf>
    <xf numFmtId="0" fontId="71" fillId="7" borderId="27" xfId="0" applyFont="1" applyFill="1" applyBorder="1" applyAlignment="1">
      <alignment horizontal="center" vertical="center"/>
    </xf>
    <xf numFmtId="0" fontId="71" fillId="7" borderId="97" xfId="0" applyFont="1" applyFill="1" applyBorder="1" applyAlignment="1">
      <alignment horizontal="center" vertical="center"/>
    </xf>
    <xf numFmtId="0" fontId="71" fillId="0" borderId="5" xfId="0" applyFont="1" applyFill="1" applyBorder="1" applyAlignment="1" applyProtection="1">
      <alignment vertical="center" wrapText="1"/>
      <protection locked="0"/>
    </xf>
    <xf numFmtId="0" fontId="71" fillId="0" borderId="9" xfId="0" applyFont="1" applyFill="1" applyBorder="1" applyAlignment="1" applyProtection="1">
      <alignment vertical="center" wrapText="1"/>
      <protection locked="0"/>
    </xf>
    <xf numFmtId="0" fontId="71" fillId="7" borderId="4" xfId="0" applyFont="1" applyFill="1" applyBorder="1" applyAlignment="1">
      <alignment horizontal="center" vertical="center"/>
    </xf>
    <xf numFmtId="0" fontId="138" fillId="0" borderId="64" xfId="0" applyFont="1" applyBorder="1" applyAlignment="1">
      <alignment vertical="center" wrapText="1"/>
    </xf>
    <xf numFmtId="0" fontId="138" fillId="0" borderId="180" xfId="0" applyFont="1" applyBorder="1" applyAlignment="1">
      <alignment vertical="center" wrapText="1"/>
    </xf>
    <xf numFmtId="0" fontId="70" fillId="0" borderId="97" xfId="0" applyFont="1" applyFill="1" applyBorder="1" applyAlignment="1" applyProtection="1">
      <alignment horizontal="center" vertical="center"/>
      <protection locked="0"/>
    </xf>
    <xf numFmtId="0" fontId="71" fillId="0" borderId="12" xfId="0" applyFont="1" applyFill="1" applyBorder="1" applyAlignment="1" applyProtection="1">
      <alignment vertical="center" wrapText="1"/>
      <protection locked="0"/>
    </xf>
    <xf numFmtId="0" fontId="71" fillId="0" borderId="140" xfId="0" applyFont="1" applyFill="1" applyBorder="1" applyAlignment="1" applyProtection="1">
      <alignment horizontal="center" vertical="center" wrapText="1"/>
      <protection locked="0"/>
    </xf>
    <xf numFmtId="0" fontId="71" fillId="0" borderId="33" xfId="0" applyFont="1" applyFill="1" applyBorder="1" applyAlignment="1" applyProtection="1">
      <alignment horizontal="center" vertical="center" wrapText="1"/>
      <protection locked="0"/>
    </xf>
    <xf numFmtId="0" fontId="71" fillId="8" borderId="33" xfId="0" applyFont="1" applyFill="1" applyBorder="1" applyAlignment="1">
      <alignment horizontal="center" vertical="center" wrapText="1"/>
    </xf>
    <xf numFmtId="0" fontId="71" fillId="8" borderId="139" xfId="0" applyFont="1" applyFill="1" applyBorder="1" applyAlignment="1">
      <alignment horizontal="center" vertical="center" wrapText="1"/>
    </xf>
    <xf numFmtId="0" fontId="71" fillId="0" borderId="34" xfId="0" applyFont="1" applyFill="1" applyBorder="1" applyAlignment="1" applyProtection="1">
      <alignment horizontal="center" vertical="center" wrapText="1"/>
      <protection locked="0"/>
    </xf>
    <xf numFmtId="0" fontId="71" fillId="0" borderId="188" xfId="0" applyFont="1" applyFill="1" applyBorder="1" applyAlignment="1">
      <alignment horizontal="center" vertical="center" wrapText="1"/>
    </xf>
    <xf numFmtId="0" fontId="71" fillId="0" borderId="189" xfId="0" applyFont="1" applyFill="1" applyBorder="1" applyAlignment="1">
      <alignment horizontal="center" vertical="center" wrapText="1"/>
    </xf>
    <xf numFmtId="0" fontId="71" fillId="0" borderId="179" xfId="0" applyFont="1" applyFill="1" applyBorder="1" applyAlignment="1" applyProtection="1">
      <alignment horizontal="center" vertical="center" wrapText="1"/>
      <protection locked="0"/>
    </xf>
    <xf numFmtId="0" fontId="71" fillId="0" borderId="74" xfId="0" applyFont="1" applyFill="1" applyBorder="1" applyAlignment="1" applyProtection="1">
      <alignment horizontal="center" vertical="center" wrapText="1"/>
      <protection locked="0"/>
    </xf>
    <xf numFmtId="0" fontId="71" fillId="0" borderId="26" xfId="0" applyFont="1" applyFill="1" applyBorder="1" applyAlignment="1">
      <alignment vertical="center" wrapText="1"/>
    </xf>
    <xf numFmtId="0" fontId="71" fillId="0" borderId="28" xfId="0" applyFont="1" applyFill="1" applyBorder="1" applyAlignment="1">
      <alignment vertical="center" wrapText="1"/>
    </xf>
    <xf numFmtId="0" fontId="71" fillId="7" borderId="33" xfId="0" applyFont="1" applyFill="1" applyBorder="1" applyAlignment="1">
      <alignment horizontal="center" vertical="center" wrapText="1"/>
    </xf>
    <xf numFmtId="0" fontId="71" fillId="7" borderId="139" xfId="0" applyFont="1" applyFill="1" applyBorder="1" applyAlignment="1">
      <alignment horizontal="center" vertical="center" wrapText="1"/>
    </xf>
    <xf numFmtId="0" fontId="71" fillId="7" borderId="68" xfId="0" applyFont="1" applyFill="1" applyBorder="1" applyAlignment="1">
      <alignment horizontal="center" vertical="center"/>
    </xf>
    <xf numFmtId="0" fontId="71" fillId="7" borderId="120" xfId="0" applyFont="1" applyFill="1" applyBorder="1" applyAlignment="1">
      <alignment horizontal="center" vertical="center"/>
    </xf>
    <xf numFmtId="0" fontId="106" fillId="0" borderId="0" xfId="0" applyFont="1" applyFill="1" applyAlignment="1">
      <alignment horizontal="center" vertical="center"/>
    </xf>
    <xf numFmtId="0" fontId="89" fillId="0" borderId="1" xfId="0" applyFont="1" applyFill="1" applyBorder="1" applyAlignment="1">
      <alignment horizontal="center" vertical="center"/>
    </xf>
    <xf numFmtId="0" fontId="72" fillId="0" borderId="1" xfId="0" applyFont="1" applyFill="1" applyBorder="1" applyAlignment="1">
      <alignment horizontal="center" vertical="center" shrinkToFit="1"/>
    </xf>
    <xf numFmtId="58" fontId="71" fillId="0" borderId="101" xfId="0" applyNumberFormat="1" applyFont="1" applyFill="1" applyBorder="1" applyAlignment="1" applyProtection="1">
      <alignment horizontal="center" vertical="center" wrapText="1"/>
      <protection locked="0"/>
    </xf>
    <xf numFmtId="0" fontId="71" fillId="7" borderId="11" xfId="0" applyFont="1" applyFill="1" applyBorder="1" applyAlignment="1">
      <alignment horizontal="center" vertical="center"/>
    </xf>
    <xf numFmtId="0" fontId="71" fillId="7" borderId="12" xfId="0" applyFont="1" applyFill="1" applyBorder="1" applyAlignment="1">
      <alignment horizontal="center" vertical="center"/>
    </xf>
    <xf numFmtId="0" fontId="71" fillId="7" borderId="71" xfId="0" applyFont="1" applyFill="1" applyBorder="1" applyAlignment="1">
      <alignment horizontal="center" vertical="center"/>
    </xf>
    <xf numFmtId="0" fontId="71" fillId="7" borderId="72" xfId="0" applyFont="1" applyFill="1" applyBorder="1" applyAlignment="1">
      <alignment horizontal="center" vertical="center"/>
    </xf>
    <xf numFmtId="0" fontId="25" fillId="0" borderId="180" xfId="0" applyFont="1" applyBorder="1" applyAlignment="1">
      <alignment vertical="center" wrapText="1"/>
    </xf>
    <xf numFmtId="0" fontId="70" fillId="0" borderId="53" xfId="0" applyFont="1" applyFill="1" applyBorder="1" applyAlignment="1" applyProtection="1">
      <alignment horizontal="center" vertical="center" wrapText="1"/>
    </xf>
    <xf numFmtId="0" fontId="70" fillId="0" borderId="54" xfId="0" applyFont="1" applyFill="1" applyBorder="1" applyAlignment="1" applyProtection="1">
      <alignment horizontal="center" vertical="center" wrapText="1"/>
    </xf>
    <xf numFmtId="0" fontId="70" fillId="0" borderId="55" xfId="0" applyFont="1" applyFill="1" applyBorder="1" applyAlignment="1" applyProtection="1">
      <alignment horizontal="center" vertical="center" wrapText="1"/>
    </xf>
    <xf numFmtId="0" fontId="89" fillId="0" borderId="0" xfId="0" applyFont="1" applyFill="1" applyAlignment="1" applyProtection="1">
      <alignment horizontal="center" vertical="center"/>
    </xf>
    <xf numFmtId="0" fontId="70" fillId="0" borderId="1" xfId="0" applyFont="1" applyFill="1" applyBorder="1" applyAlignment="1" applyProtection="1">
      <alignment horizontal="left" shrinkToFit="1"/>
    </xf>
    <xf numFmtId="0" fontId="70" fillId="0" borderId="53" xfId="0" applyFont="1" applyFill="1" applyBorder="1" applyAlignment="1" applyProtection="1">
      <alignment horizontal="center" vertical="center"/>
    </xf>
    <xf numFmtId="0" fontId="70" fillId="0" borderId="54" xfId="0" applyFont="1" applyFill="1" applyBorder="1" applyAlignment="1" applyProtection="1">
      <alignment horizontal="center" vertical="center"/>
    </xf>
    <xf numFmtId="0" fontId="70" fillId="0" borderId="55" xfId="0" applyFont="1" applyFill="1" applyBorder="1" applyAlignment="1" applyProtection="1">
      <alignment horizontal="center" vertical="center"/>
    </xf>
    <xf numFmtId="0" fontId="70" fillId="0" borderId="56" xfId="0" applyFont="1" applyFill="1" applyBorder="1" applyAlignment="1" applyProtection="1">
      <alignment horizontal="left" vertical="top" wrapText="1"/>
      <protection locked="0"/>
    </xf>
    <xf numFmtId="0" fontId="70" fillId="0" borderId="54" xfId="0" applyFont="1" applyFill="1" applyBorder="1" applyAlignment="1" applyProtection="1">
      <alignment horizontal="left" vertical="top" wrapText="1"/>
      <protection locked="0"/>
    </xf>
    <xf numFmtId="0" fontId="70" fillId="0" borderId="57" xfId="0" applyFont="1" applyFill="1" applyBorder="1" applyAlignment="1" applyProtection="1">
      <alignment horizontal="left" vertical="top" wrapText="1"/>
      <protection locked="0"/>
    </xf>
    <xf numFmtId="0" fontId="70" fillId="0" borderId="56" xfId="0" applyFont="1" applyBorder="1" applyAlignment="1" applyProtection="1">
      <alignment horizontal="left" vertical="center"/>
    </xf>
    <xf numFmtId="0" fontId="70" fillId="0" borderId="54" xfId="0" applyFont="1" applyBorder="1" applyAlignment="1" applyProtection="1">
      <alignment horizontal="left" vertical="center"/>
    </xf>
    <xf numFmtId="0" fontId="70" fillId="0" borderId="57" xfId="0" applyFont="1" applyBorder="1" applyAlignment="1" applyProtection="1">
      <alignment horizontal="left" vertical="center"/>
    </xf>
    <xf numFmtId="0" fontId="70" fillId="0" borderId="61" xfId="0" applyFont="1" applyFill="1" applyBorder="1" applyAlignment="1" applyProtection="1">
      <alignment horizontal="center" vertical="center" textRotation="255"/>
    </xf>
    <xf numFmtId="0" fontId="70" fillId="0" borderId="72" xfId="0" applyFont="1" applyFill="1" applyBorder="1" applyAlignment="1" applyProtection="1">
      <alignment horizontal="center" vertical="center" textRotation="255"/>
    </xf>
    <xf numFmtId="0" fontId="70" fillId="0" borderId="11" xfId="0" applyFont="1" applyFill="1" applyBorder="1" applyAlignment="1" applyProtection="1">
      <alignment horizontal="center" vertical="center"/>
    </xf>
    <xf numFmtId="0" fontId="70" fillId="0" borderId="1" xfId="0" applyFont="1" applyFill="1" applyBorder="1" applyAlignment="1" applyProtection="1">
      <alignment horizontal="center" vertical="center"/>
    </xf>
    <xf numFmtId="0" fontId="70" fillId="0" borderId="12" xfId="0" applyFont="1" applyFill="1" applyBorder="1" applyAlignment="1" applyProtection="1">
      <alignment horizontal="center" vertical="center"/>
    </xf>
    <xf numFmtId="0" fontId="70" fillId="0" borderId="7" xfId="0" applyFont="1" applyFill="1" applyBorder="1" applyAlignment="1" applyProtection="1">
      <alignment horizontal="center" vertical="center" textRotation="255"/>
    </xf>
    <xf numFmtId="0" fontId="70" fillId="0" borderId="8" xfId="0" applyFont="1" applyFill="1" applyBorder="1" applyAlignment="1" applyProtection="1">
      <alignment horizontal="left" vertical="center" wrapText="1" shrinkToFit="1"/>
      <protection locked="0"/>
    </xf>
    <xf numFmtId="0" fontId="70" fillId="0" borderId="5" xfId="0" applyFont="1" applyFill="1" applyBorder="1" applyAlignment="1" applyProtection="1">
      <alignment horizontal="left" vertical="center" wrapText="1" shrinkToFit="1"/>
      <protection locked="0"/>
    </xf>
    <xf numFmtId="0" fontId="70" fillId="0" borderId="9" xfId="0" applyFont="1" applyFill="1" applyBorder="1" applyAlignment="1" applyProtection="1">
      <alignment horizontal="left" vertical="center" wrapText="1" shrinkToFit="1"/>
      <protection locked="0"/>
    </xf>
    <xf numFmtId="0" fontId="70" fillId="0" borderId="8" xfId="0" applyFont="1" applyFill="1" applyBorder="1" applyAlignment="1" applyProtection="1">
      <alignment horizontal="left" vertical="center" wrapText="1"/>
      <protection locked="0"/>
    </xf>
    <xf numFmtId="0" fontId="70" fillId="0" borderId="5" xfId="0" applyFont="1" applyFill="1" applyBorder="1" applyAlignment="1" applyProtection="1">
      <alignment horizontal="left" vertical="center" wrapText="1"/>
      <protection locked="0"/>
    </xf>
    <xf numFmtId="0" fontId="70" fillId="0" borderId="6" xfId="0" applyFont="1" applyFill="1" applyBorder="1" applyAlignment="1" applyProtection="1">
      <alignment horizontal="left" vertical="center" wrapText="1" shrinkToFit="1"/>
      <protection locked="0"/>
    </xf>
    <xf numFmtId="0" fontId="70" fillId="0" borderId="0" xfId="0" applyFont="1" applyFill="1" applyBorder="1" applyAlignment="1" applyProtection="1">
      <alignment horizontal="left" vertical="center" wrapText="1" shrinkToFit="1"/>
      <protection locked="0"/>
    </xf>
    <xf numFmtId="0" fontId="70" fillId="0" borderId="7" xfId="0" applyFont="1" applyFill="1" applyBorder="1" applyAlignment="1" applyProtection="1">
      <alignment horizontal="left" vertical="center" wrapText="1" shrinkToFit="1"/>
      <protection locked="0"/>
    </xf>
    <xf numFmtId="0" fontId="70" fillId="0" borderId="6" xfId="0" applyFont="1" applyFill="1" applyBorder="1" applyAlignment="1" applyProtection="1">
      <alignment horizontal="left" vertical="center" wrapText="1"/>
      <protection locked="0"/>
    </xf>
    <xf numFmtId="0" fontId="70" fillId="0" borderId="0" xfId="0" applyFont="1" applyFill="1" applyBorder="1" applyAlignment="1" applyProtection="1">
      <alignment horizontal="left" vertical="center" wrapText="1"/>
      <protection locked="0"/>
    </xf>
    <xf numFmtId="0" fontId="70" fillId="0" borderId="7" xfId="0" applyFont="1" applyFill="1" applyBorder="1" applyAlignment="1" applyProtection="1">
      <alignment horizontal="left" vertical="center" wrapText="1"/>
      <protection locked="0"/>
    </xf>
    <xf numFmtId="0" fontId="70" fillId="0" borderId="11" xfId="0" applyFont="1" applyFill="1" applyBorder="1" applyAlignment="1" applyProtection="1">
      <alignment horizontal="left" vertical="center" wrapText="1" shrinkToFit="1"/>
      <protection locked="0"/>
    </xf>
    <xf numFmtId="0" fontId="70" fillId="0" borderId="1" xfId="0" applyFont="1" applyFill="1" applyBorder="1" applyAlignment="1" applyProtection="1">
      <alignment horizontal="left" vertical="center" wrapText="1" shrinkToFit="1"/>
      <protection locked="0"/>
    </xf>
    <xf numFmtId="0" fontId="70" fillId="0" borderId="12" xfId="0" applyFont="1" applyFill="1" applyBorder="1" applyAlignment="1" applyProtection="1">
      <alignment horizontal="left" vertical="center" wrapText="1" shrinkToFit="1"/>
      <protection locked="0"/>
    </xf>
    <xf numFmtId="0" fontId="70" fillId="0" borderId="11" xfId="0" applyFont="1" applyFill="1" applyBorder="1" applyAlignment="1" applyProtection="1">
      <alignment horizontal="left" vertical="center" wrapText="1"/>
      <protection locked="0"/>
    </xf>
    <xf numFmtId="0" fontId="70" fillId="0" borderId="1" xfId="0" applyFont="1" applyFill="1" applyBorder="1" applyAlignment="1" applyProtection="1">
      <alignment horizontal="left" vertical="center" wrapText="1"/>
      <protection locked="0"/>
    </xf>
    <xf numFmtId="0" fontId="70" fillId="0" borderId="9" xfId="0" applyFont="1" applyFill="1" applyBorder="1" applyAlignment="1" applyProtection="1">
      <alignment horizontal="center" vertical="center" textRotation="255"/>
    </xf>
    <xf numFmtId="0" fontId="57" fillId="0" borderId="0" xfId="41" applyFont="1" applyProtection="1">
      <alignment vertical="center"/>
      <protection locked="0"/>
    </xf>
    <xf numFmtId="0" fontId="57" fillId="0" borderId="0" xfId="41" applyFont="1" applyAlignment="1" applyProtection="1">
      <alignment horizontal="center" vertical="center"/>
      <protection locked="0"/>
    </xf>
    <xf numFmtId="58" fontId="57" fillId="0" borderId="0" xfId="41" applyNumberFormat="1" applyFont="1" applyAlignment="1" applyProtection="1">
      <alignment horizontal="center" vertical="center"/>
      <protection locked="0"/>
    </xf>
    <xf numFmtId="0" fontId="105" fillId="0" borderId="0" xfId="41" applyFont="1" applyAlignment="1">
      <alignment vertical="center" wrapText="1"/>
    </xf>
    <xf numFmtId="0" fontId="105" fillId="0" borderId="33" xfId="41" applyFont="1" applyBorder="1" applyAlignment="1" applyProtection="1">
      <alignment vertical="center" wrapText="1"/>
      <protection locked="0"/>
    </xf>
    <xf numFmtId="0" fontId="105" fillId="0" borderId="34" xfId="41" applyFont="1" applyBorder="1" applyAlignment="1" applyProtection="1">
      <alignment vertical="center" wrapText="1"/>
      <protection locked="0"/>
    </xf>
    <xf numFmtId="0" fontId="105" fillId="0" borderId="32" xfId="41" applyFont="1" applyBorder="1" applyAlignment="1" applyProtection="1">
      <alignment horizontal="center" vertical="center" shrinkToFit="1"/>
      <protection locked="0"/>
    </xf>
    <xf numFmtId="0" fontId="105" fillId="0" borderId="33" xfId="41" applyFont="1" applyBorder="1" applyAlignment="1" applyProtection="1">
      <alignment horizontal="center" vertical="center" shrinkToFit="1"/>
      <protection locked="0"/>
    </xf>
    <xf numFmtId="0" fontId="105" fillId="0" borderId="143" xfId="41" applyFont="1" applyBorder="1" applyAlignment="1" applyProtection="1">
      <alignment horizontal="center" vertical="center" shrinkToFit="1"/>
      <protection locked="0"/>
    </xf>
    <xf numFmtId="0" fontId="105" fillId="0" borderId="45" xfId="41" applyFont="1" applyBorder="1" applyAlignment="1" applyProtection="1">
      <alignment vertical="center" wrapText="1"/>
      <protection locked="0"/>
    </xf>
    <xf numFmtId="0" fontId="105" fillId="0" borderId="1" xfId="41" applyFont="1" applyBorder="1" applyAlignment="1" applyProtection="1">
      <alignment vertical="center" wrapText="1"/>
      <protection locked="0"/>
    </xf>
    <xf numFmtId="0" fontId="105" fillId="0" borderId="46" xfId="41" applyFont="1" applyBorder="1" applyAlignment="1" applyProtection="1">
      <alignment vertical="center" wrapText="1"/>
      <protection locked="0"/>
    </xf>
    <xf numFmtId="0" fontId="105" fillId="0" borderId="50" xfId="41" applyFont="1" applyBorder="1" applyAlignment="1" applyProtection="1">
      <alignment vertical="center" wrapText="1"/>
      <protection locked="0"/>
    </xf>
    <xf numFmtId="0" fontId="105" fillId="0" borderId="0" xfId="41" applyFont="1" applyBorder="1" applyAlignment="1" applyProtection="1">
      <alignment vertical="center" wrapText="1"/>
      <protection locked="0"/>
    </xf>
    <xf numFmtId="0" fontId="105" fillId="0" borderId="52" xfId="41" applyFont="1" applyBorder="1" applyAlignment="1" applyProtection="1">
      <alignment vertical="center" wrapText="1"/>
      <protection locked="0"/>
    </xf>
    <xf numFmtId="0" fontId="105" fillId="0" borderId="40" xfId="41" applyFont="1" applyBorder="1" applyAlignment="1" applyProtection="1">
      <alignment vertical="center" wrapText="1"/>
      <protection locked="0"/>
    </xf>
    <xf numFmtId="0" fontId="105" fillId="0" borderId="41" xfId="41" applyFont="1" applyBorder="1" applyAlignment="1" applyProtection="1">
      <alignment vertical="center" wrapText="1"/>
      <protection locked="0"/>
    </xf>
    <xf numFmtId="0" fontId="105" fillId="0" borderId="44" xfId="41" applyFont="1" applyBorder="1" applyAlignment="1" applyProtection="1">
      <alignment vertical="center" wrapText="1"/>
      <protection locked="0"/>
    </xf>
    <xf numFmtId="0" fontId="105" fillId="0" borderId="71" xfId="41" applyFont="1" applyBorder="1" applyAlignment="1" applyProtection="1">
      <alignment vertical="center" textRotation="255" shrinkToFit="1"/>
      <protection locked="0"/>
    </xf>
    <xf numFmtId="0" fontId="105" fillId="0" borderId="61" xfId="41" applyFont="1" applyBorder="1" applyAlignment="1" applyProtection="1">
      <alignment vertical="center" textRotation="255" shrinkToFit="1"/>
      <protection locked="0"/>
    </xf>
    <xf numFmtId="0" fontId="105" fillId="0" borderId="69" xfId="41" applyFont="1" applyBorder="1" applyAlignment="1" applyProtection="1">
      <alignment vertical="center" textRotation="255" shrinkToFit="1"/>
      <protection locked="0"/>
    </xf>
    <xf numFmtId="0" fontId="57" fillId="0" borderId="8" xfId="41" applyFont="1" applyBorder="1" applyProtection="1">
      <alignment vertical="center"/>
      <protection locked="0"/>
    </xf>
    <xf numFmtId="0" fontId="57" fillId="0" borderId="5" xfId="41" applyFont="1" applyBorder="1" applyProtection="1">
      <alignment vertical="center"/>
      <protection locked="0"/>
    </xf>
    <xf numFmtId="0" fontId="57" fillId="0" borderId="9" xfId="41" applyFont="1" applyBorder="1" applyProtection="1">
      <alignment vertical="center"/>
      <protection locked="0"/>
    </xf>
    <xf numFmtId="0" fontId="57" fillId="0" borderId="6" xfId="41" applyFont="1" applyBorder="1" applyProtection="1">
      <alignment vertical="center"/>
      <protection locked="0"/>
    </xf>
    <xf numFmtId="0" fontId="57" fillId="0" borderId="0" xfId="41" applyFont="1" applyBorder="1" applyProtection="1">
      <alignment vertical="center"/>
      <protection locked="0"/>
    </xf>
    <xf numFmtId="0" fontId="57" fillId="0" borderId="7" xfId="41" applyFont="1" applyBorder="1" applyProtection="1">
      <alignment vertical="center"/>
      <protection locked="0"/>
    </xf>
    <xf numFmtId="0" fontId="57" fillId="0" borderId="11" xfId="41" applyFont="1" applyBorder="1" applyProtection="1">
      <alignment vertical="center"/>
      <protection locked="0"/>
    </xf>
    <xf numFmtId="0" fontId="57" fillId="0" borderId="1" xfId="41" applyFont="1" applyBorder="1" applyProtection="1">
      <alignment vertical="center"/>
      <protection locked="0"/>
    </xf>
    <xf numFmtId="0" fontId="57" fillId="0" borderId="12" xfId="41" applyFont="1" applyBorder="1" applyProtection="1">
      <alignment vertical="center"/>
      <protection locked="0"/>
    </xf>
    <xf numFmtId="0" fontId="105" fillId="0" borderId="30" xfId="41" applyFont="1" applyBorder="1" applyAlignment="1" applyProtection="1">
      <alignment vertical="center" wrapText="1"/>
      <protection locked="0"/>
    </xf>
    <xf numFmtId="0" fontId="105" fillId="0" borderId="31" xfId="41" applyFont="1" applyBorder="1" applyAlignment="1" applyProtection="1">
      <alignment vertical="center" wrapText="1"/>
      <protection locked="0"/>
    </xf>
    <xf numFmtId="0" fontId="105" fillId="0" borderId="29" xfId="41" applyFont="1" applyBorder="1" applyAlignment="1" applyProtection="1">
      <alignment horizontal="center" vertical="center" shrinkToFit="1"/>
      <protection locked="0"/>
    </xf>
    <xf numFmtId="0" fontId="105" fillId="0" borderId="30" xfId="41" applyFont="1" applyBorder="1" applyAlignment="1" applyProtection="1">
      <alignment horizontal="center" vertical="center" shrinkToFit="1"/>
      <protection locked="0"/>
    </xf>
    <xf numFmtId="0" fontId="105" fillId="0" borderId="142" xfId="41" applyFont="1" applyBorder="1" applyAlignment="1" applyProtection="1">
      <alignment horizontal="center" vertical="center" shrinkToFit="1"/>
      <protection locked="0"/>
    </xf>
    <xf numFmtId="0" fontId="105" fillId="0" borderId="22" xfId="41" applyFont="1" applyBorder="1" applyAlignment="1" applyProtection="1">
      <alignment vertical="center" wrapText="1"/>
      <protection locked="0"/>
    </xf>
    <xf numFmtId="0" fontId="105" fillId="0" borderId="136" xfId="41" applyFont="1" applyBorder="1" applyAlignment="1" applyProtection="1">
      <alignment vertical="center" wrapText="1"/>
      <protection locked="0"/>
    </xf>
    <xf numFmtId="0" fontId="105" fillId="0" borderId="132" xfId="41" applyFont="1" applyBorder="1" applyAlignment="1" applyProtection="1">
      <alignment horizontal="center" vertical="center" shrinkToFit="1"/>
      <protection locked="0"/>
    </xf>
    <xf numFmtId="0" fontId="105" fillId="0" borderId="22" xfId="41" applyFont="1" applyBorder="1" applyAlignment="1" applyProtection="1">
      <alignment horizontal="center" vertical="center" shrinkToFit="1"/>
      <protection locked="0"/>
    </xf>
    <xf numFmtId="0" fontId="105" fillId="0" borderId="141" xfId="41" applyFont="1" applyBorder="1" applyAlignment="1" applyProtection="1">
      <alignment horizontal="center" vertical="center" shrinkToFi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105" fillId="0" borderId="26" xfId="41" applyFont="1" applyBorder="1" applyAlignment="1" applyProtection="1">
      <alignment horizontal="center" vertical="center" textRotation="255" shrinkToFit="1"/>
      <protection locked="0"/>
    </xf>
    <xf numFmtId="0" fontId="105" fillId="0" borderId="27" xfId="41" applyFont="1" applyBorder="1" applyAlignment="1" applyProtection="1">
      <alignment horizontal="center" vertical="center" textRotation="255" shrinkToFit="1"/>
      <protection locked="0"/>
    </xf>
    <xf numFmtId="0" fontId="105" fillId="0" borderId="8" xfId="41" applyFont="1" applyBorder="1" applyAlignment="1" applyProtection="1">
      <alignment vertical="center" wrapText="1"/>
      <protection locked="0"/>
    </xf>
    <xf numFmtId="0" fontId="105" fillId="0" borderId="5" xfId="41" applyFont="1" applyBorder="1" applyAlignment="1" applyProtection="1">
      <alignment vertical="center" wrapText="1"/>
      <protection locked="0"/>
    </xf>
    <xf numFmtId="0" fontId="105" fillId="0" borderId="9" xfId="41" applyFont="1" applyBorder="1" applyAlignment="1" applyProtection="1">
      <alignment vertical="center" wrapText="1"/>
      <protection locked="0"/>
    </xf>
    <xf numFmtId="0" fontId="105" fillId="0" borderId="11" xfId="41" applyFont="1" applyBorder="1" applyAlignment="1" applyProtection="1">
      <alignment vertical="center" wrapText="1"/>
      <protection locked="0"/>
    </xf>
    <xf numFmtId="0" fontId="105" fillId="0" borderId="12" xfId="41" applyFont="1" applyBorder="1" applyAlignment="1" applyProtection="1">
      <alignment vertical="center" wrapText="1"/>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57" fillId="0" borderId="71" xfId="41" applyFont="1" applyBorder="1" applyAlignment="1" applyProtection="1">
      <alignment horizontal="center" vertical="center" textRotation="255" shrinkToFit="1"/>
      <protection locked="0"/>
    </xf>
    <xf numFmtId="0" fontId="57" fillId="0" borderId="61" xfId="41" applyFont="1" applyBorder="1" applyAlignment="1" applyProtection="1">
      <alignment horizontal="center" vertical="center" textRotation="255" shrinkToFit="1"/>
      <protection locked="0"/>
    </xf>
    <xf numFmtId="0" fontId="57" fillId="0" borderId="26" xfId="41" applyFont="1" applyBorder="1" applyAlignment="1" applyProtection="1">
      <alignment horizontal="center" vertical="center" textRotation="255" shrinkToFit="1"/>
      <protection locked="0"/>
    </xf>
    <xf numFmtId="0" fontId="57" fillId="0" borderId="27" xfId="41" applyFont="1" applyBorder="1" applyAlignment="1" applyProtection="1">
      <alignment horizontal="center" vertical="center" textRotation="255" shrinkToFit="1"/>
      <protection locked="0"/>
    </xf>
    <xf numFmtId="49" fontId="105" fillId="0" borderId="30" xfId="41" applyNumberFormat="1" applyFont="1" applyBorder="1" applyAlignment="1" applyProtection="1">
      <alignment vertical="center" wrapText="1"/>
      <protection locked="0"/>
    </xf>
    <xf numFmtId="49" fontId="105" fillId="0" borderId="22" xfId="41" applyNumberFormat="1" applyFont="1" applyBorder="1" applyAlignment="1" applyProtection="1">
      <alignment vertical="center" wrapText="1"/>
      <protection locked="0"/>
    </xf>
    <xf numFmtId="58" fontId="57" fillId="0" borderId="48" xfId="15" applyNumberFormat="1" applyFont="1" applyBorder="1" applyAlignment="1">
      <alignment horizontal="center" vertical="center" wrapText="1"/>
    </xf>
    <xf numFmtId="58" fontId="57" fillId="0" borderId="5" xfId="15" applyNumberFormat="1" applyFont="1" applyBorder="1" applyAlignment="1">
      <alignment horizontal="center" vertical="center" wrapText="1"/>
    </xf>
    <xf numFmtId="58" fontId="57" fillId="0" borderId="9" xfId="15" applyNumberFormat="1" applyFont="1" applyBorder="1" applyAlignment="1">
      <alignment horizontal="center" vertical="center" wrapText="1"/>
    </xf>
    <xf numFmtId="177" fontId="57" fillId="0" borderId="6" xfId="41" applyNumberFormat="1" applyFont="1" applyBorder="1" applyAlignment="1">
      <alignment horizontal="center" vertical="center"/>
    </xf>
    <xf numFmtId="177" fontId="57" fillId="0" borderId="0" xfId="41" applyNumberFormat="1" applyFont="1" applyBorder="1" applyAlignment="1">
      <alignment horizontal="center" vertical="center"/>
    </xf>
    <xf numFmtId="177" fontId="57" fillId="0" borderId="7" xfId="41" applyNumberFormat="1" applyFont="1" applyBorder="1" applyAlignment="1">
      <alignment horizontal="center" vertical="center"/>
    </xf>
    <xf numFmtId="177" fontId="57" fillId="0" borderId="51" xfId="41" applyNumberFormat="1" applyFont="1" applyBorder="1" applyAlignment="1">
      <alignment horizontal="center" vertical="center"/>
    </xf>
    <xf numFmtId="177" fontId="57" fillId="0" borderId="41" xfId="41" applyNumberFormat="1" applyFont="1" applyBorder="1" applyAlignment="1">
      <alignment horizontal="center" vertical="center"/>
    </xf>
    <xf numFmtId="177" fontId="57" fillId="0" borderId="42" xfId="41" applyNumberFormat="1" applyFont="1" applyBorder="1" applyAlignment="1">
      <alignment horizontal="center" vertical="center"/>
    </xf>
    <xf numFmtId="0" fontId="57" fillId="0" borderId="8" xfId="41" applyFont="1" applyBorder="1" applyAlignment="1">
      <alignment vertical="center" wrapText="1"/>
    </xf>
    <xf numFmtId="0" fontId="57" fillId="0" borderId="5" xfId="41" applyFont="1" applyBorder="1" applyAlignment="1">
      <alignment vertical="center" wrapText="1"/>
    </xf>
    <xf numFmtId="0" fontId="57" fillId="0" borderId="49" xfId="41" applyFont="1" applyBorder="1" applyAlignment="1">
      <alignment vertical="center" wrapText="1"/>
    </xf>
    <xf numFmtId="0" fontId="57" fillId="0" borderId="6" xfId="41" applyFont="1" applyBorder="1" applyAlignment="1">
      <alignment vertical="center" wrapText="1"/>
    </xf>
    <xf numFmtId="0" fontId="57" fillId="0" borderId="0" xfId="41" applyFont="1" applyBorder="1" applyAlignment="1">
      <alignment vertical="center" wrapText="1"/>
    </xf>
    <xf numFmtId="0" fontId="57" fillId="0" borderId="52" xfId="41" applyFont="1" applyBorder="1" applyAlignment="1">
      <alignment vertical="center" wrapText="1"/>
    </xf>
    <xf numFmtId="0" fontId="57" fillId="0" borderId="51" xfId="41" applyFont="1" applyBorder="1" applyAlignment="1">
      <alignment vertical="center" wrapText="1"/>
    </xf>
    <xf numFmtId="0" fontId="57" fillId="0" borderId="41" xfId="41" applyFont="1" applyBorder="1" applyAlignment="1">
      <alignment vertical="center" wrapText="1"/>
    </xf>
    <xf numFmtId="0" fontId="57" fillId="0" borderId="44" xfId="41" applyFont="1" applyBorder="1" applyAlignment="1">
      <alignment vertical="center" wrapText="1"/>
    </xf>
    <xf numFmtId="0" fontId="57" fillId="0" borderId="35" xfId="41" applyFont="1" applyBorder="1" applyAlignment="1">
      <alignment horizontal="center" vertical="center"/>
    </xf>
    <xf numFmtId="0" fontId="57" fillId="0" borderId="36" xfId="41" applyFont="1" applyBorder="1" applyAlignment="1">
      <alignment horizontal="center" vertical="center"/>
    </xf>
    <xf numFmtId="0" fontId="57" fillId="0" borderId="37" xfId="41" applyFont="1" applyBorder="1" applyAlignment="1">
      <alignment horizontal="center" vertical="center"/>
    </xf>
    <xf numFmtId="0" fontId="57" fillId="0" borderId="45" xfId="41" applyFont="1" applyBorder="1" applyAlignment="1">
      <alignment horizontal="center" vertical="center"/>
    </xf>
    <xf numFmtId="0" fontId="57" fillId="0" borderId="1" xfId="41" applyFont="1" applyBorder="1" applyAlignment="1">
      <alignment horizontal="center" vertical="center"/>
    </xf>
    <xf numFmtId="0" fontId="57" fillId="0" borderId="12" xfId="41" applyFont="1" applyBorder="1" applyAlignment="1">
      <alignment horizontal="center" vertical="center"/>
    </xf>
    <xf numFmtId="0" fontId="57" fillId="0" borderId="59" xfId="41" applyFont="1" applyBorder="1" applyAlignment="1">
      <alignment horizontal="center" vertical="center"/>
    </xf>
    <xf numFmtId="0" fontId="57" fillId="0" borderId="62" xfId="41" applyFont="1" applyBorder="1" applyAlignment="1">
      <alignment horizontal="center" vertical="center"/>
    </xf>
    <xf numFmtId="0" fontId="57" fillId="0" borderId="60" xfId="41" applyFont="1" applyBorder="1" applyAlignment="1">
      <alignment horizontal="center" vertical="center"/>
    </xf>
    <xf numFmtId="0" fontId="57" fillId="0" borderId="47" xfId="41" applyFont="1" applyBorder="1" applyAlignment="1">
      <alignment horizontal="center" vertical="center"/>
    </xf>
    <xf numFmtId="0" fontId="57" fillId="0" borderId="11" xfId="41" applyFont="1" applyBorder="1" applyAlignment="1">
      <alignment horizontal="center" vertical="center"/>
    </xf>
    <xf numFmtId="0" fontId="57" fillId="0" borderId="39" xfId="41" applyFont="1" applyBorder="1" applyAlignment="1">
      <alignment horizontal="center" vertical="center"/>
    </xf>
    <xf numFmtId="0" fontId="57" fillId="0" borderId="46" xfId="41" applyFont="1" applyBorder="1" applyAlignment="1">
      <alignment horizontal="center" vertical="center"/>
    </xf>
    <xf numFmtId="0" fontId="57" fillId="0" borderId="50" xfId="15" applyFont="1" applyBorder="1" applyAlignment="1">
      <alignment horizontal="center" vertical="center" wrapText="1"/>
    </xf>
    <xf numFmtId="0" fontId="57" fillId="0" borderId="0" xfId="15" applyFont="1" applyBorder="1" applyAlignment="1">
      <alignment horizontal="center" vertical="center" wrapText="1"/>
    </xf>
    <xf numFmtId="0" fontId="57" fillId="0" borderId="7" xfId="15" applyFont="1" applyBorder="1" applyAlignment="1">
      <alignment horizontal="center" vertical="center" wrapText="1"/>
    </xf>
    <xf numFmtId="58" fontId="57" fillId="0" borderId="40" xfId="15" applyNumberFormat="1" applyFont="1" applyBorder="1" applyAlignment="1">
      <alignment horizontal="center" vertical="center" wrapText="1"/>
    </xf>
    <xf numFmtId="58" fontId="57" fillId="0" borderId="41" xfId="15" applyNumberFormat="1" applyFont="1" applyBorder="1" applyAlignment="1">
      <alignment horizontal="center" vertical="center" wrapText="1"/>
    </xf>
    <xf numFmtId="58" fontId="57" fillId="0" borderId="42" xfId="15" applyNumberFormat="1" applyFont="1" applyBorder="1" applyAlignment="1">
      <alignment horizontal="center" vertical="center" wrapText="1"/>
    </xf>
    <xf numFmtId="0" fontId="57" fillId="0" borderId="0" xfId="41" applyFont="1" applyAlignment="1">
      <alignment horizontal="center" vertical="center" wrapText="1"/>
    </xf>
    <xf numFmtId="0" fontId="57" fillId="0" borderId="0" xfId="41" applyFont="1" applyAlignment="1">
      <alignment horizontal="left" vertical="center" shrinkToFit="1"/>
    </xf>
    <xf numFmtId="0" fontId="57" fillId="0" borderId="0" xfId="41" applyFont="1" applyAlignment="1">
      <alignment horizontal="right" vertical="center" indent="1"/>
    </xf>
    <xf numFmtId="0" fontId="57" fillId="0" borderId="0" xfId="41" applyFont="1" applyAlignment="1">
      <alignment vertical="center" shrinkToFit="1"/>
    </xf>
    <xf numFmtId="0" fontId="57" fillId="0" borderId="107" xfId="41" applyFont="1" applyBorder="1" applyAlignment="1">
      <alignment horizontal="center" vertical="center"/>
    </xf>
    <xf numFmtId="0" fontId="57" fillId="0" borderId="120" xfId="41" applyFont="1" applyBorder="1" applyAlignment="1">
      <alignment horizontal="center" vertical="center"/>
    </xf>
    <xf numFmtId="0" fontId="57" fillId="0" borderId="0" xfId="41" applyFont="1" applyAlignment="1">
      <alignment horizontal="left" vertical="center" indent="1"/>
    </xf>
    <xf numFmtId="58" fontId="57" fillId="0" borderId="0" xfId="41" applyNumberFormat="1" applyFont="1" applyProtection="1">
      <alignment vertical="center"/>
      <protection locked="0"/>
    </xf>
    <xf numFmtId="0" fontId="57" fillId="0" borderId="0" xfId="41" applyFont="1" applyAlignment="1" applyProtection="1">
      <alignment horizontal="left" vertical="center"/>
      <protection locked="0"/>
    </xf>
    <xf numFmtId="0" fontId="103" fillId="0" borderId="0" xfId="41" applyFont="1" applyAlignment="1">
      <alignment horizontal="center" vertical="center" wrapText="1"/>
    </xf>
    <xf numFmtId="0" fontId="103" fillId="0" borderId="0" xfId="41" applyFont="1" applyAlignment="1">
      <alignment horizontal="center" vertical="center"/>
    </xf>
    <xf numFmtId="0" fontId="57" fillId="0" borderId="0" xfId="41" applyFont="1" applyAlignment="1">
      <alignment horizontal="center" vertical="center"/>
    </xf>
    <xf numFmtId="0" fontId="57" fillId="0" borderId="0" xfId="41" applyFont="1" applyAlignment="1">
      <alignment horizontal="left" vertical="center"/>
    </xf>
    <xf numFmtId="0" fontId="105" fillId="0" borderId="71" xfId="41" applyFont="1" applyBorder="1" applyAlignment="1">
      <alignment horizontal="center" vertical="center" textRotation="255"/>
    </xf>
    <xf numFmtId="0" fontId="105" fillId="0" borderId="61" xfId="41" applyFont="1" applyBorder="1" applyAlignment="1">
      <alignment horizontal="center" vertical="center" textRotation="255"/>
    </xf>
    <xf numFmtId="0" fontId="105" fillId="0" borderId="72" xfId="41" applyFont="1" applyBorder="1" applyAlignment="1">
      <alignment horizontal="center" vertical="center" textRotation="255"/>
    </xf>
    <xf numFmtId="0" fontId="105" fillId="0" borderId="26" xfId="41" applyFont="1" applyBorder="1" applyAlignment="1">
      <alignment horizontal="center" vertical="center" textRotation="255" shrinkToFit="1"/>
    </xf>
    <xf numFmtId="0" fontId="105" fillId="0" borderId="27" xfId="41" applyFont="1" applyBorder="1" applyAlignment="1">
      <alignment horizontal="center" vertical="center" textRotation="255" shrinkToFit="1"/>
    </xf>
    <xf numFmtId="0" fontId="105" fillId="0" borderId="142" xfId="41" applyFont="1" applyBorder="1" applyAlignment="1" applyProtection="1">
      <alignment vertical="center" wrapText="1"/>
      <protection locked="0"/>
    </xf>
    <xf numFmtId="0" fontId="105" fillId="0" borderId="143" xfId="41" applyFont="1" applyBorder="1" applyAlignment="1" applyProtection="1">
      <alignment vertical="center" wrapText="1"/>
      <protection locked="0"/>
    </xf>
    <xf numFmtId="0" fontId="105" fillId="0" borderId="97" xfId="41" applyFont="1" applyBorder="1" applyAlignment="1">
      <alignment horizontal="center" vertical="center" textRotation="255" shrinkToFit="1"/>
    </xf>
    <xf numFmtId="0" fontId="105" fillId="0" borderId="51" xfId="41" applyFont="1" applyBorder="1" applyAlignment="1" applyProtection="1">
      <alignment vertical="center" wrapText="1"/>
      <protection locked="0"/>
    </xf>
    <xf numFmtId="0" fontId="105" fillId="0" borderId="42" xfId="41" applyFont="1" applyBorder="1" applyAlignment="1" applyProtection="1">
      <alignment vertical="center" wrapText="1"/>
      <protection locked="0"/>
    </xf>
    <xf numFmtId="0" fontId="105" fillId="0" borderId="159" xfId="41" applyFont="1" applyBorder="1" applyAlignment="1" applyProtection="1">
      <alignment vertical="center" wrapText="1"/>
      <protection locked="0"/>
    </xf>
    <xf numFmtId="0" fontId="105" fillId="0" borderId="160" xfId="41" applyFont="1" applyBorder="1" applyAlignment="1" applyProtection="1">
      <alignment vertical="center" wrapText="1"/>
      <protection locked="0"/>
    </xf>
    <xf numFmtId="0" fontId="57" fillId="0" borderId="50" xfId="41" applyFont="1" applyBorder="1" applyAlignment="1">
      <alignment horizontal="center" vertical="center"/>
    </xf>
    <xf numFmtId="0" fontId="57" fillId="0" borderId="0" xfId="41" applyFont="1" applyBorder="1" applyAlignment="1">
      <alignment horizontal="center" vertical="center"/>
    </xf>
    <xf numFmtId="0" fontId="57" fillId="0" borderId="7" xfId="41" applyFont="1" applyBorder="1" applyAlignment="1">
      <alignment horizontal="center" vertical="center"/>
    </xf>
    <xf numFmtId="0" fontId="57" fillId="0" borderId="6" xfId="41" applyFont="1" applyBorder="1" applyAlignment="1">
      <alignment horizontal="center" vertical="center"/>
    </xf>
    <xf numFmtId="0" fontId="57" fillId="0" borderId="52" xfId="41" applyFont="1" applyBorder="1" applyAlignment="1">
      <alignment horizontal="center" vertical="center"/>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99" fillId="0" borderId="0" xfId="5" applyFont="1" applyAlignment="1">
      <alignment horizontal="center"/>
    </xf>
    <xf numFmtId="0" fontId="70" fillId="0" borderId="1" xfId="9" applyFont="1" applyFill="1" applyBorder="1" applyAlignment="1">
      <alignment horizontal="left" vertical="center" shrinkToFit="1"/>
    </xf>
    <xf numFmtId="0" fontId="70" fillId="0" borderId="1" xfId="7" applyFont="1" applyFill="1" applyBorder="1" applyAlignment="1">
      <alignment horizontal="left" vertical="center" shrinkToFit="1"/>
    </xf>
    <xf numFmtId="0" fontId="70" fillId="0" borderId="4" xfId="9" applyFont="1" applyFill="1" applyBorder="1" applyAlignment="1">
      <alignment horizontal="left" vertical="center" shrinkToFit="1"/>
    </xf>
    <xf numFmtId="0" fontId="70" fillId="0" borderId="4" xfId="7" applyFont="1" applyFill="1" applyBorder="1" applyAlignment="1">
      <alignment horizontal="left" vertical="center" shrinkToFit="1"/>
    </xf>
    <xf numFmtId="0" fontId="70" fillId="0" borderId="26" xfId="5" applyFont="1" applyFill="1" applyBorder="1" applyAlignment="1">
      <alignment horizontal="center" vertical="top" wrapText="1" shrinkToFit="1"/>
    </xf>
    <xf numFmtId="0" fontId="70" fillId="0" borderId="27" xfId="5" applyFont="1" applyFill="1" applyBorder="1" applyAlignment="1">
      <alignment horizontal="center" vertical="top" wrapText="1" shrinkToFit="1"/>
    </xf>
    <xf numFmtId="0" fontId="70" fillId="0" borderId="28" xfId="5" applyFont="1" applyFill="1" applyBorder="1" applyAlignment="1">
      <alignment horizontal="center" vertical="top" shrinkToFit="1"/>
    </xf>
    <xf numFmtId="0" fontId="13" fillId="0" borderId="26" xfId="5" applyFont="1" applyBorder="1" applyAlignment="1">
      <alignment horizontal="center" vertical="top" wrapText="1" shrinkToFit="1"/>
    </xf>
    <xf numFmtId="0" fontId="25" fillId="0" borderId="27" xfId="9" applyFont="1" applyBorder="1" applyAlignment="1">
      <alignment horizontal="center" vertical="top" shrinkToFit="1"/>
    </xf>
    <xf numFmtId="0" fontId="25" fillId="0" borderId="28" xfId="9" applyFont="1" applyBorder="1" applyAlignment="1">
      <alignment horizontal="center" vertical="top" shrinkToFit="1"/>
    </xf>
    <xf numFmtId="0" fontId="13" fillId="0" borderId="26" xfId="5" applyFont="1" applyFill="1" applyBorder="1" applyAlignment="1">
      <alignment horizontal="center" vertical="top" wrapText="1" shrinkToFit="1"/>
    </xf>
    <xf numFmtId="0" fontId="71" fillId="0" borderId="27" xfId="9" applyFont="1" applyBorder="1" applyAlignment="1">
      <alignment horizontal="center" vertical="top" shrinkToFit="1"/>
    </xf>
    <xf numFmtId="0" fontId="71" fillId="0" borderId="28" xfId="9" applyFont="1" applyBorder="1" applyAlignment="1">
      <alignment horizontal="center" vertical="top" shrinkToFit="1"/>
    </xf>
    <xf numFmtId="0" fontId="70" fillId="0" borderId="8" xfId="5" applyFont="1" applyFill="1" applyBorder="1" applyAlignment="1">
      <alignment horizontal="center" vertical="top" wrapText="1"/>
    </xf>
    <xf numFmtId="0" fontId="71" fillId="0" borderId="5" xfId="9" applyFont="1" applyBorder="1" applyAlignment="1">
      <alignment horizontal="center" vertical="top"/>
    </xf>
    <xf numFmtId="0" fontId="71" fillId="0" borderId="9" xfId="9" applyFont="1" applyBorder="1" applyAlignment="1">
      <alignment horizontal="center" vertical="top"/>
    </xf>
    <xf numFmtId="0" fontId="70" fillId="0" borderId="6" xfId="5" applyFont="1" applyFill="1" applyBorder="1" applyAlignment="1">
      <alignment horizontal="center" vertical="top"/>
    </xf>
    <xf numFmtId="0" fontId="71" fillId="0" borderId="0" xfId="9" applyFont="1" applyBorder="1" applyAlignment="1">
      <alignment horizontal="center" vertical="top"/>
    </xf>
    <xf numFmtId="0" fontId="71" fillId="0" borderId="7" xfId="9" applyFont="1" applyBorder="1" applyAlignment="1">
      <alignment horizontal="center" vertical="top"/>
    </xf>
    <xf numFmtId="0" fontId="71" fillId="0" borderId="11" xfId="9" applyFont="1" applyBorder="1" applyAlignment="1">
      <alignment horizontal="center" vertical="top"/>
    </xf>
    <xf numFmtId="0" fontId="71" fillId="0" borderId="1" xfId="9" applyFont="1" applyBorder="1" applyAlignment="1">
      <alignment horizontal="center" vertical="top"/>
    </xf>
    <xf numFmtId="0" fontId="71" fillId="0" borderId="12" xfId="9" applyFont="1" applyBorder="1" applyAlignment="1">
      <alignment horizontal="center" vertical="top"/>
    </xf>
    <xf numFmtId="0" fontId="70" fillId="0" borderId="8" xfId="5" applyFont="1" applyFill="1" applyBorder="1" applyAlignment="1">
      <alignment horizontal="left" vertical="center" shrinkToFit="1"/>
    </xf>
    <xf numFmtId="0" fontId="70" fillId="0" borderId="5" xfId="5" applyFont="1" applyFill="1" applyBorder="1" applyAlignment="1">
      <alignment horizontal="left" vertical="center" shrinkToFit="1"/>
    </xf>
    <xf numFmtId="0" fontId="25" fillId="0" borderId="0" xfId="5" applyFont="1" applyAlignment="1">
      <alignment horizontal="left" vertical="center" wrapText="1"/>
    </xf>
    <xf numFmtId="0" fontId="70" fillId="0" borderId="125" xfId="5" applyFont="1" applyBorder="1" applyAlignment="1">
      <alignment horizontal="center" vertical="center"/>
    </xf>
    <xf numFmtId="0" fontId="71" fillId="0" borderId="125" xfId="9" applyFont="1" applyBorder="1" applyAlignment="1">
      <alignment horizontal="center" vertical="center"/>
    </xf>
    <xf numFmtId="0" fontId="71" fillId="0" borderId="126" xfId="9" applyFont="1" applyBorder="1" applyAlignment="1">
      <alignment horizontal="center" vertical="center"/>
    </xf>
    <xf numFmtId="0" fontId="70" fillId="0" borderId="113" xfId="5" applyFont="1" applyFill="1" applyBorder="1" applyAlignment="1">
      <alignment horizontal="right" vertical="center" shrinkToFit="1"/>
    </xf>
    <xf numFmtId="0" fontId="71" fillId="0" borderId="114" xfId="9" applyFont="1" applyBorder="1" applyAlignment="1">
      <alignment horizontal="right" vertical="center"/>
    </xf>
    <xf numFmtId="0" fontId="70" fillId="0" borderId="2" xfId="5" applyFont="1" applyFill="1" applyBorder="1" applyAlignment="1">
      <alignment horizontal="left" vertical="top" wrapText="1" shrinkToFit="1"/>
    </xf>
    <xf numFmtId="0" fontId="70" fillId="0" borderId="2" xfId="9" applyFont="1" applyBorder="1" applyAlignment="1">
      <alignment horizontal="left" vertical="top" wrapText="1" shrinkToFit="1"/>
    </xf>
    <xf numFmtId="0" fontId="70" fillId="0" borderId="26" xfId="5" applyFont="1" applyBorder="1" applyAlignment="1">
      <alignment horizontal="left" vertical="top" wrapText="1" shrinkToFit="1"/>
    </xf>
    <xf numFmtId="0" fontId="70" fillId="0" borderId="27" xfId="5" applyFont="1" applyBorder="1" applyAlignment="1">
      <alignment horizontal="left" vertical="top" shrinkToFit="1"/>
    </xf>
    <xf numFmtId="0" fontId="70" fillId="0" borderId="28" xfId="5" applyFont="1" applyBorder="1" applyAlignment="1">
      <alignment horizontal="left" vertical="top" shrinkToFit="1"/>
    </xf>
    <xf numFmtId="0" fontId="70" fillId="0" borderId="8" xfId="5" applyFont="1" applyFill="1" applyBorder="1" applyAlignment="1">
      <alignment horizontal="left" vertical="top" wrapText="1" shrinkToFit="1"/>
    </xf>
    <xf numFmtId="0" fontId="70" fillId="0" borderId="27" xfId="9" applyFont="1" applyBorder="1" applyAlignment="1">
      <alignment vertical="top" shrinkToFit="1"/>
    </xf>
    <xf numFmtId="0" fontId="70" fillId="0" borderId="28" xfId="9" applyFont="1" applyBorder="1" applyAlignment="1">
      <alignment vertical="top" shrinkToFit="1"/>
    </xf>
    <xf numFmtId="0" fontId="70" fillId="0" borderId="6" xfId="9" applyFont="1" applyBorder="1" applyAlignment="1">
      <alignment horizontal="left" vertical="top" shrinkToFit="1"/>
    </xf>
    <xf numFmtId="0" fontId="70" fillId="0" borderId="11" xfId="9" applyFont="1" applyBorder="1" applyAlignment="1">
      <alignment horizontal="left" vertical="top" shrinkToFit="1"/>
    </xf>
    <xf numFmtId="0" fontId="175" fillId="0" borderId="199" xfId="0" applyFont="1" applyBorder="1" applyAlignment="1">
      <alignment horizontal="center"/>
    </xf>
    <xf numFmtId="0" fontId="175" fillId="0" borderId="200" xfId="0" applyFont="1" applyBorder="1" applyAlignment="1">
      <alignment horizontal="center"/>
    </xf>
    <xf numFmtId="0" fontId="175" fillId="0" borderId="201" xfId="0" applyFont="1" applyBorder="1" applyAlignment="1">
      <alignment horizontal="center"/>
    </xf>
    <xf numFmtId="0" fontId="0" fillId="16" borderId="0" xfId="0" quotePrefix="1" applyFill="1" applyAlignment="1">
      <alignment horizontal="left" vertical="center" wrapText="1"/>
    </xf>
    <xf numFmtId="0" fontId="0" fillId="16" borderId="0" xfId="0" applyFill="1" applyAlignment="1">
      <alignment horizontal="left" wrapText="1"/>
    </xf>
    <xf numFmtId="0" fontId="0" fillId="16" borderId="0" xfId="0" quotePrefix="1" applyFill="1" applyAlignment="1">
      <alignment vertical="center" wrapText="1"/>
    </xf>
    <xf numFmtId="0" fontId="0" fillId="16" borderId="0" xfId="0" applyFill="1" applyAlignment="1">
      <alignment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xf>
    <xf numFmtId="0" fontId="0" fillId="0" borderId="26" xfId="0" applyBorder="1" applyAlignment="1">
      <alignment vertical="center" textRotation="255"/>
    </xf>
    <xf numFmtId="0" fontId="0" fillId="0" borderId="27" xfId="0" applyBorder="1" applyAlignment="1">
      <alignment vertical="center" textRotation="255"/>
    </xf>
    <xf numFmtId="0" fontId="0" fillId="0" borderId="28" xfId="0" applyBorder="1" applyAlignment="1">
      <alignment vertical="center" textRotation="255"/>
    </xf>
    <xf numFmtId="0" fontId="0" fillId="0" borderId="26" xfId="0" applyBorder="1" applyAlignment="1">
      <alignment horizontal="center" vertical="center" textRotation="255" wrapText="1" shrinkToFit="1"/>
    </xf>
    <xf numFmtId="0" fontId="0" fillId="0" borderId="27" xfId="0" applyBorder="1" applyAlignment="1">
      <alignment horizontal="center" vertical="center" textRotation="255" shrinkToFit="1"/>
    </xf>
    <xf numFmtId="0" fontId="0" fillId="0" borderId="28" xfId="0" applyBorder="1" applyAlignment="1">
      <alignment horizontal="center" vertical="center" textRotation="255" shrinkToFit="1"/>
    </xf>
    <xf numFmtId="0" fontId="0" fillId="16" borderId="132" xfId="0" applyFill="1" applyBorder="1" applyAlignment="1">
      <alignment horizontal="left" vertical="center"/>
    </xf>
    <xf numFmtId="0" fontId="0" fillId="16" borderId="22" xfId="0" applyFill="1" applyBorder="1" applyAlignment="1">
      <alignment horizontal="left" vertical="center"/>
    </xf>
    <xf numFmtId="0" fontId="14" fillId="16" borderId="162" xfId="0" applyFont="1" applyFill="1" applyBorder="1" applyAlignment="1">
      <alignment horizontal="left" vertical="center"/>
    </xf>
    <xf numFmtId="0" fontId="14" fillId="16" borderId="19" xfId="0" applyFont="1" applyFill="1" applyBorder="1" applyAlignment="1">
      <alignment horizontal="left" vertical="center"/>
    </xf>
    <xf numFmtId="0" fontId="0" fillId="16" borderId="136" xfId="0" applyFill="1" applyBorder="1" applyAlignment="1">
      <alignment horizontal="left" vertical="center"/>
    </xf>
    <xf numFmtId="0" fontId="14" fillId="16" borderId="132" xfId="0" applyFont="1" applyFill="1" applyBorder="1" applyAlignment="1">
      <alignment horizontal="left" vertical="center"/>
    </xf>
    <xf numFmtId="0" fontId="14" fillId="16" borderId="22" xfId="0" applyFont="1" applyFill="1" applyBorder="1" applyAlignment="1">
      <alignment horizontal="left" vertical="center"/>
    </xf>
    <xf numFmtId="0" fontId="14" fillId="16" borderId="136" xfId="0" applyFont="1" applyFill="1" applyBorder="1" applyAlignment="1">
      <alignment horizontal="left" vertical="center"/>
    </xf>
    <xf numFmtId="0" fontId="0" fillId="16" borderId="32" xfId="0" applyFill="1" applyBorder="1" applyAlignment="1">
      <alignment horizontal="left" vertical="center"/>
    </xf>
    <xf numFmtId="0" fontId="0" fillId="16" borderId="33" xfId="0" applyFill="1" applyBorder="1" applyAlignment="1">
      <alignment horizontal="left" vertical="center"/>
    </xf>
    <xf numFmtId="0" fontId="0" fillId="16" borderId="34" xfId="0" applyFill="1" applyBorder="1" applyAlignment="1">
      <alignment horizontal="left" vertical="center"/>
    </xf>
    <xf numFmtId="0" fontId="14" fillId="16" borderId="32" xfId="0" applyFont="1" applyFill="1" applyBorder="1" applyAlignment="1">
      <alignment horizontal="left" vertical="center"/>
    </xf>
    <xf numFmtId="0" fontId="14" fillId="16" borderId="33" xfId="0" applyFont="1" applyFill="1" applyBorder="1" applyAlignment="1">
      <alignment horizontal="left" vertical="center"/>
    </xf>
    <xf numFmtId="0" fontId="14" fillId="16" borderId="34" xfId="0" applyFont="1" applyFill="1" applyBorder="1" applyAlignment="1">
      <alignment horizontal="left" vertical="center"/>
    </xf>
    <xf numFmtId="0" fontId="0" fillId="16" borderId="162" xfId="0" applyFill="1" applyBorder="1" applyAlignment="1">
      <alignment horizontal="left" vertical="center"/>
    </xf>
    <xf numFmtId="0" fontId="0" fillId="16" borderId="19" xfId="0" applyFill="1" applyBorder="1" applyAlignment="1">
      <alignment horizontal="left" vertical="center"/>
    </xf>
    <xf numFmtId="0" fontId="0" fillId="16" borderId="161" xfId="0" applyFill="1" applyBorder="1" applyAlignment="1">
      <alignment horizontal="left" vertical="center"/>
    </xf>
    <xf numFmtId="0" fontId="14" fillId="16" borderId="29" xfId="0" applyFont="1" applyFill="1" applyBorder="1" applyAlignment="1">
      <alignment horizontal="left" vertical="center"/>
    </xf>
    <xf numFmtId="0" fontId="14" fillId="16" borderId="30" xfId="0" applyFont="1" applyFill="1" applyBorder="1" applyAlignment="1">
      <alignment horizontal="left" vertical="center"/>
    </xf>
    <xf numFmtId="0" fontId="14" fillId="16" borderId="31" xfId="0" applyFont="1" applyFill="1" applyBorder="1" applyAlignment="1">
      <alignment horizontal="left" vertical="center"/>
    </xf>
    <xf numFmtId="0" fontId="0" fillId="16" borderId="123" xfId="0" applyFill="1" applyBorder="1" applyAlignment="1">
      <alignment horizontal="left" vertical="center"/>
    </xf>
    <xf numFmtId="0" fontId="0" fillId="16" borderId="14" xfId="0" applyFill="1" applyBorder="1" applyAlignment="1">
      <alignment horizontal="left" vertical="center"/>
    </xf>
    <xf numFmtId="0" fontId="0" fillId="16" borderId="144" xfId="0" applyFill="1" applyBorder="1" applyAlignment="1">
      <alignment horizontal="left" vertical="center"/>
    </xf>
    <xf numFmtId="0" fontId="0" fillId="16" borderId="29" xfId="0" applyFill="1" applyBorder="1" applyAlignment="1">
      <alignment horizontal="left" vertical="center"/>
    </xf>
    <xf numFmtId="0" fontId="0" fillId="16" borderId="30" xfId="0" applyFill="1" applyBorder="1" applyAlignment="1">
      <alignment horizontal="left" vertical="center"/>
    </xf>
    <xf numFmtId="0" fontId="0" fillId="16" borderId="31" xfId="0" applyFill="1" applyBorder="1" applyAlignment="1">
      <alignment horizontal="left" vertical="center"/>
    </xf>
    <xf numFmtId="0" fontId="0" fillId="0" borderId="8" xfId="0" applyBorder="1" applyAlignment="1">
      <alignment horizontal="center" vertical="center" textRotation="255" wrapText="1" shrinkToFit="1"/>
    </xf>
    <xf numFmtId="0" fontId="0" fillId="0" borderId="6" xfId="0" applyBorder="1" applyAlignment="1">
      <alignment horizontal="center" vertical="center" textRotation="255" shrinkToFit="1"/>
    </xf>
    <xf numFmtId="0" fontId="0" fillId="0" borderId="11" xfId="0" applyBorder="1" applyAlignment="1">
      <alignment horizontal="center" vertical="center" textRotation="255" shrinkToFi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59" xfId="0" applyBorder="1" applyAlignment="1">
      <alignment horizontal="center" vertical="center"/>
    </xf>
    <xf numFmtId="0" fontId="0" fillId="0" borderId="62" xfId="0" applyBorder="1" applyAlignment="1">
      <alignment horizontal="center" vertical="center"/>
    </xf>
    <xf numFmtId="0" fontId="0" fillId="0" borderId="60" xfId="0" applyBorder="1" applyAlignment="1">
      <alignment horizontal="center" vertical="center"/>
    </xf>
    <xf numFmtId="0" fontId="0" fillId="0" borderId="120" xfId="0"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16" borderId="11" xfId="0" applyFill="1" applyBorder="1" applyAlignment="1">
      <alignment horizontal="left" vertical="center"/>
    </xf>
    <xf numFmtId="0" fontId="0" fillId="16" borderId="1" xfId="0" applyFill="1" applyBorder="1" applyAlignment="1">
      <alignment horizontal="left" vertical="center"/>
    </xf>
    <xf numFmtId="0" fontId="0" fillId="16" borderId="12" xfId="0" applyFill="1" applyBorder="1" applyAlignment="1">
      <alignment horizontal="left" vertical="center"/>
    </xf>
    <xf numFmtId="0" fontId="0" fillId="16" borderId="8" xfId="0" applyFill="1" applyBorder="1" applyAlignment="1">
      <alignment horizontal="center" vertical="center"/>
    </xf>
    <xf numFmtId="0" fontId="0" fillId="16" borderId="5" xfId="0" applyFill="1" applyBorder="1" applyAlignment="1">
      <alignment horizontal="center" vertical="center"/>
    </xf>
    <xf numFmtId="0" fontId="0" fillId="16" borderId="9" xfId="0" applyFill="1" applyBorder="1" applyAlignment="1">
      <alignment horizontal="center" vertical="center"/>
    </xf>
    <xf numFmtId="0" fontId="0" fillId="16" borderId="6" xfId="0" applyFill="1" applyBorder="1" applyAlignment="1">
      <alignment horizontal="center" vertical="center"/>
    </xf>
    <xf numFmtId="0" fontId="0" fillId="16" borderId="0" xfId="0" applyFill="1" applyAlignment="1">
      <alignment horizontal="center" vertical="center"/>
    </xf>
    <xf numFmtId="0" fontId="0" fillId="16" borderId="7" xfId="0" applyFill="1" applyBorder="1" applyAlignment="1">
      <alignment horizontal="center" vertical="center"/>
    </xf>
    <xf numFmtId="0" fontId="0" fillId="16" borderId="11" xfId="0" applyFill="1" applyBorder="1" applyAlignment="1">
      <alignment horizontal="center" vertical="center"/>
    </xf>
    <xf numFmtId="0" fontId="0" fillId="16" borderId="1" xfId="0" applyFill="1" applyBorder="1" applyAlignment="1">
      <alignment horizontal="center" vertical="center"/>
    </xf>
    <xf numFmtId="0" fontId="0" fillId="16" borderId="12" xfId="0" applyFill="1" applyBorder="1" applyAlignment="1">
      <alignment horizontal="center" vertical="center"/>
    </xf>
    <xf numFmtId="0" fontId="0" fillId="16" borderId="202" xfId="0" applyFill="1" applyBorder="1" applyAlignment="1">
      <alignment horizontal="left" vertical="center"/>
    </xf>
    <xf numFmtId="0" fontId="0" fillId="16" borderId="203" xfId="0" applyFill="1" applyBorder="1" applyAlignment="1">
      <alignment horizontal="left" vertical="center"/>
    </xf>
    <xf numFmtId="0" fontId="0" fillId="16" borderId="23" xfId="0" applyFill="1" applyBorder="1" applyAlignment="1">
      <alignment horizontal="left" vertical="center"/>
    </xf>
    <xf numFmtId="0" fontId="0" fillId="16" borderId="205" xfId="0" applyFill="1" applyBorder="1" applyAlignment="1">
      <alignment horizontal="left" vertical="center"/>
    </xf>
    <xf numFmtId="0" fontId="0" fillId="16" borderId="21" xfId="0" applyFill="1" applyBorder="1" applyAlignment="1">
      <alignment horizontal="left" vertical="center"/>
    </xf>
    <xf numFmtId="0" fontId="0" fillId="16" borderId="139" xfId="0" applyFill="1" applyBorder="1" applyAlignment="1">
      <alignment horizontal="left" vertical="center"/>
    </xf>
    <xf numFmtId="0" fontId="0" fillId="16" borderId="140" xfId="0" applyFill="1" applyBorder="1" applyAlignment="1">
      <alignment horizontal="left" vertical="center"/>
    </xf>
    <xf numFmtId="184" fontId="0" fillId="16" borderId="5" xfId="0" applyNumberFormat="1" applyFill="1" applyBorder="1" applyAlignment="1">
      <alignment horizontal="center" vertical="center"/>
    </xf>
    <xf numFmtId="184" fontId="0" fillId="16" borderId="0" xfId="0" applyNumberFormat="1" applyFill="1" applyAlignment="1">
      <alignment horizontal="center" vertical="center"/>
    </xf>
    <xf numFmtId="0" fontId="0" fillId="16" borderId="8" xfId="0" applyFill="1" applyBorder="1" applyAlignment="1">
      <alignment horizontal="left" vertical="center" wrapText="1"/>
    </xf>
    <xf numFmtId="0" fontId="0" fillId="16" borderId="11" xfId="0" applyFill="1" applyBorder="1" applyAlignment="1">
      <alignment horizontal="left" vertical="center" wrapText="1"/>
    </xf>
    <xf numFmtId="184" fontId="0" fillId="16" borderId="81" xfId="0" applyNumberFormat="1" applyFill="1" applyBorder="1" applyAlignment="1">
      <alignment horizontal="right" vertical="center"/>
    </xf>
    <xf numFmtId="184" fontId="0" fillId="16" borderId="86" xfId="0" applyNumberFormat="1" applyFill="1" applyBorder="1" applyAlignment="1">
      <alignment horizontal="right" vertical="center"/>
    </xf>
    <xf numFmtId="0" fontId="0" fillId="0" borderId="96" xfId="0" applyBorder="1" applyAlignment="1">
      <alignment horizontal="center" vertical="center"/>
    </xf>
    <xf numFmtId="0" fontId="0" fillId="0" borderId="43" xfId="0" applyBorder="1" applyAlignment="1">
      <alignment horizontal="center" vertical="center"/>
    </xf>
    <xf numFmtId="0" fontId="0" fillId="0" borderId="110" xfId="0" applyBorder="1" applyAlignment="1">
      <alignment horizontal="center" vertical="center"/>
    </xf>
    <xf numFmtId="0" fontId="0" fillId="0" borderId="74" xfId="0" applyBorder="1" applyAlignment="1">
      <alignment horizontal="center" vertical="center" shrinkToFit="1"/>
    </xf>
    <xf numFmtId="0" fontId="0" fillId="0" borderId="92" xfId="0" applyBorder="1" applyAlignment="1">
      <alignment horizontal="center" vertical="center"/>
    </xf>
    <xf numFmtId="0" fontId="0" fillId="0" borderId="38" xfId="0" applyBorder="1" applyAlignment="1">
      <alignment horizontal="center" vertical="center"/>
    </xf>
    <xf numFmtId="0" fontId="0" fillId="0" borderId="63" xfId="0" applyBorder="1" applyAlignment="1">
      <alignment horizontal="center" vertical="center"/>
    </xf>
    <xf numFmtId="0" fontId="0" fillId="0" borderId="73" xfId="0" applyBorder="1" applyAlignment="1">
      <alignment horizontal="center" vertical="center" shrinkToFit="1"/>
    </xf>
    <xf numFmtId="0" fontId="0" fillId="0" borderId="75" xfId="0" applyBorder="1" applyAlignment="1">
      <alignment horizontal="center" vertical="center" shrinkToFit="1"/>
    </xf>
    <xf numFmtId="0" fontId="0" fillId="0" borderId="76" xfId="0" applyBorder="1" applyAlignment="1">
      <alignment horizontal="center" vertical="center" shrinkToFit="1"/>
    </xf>
    <xf numFmtId="0" fontId="0" fillId="0" borderId="95" xfId="0" applyBorder="1" applyAlignment="1">
      <alignment horizontal="center" vertical="center"/>
    </xf>
    <xf numFmtId="0" fontId="0" fillId="0" borderId="2" xfId="0" applyBorder="1" applyAlignment="1">
      <alignment horizontal="center" vertical="center"/>
    </xf>
    <xf numFmtId="0" fontId="0" fillId="0" borderId="67" xfId="0" applyBorder="1" applyAlignment="1">
      <alignment horizontal="center" vertical="center"/>
    </xf>
    <xf numFmtId="0" fontId="0" fillId="16" borderId="4" xfId="0" applyFill="1" applyBorder="1" applyAlignment="1">
      <alignment horizontal="center" vertical="center" shrinkToFit="1"/>
    </xf>
    <xf numFmtId="0" fontId="0" fillId="16" borderId="3" xfId="0" applyFill="1" applyBorder="1" applyAlignment="1">
      <alignment horizontal="center" vertical="center" shrinkToFit="1"/>
    </xf>
    <xf numFmtId="0" fontId="0" fillId="16" borderId="10" xfId="0" applyFill="1" applyBorder="1" applyAlignment="1">
      <alignment horizontal="center" vertical="center" shrinkToFit="1"/>
    </xf>
    <xf numFmtId="0" fontId="0" fillId="16" borderId="68" xfId="0" applyFill="1" applyBorder="1" applyAlignment="1">
      <alignment horizontal="center" vertical="center" shrinkToFit="1"/>
    </xf>
    <xf numFmtId="0" fontId="11" fillId="0" borderId="95" xfId="0" applyFont="1" applyBorder="1" applyAlignment="1">
      <alignment horizontal="center" vertical="center"/>
    </xf>
    <xf numFmtId="0" fontId="11" fillId="0" borderId="2" xfId="0" applyFont="1" applyBorder="1" applyAlignment="1">
      <alignment horizontal="center" vertical="center"/>
    </xf>
    <xf numFmtId="0" fontId="11" fillId="0" borderId="67" xfId="0" applyFont="1" applyBorder="1" applyAlignment="1">
      <alignment horizontal="center" vertical="center"/>
    </xf>
    <xf numFmtId="0" fontId="0" fillId="16" borderId="3" xfId="0" applyFill="1" applyBorder="1" applyAlignment="1">
      <alignment horizontal="center" vertical="center"/>
    </xf>
    <xf numFmtId="0" fontId="0" fillId="16" borderId="4" xfId="0" applyFill="1" applyBorder="1" applyAlignment="1">
      <alignment horizontal="center" vertical="center"/>
    </xf>
    <xf numFmtId="0" fontId="0" fillId="16" borderId="68" xfId="0" applyFill="1" applyBorder="1" applyAlignment="1">
      <alignment horizontal="center" vertical="center"/>
    </xf>
    <xf numFmtId="0" fontId="45" fillId="0" borderId="2" xfId="10" applyFont="1" applyBorder="1" applyAlignment="1" applyProtection="1">
      <alignment horizontal="center" vertical="center"/>
    </xf>
    <xf numFmtId="0" fontId="46" fillId="0" borderId="4" xfId="0" applyFont="1" applyFill="1" applyBorder="1" applyAlignment="1" applyProtection="1">
      <alignment horizontal="center" vertical="center" shrinkToFit="1"/>
    </xf>
    <xf numFmtId="0" fontId="49" fillId="0" borderId="0" xfId="10" applyFont="1" applyFill="1" applyAlignment="1" applyProtection="1">
      <alignment horizontal="center" vertical="center"/>
    </xf>
    <xf numFmtId="0" fontId="45" fillId="0" borderId="1" xfId="10" applyFont="1" applyBorder="1" applyAlignment="1" applyProtection="1">
      <alignment horizontal="center" vertical="center"/>
    </xf>
    <xf numFmtId="0" fontId="46" fillId="0" borderId="1" xfId="10" applyFont="1" applyBorder="1" applyAlignment="1" applyProtection="1">
      <alignment horizontal="left" vertical="center" wrapText="1"/>
    </xf>
    <xf numFmtId="58" fontId="45" fillId="0" borderId="3" xfId="10" applyNumberFormat="1" applyFont="1" applyBorder="1" applyAlignment="1" applyProtection="1">
      <alignment horizontal="center" vertical="center"/>
    </xf>
    <xf numFmtId="58" fontId="45" fillId="0" borderId="4" xfId="10" applyNumberFormat="1" applyFont="1" applyBorder="1" applyAlignment="1" applyProtection="1">
      <alignment horizontal="center" vertical="center"/>
    </xf>
    <xf numFmtId="58" fontId="45" fillId="0" borderId="10" xfId="10" applyNumberFormat="1" applyFont="1" applyBorder="1" applyAlignment="1" applyProtection="1">
      <alignment horizontal="center" vertical="center"/>
    </xf>
    <xf numFmtId="0" fontId="45" fillId="0" borderId="3" xfId="10" applyFont="1" applyBorder="1" applyAlignment="1" applyProtection="1">
      <alignment horizontal="center" vertical="center"/>
    </xf>
    <xf numFmtId="0" fontId="45" fillId="0" borderId="10" xfId="10" applyFont="1" applyBorder="1" applyAlignment="1" applyProtection="1">
      <alignment horizontal="center" vertical="center"/>
    </xf>
    <xf numFmtId="0" fontId="45" fillId="0" borderId="4" xfId="10" applyFont="1" applyBorder="1" applyAlignment="1" applyProtection="1">
      <alignment horizontal="center" vertical="center"/>
    </xf>
    <xf numFmtId="0" fontId="12" fillId="0" borderId="8" xfId="10" applyFont="1" applyBorder="1" applyAlignment="1" applyProtection="1">
      <alignment horizontal="left" vertical="center" wrapText="1"/>
    </xf>
    <xf numFmtId="0" fontId="12" fillId="0" borderId="5" xfId="10" applyFont="1" applyBorder="1" applyAlignment="1" applyProtection="1">
      <alignment horizontal="left" vertical="center" wrapText="1"/>
    </xf>
    <xf numFmtId="0" fontId="12" fillId="0" borderId="9" xfId="10" applyFont="1" applyBorder="1" applyAlignment="1" applyProtection="1">
      <alignment horizontal="left" vertical="center" wrapText="1"/>
    </xf>
    <xf numFmtId="0" fontId="45" fillId="0" borderId="27" xfId="10" applyFont="1" applyBorder="1" applyAlignment="1" applyProtection="1">
      <alignment horizontal="center" vertical="center" textRotation="255"/>
    </xf>
    <xf numFmtId="0" fontId="45" fillId="0" borderId="28" xfId="10" applyFont="1" applyBorder="1" applyAlignment="1" applyProtection="1">
      <alignment horizontal="center" vertical="center" textRotation="255"/>
    </xf>
    <xf numFmtId="0" fontId="46" fillId="0" borderId="8" xfId="10" applyFont="1" applyBorder="1" applyAlignment="1" applyProtection="1">
      <alignment horizontal="left" vertical="center" wrapText="1"/>
    </xf>
    <xf numFmtId="0" fontId="46" fillId="0" borderId="5" xfId="10" applyFont="1" applyBorder="1" applyAlignment="1" applyProtection="1">
      <alignment horizontal="left" vertical="center" wrapText="1"/>
    </xf>
    <xf numFmtId="0" fontId="46" fillId="0" borderId="9" xfId="10" applyFont="1" applyBorder="1" applyAlignment="1" applyProtection="1">
      <alignment horizontal="left" vertical="center" wrapText="1"/>
    </xf>
    <xf numFmtId="0" fontId="46" fillId="0" borderId="11" xfId="10" applyFont="1" applyBorder="1" applyAlignment="1" applyProtection="1">
      <alignment horizontal="left" vertical="top"/>
      <protection locked="0"/>
    </xf>
    <xf numFmtId="0" fontId="46" fillId="0" borderId="1" xfId="10" applyFont="1" applyBorder="1" applyAlignment="1" applyProtection="1">
      <alignment horizontal="left" vertical="top"/>
      <protection locked="0"/>
    </xf>
    <xf numFmtId="0" fontId="46" fillId="0" borderId="12" xfId="10" applyFont="1" applyBorder="1" applyAlignment="1" applyProtection="1">
      <alignment horizontal="left" vertical="top"/>
      <protection locked="0"/>
    </xf>
    <xf numFmtId="0" fontId="46" fillId="0" borderId="3" xfId="10" applyFont="1" applyBorder="1" applyAlignment="1" applyProtection="1">
      <alignment horizontal="left" vertical="center"/>
    </xf>
    <xf numFmtId="0" fontId="46" fillId="0" borderId="4" xfId="10" applyFont="1" applyBorder="1" applyAlignment="1" applyProtection="1">
      <alignment horizontal="left" vertical="center"/>
    </xf>
    <xf numFmtId="0" fontId="46" fillId="0" borderId="10" xfId="10" applyFont="1" applyBorder="1" applyAlignment="1" applyProtection="1">
      <alignment horizontal="left" vertical="center"/>
    </xf>
    <xf numFmtId="0" fontId="26" fillId="0" borderId="3" xfId="10" applyFont="1" applyBorder="1" applyAlignment="1" applyProtection="1">
      <alignment horizontal="left" vertical="center"/>
    </xf>
    <xf numFmtId="0" fontId="26" fillId="0" borderId="4" xfId="10" applyFont="1" applyBorder="1" applyAlignment="1" applyProtection="1">
      <alignment horizontal="left" vertical="center"/>
    </xf>
    <xf numFmtId="0" fontId="26" fillId="0" borderId="10" xfId="10" applyFont="1" applyBorder="1" applyAlignment="1" applyProtection="1">
      <alignment horizontal="left" vertical="center"/>
    </xf>
    <xf numFmtId="0" fontId="45" fillId="0" borderId="3" xfId="10" applyFont="1" applyBorder="1" applyAlignment="1" applyProtection="1">
      <alignment horizontal="left" vertical="center" wrapText="1"/>
    </xf>
    <xf numFmtId="0" fontId="45" fillId="0" borderId="4" xfId="10" applyFont="1" applyBorder="1" applyAlignment="1" applyProtection="1">
      <alignment horizontal="left" vertical="center" wrapText="1"/>
    </xf>
    <xf numFmtId="0" fontId="45" fillId="0" borderId="10" xfId="10" applyFont="1" applyBorder="1" applyAlignment="1" applyProtection="1">
      <alignment horizontal="left" vertical="center" wrapText="1"/>
    </xf>
    <xf numFmtId="0" fontId="46" fillId="0" borderId="11" xfId="10" applyFont="1" applyBorder="1" applyAlignment="1" applyProtection="1">
      <alignment horizontal="left" vertical="center" wrapText="1"/>
    </xf>
    <xf numFmtId="0" fontId="46" fillId="0" borderId="12" xfId="10" applyFont="1" applyBorder="1" applyAlignment="1" applyProtection="1">
      <alignment horizontal="left" vertical="center" wrapText="1"/>
    </xf>
    <xf numFmtId="0" fontId="168" fillId="3" borderId="0" xfId="10" applyFont="1" applyFill="1" applyBorder="1" applyAlignment="1" applyProtection="1">
      <alignment horizontal="left" vertical="center"/>
    </xf>
    <xf numFmtId="0" fontId="45" fillId="3" borderId="1" xfId="10" applyFont="1" applyFill="1" applyBorder="1" applyAlignment="1" applyProtection="1">
      <alignment horizontal="left" vertical="center"/>
    </xf>
    <xf numFmtId="0" fontId="179" fillId="0" borderId="2" xfId="10" applyFont="1" applyBorder="1" applyAlignment="1" applyProtection="1">
      <alignment horizontal="left" vertical="center" wrapText="1"/>
    </xf>
    <xf numFmtId="0" fontId="179" fillId="0" borderId="3" xfId="10" applyFont="1" applyBorder="1" applyAlignment="1" applyProtection="1">
      <alignment horizontal="left" vertical="center" wrapText="1"/>
    </xf>
    <xf numFmtId="0" fontId="179" fillId="0" borderId="4" xfId="10" applyFont="1" applyBorder="1" applyAlignment="1" applyProtection="1">
      <alignment horizontal="left" vertical="center" wrapText="1"/>
    </xf>
    <xf numFmtId="0" fontId="179" fillId="0" borderId="10" xfId="10" applyFont="1" applyBorder="1" applyAlignment="1" applyProtection="1">
      <alignment horizontal="left" vertical="center" wrapText="1"/>
    </xf>
    <xf numFmtId="0" fontId="46" fillId="0" borderId="8" xfId="10" applyFont="1" applyBorder="1" applyAlignment="1">
      <alignment horizontal="left" vertical="center" wrapText="1"/>
    </xf>
    <xf numFmtId="0" fontId="46" fillId="0" borderId="5" xfId="10" applyFont="1" applyBorder="1" applyAlignment="1">
      <alignment horizontal="left" vertical="center" wrapText="1"/>
    </xf>
    <xf numFmtId="0" fontId="46" fillId="0" borderId="9" xfId="10" applyFont="1" applyBorder="1" applyAlignment="1">
      <alignment horizontal="left" vertical="center" wrapText="1"/>
    </xf>
    <xf numFmtId="0" fontId="49" fillId="0" borderId="0" xfId="10" applyFont="1" applyAlignment="1">
      <alignment horizontal="center" vertical="center"/>
    </xf>
    <xf numFmtId="0" fontId="46" fillId="0" borderId="1" xfId="10" applyFont="1" applyBorder="1" applyAlignment="1">
      <alignment horizontal="center" vertical="center"/>
    </xf>
    <xf numFmtId="0" fontId="46" fillId="0" borderId="0" xfId="10" applyFont="1" applyBorder="1" applyAlignment="1">
      <alignment horizontal="left" vertical="center" wrapText="1"/>
    </xf>
    <xf numFmtId="0" fontId="46" fillId="0" borderId="1" xfId="10" applyFont="1" applyBorder="1" applyAlignment="1">
      <alignment horizontal="left" vertical="center" wrapText="1"/>
    </xf>
    <xf numFmtId="0" fontId="46" fillId="0" borderId="1" xfId="10" applyFont="1" applyBorder="1" applyAlignment="1">
      <alignment horizontal="center" vertical="center" wrapText="1"/>
    </xf>
    <xf numFmtId="0" fontId="46" fillId="0" borderId="2" xfId="10" applyFont="1" applyBorder="1" applyAlignment="1">
      <alignment horizontal="center" vertical="center"/>
    </xf>
    <xf numFmtId="0" fontId="46" fillId="0" borderId="4" xfId="0" applyFont="1" applyFill="1" applyBorder="1" applyAlignment="1">
      <alignment horizontal="center" vertical="center" shrinkToFit="1"/>
    </xf>
    <xf numFmtId="58" fontId="46" fillId="0" borderId="3" xfId="10" applyNumberFormat="1" applyFont="1" applyBorder="1" applyAlignment="1">
      <alignment horizontal="center" vertical="center"/>
    </xf>
    <xf numFmtId="58" fontId="46" fillId="0" borderId="4" xfId="10" applyNumberFormat="1"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10" xfId="10" applyFont="1" applyBorder="1" applyAlignment="1">
      <alignment horizontal="center" vertical="center"/>
    </xf>
    <xf numFmtId="0" fontId="26" fillId="0" borderId="11" xfId="10" applyFont="1" applyFill="1" applyBorder="1" applyAlignment="1">
      <alignment horizontal="left" vertical="center" wrapText="1"/>
    </xf>
    <xf numFmtId="0" fontId="26" fillId="0" borderId="1" xfId="10" applyFont="1" applyFill="1" applyBorder="1" applyAlignment="1">
      <alignment horizontal="left" vertical="center" wrapText="1"/>
    </xf>
    <xf numFmtId="0" fontId="26" fillId="0" borderId="12" xfId="10" applyFont="1" applyFill="1" applyBorder="1" applyAlignment="1">
      <alignment horizontal="left" vertical="center" wrapText="1"/>
    </xf>
    <xf numFmtId="0" fontId="46" fillId="0" borderId="3" xfId="2" applyNumberFormat="1" applyFont="1" applyBorder="1" applyAlignment="1" applyProtection="1">
      <alignment horizontal="center" vertical="center"/>
      <protection locked="0"/>
    </xf>
    <xf numFmtId="0" fontId="46" fillId="0" borderId="4" xfId="2" applyNumberFormat="1" applyFont="1" applyBorder="1" applyAlignment="1" applyProtection="1">
      <alignment horizontal="center" vertical="center"/>
      <protection locked="0"/>
    </xf>
    <xf numFmtId="0" fontId="45" fillId="0" borderId="8" xfId="10" applyFont="1" applyBorder="1" applyAlignment="1">
      <alignment horizontal="left" vertical="center"/>
    </xf>
    <xf numFmtId="0" fontId="45" fillId="0" borderId="5" xfId="10" applyFont="1" applyBorder="1" applyAlignment="1">
      <alignment horizontal="left" vertical="center"/>
    </xf>
    <xf numFmtId="0" fontId="45" fillId="0" borderId="9" xfId="10" applyFont="1" applyBorder="1" applyAlignment="1">
      <alignment horizontal="left" vertical="center"/>
    </xf>
    <xf numFmtId="0" fontId="46" fillId="0" borderId="3" xfId="10" applyFont="1" applyBorder="1" applyAlignment="1">
      <alignment horizontal="left" vertical="center"/>
    </xf>
    <xf numFmtId="0" fontId="46" fillId="0" borderId="4" xfId="10" applyFont="1" applyBorder="1" applyAlignment="1">
      <alignment horizontal="left" vertical="center"/>
    </xf>
    <xf numFmtId="0" fontId="46" fillId="0" borderId="10" xfId="10" applyFont="1" applyBorder="1" applyAlignment="1">
      <alignment horizontal="left" vertical="center"/>
    </xf>
    <xf numFmtId="0" fontId="46" fillId="0" borderId="4" xfId="0" applyFont="1" applyFill="1" applyBorder="1" applyAlignment="1" applyProtection="1">
      <alignment horizontal="center" vertical="center" shrinkToFit="1"/>
      <protection locked="0"/>
    </xf>
    <xf numFmtId="0" fontId="46" fillId="0" borderId="3" xfId="10" applyFont="1" applyBorder="1" applyAlignment="1" applyProtection="1">
      <alignment horizontal="center" vertical="center"/>
      <protection locked="0"/>
    </xf>
    <xf numFmtId="0" fontId="46" fillId="0" borderId="4" xfId="10" applyFont="1" applyBorder="1" applyAlignment="1" applyProtection="1">
      <alignment horizontal="center" vertical="center"/>
      <protection locked="0"/>
    </xf>
    <xf numFmtId="0" fontId="46" fillId="0" borderId="10" xfId="10" applyFont="1" applyBorder="1" applyAlignment="1" applyProtection="1">
      <alignment horizontal="center" vertical="center"/>
      <protection locked="0"/>
    </xf>
    <xf numFmtId="58" fontId="46" fillId="0" borderId="3" xfId="10" applyNumberFormat="1" applyFont="1" applyBorder="1" applyAlignment="1" applyProtection="1">
      <alignment horizontal="center" vertical="center"/>
      <protection locked="0"/>
    </xf>
    <xf numFmtId="58" fontId="46" fillId="0" borderId="4" xfId="10" applyNumberFormat="1" applyFont="1" applyBorder="1" applyAlignment="1" applyProtection="1">
      <alignment horizontal="center" vertical="center"/>
      <protection locked="0"/>
    </xf>
    <xf numFmtId="0" fontId="26" fillId="0" borderId="0" xfId="10" applyFont="1" applyFill="1" applyAlignment="1">
      <alignment horizontal="left" vertical="center" wrapText="1"/>
    </xf>
    <xf numFmtId="0" fontId="26" fillId="0" borderId="0" xfId="10" applyFont="1" applyFill="1" applyAlignment="1">
      <alignment horizontal="left" vertical="center"/>
    </xf>
    <xf numFmtId="0" fontId="26" fillId="0" borderId="1" xfId="10" applyFont="1" applyFill="1" applyBorder="1" applyAlignment="1">
      <alignment horizontal="left" vertical="center"/>
    </xf>
    <xf numFmtId="0" fontId="26" fillId="0" borderId="2" xfId="10" applyFont="1" applyBorder="1" applyAlignment="1">
      <alignment horizontal="center" vertical="center"/>
    </xf>
    <xf numFmtId="0" fontId="26" fillId="0" borderId="3" xfId="10" applyFont="1" applyBorder="1" applyAlignment="1">
      <alignment horizontal="center" vertical="center"/>
    </xf>
    <xf numFmtId="0" fontId="26" fillId="0" borderId="4" xfId="10" applyFont="1" applyBorder="1" applyAlignment="1">
      <alignment horizontal="center" vertical="center"/>
    </xf>
    <xf numFmtId="0" fontId="26" fillId="0" borderId="10" xfId="10" applyFont="1" applyBorder="1" applyAlignment="1">
      <alignment horizontal="center" vertical="center"/>
    </xf>
    <xf numFmtId="0" fontId="26" fillId="0" borderId="2" xfId="10" applyFont="1" applyBorder="1" applyAlignment="1" applyProtection="1">
      <alignment horizontal="center" vertical="center"/>
      <protection locked="0"/>
    </xf>
    <xf numFmtId="58" fontId="26" fillId="0" borderId="3" xfId="10" applyNumberFormat="1" applyFont="1" applyBorder="1" applyAlignment="1" applyProtection="1">
      <alignment horizontal="center" vertical="center"/>
      <protection locked="0"/>
    </xf>
    <xf numFmtId="58" fontId="14" fillId="0" borderId="4" xfId="0" applyNumberFormat="1" applyFont="1" applyBorder="1" applyProtection="1">
      <protection locked="0"/>
    </xf>
    <xf numFmtId="58" fontId="26" fillId="0" borderId="4" xfId="10" applyNumberFormat="1" applyFont="1" applyBorder="1" applyAlignment="1" applyProtection="1">
      <alignment horizontal="center" vertical="center"/>
      <protection locked="0"/>
    </xf>
    <xf numFmtId="58" fontId="26" fillId="0" borderId="10" xfId="10" applyNumberFormat="1" applyFont="1" applyBorder="1" applyAlignment="1" applyProtection="1">
      <alignment horizontal="center" vertical="center"/>
      <protection locked="0"/>
    </xf>
    <xf numFmtId="0" fontId="26" fillId="0" borderId="3" xfId="10" applyFont="1" applyBorder="1" applyAlignment="1" applyProtection="1">
      <alignment horizontal="center" vertical="center"/>
      <protection locked="0"/>
    </xf>
    <xf numFmtId="0" fontId="26" fillId="0" borderId="4" xfId="10" applyFont="1" applyBorder="1" applyAlignment="1" applyProtection="1">
      <alignment horizontal="center" vertical="center"/>
      <protection locked="0"/>
    </xf>
    <xf numFmtId="0" fontId="12" fillId="3" borderId="0" xfId="10" applyFont="1" applyFill="1" applyBorder="1" applyAlignment="1">
      <alignment horizontal="center" vertical="center"/>
    </xf>
    <xf numFmtId="0" fontId="45" fillId="3" borderId="0" xfId="10" applyFont="1" applyFill="1" applyBorder="1" applyAlignment="1">
      <alignment horizontal="left" vertical="center"/>
    </xf>
    <xf numFmtId="0" fontId="46" fillId="0" borderId="3" xfId="10" applyFont="1" applyBorder="1" applyAlignment="1">
      <alignment horizontal="left" vertical="center" wrapText="1"/>
    </xf>
    <xf numFmtId="0" fontId="46" fillId="0" borderId="4" xfId="10" applyFont="1" applyBorder="1" applyAlignment="1">
      <alignment horizontal="left" vertical="center" wrapText="1"/>
    </xf>
    <xf numFmtId="0" fontId="46" fillId="0" borderId="10" xfId="10" applyFont="1" applyBorder="1" applyAlignment="1">
      <alignment horizontal="left" vertical="center" wrapText="1"/>
    </xf>
    <xf numFmtId="0" fontId="45" fillId="0" borderId="8" xfId="10" applyFont="1" applyBorder="1" applyAlignment="1">
      <alignment horizontal="left" vertical="center" wrapText="1"/>
    </xf>
    <xf numFmtId="0" fontId="45" fillId="0" borderId="5" xfId="10" applyFont="1" applyBorder="1" applyAlignment="1">
      <alignment horizontal="left" vertical="center" wrapText="1"/>
    </xf>
    <xf numFmtId="0" fontId="45" fillId="0" borderId="9" xfId="10" applyFont="1" applyBorder="1" applyAlignment="1">
      <alignment horizontal="left" vertical="center" wrapText="1"/>
    </xf>
    <xf numFmtId="0" fontId="178" fillId="0" borderId="0" xfId="10" applyFont="1" applyBorder="1" applyAlignment="1">
      <alignment horizontal="left" vertical="center" wrapText="1"/>
    </xf>
    <xf numFmtId="0" fontId="20" fillId="0" borderId="0" xfId="0" applyFont="1" applyAlignment="1" applyProtection="1">
      <alignment horizontal="left" vertical="center" wrapText="1"/>
    </xf>
    <xf numFmtId="0" fontId="92" fillId="0" borderId="0" xfId="0" applyFont="1" applyAlignment="1" applyProtection="1">
      <alignment horizontal="left" vertical="center" wrapText="1"/>
    </xf>
    <xf numFmtId="0" fontId="96" fillId="0" borderId="8" xfId="0" applyFont="1" applyBorder="1" applyAlignment="1" applyProtection="1">
      <alignment horizontal="left" vertical="top" wrapText="1"/>
      <protection locked="0"/>
    </xf>
    <xf numFmtId="0" fontId="96" fillId="0" borderId="5" xfId="0" applyFont="1" applyBorder="1" applyAlignment="1" applyProtection="1">
      <alignment horizontal="left" vertical="top" wrapText="1"/>
      <protection locked="0"/>
    </xf>
    <xf numFmtId="0" fontId="96" fillId="0" borderId="9" xfId="0" applyFont="1" applyBorder="1" applyAlignment="1" applyProtection="1">
      <alignment horizontal="left" vertical="top" wrapText="1"/>
      <protection locked="0"/>
    </xf>
    <xf numFmtId="0" fontId="96" fillId="0" borderId="6" xfId="0" applyFont="1" applyBorder="1" applyAlignment="1" applyProtection="1">
      <alignment horizontal="left" vertical="top" wrapText="1"/>
      <protection locked="0"/>
    </xf>
    <xf numFmtId="0" fontId="96" fillId="0" borderId="0" xfId="0" applyFont="1" applyBorder="1" applyAlignment="1" applyProtection="1">
      <alignment horizontal="left" vertical="top" wrapText="1"/>
      <protection locked="0"/>
    </xf>
    <xf numFmtId="0" fontId="96" fillId="0" borderId="7" xfId="0" applyFont="1" applyBorder="1" applyAlignment="1" applyProtection="1">
      <alignment horizontal="left" vertical="top" wrapText="1"/>
      <protection locked="0"/>
    </xf>
    <xf numFmtId="0" fontId="96" fillId="0" borderId="11" xfId="0" applyFont="1" applyBorder="1" applyAlignment="1" applyProtection="1">
      <alignment horizontal="left" vertical="top" wrapText="1"/>
      <protection locked="0"/>
    </xf>
    <xf numFmtId="0" fontId="96" fillId="0" borderId="1" xfId="0" applyFont="1" applyBorder="1" applyAlignment="1" applyProtection="1">
      <alignment horizontal="left" vertical="top" wrapText="1"/>
      <protection locked="0"/>
    </xf>
    <xf numFmtId="0" fontId="96" fillId="0" borderId="12" xfId="0" applyFont="1" applyBorder="1" applyAlignment="1" applyProtection="1">
      <alignment horizontal="left" vertical="top" wrapText="1"/>
      <protection locked="0"/>
    </xf>
    <xf numFmtId="0" fontId="95" fillId="0" borderId="0" xfId="0" applyFont="1" applyAlignment="1" applyProtection="1">
      <alignment horizontal="center" vertical="center"/>
    </xf>
    <xf numFmtId="0" fontId="96" fillId="0" borderId="1" xfId="0" applyFont="1" applyBorder="1" applyAlignment="1" applyProtection="1">
      <alignment horizontal="left" vertical="center" wrapText="1"/>
    </xf>
    <xf numFmtId="0" fontId="96" fillId="0" borderId="0" xfId="0" applyFont="1" applyAlignment="1" applyProtection="1">
      <alignment horizontal="left" vertical="center"/>
    </xf>
    <xf numFmtId="0" fontId="96" fillId="0" borderId="1" xfId="0" applyFont="1" applyBorder="1" applyAlignment="1" applyProtection="1">
      <alignment horizontal="left" vertical="center" wrapText="1"/>
      <protection locked="0"/>
    </xf>
    <xf numFmtId="0" fontId="45" fillId="0" borderId="5" xfId="0" applyFont="1" applyFill="1" applyBorder="1" applyAlignment="1" applyProtection="1">
      <alignment horizontal="left" vertical="center"/>
      <protection locked="0"/>
    </xf>
    <xf numFmtId="0" fontId="45" fillId="0" borderId="49" xfId="0" applyFont="1" applyFill="1" applyBorder="1" applyAlignment="1" applyProtection="1">
      <alignment horizontal="left" vertical="center"/>
      <protection locked="0"/>
    </xf>
    <xf numFmtId="0" fontId="45" fillId="0" borderId="1" xfId="0" applyFont="1" applyFill="1" applyBorder="1" applyAlignment="1" applyProtection="1">
      <alignment horizontal="left" vertical="center"/>
      <protection locked="0"/>
    </xf>
    <xf numFmtId="0" fontId="45" fillId="0" borderId="46" xfId="0" applyFont="1" applyFill="1" applyBorder="1" applyAlignment="1" applyProtection="1">
      <alignment horizontal="left" vertical="center"/>
      <protection locked="0"/>
    </xf>
    <xf numFmtId="0" fontId="48" fillId="0" borderId="0" xfId="0" applyFont="1" applyFill="1" applyAlignment="1">
      <alignment horizontal="center" vertical="center"/>
    </xf>
    <xf numFmtId="0" fontId="91" fillId="0" borderId="41" xfId="0" applyFont="1" applyFill="1" applyBorder="1" applyAlignment="1">
      <alignment horizontal="right" vertical="center"/>
    </xf>
    <xf numFmtId="0" fontId="44" fillId="0" borderId="41" xfId="0" applyFont="1" applyFill="1" applyBorder="1" applyAlignment="1">
      <alignment horizontal="left" vertical="center" wrapText="1"/>
    </xf>
    <xf numFmtId="0" fontId="24" fillId="0" borderId="41" xfId="0" applyFont="1" applyFill="1" applyBorder="1" applyAlignment="1">
      <alignment horizontal="left" vertical="center"/>
    </xf>
    <xf numFmtId="0" fontId="28" fillId="0" borderId="41" xfId="0" applyFont="1" applyFill="1" applyBorder="1" applyAlignment="1">
      <alignment horizontal="right" vertical="center"/>
    </xf>
    <xf numFmtId="0" fontId="24" fillId="0" borderId="41" xfId="0" applyFont="1" applyFill="1" applyBorder="1" applyAlignment="1">
      <alignment horizontal="left" vertical="center" wrapText="1"/>
    </xf>
    <xf numFmtId="0" fontId="45" fillId="0" borderId="35"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59" xfId="0" applyFont="1" applyFill="1" applyBorder="1" applyAlignment="1">
      <alignment horizontal="left" vertical="center"/>
    </xf>
    <xf numFmtId="0" fontId="45" fillId="0" borderId="62" xfId="0" applyFont="1" applyFill="1" applyBorder="1" applyAlignment="1">
      <alignment horizontal="left" vertical="center"/>
    </xf>
    <xf numFmtId="0" fontId="45" fillId="0" borderId="60" xfId="0" applyFont="1" applyFill="1" applyBorder="1" applyAlignment="1">
      <alignment horizontal="left" vertical="center"/>
    </xf>
    <xf numFmtId="186" fontId="45" fillId="0" borderId="59" xfId="0" applyNumberFormat="1" applyFont="1" applyFill="1" applyBorder="1" applyAlignment="1">
      <alignment horizontal="left" vertical="center"/>
    </xf>
    <xf numFmtId="186" fontId="45" fillId="0" borderId="62" xfId="0" applyNumberFormat="1" applyFont="1" applyFill="1" applyBorder="1" applyAlignment="1">
      <alignment horizontal="left" vertical="center"/>
    </xf>
    <xf numFmtId="186" fontId="45" fillId="0" borderId="120" xfId="0" applyNumberFormat="1" applyFont="1" applyFill="1" applyBorder="1" applyAlignment="1">
      <alignment horizontal="left" vertical="center"/>
    </xf>
    <xf numFmtId="0" fontId="45" fillId="0" borderId="73" xfId="0" applyFont="1" applyFill="1" applyBorder="1" applyAlignment="1">
      <alignment horizontal="left" vertical="center"/>
    </xf>
    <xf numFmtId="0" fontId="45" fillId="0" borderId="74" xfId="0" applyFont="1" applyFill="1" applyBorder="1" applyAlignment="1">
      <alignment horizontal="left" vertical="center"/>
    </xf>
    <xf numFmtId="0" fontId="45" fillId="0" borderId="75" xfId="0" applyFont="1" applyFill="1" applyBorder="1" applyAlignment="1">
      <alignment horizontal="left" vertical="center"/>
    </xf>
    <xf numFmtId="0" fontId="45" fillId="0" borderId="76" xfId="0" applyFont="1" applyFill="1" applyBorder="1" applyAlignment="1">
      <alignment horizontal="left" vertical="center"/>
    </xf>
    <xf numFmtId="0" fontId="49" fillId="0" borderId="26" xfId="0" applyFont="1" applyFill="1" applyBorder="1" applyAlignment="1" applyProtection="1">
      <alignment horizontal="center" vertical="center"/>
      <protection locked="0"/>
    </xf>
    <xf numFmtId="0" fontId="49" fillId="0" borderId="28" xfId="0" applyFont="1" applyFill="1" applyBorder="1" applyAlignment="1" applyProtection="1">
      <alignment horizontal="center" vertical="center"/>
      <protection locked="0"/>
    </xf>
    <xf numFmtId="0" fontId="49" fillId="0" borderId="8" xfId="0" applyFont="1" applyFill="1" applyBorder="1" applyAlignment="1" applyProtection="1">
      <alignment horizontal="center" vertical="center"/>
      <protection locked="0"/>
    </xf>
    <xf numFmtId="0" fontId="49" fillId="0" borderId="11" xfId="0" applyFont="1" applyFill="1" applyBorder="1" applyAlignment="1" applyProtection="1">
      <alignment horizontal="center" vertical="center"/>
      <protection locked="0"/>
    </xf>
    <xf numFmtId="0" fontId="45" fillId="0" borderId="8"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9" xfId="0" applyFont="1" applyFill="1" applyBorder="1" applyAlignment="1">
      <alignment horizontal="center" vertical="center" wrapText="1"/>
    </xf>
    <xf numFmtId="0" fontId="45" fillId="0" borderId="1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12" xfId="0" applyFont="1" applyFill="1" applyBorder="1" applyAlignment="1">
      <alignment horizontal="center" vertical="center" wrapText="1"/>
    </xf>
    <xf numFmtId="0" fontId="45" fillId="0" borderId="8" xfId="0" applyFont="1" applyFill="1" applyBorder="1" applyAlignment="1">
      <alignment horizontal="center" vertical="center"/>
    </xf>
    <xf numFmtId="0" fontId="45" fillId="0" borderId="5" xfId="0" applyFont="1" applyFill="1" applyBorder="1" applyAlignment="1">
      <alignment horizontal="center" vertical="center"/>
    </xf>
    <xf numFmtId="0" fontId="45" fillId="0" borderId="11"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5" fillId="0" borderId="11"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8"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9"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3" xfId="0" applyFont="1" applyFill="1" applyBorder="1" applyAlignment="1" applyProtection="1">
      <alignment horizontal="center" vertical="center"/>
      <protection locked="0"/>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2" xfId="0" applyFont="1" applyFill="1" applyBorder="1" applyAlignment="1">
      <alignment horizontal="center" vertical="center"/>
    </xf>
    <xf numFmtId="0" fontId="45" fillId="0" borderId="11" xfId="0" applyFont="1" applyFill="1" applyBorder="1" applyAlignment="1">
      <alignment horizontal="left" vertical="center" wrapText="1"/>
    </xf>
    <xf numFmtId="0" fontId="45" fillId="0" borderId="1" xfId="0" applyFont="1" applyFill="1" applyBorder="1" applyAlignment="1">
      <alignment horizontal="left" vertical="center" wrapText="1"/>
    </xf>
    <xf numFmtId="0" fontId="45" fillId="0" borderId="12" xfId="0" applyFont="1" applyFill="1" applyBorder="1" applyAlignment="1">
      <alignment horizontal="left" vertical="center" wrapText="1"/>
    </xf>
    <xf numFmtId="0" fontId="45" fillId="0" borderId="9" xfId="0" applyFont="1" applyFill="1" applyBorder="1" applyAlignment="1">
      <alignment horizontal="center" vertical="center"/>
    </xf>
    <xf numFmtId="0" fontId="45" fillId="0" borderId="12" xfId="0" applyFont="1" applyFill="1" applyBorder="1" applyAlignment="1">
      <alignment horizontal="center" vertical="center"/>
    </xf>
    <xf numFmtId="0" fontId="45" fillId="0" borderId="2" xfId="0" applyFont="1" applyFill="1" applyBorder="1" applyAlignment="1" applyProtection="1">
      <alignment horizontal="left" vertical="center"/>
      <protection locked="0"/>
    </xf>
    <xf numFmtId="0" fontId="45" fillId="0" borderId="67" xfId="0" applyFont="1" applyFill="1" applyBorder="1" applyAlignment="1" applyProtection="1">
      <alignment horizontal="left" vertical="center"/>
      <protection locked="0"/>
    </xf>
    <xf numFmtId="0" fontId="45" fillId="0" borderId="3" xfId="0" applyFont="1" applyFill="1" applyBorder="1" applyAlignment="1">
      <alignment horizontal="center" vertical="center" wrapText="1"/>
    </xf>
    <xf numFmtId="0" fontId="45" fillId="0" borderId="49" xfId="0" applyFont="1" applyFill="1" applyBorder="1" applyAlignment="1">
      <alignment horizontal="center" vertical="center"/>
    </xf>
    <xf numFmtId="0" fontId="45" fillId="0" borderId="46" xfId="0" applyFont="1" applyFill="1" applyBorder="1" applyAlignment="1">
      <alignment horizontal="center" vertical="center"/>
    </xf>
    <xf numFmtId="0" fontId="49" fillId="0" borderId="51" xfId="0" applyFont="1" applyFill="1" applyBorder="1" applyAlignment="1" applyProtection="1">
      <alignment horizontal="center" vertical="center"/>
      <protection locked="0"/>
    </xf>
    <xf numFmtId="0" fontId="45" fillId="0" borderId="51" xfId="0" applyFont="1" applyFill="1" applyBorder="1" applyAlignment="1">
      <alignment horizontal="center" vertical="center" wrapText="1"/>
    </xf>
    <xf numFmtId="0" fontId="45" fillId="0" borderId="41" xfId="0" applyFont="1" applyFill="1" applyBorder="1" applyAlignment="1">
      <alignment horizontal="center" vertical="center" wrapText="1"/>
    </xf>
    <xf numFmtId="0" fontId="45" fillId="0" borderId="42" xfId="0" applyFont="1" applyFill="1" applyBorder="1" applyAlignment="1">
      <alignment horizontal="center" vertical="center" wrapText="1"/>
    </xf>
    <xf numFmtId="0" fontId="45" fillId="0" borderId="51" xfId="0" applyFont="1" applyFill="1" applyBorder="1" applyAlignment="1">
      <alignment horizontal="center" vertical="center"/>
    </xf>
    <xf numFmtId="0" fontId="45" fillId="0" borderId="41" xfId="0" applyFont="1" applyFill="1" applyBorder="1" applyAlignment="1">
      <alignment horizontal="center" vertical="center"/>
    </xf>
    <xf numFmtId="0" fontId="45" fillId="0" borderId="42" xfId="0" applyFont="1" applyFill="1" applyBorder="1" applyAlignment="1">
      <alignment horizontal="center" vertical="center"/>
    </xf>
    <xf numFmtId="0" fontId="45" fillId="0" borderId="41" xfId="0" applyFont="1" applyFill="1" applyBorder="1" applyAlignment="1" applyProtection="1">
      <alignment horizontal="center" vertical="center"/>
      <protection locked="0"/>
    </xf>
    <xf numFmtId="0" fontId="45" fillId="0" borderId="3" xfId="0" applyFont="1" applyFill="1" applyBorder="1" applyAlignment="1">
      <alignment horizontal="left" vertical="center" wrapText="1"/>
    </xf>
    <xf numFmtId="0" fontId="45" fillId="0" borderId="4" xfId="0" applyFont="1" applyFill="1" applyBorder="1" applyAlignment="1">
      <alignment horizontal="left" vertical="center" wrapText="1"/>
    </xf>
    <xf numFmtId="0" fontId="45" fillId="0" borderId="10" xfId="0" applyFont="1" applyFill="1" applyBorder="1" applyAlignment="1">
      <alignment horizontal="left" vertical="center" wrapText="1"/>
    </xf>
    <xf numFmtId="0" fontId="45" fillId="0" borderId="51" xfId="0" applyFont="1" applyFill="1" applyBorder="1" applyAlignment="1">
      <alignment horizontal="left" vertical="center" wrapText="1"/>
    </xf>
    <xf numFmtId="0" fontId="45" fillId="0" borderId="41" xfId="0" applyFont="1" applyFill="1" applyBorder="1" applyAlignment="1">
      <alignment horizontal="left" vertical="center" wrapText="1"/>
    </xf>
    <xf numFmtId="0" fontId="45" fillId="0" borderId="42" xfId="0" applyFont="1" applyFill="1" applyBorder="1" applyAlignment="1">
      <alignment horizontal="left" vertical="center" wrapText="1"/>
    </xf>
    <xf numFmtId="0" fontId="45" fillId="0" borderId="44" xfId="0" applyFont="1" applyFill="1" applyBorder="1" applyAlignment="1">
      <alignment horizontal="center" vertical="center"/>
    </xf>
    <xf numFmtId="0" fontId="45" fillId="0" borderId="107" xfId="0" applyFont="1" applyFill="1" applyBorder="1" applyAlignment="1">
      <alignment horizontal="left" vertical="center"/>
    </xf>
    <xf numFmtId="0" fontId="45" fillId="0" borderId="59" xfId="0" applyFont="1" applyFill="1" applyBorder="1" applyAlignment="1">
      <alignment horizontal="left" vertical="center" wrapText="1"/>
    </xf>
    <xf numFmtId="0" fontId="45" fillId="0" borderId="38" xfId="0" applyFont="1" applyFill="1" applyBorder="1" applyAlignment="1">
      <alignment horizontal="left" vertical="center"/>
    </xf>
    <xf numFmtId="0" fontId="45" fillId="0" borderId="59" xfId="0" applyFont="1" applyFill="1" applyBorder="1" applyAlignment="1">
      <alignment horizontal="center" vertical="center"/>
    </xf>
    <xf numFmtId="0" fontId="45" fillId="0" borderId="62" xfId="0" applyFont="1" applyFill="1" applyBorder="1" applyAlignment="1">
      <alignment horizontal="center" vertical="center"/>
    </xf>
    <xf numFmtId="0" fontId="45" fillId="0" borderId="59" xfId="0" applyFont="1" applyFill="1" applyBorder="1" applyAlignment="1" applyProtection="1">
      <alignment horizontal="left" vertical="center"/>
      <protection locked="0"/>
    </xf>
    <xf numFmtId="0" fontId="45" fillId="0" borderId="62" xfId="0" applyFont="1" applyFill="1" applyBorder="1" applyAlignment="1" applyProtection="1">
      <alignment horizontal="left" vertical="center"/>
      <protection locked="0"/>
    </xf>
    <xf numFmtId="0" fontId="45" fillId="0" borderId="120" xfId="0" applyFont="1" applyFill="1" applyBorder="1" applyAlignment="1" applyProtection="1">
      <alignment horizontal="left" vertical="center"/>
      <protection locked="0"/>
    </xf>
    <xf numFmtId="0" fontId="49" fillId="0" borderId="6"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75" fillId="0" borderId="36" xfId="0" applyFont="1" applyFill="1" applyBorder="1" applyAlignment="1">
      <alignment vertical="center"/>
    </xf>
    <xf numFmtId="0" fontId="45" fillId="0" borderId="37" xfId="0" applyFont="1" applyFill="1" applyBorder="1" applyAlignment="1">
      <alignment horizontal="left" vertical="center"/>
    </xf>
    <xf numFmtId="0" fontId="45" fillId="0" borderId="7" xfId="0" applyFont="1" applyFill="1" applyBorder="1" applyAlignment="1">
      <alignment horizontal="left" vertical="center"/>
    </xf>
    <xf numFmtId="0" fontId="45" fillId="0" borderId="40" xfId="0" applyFont="1" applyFill="1" applyBorder="1" applyAlignment="1">
      <alignment horizontal="left" vertical="center"/>
    </xf>
    <xf numFmtId="0" fontId="45" fillId="0" borderId="41" xfId="0" applyFont="1" applyFill="1" applyBorder="1" applyAlignment="1">
      <alignment horizontal="left" vertical="center"/>
    </xf>
    <xf numFmtId="0" fontId="45" fillId="0" borderId="42" xfId="0" applyFont="1" applyFill="1" applyBorder="1" applyAlignment="1">
      <alignment horizontal="left" vertical="center"/>
    </xf>
    <xf numFmtId="0" fontId="45" fillId="0" borderId="47" xfId="0" applyFont="1" applyFill="1" applyBorder="1" applyAlignment="1">
      <alignment horizontal="left" vertical="center" wrapText="1"/>
    </xf>
    <xf numFmtId="0" fontId="45" fillId="0" borderId="6" xfId="0" applyFont="1" applyFill="1" applyBorder="1" applyAlignment="1">
      <alignment horizontal="left" vertical="center"/>
    </xf>
    <xf numFmtId="0" fontId="45" fillId="0" borderId="47" xfId="0" applyFont="1" applyFill="1" applyBorder="1" applyAlignment="1" applyProtection="1">
      <alignment horizontal="center" vertical="center"/>
      <protection locked="0"/>
    </xf>
    <xf numFmtId="0" fontId="45" fillId="0" borderId="36" xfId="0" applyFont="1" applyFill="1" applyBorder="1" applyAlignment="1" applyProtection="1">
      <alignment horizontal="center" vertical="center"/>
      <protection locked="0"/>
    </xf>
    <xf numFmtId="0" fontId="45" fillId="0" borderId="36" xfId="0" applyFont="1" applyFill="1" applyBorder="1" applyAlignment="1">
      <alignment horizontal="center" vertical="center"/>
    </xf>
    <xf numFmtId="0" fontId="45" fillId="0" borderId="5" xfId="0" applyFont="1" applyFill="1" applyBorder="1" applyAlignment="1">
      <alignment horizontal="left" vertical="center"/>
    </xf>
    <xf numFmtId="0" fontId="45" fillId="0" borderId="9" xfId="0" applyFont="1" applyFill="1" applyBorder="1" applyAlignment="1">
      <alignment horizontal="left" vertical="center"/>
    </xf>
    <xf numFmtId="0" fontId="45" fillId="0" borderId="51" xfId="0" applyFont="1" applyFill="1" applyBorder="1" applyAlignment="1">
      <alignment horizontal="left" vertical="center"/>
    </xf>
    <xf numFmtId="0" fontId="45" fillId="0" borderId="47" xfId="0" applyFont="1" applyFill="1" applyBorder="1" applyAlignment="1">
      <alignment horizontal="center" vertical="center"/>
    </xf>
    <xf numFmtId="0" fontId="45" fillId="0" borderId="37" xfId="0" applyFont="1" applyFill="1" applyBorder="1" applyAlignment="1">
      <alignment horizontal="center" vertical="center"/>
    </xf>
    <xf numFmtId="0" fontId="45" fillId="0" borderId="36" xfId="0" applyFont="1" applyFill="1" applyBorder="1" applyAlignment="1" applyProtection="1">
      <alignment horizontal="left" vertical="center"/>
      <protection locked="0"/>
    </xf>
    <xf numFmtId="0" fontId="45" fillId="0" borderId="39" xfId="0" applyFont="1" applyFill="1" applyBorder="1" applyAlignment="1" applyProtection="1">
      <alignment horizontal="left" vertical="center"/>
      <protection locked="0"/>
    </xf>
    <xf numFmtId="0" fontId="45" fillId="0" borderId="6" xfId="0" applyFont="1" applyFill="1" applyBorder="1" applyAlignment="1">
      <alignment horizontal="center" vertical="center" wrapText="1"/>
    </xf>
    <xf numFmtId="0" fontId="45" fillId="0" borderId="0" xfId="0" applyFont="1" applyFill="1" applyBorder="1" applyAlignment="1">
      <alignment horizontal="center" vertical="center" wrapText="1"/>
    </xf>
    <xf numFmtId="0" fontId="45" fillId="0" borderId="7" xfId="0" applyFont="1" applyFill="1" applyBorder="1" applyAlignment="1">
      <alignment horizontal="center" vertical="center" wrapText="1"/>
    </xf>
    <xf numFmtId="0" fontId="45" fillId="0" borderId="6"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7" xfId="0" applyFont="1" applyFill="1" applyBorder="1" applyAlignment="1">
      <alignment horizontal="center" vertical="center"/>
    </xf>
    <xf numFmtId="0" fontId="45" fillId="0" borderId="0" xfId="0" applyFont="1" applyFill="1" applyBorder="1" applyAlignment="1" applyProtection="1">
      <alignment horizontal="center" vertical="center"/>
      <protection locked="0"/>
    </xf>
    <xf numFmtId="0" fontId="45" fillId="0" borderId="52" xfId="0" applyFont="1" applyFill="1" applyBorder="1" applyAlignment="1">
      <alignment horizontal="center" vertical="center"/>
    </xf>
    <xf numFmtId="0" fontId="70" fillId="0" borderId="35" xfId="0" applyFont="1" applyFill="1" applyBorder="1" applyAlignment="1">
      <alignment vertical="center"/>
    </xf>
    <xf numFmtId="0" fontId="70" fillId="0" borderId="36" xfId="0" applyFont="1" applyFill="1" applyBorder="1" applyAlignment="1">
      <alignment vertical="center"/>
    </xf>
    <xf numFmtId="0" fontId="70" fillId="0" borderId="37" xfId="0" applyFont="1" applyFill="1" applyBorder="1" applyAlignment="1">
      <alignment vertical="center"/>
    </xf>
    <xf numFmtId="0" fontId="70" fillId="0" borderId="50" xfId="0" applyFont="1" applyFill="1" applyBorder="1" applyAlignment="1">
      <alignment vertical="center"/>
    </xf>
    <xf numFmtId="0" fontId="70" fillId="0" borderId="0" xfId="0" applyFont="1" applyFill="1" applyBorder="1" applyAlignment="1">
      <alignment vertical="center"/>
    </xf>
    <xf numFmtId="0" fontId="70" fillId="0" borderId="7" xfId="0" applyFont="1" applyFill="1" applyBorder="1" applyAlignment="1">
      <alignment vertical="center"/>
    </xf>
    <xf numFmtId="0" fontId="70" fillId="0" borderId="40" xfId="0" applyFont="1" applyFill="1" applyBorder="1" applyAlignment="1">
      <alignment vertical="center"/>
    </xf>
    <xf numFmtId="0" fontId="70" fillId="0" borderId="41" xfId="0" applyFont="1" applyFill="1" applyBorder="1" applyAlignment="1">
      <alignment vertical="center"/>
    </xf>
    <xf numFmtId="0" fontId="70" fillId="0" borderId="42" xfId="0" applyFont="1" applyFill="1" applyBorder="1" applyAlignment="1">
      <alignment vertical="center"/>
    </xf>
    <xf numFmtId="0" fontId="49" fillId="0" borderId="93" xfId="0" applyFont="1" applyFill="1" applyBorder="1" applyAlignment="1" applyProtection="1">
      <alignment horizontal="center" vertical="center"/>
      <protection locked="0"/>
    </xf>
    <xf numFmtId="0" fontId="45" fillId="0" borderId="36" xfId="0" applyFont="1" applyFill="1" applyBorder="1" applyAlignment="1">
      <alignment horizontal="left" vertical="center" wrapText="1"/>
    </xf>
    <xf numFmtId="0" fontId="45" fillId="0" borderId="47" xfId="0" applyFont="1" applyFill="1" applyBorder="1" applyAlignment="1" applyProtection="1">
      <alignment horizontal="left" vertical="center"/>
      <protection locked="0"/>
    </xf>
    <xf numFmtId="0" fontId="45" fillId="0" borderId="11" xfId="0" applyFont="1" applyFill="1" applyBorder="1" applyAlignment="1" applyProtection="1">
      <alignment horizontal="left" vertical="center"/>
      <protection locked="0"/>
    </xf>
    <xf numFmtId="0" fontId="45" fillId="0" borderId="9" xfId="0" applyFont="1" applyFill="1" applyBorder="1" applyAlignment="1" applyProtection="1">
      <alignment horizontal="center" vertical="center"/>
      <protection locked="0"/>
    </xf>
    <xf numFmtId="0" fontId="45" fillId="0" borderId="6" xfId="0" applyFont="1" applyFill="1" applyBorder="1" applyAlignment="1" applyProtection="1">
      <alignment horizontal="center" vertical="center"/>
      <protection locked="0"/>
    </xf>
    <xf numFmtId="0" fontId="45" fillId="0" borderId="7" xfId="0" applyFont="1" applyFill="1" applyBorder="1" applyAlignment="1" applyProtection="1">
      <alignment horizontal="center" vertical="center"/>
      <protection locked="0"/>
    </xf>
    <xf numFmtId="0" fontId="45" fillId="0" borderId="49" xfId="0" applyFont="1" applyFill="1" applyBorder="1" applyAlignment="1" applyProtection="1">
      <alignment horizontal="center" vertical="center"/>
      <protection locked="0"/>
    </xf>
    <xf numFmtId="0" fontId="45" fillId="0" borderId="52" xfId="0" applyFont="1" applyFill="1" applyBorder="1" applyAlignment="1" applyProtection="1">
      <alignment horizontal="center" vertical="center"/>
      <protection locked="0"/>
    </xf>
    <xf numFmtId="0" fontId="45" fillId="0" borderId="73" xfId="0" applyFont="1" applyFill="1" applyBorder="1" applyAlignment="1">
      <alignment horizontal="center" vertical="center"/>
    </xf>
    <xf numFmtId="0" fontId="45" fillId="0" borderId="75" xfId="0" applyFont="1" applyFill="1" applyBorder="1" applyAlignment="1">
      <alignment horizontal="center" vertical="center"/>
    </xf>
    <xf numFmtId="0" fontId="45" fillId="0" borderId="73" xfId="0" applyFont="1" applyFill="1" applyBorder="1" applyAlignment="1" applyProtection="1">
      <alignment horizontal="center" vertical="center"/>
      <protection locked="0"/>
    </xf>
    <xf numFmtId="0" fontId="45" fillId="0" borderId="74" xfId="0" applyFont="1" applyFill="1" applyBorder="1" applyAlignment="1" applyProtection="1">
      <alignment horizontal="center" vertical="center"/>
      <protection locked="0"/>
    </xf>
    <xf numFmtId="0" fontId="45" fillId="0" borderId="74" xfId="0" applyFont="1" applyFill="1" applyBorder="1" applyAlignment="1">
      <alignment horizontal="center" vertical="center"/>
    </xf>
    <xf numFmtId="0" fontId="45" fillId="0" borderId="92" xfId="0" applyFont="1" applyFill="1" applyBorder="1" applyAlignment="1">
      <alignment horizontal="left" vertical="center"/>
    </xf>
    <xf numFmtId="0" fontId="45" fillId="0" borderId="108" xfId="0" applyFont="1" applyFill="1" applyBorder="1" applyAlignment="1">
      <alignment horizontal="left" vertical="center" wrapText="1"/>
    </xf>
    <xf numFmtId="0" fontId="45" fillId="0" borderId="3" xfId="0" applyFont="1" applyFill="1" applyBorder="1" applyAlignment="1" applyProtection="1">
      <alignment horizontal="left" vertical="center"/>
      <protection locked="0"/>
    </xf>
    <xf numFmtId="0" fontId="45" fillId="0" borderId="4" xfId="0" applyFont="1" applyFill="1" applyBorder="1" applyAlignment="1" applyProtection="1">
      <alignment horizontal="left" vertical="center"/>
      <protection locked="0"/>
    </xf>
    <xf numFmtId="0" fontId="45" fillId="0" borderId="68" xfId="0" applyFont="1" applyFill="1" applyBorder="1" applyAlignment="1" applyProtection="1">
      <alignment horizontal="left" vertical="center"/>
      <protection locked="0"/>
    </xf>
    <xf numFmtId="0" fontId="45" fillId="0" borderId="48" xfId="0" applyFont="1" applyFill="1" applyBorder="1" applyAlignment="1">
      <alignment horizontal="left" vertical="center"/>
    </xf>
    <xf numFmtId="0" fontId="75" fillId="0" borderId="35" xfId="0" applyFont="1" applyFill="1" applyBorder="1" applyAlignment="1">
      <alignment horizontal="left" vertical="center"/>
    </xf>
    <xf numFmtId="0" fontId="75" fillId="0" borderId="36" xfId="0" applyFont="1" applyFill="1" applyBorder="1" applyAlignment="1">
      <alignment horizontal="left" vertical="center"/>
    </xf>
    <xf numFmtId="0" fontId="45" fillId="0" borderId="37" xfId="0" applyFont="1" applyFill="1" applyBorder="1" applyAlignment="1">
      <alignment horizontal="left" vertical="center" wrapText="1"/>
    </xf>
    <xf numFmtId="0" fontId="45" fillId="0" borderId="28" xfId="0" applyFont="1" applyFill="1" applyBorder="1" applyAlignment="1" applyProtection="1">
      <alignment horizontal="left" vertical="center"/>
      <protection locked="0"/>
    </xf>
    <xf numFmtId="0" fontId="45" fillId="0" borderId="66" xfId="0" applyFont="1" applyFill="1" applyBorder="1" applyAlignment="1" applyProtection="1">
      <alignment horizontal="left" vertical="center"/>
      <protection locked="0"/>
    </xf>
    <xf numFmtId="0" fontId="12" fillId="0" borderId="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12" fillId="0" borderId="41" xfId="0" applyFont="1" applyFill="1" applyBorder="1" applyAlignment="1">
      <alignment horizontal="left" vertical="center" wrapText="1"/>
    </xf>
    <xf numFmtId="0" fontId="12" fillId="0" borderId="42" xfId="0" applyFont="1" applyFill="1" applyBorder="1" applyAlignment="1">
      <alignment horizontal="left" vertical="center" wrapText="1"/>
    </xf>
    <xf numFmtId="0" fontId="45" fillId="0" borderId="27" xfId="0" applyFont="1" applyFill="1" applyBorder="1" applyAlignment="1">
      <alignment horizontal="center" vertical="center" textRotation="255"/>
    </xf>
    <xf numFmtId="0" fontId="45" fillId="0" borderId="97" xfId="0" applyFont="1" applyFill="1" applyBorder="1" applyAlignment="1">
      <alignment horizontal="center" vertical="center" textRotation="255"/>
    </xf>
    <xf numFmtId="0" fontId="45" fillId="0" borderId="6"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7" xfId="0" applyFont="1" applyFill="1" applyBorder="1" applyAlignment="1" applyProtection="1">
      <alignment horizontal="left" vertical="center" wrapText="1"/>
      <protection locked="0"/>
    </xf>
    <xf numFmtId="0" fontId="45" fillId="0" borderId="11"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28" xfId="0" applyFont="1" applyFill="1" applyBorder="1" applyAlignment="1">
      <alignment horizontal="center" vertical="center"/>
    </xf>
    <xf numFmtId="0" fontId="45" fillId="0" borderId="8"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 xfId="0" applyFont="1" applyFill="1" applyBorder="1" applyAlignment="1" applyProtection="1">
      <alignment horizontal="left" vertical="center" wrapText="1"/>
      <protection locked="0"/>
    </xf>
    <xf numFmtId="0" fontId="45" fillId="0" borderId="8" xfId="0" applyFont="1" applyFill="1" applyBorder="1" applyAlignment="1" applyProtection="1">
      <alignment horizontal="left" vertical="center"/>
      <protection locked="0"/>
    </xf>
    <xf numFmtId="0" fontId="45" fillId="0" borderId="9" xfId="0" applyFont="1" applyFill="1" applyBorder="1" applyAlignment="1" applyProtection="1">
      <alignment horizontal="left" vertical="center"/>
      <protection locked="0"/>
    </xf>
    <xf numFmtId="0" fontId="45" fillId="0" borderId="51" xfId="0" applyFont="1" applyFill="1" applyBorder="1" applyAlignment="1" applyProtection="1">
      <alignment horizontal="left" vertical="center"/>
      <protection locked="0"/>
    </xf>
    <xf numFmtId="0" fontId="45" fillId="0" borderId="41" xfId="0" applyFont="1" applyFill="1" applyBorder="1" applyAlignment="1" applyProtection="1">
      <alignment horizontal="left" vertical="center"/>
      <protection locked="0"/>
    </xf>
    <xf numFmtId="0" fontId="45" fillId="0" borderId="42" xfId="0" applyFont="1" applyFill="1" applyBorder="1" applyAlignment="1" applyProtection="1">
      <alignment horizontal="left" vertical="center"/>
      <protection locked="0"/>
    </xf>
    <xf numFmtId="0" fontId="45" fillId="0" borderId="73" xfId="0" applyFont="1" applyFill="1" applyBorder="1" applyAlignment="1">
      <alignment horizontal="center" vertical="center" wrapText="1"/>
    </xf>
    <xf numFmtId="0" fontId="45" fillId="0" borderId="74" xfId="0" applyFont="1" applyFill="1" applyBorder="1" applyAlignment="1">
      <alignment horizontal="center" vertical="center" wrapText="1"/>
    </xf>
    <xf numFmtId="0" fontId="45" fillId="0" borderId="75" xfId="0" applyFont="1" applyFill="1" applyBorder="1" applyAlignment="1">
      <alignment horizontal="center" vertical="center" wrapText="1"/>
    </xf>
    <xf numFmtId="0" fontId="45" fillId="0" borderId="93" xfId="0" applyFont="1" applyFill="1" applyBorder="1" applyAlignment="1">
      <alignment horizontal="left" vertical="center" wrapText="1"/>
    </xf>
    <xf numFmtId="0" fontId="45" fillId="0" borderId="27" xfId="0" applyFont="1" applyFill="1" applyBorder="1" applyAlignment="1">
      <alignment horizontal="left" vertical="center" wrapText="1"/>
    </xf>
    <xf numFmtId="0" fontId="45" fillId="0" borderId="97" xfId="0" applyFont="1" applyFill="1" applyBorder="1" applyAlignment="1">
      <alignment horizontal="left" vertical="center" wrapText="1"/>
    </xf>
    <xf numFmtId="0" fontId="45" fillId="0" borderId="93" xfId="0" applyFont="1" applyFill="1" applyBorder="1" applyAlignment="1">
      <alignment horizontal="center" vertical="center" wrapText="1"/>
    </xf>
    <xf numFmtId="0" fontId="45" fillId="0" borderId="27" xfId="0" applyFont="1" applyFill="1" applyBorder="1" applyAlignment="1">
      <alignment horizontal="center" vertical="center" wrapText="1"/>
    </xf>
    <xf numFmtId="0" fontId="45" fillId="0" borderId="97" xfId="0" applyFont="1" applyFill="1" applyBorder="1" applyAlignment="1">
      <alignment horizontal="center" vertical="center" wrapText="1"/>
    </xf>
    <xf numFmtId="0" fontId="91" fillId="0" borderId="47" xfId="0" applyFont="1" applyFill="1" applyBorder="1" applyAlignment="1" applyProtection="1">
      <alignment horizontal="center" vertical="center" wrapText="1"/>
      <protection locked="0"/>
    </xf>
    <xf numFmtId="0" fontId="91" fillId="0" borderId="36" xfId="0" applyFont="1" applyFill="1" applyBorder="1" applyAlignment="1" applyProtection="1">
      <alignment horizontal="center" vertical="center" wrapText="1"/>
      <protection locked="0"/>
    </xf>
    <xf numFmtId="0" fontId="91" fillId="0" borderId="37" xfId="0" applyFont="1" applyFill="1" applyBorder="1" applyAlignment="1" applyProtection="1">
      <alignment horizontal="center" vertical="center" wrapText="1"/>
      <protection locked="0"/>
    </xf>
    <xf numFmtId="0" fontId="91" fillId="0" borderId="6" xfId="0" applyFont="1" applyFill="1" applyBorder="1" applyAlignment="1" applyProtection="1">
      <alignment horizontal="center" vertical="center" wrapText="1"/>
      <protection locked="0"/>
    </xf>
    <xf numFmtId="0" fontId="91" fillId="0" borderId="0" xfId="0" applyFont="1" applyFill="1" applyBorder="1" applyAlignment="1" applyProtection="1">
      <alignment horizontal="center" vertical="center" wrapText="1"/>
      <protection locked="0"/>
    </xf>
    <xf numFmtId="0" fontId="91" fillId="0" borderId="7" xfId="0" applyFont="1" applyFill="1" applyBorder="1" applyAlignment="1" applyProtection="1">
      <alignment horizontal="center" vertical="center" wrapText="1"/>
      <protection locked="0"/>
    </xf>
    <xf numFmtId="0" fontId="91" fillId="0" borderId="51" xfId="0" applyFont="1" applyFill="1" applyBorder="1" applyAlignment="1" applyProtection="1">
      <alignment horizontal="center" vertical="center" wrapText="1"/>
      <protection locked="0"/>
    </xf>
    <xf numFmtId="0" fontId="91" fillId="0" borderId="41" xfId="0" applyFont="1" applyFill="1" applyBorder="1" applyAlignment="1" applyProtection="1">
      <alignment horizontal="center" vertical="center" wrapText="1"/>
      <protection locked="0"/>
    </xf>
    <xf numFmtId="0" fontId="91" fillId="0" borderId="42" xfId="0" applyFont="1" applyFill="1" applyBorder="1" applyAlignment="1" applyProtection="1">
      <alignment horizontal="center" vertical="center" wrapText="1"/>
      <protection locked="0"/>
    </xf>
    <xf numFmtId="0" fontId="49" fillId="0" borderId="27" xfId="0" applyFont="1" applyFill="1" applyBorder="1" applyAlignment="1" applyProtection="1">
      <alignment horizontal="center" vertical="center"/>
      <protection locked="0"/>
    </xf>
    <xf numFmtId="0" fontId="49" fillId="0" borderId="97" xfId="0" applyFont="1" applyFill="1" applyBorder="1" applyAlignment="1" applyProtection="1">
      <alignment horizontal="center" vertical="center"/>
      <protection locked="0"/>
    </xf>
    <xf numFmtId="0" fontId="45" fillId="0" borderId="51" xfId="0" applyFont="1" applyFill="1" applyBorder="1" applyAlignment="1" applyProtection="1">
      <alignment horizontal="center" vertical="center"/>
      <protection locked="0"/>
    </xf>
    <xf numFmtId="0" fontId="45" fillId="0" borderId="47" xfId="0" applyFont="1" applyFill="1" applyBorder="1" applyAlignment="1" applyProtection="1">
      <alignment horizontal="left" vertical="center" wrapText="1"/>
      <protection locked="0"/>
    </xf>
    <xf numFmtId="0" fontId="45" fillId="0" borderId="36" xfId="0" applyFont="1" applyFill="1" applyBorder="1" applyAlignment="1" applyProtection="1">
      <alignment horizontal="left" vertical="center" wrapText="1"/>
      <protection locked="0"/>
    </xf>
    <xf numFmtId="0" fontId="45" fillId="0" borderId="37" xfId="0" applyFont="1" applyFill="1" applyBorder="1" applyAlignment="1" applyProtection="1">
      <alignment horizontal="left" vertical="center" wrapText="1"/>
      <protection locked="0"/>
    </xf>
    <xf numFmtId="0" fontId="45" fillId="0" borderId="51" xfId="0" applyFont="1" applyFill="1" applyBorder="1" applyAlignment="1" applyProtection="1">
      <alignment horizontal="left" vertical="center" wrapText="1"/>
      <protection locked="0"/>
    </xf>
    <xf numFmtId="0" fontId="45" fillId="0" borderId="41" xfId="0" applyFont="1" applyFill="1" applyBorder="1" applyAlignment="1" applyProtection="1">
      <alignment horizontal="left" vertical="center" wrapText="1"/>
      <protection locked="0"/>
    </xf>
    <xf numFmtId="0" fontId="45" fillId="0" borderId="42" xfId="0" applyFont="1" applyFill="1" applyBorder="1" applyAlignment="1" applyProtection="1">
      <alignment horizontal="left" vertical="center" wrapText="1"/>
      <protection locked="0"/>
    </xf>
    <xf numFmtId="0" fontId="70" fillId="0" borderId="8" xfId="0" applyFont="1" applyFill="1" applyBorder="1" applyAlignment="1">
      <alignment horizontal="center" vertical="center"/>
    </xf>
    <xf numFmtId="0" fontId="70" fillId="0" borderId="5" xfId="0" applyFont="1" applyFill="1" applyBorder="1" applyAlignment="1">
      <alignment horizontal="center" vertical="center"/>
    </xf>
    <xf numFmtId="0" fontId="70" fillId="0" borderId="9" xfId="0" applyFont="1" applyFill="1" applyBorder="1" applyAlignment="1">
      <alignment horizontal="center" vertical="center"/>
    </xf>
    <xf numFmtId="0" fontId="70" fillId="0" borderId="11" xfId="0" applyFont="1" applyFill="1" applyBorder="1" applyAlignment="1">
      <alignment horizontal="center" vertical="center"/>
    </xf>
    <xf numFmtId="0" fontId="70" fillId="0" borderId="1" xfId="0" applyFont="1" applyFill="1" applyBorder="1" applyAlignment="1">
      <alignment horizontal="center" vertical="center"/>
    </xf>
    <xf numFmtId="0" fontId="70" fillId="0" borderId="12" xfId="0" applyFont="1" applyFill="1" applyBorder="1" applyAlignment="1">
      <alignment horizontal="center" vertical="center"/>
    </xf>
    <xf numFmtId="0" fontId="70" fillId="0" borderId="3" xfId="0" applyFont="1" applyFill="1" applyBorder="1" applyAlignment="1">
      <alignment horizontal="center" vertical="center"/>
    </xf>
    <xf numFmtId="0" fontId="70" fillId="0" borderId="4" xfId="0" applyFont="1" applyFill="1" applyBorder="1" applyAlignment="1">
      <alignment horizontal="center" vertical="center"/>
    </xf>
    <xf numFmtId="0" fontId="70" fillId="0" borderId="4" xfId="0" applyNumberFormat="1" applyFont="1" applyFill="1" applyBorder="1" applyAlignment="1" applyProtection="1">
      <alignment horizontal="center" vertical="center" shrinkToFit="1"/>
      <protection locked="0"/>
    </xf>
    <xf numFmtId="0" fontId="57" fillId="0" borderId="3" xfId="0" applyFont="1" applyFill="1" applyBorder="1" applyAlignment="1">
      <alignment horizontal="left" vertical="center" wrapText="1"/>
    </xf>
    <xf numFmtId="0" fontId="57" fillId="0" borderId="4" xfId="0" applyFont="1" applyFill="1" applyBorder="1" applyAlignment="1">
      <alignment horizontal="left" vertical="center" wrapText="1"/>
    </xf>
    <xf numFmtId="0" fontId="57" fillId="0" borderId="10" xfId="0" applyFont="1" applyFill="1" applyBorder="1" applyAlignment="1">
      <alignment horizontal="left" vertical="center" wrapText="1"/>
    </xf>
    <xf numFmtId="0" fontId="0" fillId="3" borderId="0" xfId="0" applyFill="1" applyBorder="1" applyAlignment="1">
      <alignment horizontal="left" vertical="center"/>
    </xf>
    <xf numFmtId="0" fontId="0" fillId="3" borderId="0" xfId="0" applyFont="1" applyFill="1" applyBorder="1" applyAlignment="1">
      <alignment horizontal="left" vertical="center"/>
    </xf>
    <xf numFmtId="0" fontId="70" fillId="0" borderId="2" xfId="0" applyFont="1" applyFill="1" applyBorder="1" applyAlignment="1">
      <alignment horizontal="center" vertical="center"/>
    </xf>
    <xf numFmtId="0" fontId="70" fillId="0" borderId="10" xfId="0" applyFont="1" applyFill="1" applyBorder="1" applyAlignment="1">
      <alignment horizontal="center" vertical="center"/>
    </xf>
    <xf numFmtId="0" fontId="70" fillId="0" borderId="2" xfId="0" applyFont="1" applyFill="1" applyBorder="1" applyAlignment="1" applyProtection="1">
      <alignment horizontal="left" vertical="center" shrinkToFit="1"/>
      <protection locked="0"/>
    </xf>
    <xf numFmtId="0" fontId="70" fillId="0" borderId="3" xfId="0" applyFont="1" applyFill="1" applyBorder="1" applyAlignment="1">
      <alignment horizontal="center" vertical="center" shrinkToFit="1"/>
    </xf>
    <xf numFmtId="0" fontId="70" fillId="0" borderId="10" xfId="0" applyFont="1" applyFill="1" applyBorder="1" applyAlignment="1">
      <alignment horizontal="center" vertical="center" shrinkToFit="1"/>
    </xf>
    <xf numFmtId="0" fontId="70" fillId="0" borderId="3" xfId="6" applyFont="1" applyFill="1" applyBorder="1" applyAlignment="1" applyProtection="1">
      <alignment horizontal="left" vertical="center" shrinkToFit="1"/>
      <protection locked="0"/>
    </xf>
    <xf numFmtId="0" fontId="70" fillId="0" borderId="4" xfId="6" applyFont="1" applyFill="1" applyBorder="1" applyAlignment="1" applyProtection="1">
      <alignment horizontal="left" vertical="center" shrinkToFit="1"/>
      <protection locked="0"/>
    </xf>
    <xf numFmtId="0" fontId="70" fillId="0" borderId="4" xfId="0" applyFont="1" applyBorder="1" applyAlignment="1" applyProtection="1">
      <alignment horizontal="left"/>
      <protection locked="0"/>
    </xf>
    <xf numFmtId="0" fontId="70" fillId="0" borderId="10" xfId="0" applyFont="1" applyBorder="1" applyAlignment="1" applyProtection="1">
      <alignment horizontal="left"/>
      <protection locked="0"/>
    </xf>
    <xf numFmtId="0" fontId="70" fillId="0" borderId="1" xfId="0" applyFont="1" applyFill="1" applyBorder="1" applyAlignment="1" applyProtection="1">
      <alignment horizontal="center" shrinkToFit="1"/>
      <protection locked="0"/>
    </xf>
    <xf numFmtId="0" fontId="70" fillId="0" borderId="12" xfId="0" applyFont="1" applyFill="1" applyBorder="1" applyAlignment="1" applyProtection="1">
      <alignment horizontal="center" shrinkToFit="1"/>
      <protection locked="0"/>
    </xf>
    <xf numFmtId="0" fontId="70" fillId="0" borderId="2" xfId="0" applyFont="1" applyFill="1" applyBorder="1" applyAlignment="1">
      <alignment horizontal="center" vertical="center" wrapText="1"/>
    </xf>
    <xf numFmtId="0" fontId="14" fillId="0" borderId="0" xfId="0" applyFont="1" applyFill="1" applyAlignment="1">
      <alignment horizontal="right" vertical="top"/>
    </xf>
    <xf numFmtId="0" fontId="18" fillId="0" borderId="0" xfId="0" applyFont="1" applyFill="1" applyAlignment="1">
      <alignment horizontal="center" vertical="center"/>
    </xf>
    <xf numFmtId="0" fontId="45" fillId="0" borderId="1" xfId="0" applyFont="1" applyFill="1" applyBorder="1" applyAlignment="1">
      <alignment horizontal="right" shrinkToFit="1"/>
    </xf>
    <xf numFmtId="0" fontId="45" fillId="0" borderId="1" xfId="0" applyFont="1" applyFill="1" applyBorder="1" applyAlignment="1">
      <alignment horizontal="left" shrinkToFit="1"/>
    </xf>
    <xf numFmtId="0" fontId="45" fillId="0" borderId="1" xfId="0" applyFont="1" applyFill="1" applyBorder="1" applyAlignment="1">
      <alignment horizontal="center" shrinkToFit="1"/>
    </xf>
    <xf numFmtId="0" fontId="70" fillId="0" borderId="11" xfId="0" applyFont="1" applyFill="1" applyBorder="1" applyAlignment="1">
      <alignment horizontal="right"/>
    </xf>
    <xf numFmtId="0" fontId="70" fillId="0" borderId="1" xfId="0" applyFont="1" applyFill="1" applyBorder="1" applyAlignment="1">
      <alignment horizontal="right"/>
    </xf>
    <xf numFmtId="0" fontId="44" fillId="0" borderId="1" xfId="0" applyFont="1" applyFill="1" applyBorder="1" applyAlignment="1">
      <alignment shrinkToFit="1"/>
    </xf>
    <xf numFmtId="0" fontId="0" fillId="3" borderId="0" xfId="0" applyFont="1" applyFill="1" applyBorder="1" applyAlignment="1">
      <alignment horizontal="left" vertical="center" wrapText="1"/>
    </xf>
    <xf numFmtId="0" fontId="0" fillId="3" borderId="0" xfId="0" applyFont="1" applyFill="1" applyBorder="1" applyAlignment="1">
      <alignment horizontal="center" vertical="center"/>
    </xf>
    <xf numFmtId="181" fontId="70" fillId="0" borderId="32" xfId="0" applyNumberFormat="1" applyFont="1" applyFill="1" applyBorder="1" applyAlignment="1" applyProtection="1">
      <alignment horizontal="center" vertical="center" shrinkToFit="1"/>
      <protection locked="0"/>
    </xf>
    <xf numFmtId="181" fontId="70" fillId="0" borderId="33" xfId="0" applyNumberFormat="1" applyFont="1" applyFill="1" applyBorder="1" applyAlignment="1" applyProtection="1">
      <alignment horizontal="center" vertical="center" shrinkToFit="1"/>
      <protection locked="0"/>
    </xf>
    <xf numFmtId="181" fontId="70" fillId="0" borderId="29" xfId="0" applyNumberFormat="1" applyFont="1" applyFill="1" applyBorder="1" applyAlignment="1" applyProtection="1">
      <alignment horizontal="center" vertical="center" shrinkToFit="1"/>
      <protection locked="0"/>
    </xf>
    <xf numFmtId="181" fontId="70" fillId="0" borderId="30" xfId="0" applyNumberFormat="1" applyFont="1" applyFill="1" applyBorder="1" applyAlignment="1" applyProtection="1">
      <alignment horizontal="center" vertical="center" shrinkToFit="1"/>
      <protection locked="0"/>
    </xf>
    <xf numFmtId="181" fontId="70" fillId="0" borderId="132" xfId="0" applyNumberFormat="1" applyFont="1" applyFill="1" applyBorder="1" applyAlignment="1" applyProtection="1">
      <alignment horizontal="center" vertical="center" shrinkToFit="1"/>
      <protection locked="0"/>
    </xf>
    <xf numFmtId="181" fontId="70" fillId="0" borderId="22" xfId="0" applyNumberFormat="1" applyFont="1" applyFill="1" applyBorder="1" applyAlignment="1" applyProtection="1">
      <alignment horizontal="center" vertical="center" shrinkToFit="1"/>
      <protection locked="0"/>
    </xf>
    <xf numFmtId="177" fontId="70" fillId="0" borderId="32" xfId="0" applyNumberFormat="1" applyFont="1" applyFill="1" applyBorder="1" applyAlignment="1" applyProtection="1">
      <alignment horizontal="center" vertical="center" wrapText="1"/>
      <protection locked="0"/>
    </xf>
    <xf numFmtId="177" fontId="70" fillId="0" borderId="34" xfId="0" applyNumberFormat="1" applyFont="1" applyFill="1" applyBorder="1" applyAlignment="1" applyProtection="1">
      <alignment horizontal="center" vertical="center" wrapText="1"/>
      <protection locked="0"/>
    </xf>
    <xf numFmtId="0" fontId="57" fillId="0" borderId="2" xfId="41" applyNumberFormat="1" applyFont="1" applyFill="1" applyBorder="1" applyAlignment="1">
      <alignment horizontal="center" vertical="center" textRotation="255" shrinkToFit="1"/>
    </xf>
    <xf numFmtId="0" fontId="70" fillId="0" borderId="132" xfId="0" applyFont="1" applyFill="1" applyBorder="1" applyAlignment="1" applyProtection="1">
      <alignment horizontal="center" vertical="center" wrapText="1" shrinkToFit="1"/>
      <protection locked="0"/>
    </xf>
    <xf numFmtId="0" fontId="70" fillId="0" borderId="22" xfId="0" applyFont="1" applyFill="1" applyBorder="1" applyAlignment="1" applyProtection="1">
      <alignment horizontal="center" vertical="center" wrapText="1" shrinkToFit="1"/>
      <protection locked="0"/>
    </xf>
    <xf numFmtId="0" fontId="70" fillId="0" borderId="136" xfId="0" applyFont="1" applyFill="1" applyBorder="1" applyAlignment="1" applyProtection="1">
      <alignment horizontal="center" vertical="center" wrapText="1" shrinkToFit="1"/>
      <protection locked="0"/>
    </xf>
    <xf numFmtId="0" fontId="70" fillId="0" borderId="32" xfId="0" applyFont="1" applyFill="1" applyBorder="1" applyAlignment="1" applyProtection="1">
      <alignment horizontal="center" vertical="center" wrapText="1" shrinkToFit="1"/>
      <protection locked="0"/>
    </xf>
    <xf numFmtId="0" fontId="70" fillId="0" borderId="33" xfId="0" applyFont="1" applyFill="1" applyBorder="1" applyAlignment="1" applyProtection="1">
      <alignment horizontal="center" vertical="center" wrapText="1" shrinkToFit="1"/>
      <protection locked="0"/>
    </xf>
    <xf numFmtId="0" fontId="70" fillId="0" borderId="34" xfId="0" applyFont="1" applyFill="1" applyBorder="1" applyAlignment="1" applyProtection="1">
      <alignment horizontal="center" vertical="center" wrapText="1" shrinkToFit="1"/>
      <protection locked="0"/>
    </xf>
    <xf numFmtId="177" fontId="70" fillId="0" borderId="132" xfId="0" applyNumberFormat="1" applyFont="1" applyFill="1" applyBorder="1" applyAlignment="1" applyProtection="1">
      <alignment horizontal="center" vertical="center" wrapText="1"/>
      <protection locked="0"/>
    </xf>
    <xf numFmtId="177" fontId="70" fillId="0" borderId="136" xfId="0" applyNumberFormat="1" applyFont="1" applyFill="1" applyBorder="1" applyAlignment="1" applyProtection="1">
      <alignment horizontal="center" vertical="center" wrapText="1"/>
      <protection locked="0"/>
    </xf>
    <xf numFmtId="177" fontId="70" fillId="0" borderId="3" xfId="0" applyNumberFormat="1" applyFont="1" applyFill="1" applyBorder="1" applyAlignment="1">
      <alignment horizontal="center" vertical="center" shrinkToFit="1"/>
    </xf>
    <xf numFmtId="177" fontId="70" fillId="0" borderId="10" xfId="0" applyNumberFormat="1" applyFont="1" applyFill="1" applyBorder="1" applyAlignment="1">
      <alignment horizontal="center" vertical="center" shrinkToFit="1"/>
    </xf>
    <xf numFmtId="0" fontId="71" fillId="3" borderId="0" xfId="0" applyFont="1" applyFill="1" applyBorder="1" applyAlignment="1">
      <alignment horizontal="center"/>
    </xf>
    <xf numFmtId="0" fontId="70" fillId="0" borderId="123" xfId="0" applyFont="1" applyFill="1" applyBorder="1" applyAlignment="1" applyProtection="1">
      <alignment horizontal="center" vertical="center" wrapText="1" shrinkToFit="1"/>
      <protection locked="0"/>
    </xf>
    <xf numFmtId="0" fontId="70" fillId="0" borderId="14" xfId="0" applyFont="1" applyFill="1" applyBorder="1" applyAlignment="1" applyProtection="1">
      <alignment horizontal="center" vertical="center" wrapText="1" shrinkToFit="1"/>
      <protection locked="0"/>
    </xf>
    <xf numFmtId="0" fontId="70" fillId="0" borderId="144" xfId="0" applyFont="1" applyFill="1" applyBorder="1" applyAlignment="1" applyProtection="1">
      <alignment horizontal="center" vertical="center" wrapText="1" shrinkToFit="1"/>
      <protection locked="0"/>
    </xf>
    <xf numFmtId="0" fontId="70" fillId="0" borderId="29" xfId="0" applyFont="1" applyFill="1" applyBorder="1" applyAlignment="1" applyProtection="1">
      <alignment horizontal="center" vertical="center" wrapText="1" shrinkToFit="1"/>
      <protection locked="0"/>
    </xf>
    <xf numFmtId="0" fontId="70" fillId="0" borderId="30" xfId="0" applyFont="1" applyFill="1" applyBorder="1" applyAlignment="1" applyProtection="1">
      <alignment horizontal="center" vertical="center" wrapText="1" shrinkToFit="1"/>
      <protection locked="0"/>
    </xf>
    <xf numFmtId="0" fontId="70" fillId="0" borderId="31" xfId="0" applyFont="1" applyFill="1" applyBorder="1" applyAlignment="1" applyProtection="1">
      <alignment horizontal="center" vertical="center" wrapText="1" shrinkToFit="1"/>
      <protection locked="0"/>
    </xf>
    <xf numFmtId="177" fontId="70" fillId="0" borderId="29" xfId="0" applyNumberFormat="1" applyFont="1" applyFill="1" applyBorder="1" applyAlignment="1" applyProtection="1">
      <alignment horizontal="center" vertical="center" wrapText="1"/>
      <protection locked="0"/>
    </xf>
    <xf numFmtId="177" fontId="70" fillId="0" borderId="31" xfId="0" applyNumberFormat="1" applyFont="1" applyFill="1" applyBorder="1" applyAlignment="1" applyProtection="1">
      <alignment horizontal="center" vertical="center" wrapText="1"/>
      <protection locked="0"/>
    </xf>
    <xf numFmtId="177" fontId="70" fillId="7" borderId="3" xfId="0" applyNumberFormat="1" applyFont="1" applyFill="1" applyBorder="1" applyAlignment="1">
      <alignment horizontal="center" vertical="center" wrapText="1"/>
    </xf>
    <xf numFmtId="177" fontId="70" fillId="7" borderId="10" xfId="0" applyNumberFormat="1" applyFont="1" applyFill="1" applyBorder="1" applyAlignment="1">
      <alignment horizontal="center" vertical="center" wrapText="1"/>
    </xf>
    <xf numFmtId="0" fontId="70" fillId="0" borderId="4" xfId="0" applyFont="1" applyFill="1" applyBorder="1" applyAlignment="1">
      <alignment horizontal="center" vertical="center" shrinkToFit="1"/>
    </xf>
    <xf numFmtId="56" fontId="70" fillId="7" borderId="3" xfId="0" applyNumberFormat="1" applyFont="1" applyFill="1" applyBorder="1" applyAlignment="1">
      <alignment horizontal="center" vertical="center" shrinkToFit="1"/>
    </xf>
    <xf numFmtId="0" fontId="70" fillId="7" borderId="4" xfId="0" applyFont="1" applyFill="1" applyBorder="1" applyAlignment="1">
      <alignment horizontal="center" vertical="center" shrinkToFit="1"/>
    </xf>
    <xf numFmtId="0" fontId="70" fillId="7" borderId="2" xfId="0" applyFont="1" applyFill="1" applyBorder="1" applyAlignment="1">
      <alignment horizontal="center" vertical="center"/>
    </xf>
    <xf numFmtId="0" fontId="70" fillId="0" borderId="162" xfId="0" applyFont="1" applyFill="1" applyBorder="1" applyAlignment="1" applyProtection="1">
      <alignment horizontal="center" vertical="center" wrapText="1" shrinkToFit="1"/>
      <protection locked="0"/>
    </xf>
    <xf numFmtId="0" fontId="70" fillId="0" borderId="19" xfId="0" applyFont="1" applyFill="1" applyBorder="1" applyAlignment="1" applyProtection="1">
      <alignment horizontal="center" vertical="center" wrapText="1" shrinkToFit="1"/>
      <protection locked="0"/>
    </xf>
    <xf numFmtId="0" fontId="70" fillId="0" borderId="161" xfId="0" applyFont="1" applyFill="1" applyBorder="1" applyAlignment="1" applyProtection="1">
      <alignment horizontal="center" vertical="center" wrapText="1" shrinkToFit="1"/>
      <protection locked="0"/>
    </xf>
    <xf numFmtId="0" fontId="68" fillId="7" borderId="3" xfId="0" applyFont="1" applyFill="1" applyBorder="1" applyAlignment="1">
      <alignment horizontal="left" vertical="center" wrapText="1" shrinkToFit="1"/>
    </xf>
    <xf numFmtId="0" fontId="68" fillId="7" borderId="4" xfId="0" applyFont="1" applyFill="1" applyBorder="1" applyAlignment="1">
      <alignment horizontal="left" vertical="center" wrapText="1" shrinkToFit="1"/>
    </xf>
    <xf numFmtId="0" fontId="68" fillId="7" borderId="10" xfId="0" applyFont="1" applyFill="1" applyBorder="1" applyAlignment="1">
      <alignment horizontal="left" vertical="center" wrapText="1" shrinkToFit="1"/>
    </xf>
  </cellXfs>
  <cellStyles count="68">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63"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52" xr:uid="{00000000-0005-0000-0000-000010000000}"/>
    <cellStyle name="桁区切り 2 3 3" xfId="49" xr:uid="{00000000-0005-0000-0000-000011000000}"/>
    <cellStyle name="桁区切り 3" xfId="28" xr:uid="{00000000-0005-0000-0000-000012000000}"/>
    <cellStyle name="桁区切り 4" xfId="44" xr:uid="{00000000-0005-0000-0000-000013000000}"/>
    <cellStyle name="桁区切り 4 2" xfId="51" xr:uid="{00000000-0005-0000-0000-000014000000}"/>
    <cellStyle name="標準" xfId="0" builtinId="0"/>
    <cellStyle name="標準 10" xfId="11" xr:uid="{00000000-0005-0000-0000-000016000000}"/>
    <cellStyle name="標準 11" xfId="29" xr:uid="{00000000-0005-0000-0000-000017000000}"/>
    <cellStyle name="標準 11 2" xfId="41" xr:uid="{00000000-0005-0000-0000-000018000000}"/>
    <cellStyle name="標準 11 2 2" xfId="48" xr:uid="{00000000-0005-0000-0000-000019000000}"/>
    <cellStyle name="標準 12" xfId="30" xr:uid="{00000000-0005-0000-0000-00001A000000}"/>
    <cellStyle name="標準 12 2" xfId="31" xr:uid="{00000000-0005-0000-0000-00001B000000}"/>
    <cellStyle name="標準 13" xfId="32" xr:uid="{00000000-0005-0000-0000-00001C000000}"/>
    <cellStyle name="標準 14" xfId="16" xr:uid="{00000000-0005-0000-0000-00001D000000}"/>
    <cellStyle name="標準 15" xfId="43" xr:uid="{00000000-0005-0000-0000-00001E000000}"/>
    <cellStyle name="標準 15 2" xfId="50" xr:uid="{00000000-0005-0000-0000-00001F000000}"/>
    <cellStyle name="標準 16" xfId="45" xr:uid="{00000000-0005-0000-0000-000020000000}"/>
    <cellStyle name="標準 16 2" xfId="46" xr:uid="{00000000-0005-0000-0000-000021000000}"/>
    <cellStyle name="標準 16 2 2" xfId="58" xr:uid="{00000000-0005-0000-0000-000022000000}"/>
    <cellStyle name="標準 16 2 3" xfId="54" xr:uid="{00000000-0005-0000-0000-000023000000}"/>
    <cellStyle name="標準 16 2 4" xfId="66" xr:uid="{00000000-0005-0000-0000-000024000000}"/>
    <cellStyle name="標準 16 3" xfId="47" xr:uid="{00000000-0005-0000-0000-000025000000}"/>
    <cellStyle name="標準 16 3 2" xfId="59" xr:uid="{00000000-0005-0000-0000-000026000000}"/>
    <cellStyle name="標準 16 4" xfId="60" xr:uid="{00000000-0005-0000-0000-000027000000}"/>
    <cellStyle name="標準 16 5" xfId="53" xr:uid="{00000000-0005-0000-0000-000028000000}"/>
    <cellStyle name="標準 16 6" xfId="62" xr:uid="{00000000-0005-0000-0000-000029000000}"/>
    <cellStyle name="標準 16 6 2" xfId="67" xr:uid="{00000000-0005-0000-0000-00002A000000}"/>
    <cellStyle name="標準 16 7" xfId="65" xr:uid="{00000000-0005-0000-0000-00002B000000}"/>
    <cellStyle name="標準 17" xfId="55" xr:uid="{00000000-0005-0000-0000-00002C000000}"/>
    <cellStyle name="標準 18" xfId="56" xr:uid="{00000000-0005-0000-0000-00002D000000}"/>
    <cellStyle name="標準 19" xfId="57" xr:uid="{00000000-0005-0000-0000-00002E000000}"/>
    <cellStyle name="標準 2" xfId="3" xr:uid="{00000000-0005-0000-0000-00002F000000}"/>
    <cellStyle name="標準 2 2" xfId="15" xr:uid="{00000000-0005-0000-0000-000030000000}"/>
    <cellStyle name="標準 2 3" xfId="61" xr:uid="{00000000-0005-0000-0000-000031000000}"/>
    <cellStyle name="標準 20" xfId="33" xr:uid="{00000000-0005-0000-0000-000032000000}"/>
    <cellStyle name="標準 21" xfId="34" xr:uid="{00000000-0005-0000-0000-000033000000}"/>
    <cellStyle name="標準 22" xfId="64" xr:uid="{00000000-0005-0000-0000-000034000000}"/>
    <cellStyle name="標準 3" xfId="7" xr:uid="{00000000-0005-0000-0000-000035000000}"/>
    <cellStyle name="標準 3 2" xfId="35" xr:uid="{00000000-0005-0000-0000-000036000000}"/>
    <cellStyle name="標準 3 3" xfId="36" xr:uid="{00000000-0005-0000-0000-000037000000}"/>
    <cellStyle name="標準 4" xfId="4" xr:uid="{00000000-0005-0000-0000-000038000000}"/>
    <cellStyle name="標準 5" xfId="9" xr:uid="{00000000-0005-0000-0000-000039000000}"/>
    <cellStyle name="標準 5 2" xfId="37" xr:uid="{00000000-0005-0000-0000-00003A000000}"/>
    <cellStyle name="標準 6" xfId="8" xr:uid="{00000000-0005-0000-0000-00003B000000}"/>
    <cellStyle name="標準 6 2" xfId="38" xr:uid="{00000000-0005-0000-0000-00003C000000}"/>
    <cellStyle name="標準 7" xfId="12" xr:uid="{00000000-0005-0000-0000-00003D000000}"/>
    <cellStyle name="標準 8" xfId="10" xr:uid="{00000000-0005-0000-0000-00003E000000}"/>
    <cellStyle name="標準 8 2" xfId="13" xr:uid="{00000000-0005-0000-0000-00003F000000}"/>
    <cellStyle name="標準 9" xfId="14" xr:uid="{00000000-0005-0000-0000-000040000000}"/>
    <cellStyle name="標準_様式（P25～P38)" xfId="5" xr:uid="{00000000-0005-0000-0000-000041000000}"/>
    <cellStyle name="標準KIKU" xfId="39" xr:uid="{00000000-0005-0000-0000-000042000000}"/>
    <cellStyle name="未定義" xfId="40" xr:uid="{00000000-0005-0000-0000-000043000000}"/>
  </cellStyles>
  <dxfs count="45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theme="8" tint="0.79998168889431442"/>
        </patternFill>
      </fill>
    </dxf>
    <dxf>
      <fill>
        <patternFill>
          <bgColor theme="5" tint="0.59996337778862885"/>
        </patternFill>
      </fill>
    </dxf>
    <dxf>
      <fill>
        <patternFill>
          <bgColor theme="5" tint="0.59996337778862885"/>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font>
      <fill>
        <patternFill>
          <bgColor rgb="FFFF0000"/>
        </patternFill>
      </fill>
    </dxf>
    <dxf>
      <font>
        <b/>
        <i/>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CCFFCC"/>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CCFFCC"/>
        </patternFill>
      </fill>
    </dxf>
    <dxf>
      <fill>
        <patternFill>
          <bgColor theme="0"/>
        </patternFill>
      </fill>
    </dxf>
    <dxf>
      <fill>
        <patternFill>
          <bgColor rgb="FFCCECFF"/>
        </patternFill>
      </fill>
    </dxf>
    <dxf>
      <fill>
        <patternFill>
          <bgColor rgb="FFCCECFF"/>
        </patternFill>
      </fill>
    </dxf>
    <dxf>
      <fill>
        <patternFill>
          <bgColor rgb="FFCCFFCC"/>
        </patternFill>
      </fill>
    </dxf>
    <dxf>
      <fill>
        <patternFill>
          <bgColor rgb="FFFF0000"/>
        </patternFill>
      </fill>
    </dxf>
    <dxf>
      <fill>
        <patternFill patternType="solid">
          <bgColor rgb="FFCCFFCC"/>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FFCC"/>
      <color rgb="FFCCECFF"/>
      <color rgb="FFFF3332"/>
      <color rgb="FFFFFFCC"/>
      <color rgb="FF0000FF"/>
      <color rgb="FF008EE6"/>
      <color rgb="FF4FBCFF"/>
      <color rgb="FF3399FF"/>
      <color rgb="FFE1EBF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8</xdr:col>
      <xdr:colOff>394073</xdr:colOff>
      <xdr:row>1</xdr:row>
      <xdr:rowOff>11674</xdr:rowOff>
    </xdr:from>
    <xdr:to>
      <xdr:col>14</xdr:col>
      <xdr:colOff>386942</xdr:colOff>
      <xdr:row>7</xdr:row>
      <xdr:rowOff>258458</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2992136" y="630799"/>
          <a:ext cx="4136244" cy="2413722"/>
          <a:chOff x="11949545" y="3238499"/>
          <a:chExt cx="4139045" cy="2008909"/>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22</xdr:col>
      <xdr:colOff>268942</xdr:colOff>
      <xdr:row>31</xdr:row>
      <xdr:rowOff>95325</xdr:rowOff>
    </xdr:from>
    <xdr:ext cx="3473823" cy="1624700"/>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205383" y="5597413"/>
          <a:ext cx="3473823" cy="1624700"/>
        </a:xfrm>
        <a:prstGeom prst="wedgeRoundRectCallout">
          <a:avLst>
            <a:gd name="adj1" fmla="val -54323"/>
            <a:gd name="adj2" fmla="val 42297"/>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・成績考査を行う日に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○印</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（訓練期間１月ごとに少なくとも１回成績考査を行う）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印をご記入ください。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（訓練終了前に修了考査を行う）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solidFill>
              <a:sysClr val="windowText" lastClr="000000"/>
            </a:solidFill>
            <a:latin typeface="Meiryo UI" panose="020B0604030504040204" pitchFamily="50" charset="-128"/>
            <a:ea typeface="Meiryo UI" panose="020B0604030504040204" pitchFamily="50" charset="-128"/>
          </a:endParaRPr>
        </a:p>
      </xdr:txBody>
    </xdr:sp>
    <xdr:clientData/>
  </xdr:oneCellAnchor>
  <xdr:oneCellAnchor>
    <xdr:from>
      <xdr:col>21</xdr:col>
      <xdr:colOff>283750</xdr:colOff>
      <xdr:row>13</xdr:row>
      <xdr:rowOff>66850</xdr:rowOff>
    </xdr:from>
    <xdr:ext cx="3840016" cy="1905770"/>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6906426" y="2453703"/>
          <a:ext cx="3840016" cy="1905770"/>
        </a:xfrm>
        <a:prstGeom prst="wedgeRoundRectCallout">
          <a:avLst>
            <a:gd name="adj1" fmla="val -52758"/>
            <a:gd name="adj2" fmla="val 1312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・職業能力開発講習を外部委託する場合、科目の名称の後に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「（委託）」</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を追記してください。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1</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か月目に限らず実施する場合は、訓練期間中のいずれかの時期に、</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終日合計</a:t>
          </a:r>
          <a:r>
            <a:rPr kumimoji="1" lang="en-US" altLang="ja-JP" sz="1100" b="1">
              <a:solidFill>
                <a:sysClr val="windowText" lastClr="000000"/>
              </a:solidFill>
              <a:latin typeface="Meiryo UI" panose="020B0604030504040204" pitchFamily="50" charset="-128"/>
              <a:ea typeface="Meiryo UI" panose="020B0604030504040204" pitchFamily="50" charset="-128"/>
              <a:cs typeface="+mn-cs"/>
            </a:rPr>
            <a:t>20</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日</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実施すること。</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１か月目に学科・実技等を設定することも可能です。</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最初の１か月目に限らず実施する場合は、「能開講習」欄に「○」を記載してください。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clientData/>
  </xdr:oneCellAnchor>
  <xdr:oneCellAnchor>
    <xdr:from>
      <xdr:col>1</xdr:col>
      <xdr:colOff>224119</xdr:colOff>
      <xdr:row>74</xdr:row>
      <xdr:rowOff>93394</xdr:rowOff>
    </xdr:from>
    <xdr:ext cx="3272117" cy="617474"/>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470648" y="13204276"/>
          <a:ext cx="3272117"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21</xdr:col>
      <xdr:colOff>302557</xdr:colOff>
      <xdr:row>71</xdr:row>
      <xdr:rowOff>75791</xdr:rowOff>
    </xdr:from>
    <xdr:ext cx="3036795" cy="1905770"/>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6925233" y="12615173"/>
          <a:ext cx="3036795"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6/1</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6/5</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twoCellAnchor>
    <xdr:from>
      <xdr:col>3</xdr:col>
      <xdr:colOff>291352</xdr:colOff>
      <xdr:row>13</xdr:row>
      <xdr:rowOff>155203</xdr:rowOff>
    </xdr:from>
    <xdr:to>
      <xdr:col>6</xdr:col>
      <xdr:colOff>81798</xdr:colOff>
      <xdr:row>14</xdr:row>
      <xdr:rowOff>6164</xdr:rowOff>
    </xdr:to>
    <xdr:cxnSp macro="">
      <xdr:nvCxnSpPr>
        <xdr:cNvPr id="18" name="直線矢印コネクタ 17">
          <a:extLst>
            <a:ext uri="{FF2B5EF4-FFF2-40B4-BE49-F238E27FC236}">
              <a16:creationId xmlns:a16="http://schemas.microsoft.com/office/drawing/2014/main" id="{00000000-0008-0000-0E00-000012000000}"/>
            </a:ext>
          </a:extLst>
        </xdr:cNvPr>
        <xdr:cNvCxnSpPr/>
      </xdr:nvCxnSpPr>
      <xdr:spPr>
        <a:xfrm flipH="1" flipV="1">
          <a:off x="1266264" y="2542056"/>
          <a:ext cx="731740" cy="19049"/>
        </a:xfrm>
        <a:prstGeom prst="straightConnector1">
          <a:avLst/>
        </a:prstGeom>
        <a:ln w="28575">
          <a:solidFill>
            <a:schemeClr val="accent1">
              <a:lumMod val="75000"/>
            </a:schemeClr>
          </a:solidFill>
          <a:headEnd type="none" w="med" len="med"/>
          <a:tailEnd type="arrow"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243724</xdr:colOff>
      <xdr:row>21</xdr:row>
      <xdr:rowOff>6164</xdr:rowOff>
    </xdr:from>
    <xdr:to>
      <xdr:col>6</xdr:col>
      <xdr:colOff>157998</xdr:colOff>
      <xdr:row>24</xdr:row>
      <xdr:rowOff>25214</xdr:rowOff>
    </xdr:to>
    <xdr:cxnSp macro="">
      <xdr:nvCxnSpPr>
        <xdr:cNvPr id="19" name="直線矢印コネクタ 18">
          <a:extLst>
            <a:ext uri="{FF2B5EF4-FFF2-40B4-BE49-F238E27FC236}">
              <a16:creationId xmlns:a16="http://schemas.microsoft.com/office/drawing/2014/main" id="{00000000-0008-0000-0E00-000013000000}"/>
            </a:ext>
          </a:extLst>
        </xdr:cNvPr>
        <xdr:cNvCxnSpPr/>
      </xdr:nvCxnSpPr>
      <xdr:spPr>
        <a:xfrm flipH="1">
          <a:off x="1532400" y="3737723"/>
          <a:ext cx="541804" cy="534520"/>
        </a:xfrm>
        <a:prstGeom prst="straightConnector1">
          <a:avLst/>
        </a:prstGeom>
        <a:ln w="28575">
          <a:solidFill>
            <a:schemeClr val="accent1">
              <a:lumMod val="75000"/>
            </a:schemeClr>
          </a:solidFill>
          <a:headEnd type="none" w="med" len="med"/>
          <a:tailEnd type="arrow"/>
        </a:ln>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278461</xdr:colOff>
      <xdr:row>12</xdr:row>
      <xdr:rowOff>6831</xdr:rowOff>
    </xdr:from>
    <xdr:ext cx="2310098" cy="1517169"/>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1567137" y="2225596"/>
          <a:ext cx="2310098" cy="1517169"/>
        </a:xfrm>
        <a:prstGeom prst="roundRect">
          <a:avLst>
            <a:gd name="adj" fmla="val 132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訓練時間に算定しないもの（開講式、オリエンテーション、修了式）については、「訓練内容」欄に括弧書きで訓練時間を追加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BE139214-8624-42D8-A699-82EB01605A36}"/>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0</xdr:colOff>
      <xdr:row>21</xdr:row>
      <xdr:rowOff>110021</xdr:rowOff>
    </xdr:to>
    <xdr:grpSp>
      <xdr:nvGrpSpPr>
        <xdr:cNvPr id="3" name="グループ化 2">
          <a:extLst>
            <a:ext uri="{FF2B5EF4-FFF2-40B4-BE49-F238E27FC236}">
              <a16:creationId xmlns:a16="http://schemas.microsoft.com/office/drawing/2014/main" id="{43235B77-BCB1-4213-A174-7C1CFD7C1D75}"/>
            </a:ext>
          </a:extLst>
        </xdr:cNvPr>
        <xdr:cNvGrpSpPr/>
      </xdr:nvGrpSpPr>
      <xdr:grpSpPr>
        <a:xfrm>
          <a:off x="13185321" y="5946321"/>
          <a:ext cx="2721429" cy="1688450"/>
          <a:chOff x="11949545" y="3238499"/>
          <a:chExt cx="4139045" cy="2008909"/>
        </a:xfrm>
      </xdr:grpSpPr>
      <xdr:sp macro="" textlink="">
        <xdr:nvSpPr>
          <xdr:cNvPr id="4" name="正方形/長方形 3">
            <a:extLst>
              <a:ext uri="{FF2B5EF4-FFF2-40B4-BE49-F238E27FC236}">
                <a16:creationId xmlns:a16="http://schemas.microsoft.com/office/drawing/2014/main" id="{3BD4F829-4D4F-91F1-0EBA-F735D7BE2C0F}"/>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9C3326F6-987D-35C4-DF9E-56CA6E61C8A1}"/>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C34D2E2A-90AC-86F5-82D1-84D3BFD42A4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E5E51133-1CFE-5586-1DCE-8B85366131C9}"/>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138A81C9-7751-A50F-47F4-90AC0849E1D7}"/>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68156F22-0CCF-49F3-D14E-A4D47ED912B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DE7D9CFC-FF5E-E9D8-5697-B1C527AFE7C1}"/>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50055E85-5646-4444-A27B-9EC3E32F4FB8}"/>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2FBDF678-6562-4CF0-95C4-C214ADCD08FB}"/>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7C566D65-1F58-4EFB-AE5A-22AB7AB70029}"/>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24F4CAC0-8941-4BBC-A353-D56D27A268D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E33C132-D6D6-4FBA-8C8F-98DD77A86D5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2B8DFD57-922A-487B-B6D3-ED3E4F4BBAA6}"/>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2CDF3C7A-59FB-4FE3-A785-1600C647C81F}"/>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DFD39311-9722-4992-A69F-D505D80352D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175423DC-BF76-4BCD-83E2-39E54C070289}"/>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C0D85DB1-38A2-4B1E-BF37-CAF1C6A26256}"/>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217E0A6-357F-4217-8873-BB842F86DB8A}"/>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D79E246-2808-4E14-BEBC-18F8CE4FB3D6}"/>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503464</xdr:colOff>
      <xdr:row>7</xdr:row>
      <xdr:rowOff>307364</xdr:rowOff>
    </xdr:from>
    <xdr:to>
      <xdr:col>7</xdr:col>
      <xdr:colOff>142476</xdr:colOff>
      <xdr:row>11</xdr:row>
      <xdr:rowOff>231321</xdr:rowOff>
    </xdr:to>
    <xdr:sp macro="" textlink="">
      <xdr:nvSpPr>
        <xdr:cNvPr id="14" name="角丸四角形 13">
          <a:extLst>
            <a:ext uri="{FF2B5EF4-FFF2-40B4-BE49-F238E27FC236}">
              <a16:creationId xmlns:a16="http://schemas.microsoft.com/office/drawing/2014/main" id="{9C2B705A-54EF-40D8-981A-7E6DD7B535FA}"/>
            </a:ext>
          </a:extLst>
        </xdr:cNvPr>
        <xdr:cNvSpPr/>
      </xdr:nvSpPr>
      <xdr:spPr bwMode="auto">
        <a:xfrm>
          <a:off x="1891393" y="2307614"/>
          <a:ext cx="5694190" cy="15023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「ワークガイダンス講習を担う講師育成講座」の修了を「職業能力</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開発</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講習」の講師要件の類型４の</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１</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における資格とみなすことが出来ます。その場合には、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その他</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欄にチェックを入れ、修了証の写しを提出してください。</a:t>
          </a:r>
          <a:endParaRPr kumimoji="1" lang="en-US" altLang="ja-JP" sz="1200" strike="noStrike" baseline="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D4351CD0-68E5-4056-B47A-420364665C3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3D4BECFB-94A7-4680-B492-5CA2F6E5C797}"/>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88B87771-B338-4F63-928F-3ECDEE6D928F}"/>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6DF0EE9E-AD99-4435-BF31-BF374A2874C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481E7545-4997-48FB-B163-730BAB42D9FD}"/>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5AECABD0-B66C-437E-A46B-714BEB97D0BB}"/>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DE43AE8D-B2C2-41B3-B4F2-0D6D0450417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231323</xdr:colOff>
      <xdr:row>1</xdr:row>
      <xdr:rowOff>117516</xdr:rowOff>
    </xdr:from>
    <xdr:to>
      <xdr:col>31</xdr:col>
      <xdr:colOff>616507</xdr:colOff>
      <xdr:row>7</xdr:row>
      <xdr:rowOff>379628</xdr:rowOff>
    </xdr:to>
    <xdr:grpSp>
      <xdr:nvGrpSpPr>
        <xdr:cNvPr id="2" name="グループ化 1">
          <a:extLst>
            <a:ext uri="{FF2B5EF4-FFF2-40B4-BE49-F238E27FC236}">
              <a16:creationId xmlns:a16="http://schemas.microsoft.com/office/drawing/2014/main" id="{203FC575-68A8-4C70-B484-ABB9F456D059}"/>
            </a:ext>
          </a:extLst>
        </xdr:cNvPr>
        <xdr:cNvGrpSpPr/>
      </xdr:nvGrpSpPr>
      <xdr:grpSpPr>
        <a:xfrm>
          <a:off x="19731596" y="429243"/>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40F6ABC5-7668-4313-9794-1F003AED988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6DFD68BB-E52A-10A6-C8AD-BED42D79988A}"/>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9844845-FDED-8540-7EFB-133A053369AD}"/>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1A3E9893-A15B-83E7-6151-1051A21BFA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44A6E5AB-9732-67A6-BFC3-0D709CC6914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15749EE8-DA64-D1A7-AF65-40F1DCA160BB}"/>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BEE1E27C-F607-72B5-DCFE-546E172E468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2E9C84B5-8040-436A-A141-676F0B7F31BE}"/>
            </a:ext>
          </a:extLst>
        </xdr:cNvPr>
        <xdr:cNvSpPr txBox="1">
          <a:spLocks noChangeArrowheads="1"/>
        </xdr:cNvSpPr>
      </xdr:nvSpPr>
      <xdr:spPr bwMode="auto">
        <a:xfrm>
          <a:off x="373578" y="11009415"/>
          <a:ext cx="17290967" cy="684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315A8BA7-688F-4DF8-A5E1-D6E6EC9CABC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26818A6A-F417-F2E0-85DD-C0BBE906BCF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3DA4C84E-2ECB-2DC4-0E50-9B381C086D2F}"/>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F4DBA02-E117-A831-F91B-B96794340D98}"/>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A4B2FBEA-06E0-60A0-31DC-3C177BAFF902}"/>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F551439-E31E-4977-1F26-034DA6D8E88F}"/>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42E57DD-CB15-C1A0-D729-B371778D82A9}"/>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7E19F3F7-E46C-11E9-486B-462C5E9E26A9}"/>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9D1D8607-27C9-4F20-AD10-D8DBFB3169AD}"/>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ED3E4718-5BDA-4B16-B691-97B81B822C8D}"/>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74A8EC12-95F8-4CE1-A57E-8578DA9A88C6}"/>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29E60878-03EE-47FD-8EFA-154B2539A635}"/>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10C1BF22-91C9-45EC-9081-8EA89846830B}"/>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3669B578-D6C4-4C6C-8DD6-7035BDD0A8D1}"/>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3B2F116F-B6CD-49F3-AA04-1BEB3D85F47B}"/>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196316</xdr:colOff>
      <xdr:row>2</xdr:row>
      <xdr:rowOff>107254</xdr:rowOff>
    </xdr:from>
    <xdr:to>
      <xdr:col>15</xdr:col>
      <xdr:colOff>223530</xdr:colOff>
      <xdr:row>4</xdr:row>
      <xdr:rowOff>107690</xdr:rowOff>
    </xdr:to>
    <xdr:sp macro="" textlink="">
      <xdr:nvSpPr>
        <xdr:cNvPr id="17" name="右矢印 18">
          <a:extLst>
            <a:ext uri="{FF2B5EF4-FFF2-40B4-BE49-F238E27FC236}">
              <a16:creationId xmlns:a16="http://schemas.microsoft.com/office/drawing/2014/main" id="{D12E7C34-91B2-4C8B-88BF-6DCE20FDE4C2}"/>
            </a:ext>
          </a:extLst>
        </xdr:cNvPr>
        <xdr:cNvSpPr/>
      </xdr:nvSpPr>
      <xdr:spPr>
        <a:xfrm rot="5400000">
          <a:off x="13172364" y="829888"/>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4638E875-6458-4CD2-879F-C6177DEAF8E6}"/>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9598592-7F8B-4758-98E0-CA122C9B207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E39DE02A-56EB-420E-99E8-77A27D2A40E5}"/>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CE067039-9E5A-46EC-A9AB-05942F0C62EC}"/>
            </a:ext>
          </a:extLst>
        </xdr:cNvPr>
        <xdr:cNvSpPr txBox="1">
          <a:spLocks noChangeArrowheads="1"/>
        </xdr:cNvSpPr>
      </xdr:nvSpPr>
      <xdr:spPr bwMode="auto">
        <a:xfrm>
          <a:off x="351556" y="97263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3194C5-ED91-40F9-988D-B8C98699B3C8}"/>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9</xdr:col>
      <xdr:colOff>51954</xdr:colOff>
      <xdr:row>1</xdr:row>
      <xdr:rowOff>190500</xdr:rowOff>
    </xdr:from>
    <xdr:to>
      <xdr:col>17</xdr:col>
      <xdr:colOff>381001</xdr:colOff>
      <xdr:row>3</xdr:row>
      <xdr:rowOff>85354</xdr:rowOff>
    </xdr:to>
    <xdr:sp macro="" textlink="">
      <xdr:nvSpPr>
        <xdr:cNvPr id="24" name="角丸四角形 28">
          <a:extLst>
            <a:ext uri="{FF2B5EF4-FFF2-40B4-BE49-F238E27FC236}">
              <a16:creationId xmlns:a16="http://schemas.microsoft.com/office/drawing/2014/main" id="{7E746D79-DCFB-4877-9E9B-A3B39B1A19C2}"/>
            </a:ext>
          </a:extLst>
        </xdr:cNvPr>
        <xdr:cNvSpPr/>
      </xdr:nvSpPr>
      <xdr:spPr bwMode="auto">
        <a:xfrm>
          <a:off x="10875818" y="502227"/>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563461</xdr:colOff>
      <xdr:row>3</xdr:row>
      <xdr:rowOff>85741</xdr:rowOff>
    </xdr:from>
    <xdr:to>
      <xdr:col>25</xdr:col>
      <xdr:colOff>937038</xdr:colOff>
      <xdr:row>6</xdr:row>
      <xdr:rowOff>6377</xdr:rowOff>
    </xdr:to>
    <xdr:sp macro="" textlink="">
      <xdr:nvSpPr>
        <xdr:cNvPr id="26" name="右矢印 18">
          <a:extLst>
            <a:ext uri="{FF2B5EF4-FFF2-40B4-BE49-F238E27FC236}">
              <a16:creationId xmlns:a16="http://schemas.microsoft.com/office/drawing/2014/main" id="{AB920951-5753-4FEC-AF2A-CF98276C5E2A}"/>
            </a:ext>
          </a:extLst>
        </xdr:cNvPr>
        <xdr:cNvSpPr/>
      </xdr:nvSpPr>
      <xdr:spPr>
        <a:xfrm rot="16200000" flipV="1">
          <a:off x="17605886" y="107154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83129</xdr:colOff>
      <xdr:row>5</xdr:row>
      <xdr:rowOff>169718</xdr:rowOff>
    </xdr:from>
    <xdr:to>
      <xdr:col>26</xdr:col>
      <xdr:colOff>883476</xdr:colOff>
      <xdr:row>8</xdr:row>
      <xdr:rowOff>103909</xdr:rowOff>
    </xdr:to>
    <xdr:sp macro="" textlink="">
      <xdr:nvSpPr>
        <xdr:cNvPr id="25" name="角丸四角形 28">
          <a:extLst>
            <a:ext uri="{FF2B5EF4-FFF2-40B4-BE49-F238E27FC236}">
              <a16:creationId xmlns:a16="http://schemas.microsoft.com/office/drawing/2014/main" id="{6C648ECA-08CF-4842-BAF8-347552262804}"/>
            </a:ext>
          </a:extLst>
        </xdr:cNvPr>
        <xdr:cNvSpPr/>
      </xdr:nvSpPr>
      <xdr:spPr bwMode="auto">
        <a:xfrm>
          <a:off x="16154402" y="152053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748393</xdr:colOff>
      <xdr:row>4</xdr:row>
      <xdr:rowOff>27214</xdr:rowOff>
    </xdr:from>
    <xdr:to>
      <xdr:col>9</xdr:col>
      <xdr:colOff>573902</xdr:colOff>
      <xdr:row>8</xdr:row>
      <xdr:rowOff>247329</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10599964" y="1728107"/>
          <a:ext cx="3417795" cy="1703293"/>
          <a:chOff x="11949545" y="3238499"/>
          <a:chExt cx="4139045" cy="2008909"/>
        </a:xfrm>
      </xdr:grpSpPr>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285750</xdr:colOff>
      <xdr:row>9</xdr:row>
      <xdr:rowOff>666750</xdr:rowOff>
    </xdr:from>
    <xdr:to>
      <xdr:col>44</xdr:col>
      <xdr:colOff>830170</xdr:colOff>
      <xdr:row>11</xdr:row>
      <xdr:rowOff>290418</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3912103" y="3445809"/>
          <a:ext cx="3424332" cy="2100168"/>
          <a:chOff x="11949545" y="3238499"/>
          <a:chExt cx="4139045" cy="2008909"/>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0</xdr:colOff>
      <xdr:row>8</xdr:row>
      <xdr:rowOff>0</xdr:rowOff>
    </xdr:from>
    <xdr:to>
      <xdr:col>21</xdr:col>
      <xdr:colOff>16010</xdr:colOff>
      <xdr:row>11</xdr:row>
      <xdr:rowOff>397008</xdr:rowOff>
    </xdr:to>
    <xdr:grpSp>
      <xdr:nvGrpSpPr>
        <xdr:cNvPr id="4" name="グループ化 3">
          <a:extLst>
            <a:ext uri="{FF2B5EF4-FFF2-40B4-BE49-F238E27FC236}">
              <a16:creationId xmlns:a16="http://schemas.microsoft.com/office/drawing/2014/main" id="{00000000-0008-0000-1600-000004000000}"/>
            </a:ext>
          </a:extLst>
        </xdr:cNvPr>
        <xdr:cNvGrpSpPr/>
      </xdr:nvGrpSpPr>
      <xdr:grpSpPr>
        <a:xfrm>
          <a:off x="15199179" y="3156857"/>
          <a:ext cx="3417795" cy="1703294"/>
          <a:chOff x="11949545" y="3238499"/>
          <a:chExt cx="4139045" cy="2008909"/>
        </a:xfrm>
      </xdr:grpSpPr>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600-000006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600-000009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6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600-00000B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542925</xdr:colOff>
      <xdr:row>7</xdr:row>
      <xdr:rowOff>228600</xdr:rowOff>
    </xdr:from>
    <xdr:to>
      <xdr:col>20</xdr:col>
      <xdr:colOff>447676</xdr:colOff>
      <xdr:row>10</xdr:row>
      <xdr:rowOff>171450</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8210550" y="2295525"/>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44</xdr:row>
      <xdr:rowOff>38100</xdr:rowOff>
    </xdr:from>
    <xdr:to>
      <xdr:col>34</xdr:col>
      <xdr:colOff>209550</xdr:colOff>
      <xdr:row>46</xdr:row>
      <xdr:rowOff>81642</xdr:rowOff>
    </xdr:to>
    <xdr:sp macro="" textlink="">
      <xdr:nvSpPr>
        <xdr:cNvPr id="3" name="AutoShape 4">
          <a:extLst>
            <a:ext uri="{FF2B5EF4-FFF2-40B4-BE49-F238E27FC236}">
              <a16:creationId xmlns:a16="http://schemas.microsoft.com/office/drawing/2014/main" id="{00000000-0008-0000-1800-000003000000}"/>
            </a:ext>
          </a:extLst>
        </xdr:cNvPr>
        <xdr:cNvSpPr>
          <a:spLocks noChangeArrowheads="1"/>
        </xdr:cNvSpPr>
      </xdr:nvSpPr>
      <xdr:spPr bwMode="auto">
        <a:xfrm>
          <a:off x="228600" y="6067425"/>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10</xdr:col>
      <xdr:colOff>76760</xdr:colOff>
      <xdr:row>29</xdr:row>
      <xdr:rowOff>263899</xdr:rowOff>
    </xdr:from>
    <xdr:to>
      <xdr:col>31</xdr:col>
      <xdr:colOff>177053</xdr:colOff>
      <xdr:row>33</xdr:row>
      <xdr:rowOff>155203</xdr:rowOff>
    </xdr:to>
    <xdr:sp macro="" textlink="">
      <xdr:nvSpPr>
        <xdr:cNvPr id="4" name="角丸四角形 3">
          <a:extLst>
            <a:ext uri="{FF2B5EF4-FFF2-40B4-BE49-F238E27FC236}">
              <a16:creationId xmlns:a16="http://schemas.microsoft.com/office/drawing/2014/main" id="{00000000-0008-0000-1800-000004000000}"/>
            </a:ext>
          </a:extLst>
        </xdr:cNvPr>
        <xdr:cNvSpPr/>
      </xdr:nvSpPr>
      <xdr:spPr>
        <a:xfrm>
          <a:off x="2418789" y="5934075"/>
          <a:ext cx="4806764" cy="9782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338941</xdr:colOff>
      <xdr:row>5</xdr:row>
      <xdr:rowOff>46587</xdr:rowOff>
    </xdr:from>
    <xdr:to>
      <xdr:col>21</xdr:col>
      <xdr:colOff>2272393</xdr:colOff>
      <xdr:row>10</xdr:row>
      <xdr:rowOff>232557</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12054691" y="1448123"/>
          <a:ext cx="3334988" cy="1628327"/>
          <a:chOff x="11949545" y="3238499"/>
          <a:chExt cx="4139045" cy="2008909"/>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850090" y="3398027"/>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：入力必須</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2356523" y="3491181"/>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56523" y="4069774"/>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6639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56523" y="4605577"/>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502197"/>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224118</xdr:colOff>
      <xdr:row>2</xdr:row>
      <xdr:rowOff>89647</xdr:rowOff>
    </xdr:from>
    <xdr:to>
      <xdr:col>23</xdr:col>
      <xdr:colOff>352186</xdr:colOff>
      <xdr:row>10</xdr:row>
      <xdr:rowOff>56028</xdr:rowOff>
    </xdr:to>
    <xdr:grpSp>
      <xdr:nvGrpSpPr>
        <xdr:cNvPr id="2" name="グループ化 1">
          <a:extLst>
            <a:ext uri="{FF2B5EF4-FFF2-40B4-BE49-F238E27FC236}">
              <a16:creationId xmlns:a16="http://schemas.microsoft.com/office/drawing/2014/main" id="{32A2BB75-247C-4C5F-89AD-F859A5A10C31}"/>
            </a:ext>
          </a:extLst>
        </xdr:cNvPr>
        <xdr:cNvGrpSpPr/>
      </xdr:nvGrpSpPr>
      <xdr:grpSpPr>
        <a:xfrm>
          <a:off x="16483853" y="616323"/>
          <a:ext cx="3433804" cy="1703293"/>
          <a:chOff x="11949545" y="3238499"/>
          <a:chExt cx="4139045" cy="2008909"/>
        </a:xfrm>
      </xdr:grpSpPr>
      <xdr:sp macro="" textlink="">
        <xdr:nvSpPr>
          <xdr:cNvPr id="3" name="正方形/長方形 2">
            <a:extLst>
              <a:ext uri="{FF2B5EF4-FFF2-40B4-BE49-F238E27FC236}">
                <a16:creationId xmlns:a16="http://schemas.microsoft.com/office/drawing/2014/main" id="{7DCEF3DE-B35F-F397-F16C-8473AA6C789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C40EF3E3-43EC-D407-352D-E01EAB764204}"/>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B3F5A6CF-0302-82D8-8A3F-81E75AF0D23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CC4EB17A-AEEE-AB09-F031-8EA2954E96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945A158-BD5E-FD53-AA52-75936558280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CE2F9EA5-9226-7B35-945E-3FFC221A49C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38190329-EA6C-94FD-A8CD-F17447E73C13}"/>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357187</xdr:colOff>
      <xdr:row>43</xdr:row>
      <xdr:rowOff>95250</xdr:rowOff>
    </xdr:from>
    <xdr:to>
      <xdr:col>24</xdr:col>
      <xdr:colOff>145521</xdr:colOff>
      <xdr:row>49</xdr:row>
      <xdr:rowOff>72233</xdr:rowOff>
    </xdr:to>
    <xdr:sp macro="" textlink="">
      <xdr:nvSpPr>
        <xdr:cNvPr id="2" name="テキスト ボックス 1">
          <a:extLst>
            <a:ext uri="{FF2B5EF4-FFF2-40B4-BE49-F238E27FC236}">
              <a16:creationId xmlns:a16="http://schemas.microsoft.com/office/drawing/2014/main" id="{0B2CB41E-678D-4FE6-A77D-5DF7FC0FB7E8}"/>
            </a:ext>
          </a:extLst>
        </xdr:cNvPr>
        <xdr:cNvSpPr txBox="1"/>
      </xdr:nvSpPr>
      <xdr:spPr>
        <a:xfrm>
          <a:off x="14063662" y="10220325"/>
          <a:ext cx="3217334" cy="1234283"/>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応募状況によっては、定員を増員することがあります。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209549</xdr:colOff>
      <xdr:row>3</xdr:row>
      <xdr:rowOff>47625</xdr:rowOff>
    </xdr:from>
    <xdr:to>
      <xdr:col>22</xdr:col>
      <xdr:colOff>238124</xdr:colOff>
      <xdr:row>9</xdr:row>
      <xdr:rowOff>66675</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7467599" y="800100"/>
          <a:ext cx="2771775" cy="1428750"/>
          <a:chOff x="11949545" y="3238499"/>
          <a:chExt cx="4139045" cy="200890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B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B00-00000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21</xdr:col>
      <xdr:colOff>206749</xdr:colOff>
      <xdr:row>3</xdr:row>
      <xdr:rowOff>115421</xdr:rowOff>
    </xdr:from>
    <xdr:to>
      <xdr:col>25</xdr:col>
      <xdr:colOff>244289</xdr:colOff>
      <xdr:row>10</xdr:row>
      <xdr:rowOff>169770</xdr:rowOff>
    </xdr:to>
    <xdr:grpSp>
      <xdr:nvGrpSpPr>
        <xdr:cNvPr id="20" name="グループ化 19">
          <a:extLst>
            <a:ext uri="{FF2B5EF4-FFF2-40B4-BE49-F238E27FC236}">
              <a16:creationId xmlns:a16="http://schemas.microsoft.com/office/drawing/2014/main" id="{00000000-0008-0000-1C00-000014000000}"/>
            </a:ext>
          </a:extLst>
        </xdr:cNvPr>
        <xdr:cNvGrpSpPr/>
      </xdr:nvGrpSpPr>
      <xdr:grpSpPr>
        <a:xfrm>
          <a:off x="7607674" y="867896"/>
          <a:ext cx="2780740" cy="1406899"/>
          <a:chOff x="11949545" y="3238499"/>
          <a:chExt cx="4139045" cy="2008909"/>
        </a:xfrm>
      </xdr:grpSpPr>
      <xdr:sp macro="" textlink="">
        <xdr:nvSpPr>
          <xdr:cNvPr id="21" name="正方形/長方形 20">
            <a:extLst>
              <a:ext uri="{FF2B5EF4-FFF2-40B4-BE49-F238E27FC236}">
                <a16:creationId xmlns:a16="http://schemas.microsoft.com/office/drawing/2014/main" id="{00000000-0008-0000-1C00-00001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1C00-00001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23" name="正方形/長方形 22">
            <a:extLst>
              <a:ext uri="{FF2B5EF4-FFF2-40B4-BE49-F238E27FC236}">
                <a16:creationId xmlns:a16="http://schemas.microsoft.com/office/drawing/2014/main" id="{00000000-0008-0000-1C00-00001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1C00-00001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1C00-00001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26" name="正方形/長方形 25">
            <a:extLst>
              <a:ext uri="{FF2B5EF4-FFF2-40B4-BE49-F238E27FC236}">
                <a16:creationId xmlns:a16="http://schemas.microsoft.com/office/drawing/2014/main" id="{00000000-0008-0000-1C00-00001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1C00-00001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11469</xdr:colOff>
      <xdr:row>11</xdr:row>
      <xdr:rowOff>252704</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9536206" y="2218765"/>
          <a:ext cx="2745704" cy="1440527"/>
          <a:chOff x="11949545" y="3238499"/>
          <a:chExt cx="4139045" cy="2008909"/>
        </a:xfrm>
      </xdr:grpSpPr>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D00-000007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15419294" y="3294529"/>
          <a:ext cx="2803632" cy="1449321"/>
          <a:chOff x="11949545" y="3238499"/>
          <a:chExt cx="4139045" cy="2008909"/>
        </a:xfrm>
      </xdr:grpSpPr>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E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80720</xdr:colOff>
      <xdr:row>7</xdr:row>
      <xdr:rowOff>193729</xdr:rowOff>
    </xdr:from>
    <xdr:to>
      <xdr:col>20</xdr:col>
      <xdr:colOff>624615</xdr:colOff>
      <xdr:row>13</xdr:row>
      <xdr:rowOff>32288</xdr:rowOff>
    </xdr:to>
    <xdr:grpSp>
      <xdr:nvGrpSpPr>
        <xdr:cNvPr id="2" name="グループ化 1">
          <a:extLst>
            <a:ext uri="{FF2B5EF4-FFF2-40B4-BE49-F238E27FC236}">
              <a16:creationId xmlns:a16="http://schemas.microsoft.com/office/drawing/2014/main" id="{00000000-0008-0000-1F00-000002000000}"/>
            </a:ext>
          </a:extLst>
        </xdr:cNvPr>
        <xdr:cNvGrpSpPr/>
      </xdr:nvGrpSpPr>
      <xdr:grpSpPr>
        <a:xfrm>
          <a:off x="7857602" y="1953053"/>
          <a:ext cx="2628189" cy="1384970"/>
          <a:chOff x="11949545" y="3238499"/>
          <a:chExt cx="4139045" cy="2008909"/>
        </a:xfrm>
      </xdr:grpSpPr>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12784511" y="3382486"/>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F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2787606" y="3912524"/>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F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F00-000009000000}"/>
              </a:ext>
            </a:extLst>
          </xdr:cNvPr>
          <xdr:cNvSpPr txBox="1"/>
        </xdr:nvSpPr>
        <xdr:spPr>
          <a:xfrm>
            <a:off x="12749089" y="4401358"/>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7.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0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31</xdr:col>
      <xdr:colOff>675409</xdr:colOff>
      <xdr:row>12</xdr:row>
      <xdr:rowOff>147205</xdr:rowOff>
    </xdr:to>
    <xdr:grpSp>
      <xdr:nvGrpSpPr>
        <xdr:cNvPr id="2" name="グループ化 1">
          <a:extLst>
            <a:ext uri="{FF2B5EF4-FFF2-40B4-BE49-F238E27FC236}">
              <a16:creationId xmlns:a16="http://schemas.microsoft.com/office/drawing/2014/main" id="{62E16AE1-B1CD-4E66-8C67-813B625E7DE2}"/>
            </a:ext>
          </a:extLst>
        </xdr:cNvPr>
        <xdr:cNvGrpSpPr/>
      </xdr:nvGrpSpPr>
      <xdr:grpSpPr>
        <a:xfrm>
          <a:off x="14825382" y="2028265"/>
          <a:ext cx="4093203" cy="1996175"/>
          <a:chOff x="11949545" y="3238499"/>
          <a:chExt cx="4139045" cy="2008909"/>
        </a:xfrm>
      </xdr:grpSpPr>
      <xdr:sp macro="" textlink="">
        <xdr:nvSpPr>
          <xdr:cNvPr id="3" name="正方形/長方形 2">
            <a:extLst>
              <a:ext uri="{FF2B5EF4-FFF2-40B4-BE49-F238E27FC236}">
                <a16:creationId xmlns:a16="http://schemas.microsoft.com/office/drawing/2014/main" id="{F8452B5B-28C0-2457-3F08-C46456BD38D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BED68EC-EE47-8F2C-F7CB-93C9005E9CB3}"/>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2E7059C4-D4A8-012A-E27B-849E7806C21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E3E8AEA-98AC-757E-15C0-658DD0324EB4}"/>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2B58A0AD-1D17-A300-BB30-14667A596134}"/>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10DC1AB-057B-BF86-98CC-B23034FFF04E}"/>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9E4589C-31B4-B4F2-5132-7E3DB2097BD2}"/>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309563</xdr:colOff>
      <xdr:row>0</xdr:row>
      <xdr:rowOff>209022</xdr:rowOff>
    </xdr:from>
    <xdr:to>
      <xdr:col>24</xdr:col>
      <xdr:colOff>362481</xdr:colOff>
      <xdr:row>6</xdr:row>
      <xdr:rowOff>130368</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9822657" y="209022"/>
          <a:ext cx="3505730" cy="1588221"/>
          <a:chOff x="11949545" y="3238499"/>
          <a:chExt cx="4139045" cy="2008909"/>
        </a:xfrm>
      </xdr:grpSpPr>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57492</xdr:colOff>
      <xdr:row>0</xdr:row>
      <xdr:rowOff>55055</xdr:rowOff>
    </xdr:from>
    <xdr:to>
      <xdr:col>38</xdr:col>
      <xdr:colOff>1018761</xdr:colOff>
      <xdr:row>6</xdr:row>
      <xdr:rowOff>77467</xdr:rowOff>
    </xdr:to>
    <xdr:grpSp>
      <xdr:nvGrpSpPr>
        <xdr:cNvPr id="10" name="グループ化 9">
          <a:extLst>
            <a:ext uri="{FF2B5EF4-FFF2-40B4-BE49-F238E27FC236}">
              <a16:creationId xmlns:a16="http://schemas.microsoft.com/office/drawing/2014/main" id="{524393F8-2D7B-4A7E-82FE-59B0BF43C4A9}"/>
            </a:ext>
          </a:extLst>
        </xdr:cNvPr>
        <xdr:cNvGrpSpPr/>
      </xdr:nvGrpSpPr>
      <xdr:grpSpPr>
        <a:xfrm>
          <a:off x="10277817" y="55055"/>
          <a:ext cx="2713869" cy="1213037"/>
          <a:chOff x="11949546" y="3238499"/>
          <a:chExt cx="4139045" cy="1809142"/>
        </a:xfrm>
      </xdr:grpSpPr>
      <xdr:sp macro="" textlink="">
        <xdr:nvSpPr>
          <xdr:cNvPr id="11" name="正方形/長方形 10">
            <a:extLst>
              <a:ext uri="{FF2B5EF4-FFF2-40B4-BE49-F238E27FC236}">
                <a16:creationId xmlns:a16="http://schemas.microsoft.com/office/drawing/2014/main" id="{DBDA16AD-0D54-E4CA-9B01-4B3EEA4B955C}"/>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2" name="テキスト ボックス 11">
            <a:extLst>
              <a:ext uri="{FF2B5EF4-FFF2-40B4-BE49-F238E27FC236}">
                <a16:creationId xmlns:a16="http://schemas.microsoft.com/office/drawing/2014/main" id="{3E2960FC-0577-64DC-EC2B-BEBB437745DA}"/>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：入力必須</a:t>
            </a:r>
          </a:p>
        </xdr:txBody>
      </xdr:sp>
      <xdr:sp macro="" textlink="">
        <xdr:nvSpPr>
          <xdr:cNvPr id="13" name="正方形/長方形 12">
            <a:extLst>
              <a:ext uri="{FF2B5EF4-FFF2-40B4-BE49-F238E27FC236}">
                <a16:creationId xmlns:a16="http://schemas.microsoft.com/office/drawing/2014/main" id="{B87A74DE-2DE8-00E9-2070-3DC048FE202B}"/>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4" name="正方形/長方形 13">
            <a:extLst>
              <a:ext uri="{FF2B5EF4-FFF2-40B4-BE49-F238E27FC236}">
                <a16:creationId xmlns:a16="http://schemas.microsoft.com/office/drawing/2014/main" id="{F50556C7-D4C1-3997-D475-476D0FA36E3E}"/>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5" name="テキスト ボックス 14">
            <a:extLst>
              <a:ext uri="{FF2B5EF4-FFF2-40B4-BE49-F238E27FC236}">
                <a16:creationId xmlns:a16="http://schemas.microsoft.com/office/drawing/2014/main" id="{653CD0D3-14DD-A888-D63A-36A16BD8BB99}"/>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ECABA059-6173-DFAB-AB6B-4248E2C14519}"/>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7" name="テキスト ボックス 16">
            <a:extLst>
              <a:ext uri="{FF2B5EF4-FFF2-40B4-BE49-F238E27FC236}">
                <a16:creationId xmlns:a16="http://schemas.microsoft.com/office/drawing/2014/main" id="{17E73D78-71AC-E998-E702-59788223052D}"/>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171450</xdr:colOff>
      <xdr:row>6</xdr:row>
      <xdr:rowOff>419100</xdr:rowOff>
    </xdr:from>
    <xdr:ext cx="3914775" cy="1727724"/>
    <xdr:sp macro="" textlink="">
      <xdr:nvSpPr>
        <xdr:cNvPr id="12" name="テキスト ボックス 11">
          <a:extLst>
            <a:ext uri="{FF2B5EF4-FFF2-40B4-BE49-F238E27FC236}">
              <a16:creationId xmlns:a16="http://schemas.microsoft.com/office/drawing/2014/main" id="{00000000-0008-0000-0600-00000C000000}"/>
            </a:ext>
          </a:extLst>
        </xdr:cNvPr>
        <xdr:cNvSpPr txBox="1"/>
      </xdr:nvSpPr>
      <xdr:spPr>
        <a:xfrm>
          <a:off x="5972175" y="1571625"/>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8</xdr:col>
      <xdr:colOff>28574</xdr:colOff>
      <xdr:row>15</xdr:row>
      <xdr:rowOff>190500</xdr:rowOff>
    </xdr:from>
    <xdr:ext cx="4714875" cy="875133"/>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2238374" y="4019550"/>
          <a:ext cx="4714875" cy="875133"/>
        </a:xfrm>
        <a:prstGeom prst="wedgeRoundRectCallout">
          <a:avLst>
            <a:gd name="adj1" fmla="val -58294"/>
            <a:gd name="adj2" fmla="val -222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基礎コースの短時間訓練の場合は、</a:t>
          </a:r>
          <a:r>
            <a:rPr kumimoji="1" lang="ja-JP" altLang="en-US" sz="1100" b="1">
              <a:solidFill>
                <a:sysClr val="windowText" lastClr="000000"/>
              </a:solidFill>
              <a:latin typeface="Meiryo UI" panose="020B0604030504040204" pitchFamily="50" charset="-128"/>
              <a:ea typeface="Meiryo UI" panose="020B0604030504040204" pitchFamily="50" charset="-128"/>
            </a:rPr>
            <a:t>「在職中の者等、訓練の受講にあたり特に配慮を必要とする者」</a:t>
          </a:r>
          <a:r>
            <a:rPr kumimoji="1" lang="ja-JP" altLang="en-US" sz="1100">
              <a:solidFill>
                <a:sysClr val="windowText" lastClr="000000"/>
              </a:solidFill>
              <a:latin typeface="Meiryo UI" panose="020B0604030504040204" pitchFamily="50" charset="-128"/>
              <a:ea typeface="Meiryo UI" panose="020B0604030504040204" pitchFamily="50" charset="-128"/>
            </a:rPr>
            <a:t>という文言を必ず記入してください。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ja-JP" altLang="en-US" sz="1100">
              <a:solidFill>
                <a:sysClr val="windowText" lastClr="000000"/>
              </a:solidFill>
              <a:latin typeface="Meiryo UI" panose="020B0604030504040204" pitchFamily="50" charset="-128"/>
              <a:ea typeface="Meiryo UI" panose="020B0604030504040204" pitchFamily="50" charset="-128"/>
            </a:rPr>
            <a:t>（記載がない場合、該当欄が赤く表示されます。）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oneCellAnchor>
  <xdr:oneCellAnchor>
    <xdr:from>
      <xdr:col>5</xdr:col>
      <xdr:colOff>73630</xdr:colOff>
      <xdr:row>47</xdr:row>
      <xdr:rowOff>123825</xdr:rowOff>
    </xdr:from>
    <xdr:ext cx="3733604" cy="1407623"/>
    <xdr:sp macro="" textlink="">
      <xdr:nvSpPr>
        <xdr:cNvPr id="28" name="テキスト ボックス 27">
          <a:extLst>
            <a:ext uri="{FF2B5EF4-FFF2-40B4-BE49-F238E27FC236}">
              <a16:creationId xmlns:a16="http://schemas.microsoft.com/office/drawing/2014/main" id="{00000000-0008-0000-0600-00001C000000}"/>
            </a:ext>
          </a:extLst>
        </xdr:cNvPr>
        <xdr:cNvSpPr txBox="1"/>
      </xdr:nvSpPr>
      <xdr:spPr>
        <a:xfrm>
          <a:off x="1454755" y="12382500"/>
          <a:ext cx="3733604" cy="1407623"/>
        </a:xfrm>
        <a:prstGeom prst="wedgeRoundRectCallout">
          <a:avLst>
            <a:gd name="adj1" fmla="val -54931"/>
            <a:gd name="adj2" fmla="val -334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ysClr val="windowText" lastClr="000000"/>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28</xdr:col>
      <xdr:colOff>19196</xdr:colOff>
      <xdr:row>35</xdr:row>
      <xdr:rowOff>101561</xdr:rowOff>
    </xdr:from>
    <xdr:ext cx="1972235" cy="617474"/>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7753496" y="9045536"/>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19</xdr:col>
      <xdr:colOff>92553</xdr:colOff>
      <xdr:row>64</xdr:row>
      <xdr:rowOff>109596</xdr:rowOff>
    </xdr:from>
    <xdr:ext cx="4422321" cy="1390452"/>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5340828" y="16368771"/>
          <a:ext cx="4422321" cy="1390452"/>
        </a:xfrm>
        <a:prstGeom prst="wedgeRoundRectCallout">
          <a:avLst>
            <a:gd name="adj1" fmla="val -22494"/>
            <a:gd name="adj2" fmla="val -57959"/>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10</xdr:col>
      <xdr:colOff>114300</xdr:colOff>
      <xdr:row>30</xdr:row>
      <xdr:rowOff>57150</xdr:rowOff>
    </xdr:from>
    <xdr:to>
      <xdr:col>26</xdr:col>
      <xdr:colOff>114299</xdr:colOff>
      <xdr:row>37</xdr:row>
      <xdr:rowOff>161925</xdr:rowOff>
    </xdr:to>
    <xdr:sp macro="" textlink="">
      <xdr:nvSpPr>
        <xdr:cNvPr id="2" name="四角形: 角を丸くする 1">
          <a:extLst>
            <a:ext uri="{FF2B5EF4-FFF2-40B4-BE49-F238E27FC236}">
              <a16:creationId xmlns:a16="http://schemas.microsoft.com/office/drawing/2014/main" id="{D385B2D2-D6D7-4F1B-BA0F-4452510EE184}"/>
            </a:ext>
          </a:extLst>
        </xdr:cNvPr>
        <xdr:cNvSpPr/>
      </xdr:nvSpPr>
      <xdr:spPr>
        <a:xfrm>
          <a:off x="2876550" y="7620000"/>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0</xdr:col>
      <xdr:colOff>161925</xdr:colOff>
      <xdr:row>2</xdr:row>
      <xdr:rowOff>219074</xdr:rowOff>
    </xdr:from>
    <xdr:to>
      <xdr:col>20</xdr:col>
      <xdr:colOff>57150</xdr:colOff>
      <xdr:row>9</xdr:row>
      <xdr:rowOff>57150</xdr:rowOff>
    </xdr:to>
    <xdr:sp macro="" textlink="">
      <xdr:nvSpPr>
        <xdr:cNvPr id="3" name="Rectangle 30">
          <a:extLst>
            <a:ext uri="{FF2B5EF4-FFF2-40B4-BE49-F238E27FC236}">
              <a16:creationId xmlns:a16="http://schemas.microsoft.com/office/drawing/2014/main" id="{81EA99B9-9D8F-44E5-8069-0B4C63F7A623}"/>
            </a:ext>
          </a:extLst>
        </xdr:cNvPr>
        <xdr:cNvSpPr>
          <a:spLocks noChangeArrowheads="1"/>
        </xdr:cNvSpPr>
      </xdr:nvSpPr>
      <xdr:spPr bwMode="auto">
        <a:xfrm>
          <a:off x="161925" y="685799"/>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13</xdr:col>
      <xdr:colOff>104776</xdr:colOff>
      <xdr:row>22</xdr:row>
      <xdr:rowOff>28575</xdr:rowOff>
    </xdr:from>
    <xdr:to>
      <xdr:col>30</xdr:col>
      <xdr:colOff>180979</xdr:colOff>
      <xdr:row>26</xdr:row>
      <xdr:rowOff>128306</xdr:rowOff>
    </xdr:to>
    <xdr:sp macro="" textlink="">
      <xdr:nvSpPr>
        <xdr:cNvPr id="4" name="テキスト ボックス 3">
          <a:extLst>
            <a:ext uri="{FF2B5EF4-FFF2-40B4-BE49-F238E27FC236}">
              <a16:creationId xmlns:a16="http://schemas.microsoft.com/office/drawing/2014/main" id="{8D8BC786-00CC-403A-949F-332520AEE912}"/>
            </a:ext>
          </a:extLst>
        </xdr:cNvPr>
        <xdr:cNvSpPr txBox="1"/>
      </xdr:nvSpPr>
      <xdr:spPr>
        <a:xfrm>
          <a:off x="3695701" y="5648325"/>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19</xdr:col>
      <xdr:colOff>114300</xdr:colOff>
      <xdr:row>46</xdr:row>
      <xdr:rowOff>133350</xdr:rowOff>
    </xdr:from>
    <xdr:to>
      <xdr:col>36</xdr:col>
      <xdr:colOff>190503</xdr:colOff>
      <xdr:row>56</xdr:row>
      <xdr:rowOff>61633</xdr:rowOff>
    </xdr:to>
    <xdr:sp macro="" textlink="">
      <xdr:nvSpPr>
        <xdr:cNvPr id="5" name="テキスト ボックス 4">
          <a:extLst>
            <a:ext uri="{FF2B5EF4-FFF2-40B4-BE49-F238E27FC236}">
              <a16:creationId xmlns:a16="http://schemas.microsoft.com/office/drawing/2014/main" id="{0F0F42DC-BD38-407A-8F03-47F91AC0714C}"/>
            </a:ext>
          </a:extLst>
        </xdr:cNvPr>
        <xdr:cNvSpPr txBox="1"/>
      </xdr:nvSpPr>
      <xdr:spPr>
        <a:xfrm>
          <a:off x="5362575" y="12115800"/>
          <a:ext cx="4772028" cy="2376208"/>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職業能力開発講習の必須項目①～⑮の合計時間が、下記の最低時間数以上となっているか必ず確認してください。</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（①～⑮の必須項目以外に任意で設定する科目については、最低時間数には含まれません。）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・ビジネステクニック（①～④）：</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・ビジネスヒューマン（⑤、⑥）：</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・就職活動計画（⑦～⑪）：</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・職業生活設計（⑫～⑮）：</a:t>
          </a:r>
          <a:r>
            <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時間以上</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37A30819-AF42-486E-B188-C05F68BAA393}"/>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134471</xdr:colOff>
      <xdr:row>19</xdr:row>
      <xdr:rowOff>112059</xdr:rowOff>
    </xdr:from>
    <xdr:to>
      <xdr:col>39</xdr:col>
      <xdr:colOff>661149</xdr:colOff>
      <xdr:row>27</xdr:row>
      <xdr:rowOff>145675</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12453471" y="4414184"/>
          <a:ext cx="3415928" cy="1938616"/>
          <a:chOff x="11949545" y="3238499"/>
          <a:chExt cx="4139045" cy="2008909"/>
        </a:xfrm>
      </xdr:grpSpPr>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266704</xdr:colOff>
      <xdr:row>14</xdr:row>
      <xdr:rowOff>155202</xdr:rowOff>
    </xdr:from>
    <xdr:to>
      <xdr:col>6</xdr:col>
      <xdr:colOff>57150</xdr:colOff>
      <xdr:row>15</xdr:row>
      <xdr:rowOff>6163</xdr:rowOff>
    </xdr:to>
    <xdr:cxnSp macro="">
      <xdr:nvCxnSpPr>
        <xdr:cNvPr id="3" name="直線矢印コネクタ 2">
          <a:extLst>
            <a:ext uri="{FF2B5EF4-FFF2-40B4-BE49-F238E27FC236}">
              <a16:creationId xmlns:a16="http://schemas.microsoft.com/office/drawing/2014/main" id="{00000000-0008-0000-0D00-000003000000}"/>
            </a:ext>
          </a:extLst>
        </xdr:cNvPr>
        <xdr:cNvCxnSpPr/>
      </xdr:nvCxnSpPr>
      <xdr:spPr>
        <a:xfrm flipH="1" flipV="1">
          <a:off x="1241616" y="2642908"/>
          <a:ext cx="731740" cy="19049"/>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180974</xdr:colOff>
      <xdr:row>50</xdr:row>
      <xdr:rowOff>94826</xdr:rowOff>
    </xdr:from>
    <xdr:ext cx="4032438" cy="1648111"/>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097180" y="8801797"/>
          <a:ext cx="4032438" cy="1648111"/>
        </a:xfrm>
        <a:prstGeom prst="wedgeRoundRectCallout">
          <a:avLst>
            <a:gd name="adj1" fmla="val -56273"/>
            <a:gd name="adj2" fmla="val 37068"/>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186496</xdr:colOff>
      <xdr:row>74</xdr:row>
      <xdr:rowOff>51131</xdr:rowOff>
    </xdr:from>
    <xdr:ext cx="3452932" cy="617474"/>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433025" y="13240455"/>
          <a:ext cx="3452932"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twoCellAnchor>
    <xdr:from>
      <xdr:col>4</xdr:col>
      <xdr:colOff>123826</xdr:colOff>
      <xdr:row>21</xdr:row>
      <xdr:rowOff>95250</xdr:rowOff>
    </xdr:from>
    <xdr:to>
      <xdr:col>6</xdr:col>
      <xdr:colOff>38100</xdr:colOff>
      <xdr:row>24</xdr:row>
      <xdr:rowOff>114300</xdr:rowOff>
    </xdr:to>
    <xdr:cxnSp macro="">
      <xdr:nvCxnSpPr>
        <xdr:cNvPr id="8" name="直線矢印コネクタ 7">
          <a:extLst>
            <a:ext uri="{FF2B5EF4-FFF2-40B4-BE49-F238E27FC236}">
              <a16:creationId xmlns:a16="http://schemas.microsoft.com/office/drawing/2014/main" id="{00000000-0008-0000-0D00-000008000000}"/>
            </a:ext>
          </a:extLst>
        </xdr:cNvPr>
        <xdr:cNvCxnSpPr/>
      </xdr:nvCxnSpPr>
      <xdr:spPr>
        <a:xfrm flipH="1">
          <a:off x="1419226" y="3829050"/>
          <a:ext cx="542924" cy="542925"/>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67235</xdr:colOff>
      <xdr:row>23</xdr:row>
      <xdr:rowOff>152432</xdr:rowOff>
    </xdr:from>
    <xdr:ext cx="3641912" cy="2093197"/>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5434853" y="4164138"/>
          <a:ext cx="3641912" cy="2093197"/>
        </a:xfrm>
        <a:prstGeom prst="wedgeRoundRectCallout">
          <a:avLst>
            <a:gd name="adj1" fmla="val -28947"/>
            <a:gd name="adj2" fmla="val -58311"/>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eiryo UI" panose="020B0604030504040204" pitchFamily="50" charset="-128"/>
              <a:ea typeface="Meiryo UI" panose="020B0604030504040204" pitchFamily="50" charset="-128"/>
              <a:cs typeface="+mn-cs"/>
            </a:rPr>
            <a:t>職業能力開発講習を外部委託する場合、科目の名称の後に「（委託）」を追記してください。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の１か月間で職業能力開発講習を完結させる場合、１か月目に職業能力開発講習以外の科目（学科・実技等）を設定することは認められません（</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の１か月間は職業能力開発講習だけを実施する必要があります。）。</a:t>
          </a:r>
          <a:endParaRPr kumimoji="1" lang="en-US" altLang="ja-JP" sz="1050">
            <a:solidFill>
              <a:schemeClr val="tx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最初の１か月間で職業能力開発講習を完結させる場合は、「能開講習」欄に「○」を記載する必要はございません。</a:t>
          </a:r>
          <a:endParaRPr kumimoji="1" lang="en-US" altLang="ja-JP" sz="1050">
            <a:solidFill>
              <a:schemeClr val="dk1"/>
            </a:solidFill>
            <a:latin typeface="Meiryo UI" panose="020B0604030504040204" pitchFamily="50" charset="-128"/>
            <a:ea typeface="Meiryo UI" panose="020B0604030504040204" pitchFamily="50" charset="-128"/>
            <a:cs typeface="+mn-cs"/>
          </a:endParaRPr>
        </a:p>
      </xdr:txBody>
    </xdr:sp>
    <xdr:clientData/>
  </xdr:oneCellAnchor>
  <xdr:oneCellAnchor>
    <xdr:from>
      <xdr:col>21</xdr:col>
      <xdr:colOff>202505</xdr:colOff>
      <xdr:row>71</xdr:row>
      <xdr:rowOff>91528</xdr:rowOff>
    </xdr:from>
    <xdr:ext cx="3125643" cy="1905770"/>
    <xdr:sp macro="" textlink="">
      <xdr:nvSpPr>
        <xdr:cNvPr id="12" name="テキスト ボックス 11">
          <a:extLst>
            <a:ext uri="{FF2B5EF4-FFF2-40B4-BE49-F238E27FC236}">
              <a16:creationId xmlns:a16="http://schemas.microsoft.com/office/drawing/2014/main" id="{00000000-0008-0000-0D00-00000C000000}"/>
            </a:ext>
          </a:extLst>
        </xdr:cNvPr>
        <xdr:cNvSpPr txBox="1"/>
      </xdr:nvSpPr>
      <xdr:spPr>
        <a:xfrm>
          <a:off x="6825181" y="12642116"/>
          <a:ext cx="3125643"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5/25</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5/29</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oneCellAnchor>
    <xdr:from>
      <xdr:col>4</xdr:col>
      <xdr:colOff>255494</xdr:colOff>
      <xdr:row>12</xdr:row>
      <xdr:rowOff>57005</xdr:rowOff>
    </xdr:from>
    <xdr:ext cx="2389095" cy="1791966"/>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544170" y="2208534"/>
          <a:ext cx="2389095" cy="1791966"/>
        </a:xfrm>
        <a:prstGeom prst="roundRect">
          <a:avLst>
            <a:gd name="adj" fmla="val 5188"/>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latin typeface="Meiryo UI" panose="020B0604030504040204" pitchFamily="50" charset="-128"/>
              <a:ea typeface="Meiryo UI" panose="020B0604030504040204" pitchFamily="50" charset="-128"/>
            </a:rPr>
            <a:t>訓練時間に算定するものについては、「</a:t>
          </a:r>
          <a:r>
            <a:rPr kumimoji="1" lang="ja-JP" altLang="en-US" sz="1100">
              <a:solidFill>
                <a:sysClr val="windowText" lastClr="000000"/>
              </a:solidFill>
              <a:latin typeface="Meiryo UI" panose="020B0604030504040204" pitchFamily="50" charset="-128"/>
              <a:ea typeface="Meiryo UI" panose="020B0604030504040204" pitchFamily="50" charset="-128"/>
            </a:rPr>
            <a:t>時間</a:t>
          </a:r>
          <a:r>
            <a:rPr kumimoji="1" lang="ja-JP" altLang="en-US" sz="1100">
              <a:latin typeface="Meiryo UI" panose="020B0604030504040204" pitchFamily="50" charset="-128"/>
              <a:ea typeface="Meiryo UI" panose="020B0604030504040204" pitchFamily="50" charset="-128"/>
            </a:rPr>
            <a:t>」欄に訓練時間数を入力してください。</a:t>
          </a:r>
        </a:p>
        <a:p>
          <a:r>
            <a:rPr kumimoji="1" lang="ja-JP" altLang="en-US" sz="1100">
              <a:latin typeface="Meiryo UI" panose="020B0604030504040204" pitchFamily="50" charset="-128"/>
              <a:ea typeface="Meiryo UI" panose="020B0604030504040204" pitchFamily="50" charset="-128"/>
            </a:rPr>
            <a:t>訓練時間に算定しないもの（開講式、</a:t>
          </a:r>
          <a:r>
            <a:rPr kumimoji="1" lang="ja-JP" altLang="en-US" sz="1100">
              <a:solidFill>
                <a:sysClr val="windowText" lastClr="000000"/>
              </a:solidFill>
              <a:latin typeface="Meiryo UI" panose="020B0604030504040204" pitchFamily="50" charset="-128"/>
              <a:ea typeface="Meiryo UI" panose="020B0604030504040204" pitchFamily="50" charset="-128"/>
            </a:rPr>
            <a:t>オリエンテーション、</a:t>
          </a:r>
          <a:r>
            <a:rPr kumimoji="1" lang="ja-JP" altLang="en-US" sz="1100">
              <a:latin typeface="Meiryo UI" panose="020B0604030504040204" pitchFamily="50" charset="-128"/>
              <a:ea typeface="Meiryo UI" panose="020B0604030504040204" pitchFamily="50" charset="-128"/>
            </a:rPr>
            <a:t>修了式）については、「訓練内容」欄に括弧書きで訓練時間を追加してください。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ile01w\&#27714;&#32887;&#32773;&#25903;&#25588;&#35347;&#32244;&#37096;\&#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5fs04w\&#20853;&#24235;&#25903;&#37096;&#65288;&#21508;&#35506;&#65289;\&#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5fs04w\&#20853;&#24235;&#25903;&#37096;&#65288;&#21508;&#35506;&#65289;\Users\hgvc031\Desktop\&#20196;&#21644;3&#24180;4&#26376;&#20197;&#38477;&#12398;&#38283;&#35611;&#35469;&#23450;&#30003;&#35531;\&#20196;&#21644;&#65299;&#24180;4&#26376;&#20197;&#38477;&#22522;&#3099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l-flsv14w\&#20853;&#24235;&#25903;&#37096;&#65288;&#21508;&#35506;&#65289;\&#27714;&#32887;&#32773;&#25903;&#25588;&#35506;\&#20491;&#20154;&#12501;&#12457;&#12523;&#12480;&#65288;&#27714;&#32887;&#35506;&#65289;\&#23567;&#20018;\&#20196;&#21644;4&#24180;&#24230;\01&#12288;&#30003;&#35531;&#26360;\&#22522;&#30990;&#12467;&#12540;&#12473;&#30003;&#35531;&#26360;&#65288;R4.8&#38283;&#35611;&#20998;&#65374;&#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 val="まとめ"/>
      <sheetName val="土日出勤"/>
      <sheetName val="新カリキュラム"/>
      <sheetName val="◎申請予定"/>
      <sheetName val="基本（作成用）"/>
      <sheetName val="作成用様式6"/>
      <sheetName val="基本 (保存用)"/>
      <sheetName val="Sheet1"/>
      <sheetName val="Sheet2"/>
      <sheetName val="様式6_(記入例)"/>
      <sheetName val="様式14_"/>
      <sheetName val="基本_(保存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6 "/>
      <sheetName val="様式6（記入例）"/>
      <sheetName val="様式7の1"/>
      <sheetName val="様式7の3"/>
      <sheetName val="様式8"/>
      <sheetName val="様式9 "/>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５添付"/>
      <sheetName val="様式6 "/>
      <sheetName val="様式6（記入例）"/>
      <sheetName val="様式7の1"/>
      <sheetName val="様式7の3"/>
      <sheetName val="様式8"/>
      <sheetName val="様式9"/>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row r="11">
          <cell r="L11"/>
        </row>
      </sheetData>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19.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1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11.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2.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3.xml"/><Relationship Id="rId1" Type="http://schemas.openxmlformats.org/officeDocument/2006/relationships/printerSettings" Target="../printerSettings/printerSettings31.bin"/><Relationship Id="rId4" Type="http://schemas.openxmlformats.org/officeDocument/2006/relationships/comments" Target="../comments14.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5.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6.xml"/><Relationship Id="rId1" Type="http://schemas.openxmlformats.org/officeDocument/2006/relationships/printerSettings" Target="../printerSettings/printerSettings34.bin"/><Relationship Id="rId4" Type="http://schemas.openxmlformats.org/officeDocument/2006/relationships/comments" Target="../comments16.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FF0000"/>
    <pageSetUpPr fitToPage="1"/>
  </sheetPr>
  <dimension ref="A1:M30"/>
  <sheetViews>
    <sheetView tabSelected="1" view="pageBreakPreview" zoomScale="40" zoomScaleNormal="55" zoomScaleSheetLayoutView="40" zoomScalePageLayoutView="40" workbookViewId="0">
      <selection activeCell="H5" sqref="H5"/>
    </sheetView>
  </sheetViews>
  <sheetFormatPr defaultRowHeight="13.5"/>
  <cols>
    <col min="1" max="1" width="5.625" style="200" customWidth="1"/>
    <col min="2" max="2" width="18.25" style="200" customWidth="1"/>
    <col min="3" max="4" width="33.625" style="200" customWidth="1"/>
    <col min="5" max="5" width="114.25" style="200" customWidth="1"/>
    <col min="6" max="6" width="59.625" style="204" customWidth="1"/>
    <col min="7" max="8" width="15.75" style="200" customWidth="1"/>
    <col min="9" max="16384" width="9" style="200"/>
  </cols>
  <sheetData>
    <row r="1" spans="1:13" s="194" customFormat="1" ht="49.5" customHeight="1">
      <c r="A1" s="1488" t="s">
        <v>1064</v>
      </c>
      <c r="B1" s="1488"/>
      <c r="C1" s="1488"/>
      <c r="D1" s="1488"/>
      <c r="E1" s="1488"/>
      <c r="F1" s="1488"/>
      <c r="G1" s="1488"/>
      <c r="H1" s="1488"/>
      <c r="I1" s="192"/>
      <c r="J1" s="192"/>
      <c r="K1" s="193"/>
      <c r="L1" s="193"/>
      <c r="M1" s="193"/>
    </row>
    <row r="2" spans="1:13" s="194" customFormat="1" ht="21" customHeight="1">
      <c r="B2" s="195"/>
      <c r="C2" s="195"/>
      <c r="D2" s="195"/>
      <c r="E2" s="196"/>
      <c r="F2" s="197"/>
      <c r="G2" s="195"/>
      <c r="H2" s="195"/>
    </row>
    <row r="3" spans="1:13" s="194" customFormat="1" ht="43.5" customHeight="1">
      <c r="A3" s="480" t="s">
        <v>0</v>
      </c>
      <c r="B3" s="481"/>
      <c r="C3" s="1489" t="str">
        <f>IF(様式1!L11="","",様式1!L11)</f>
        <v/>
      </c>
      <c r="D3" s="1489"/>
      <c r="E3" s="1489"/>
      <c r="F3" s="198"/>
      <c r="G3" s="195"/>
      <c r="H3" s="195"/>
    </row>
    <row r="4" spans="1:13" s="194" customFormat="1" ht="6.75" customHeight="1">
      <c r="A4" s="482"/>
      <c r="B4" s="483"/>
      <c r="C4" s="195"/>
      <c r="D4" s="195"/>
      <c r="F4" s="195"/>
      <c r="G4" s="195"/>
      <c r="H4" s="195"/>
    </row>
    <row r="5" spans="1:13" s="194" customFormat="1" ht="42" customHeight="1">
      <c r="A5" s="480" t="s">
        <v>1</v>
      </c>
      <c r="B5" s="481"/>
      <c r="C5" s="1490" t="str">
        <f>IF(様式1!O3="","",様式1!O3)</f>
        <v/>
      </c>
      <c r="D5" s="1490"/>
      <c r="E5" s="1490"/>
      <c r="F5" s="199"/>
      <c r="G5" s="195"/>
      <c r="H5" s="1467" t="s">
        <v>1673</v>
      </c>
    </row>
    <row r="6" spans="1:13" s="194" customFormat="1" ht="9.9499999999999993" customHeight="1">
      <c r="A6" s="485"/>
      <c r="B6" s="486"/>
      <c r="C6" s="486"/>
      <c r="D6" s="486"/>
      <c r="E6" s="485"/>
      <c r="F6" s="486"/>
      <c r="G6" s="195"/>
      <c r="H6" s="195"/>
    </row>
    <row r="7" spans="1:13" ht="48.75" customHeight="1">
      <c r="A7" s="527" t="s">
        <v>907</v>
      </c>
      <c r="B7" s="528" t="s">
        <v>2</v>
      </c>
      <c r="C7" s="1491" t="s">
        <v>3</v>
      </c>
      <c r="D7" s="1492"/>
      <c r="E7" s="1493"/>
      <c r="F7" s="529" t="s">
        <v>1023</v>
      </c>
      <c r="G7" s="528" t="s">
        <v>4</v>
      </c>
      <c r="H7" s="528" t="s">
        <v>5</v>
      </c>
    </row>
    <row r="8" spans="1:13" ht="48" customHeight="1">
      <c r="A8" s="530">
        <v>1</v>
      </c>
      <c r="B8" s="679" t="s">
        <v>6</v>
      </c>
      <c r="C8" s="1472" t="s">
        <v>7</v>
      </c>
      <c r="D8" s="1473"/>
      <c r="E8" s="1474"/>
      <c r="F8" s="687" t="s">
        <v>1025</v>
      </c>
      <c r="G8" s="766"/>
      <c r="H8" s="531"/>
    </row>
    <row r="9" spans="1:13" ht="48" customHeight="1">
      <c r="A9" s="530">
        <v>2</v>
      </c>
      <c r="B9" s="679" t="s">
        <v>908</v>
      </c>
      <c r="C9" s="1472" t="s">
        <v>1024</v>
      </c>
      <c r="D9" s="1473"/>
      <c r="E9" s="1474"/>
      <c r="F9" s="687" t="s">
        <v>1025</v>
      </c>
      <c r="G9" s="766"/>
      <c r="H9" s="531"/>
    </row>
    <row r="10" spans="1:13" ht="340.5" customHeight="1">
      <c r="A10" s="530">
        <v>3</v>
      </c>
      <c r="B10" s="679" t="s">
        <v>909</v>
      </c>
      <c r="C10" s="1480" t="s">
        <v>1641</v>
      </c>
      <c r="D10" s="1481"/>
      <c r="E10" s="1482"/>
      <c r="F10" s="687" t="s">
        <v>1025</v>
      </c>
      <c r="G10" s="766"/>
      <c r="H10" s="532"/>
    </row>
    <row r="11" spans="1:13" ht="342" customHeight="1">
      <c r="A11" s="530">
        <v>4</v>
      </c>
      <c r="B11" s="679" t="s">
        <v>910</v>
      </c>
      <c r="C11" s="1480" t="s">
        <v>1543</v>
      </c>
      <c r="D11" s="1481"/>
      <c r="E11" s="1482"/>
      <c r="F11" s="687" t="s">
        <v>1025</v>
      </c>
      <c r="G11" s="766"/>
      <c r="H11" s="532"/>
    </row>
    <row r="12" spans="1:13" ht="213.75" customHeight="1">
      <c r="A12" s="530">
        <v>5</v>
      </c>
      <c r="B12" s="680" t="s">
        <v>911</v>
      </c>
      <c r="C12" s="1480" t="s">
        <v>1316</v>
      </c>
      <c r="D12" s="1473"/>
      <c r="E12" s="1474"/>
      <c r="F12" s="687" t="s">
        <v>1025</v>
      </c>
      <c r="G12" s="766"/>
      <c r="H12" s="531"/>
    </row>
    <row r="13" spans="1:13" ht="48" customHeight="1">
      <c r="A13" s="530">
        <v>6</v>
      </c>
      <c r="B13" s="679" t="s">
        <v>912</v>
      </c>
      <c r="C13" s="1472" t="s">
        <v>913</v>
      </c>
      <c r="D13" s="1473"/>
      <c r="E13" s="1474"/>
      <c r="F13" s="687" t="s">
        <v>1025</v>
      </c>
      <c r="G13" s="766"/>
      <c r="H13" s="531"/>
    </row>
    <row r="14" spans="1:13" ht="129" customHeight="1">
      <c r="A14" s="530">
        <v>7</v>
      </c>
      <c r="B14" s="679" t="s">
        <v>9</v>
      </c>
      <c r="C14" s="1480" t="s">
        <v>1544</v>
      </c>
      <c r="D14" s="1481"/>
      <c r="E14" s="1482"/>
      <c r="F14" s="687" t="s">
        <v>1025</v>
      </c>
      <c r="G14" s="766"/>
      <c r="H14" s="531"/>
    </row>
    <row r="15" spans="1:13" s="201" customFormat="1" ht="234.75" customHeight="1">
      <c r="A15" s="530">
        <v>8</v>
      </c>
      <c r="B15" s="681" t="s">
        <v>1525</v>
      </c>
      <c r="C15" s="1480" t="s">
        <v>1640</v>
      </c>
      <c r="D15" s="1481"/>
      <c r="E15" s="1482"/>
      <c r="F15" s="688" t="s">
        <v>1614</v>
      </c>
      <c r="G15" s="766"/>
      <c r="H15" s="531"/>
    </row>
    <row r="16" spans="1:13" ht="48" customHeight="1">
      <c r="A16" s="530">
        <v>9</v>
      </c>
      <c r="B16" s="679" t="s">
        <v>914</v>
      </c>
      <c r="C16" s="1472" t="s">
        <v>10</v>
      </c>
      <c r="D16" s="1473"/>
      <c r="E16" s="1474"/>
      <c r="F16" s="689" t="s">
        <v>1025</v>
      </c>
      <c r="G16" s="766"/>
      <c r="H16" s="531"/>
    </row>
    <row r="17" spans="1:9" ht="249" customHeight="1">
      <c r="A17" s="530">
        <v>10</v>
      </c>
      <c r="B17" s="679" t="s">
        <v>915</v>
      </c>
      <c r="C17" s="1485" t="s">
        <v>1571</v>
      </c>
      <c r="D17" s="1486"/>
      <c r="E17" s="1487"/>
      <c r="F17" s="687" t="s">
        <v>1025</v>
      </c>
      <c r="G17" s="766"/>
      <c r="H17" s="532"/>
    </row>
    <row r="18" spans="1:9" s="201" customFormat="1" ht="103.5" customHeight="1">
      <c r="A18" s="533">
        <v>11</v>
      </c>
      <c r="B18" s="682" t="s">
        <v>916</v>
      </c>
      <c r="C18" s="1468" t="s">
        <v>1323</v>
      </c>
      <c r="D18" s="1478"/>
      <c r="E18" s="1479"/>
      <c r="F18" s="690" t="s">
        <v>1615</v>
      </c>
      <c r="G18" s="766"/>
      <c r="H18" s="532"/>
    </row>
    <row r="19" spans="1:9" s="201" customFormat="1" ht="103.5" customHeight="1">
      <c r="A19" s="533">
        <v>12</v>
      </c>
      <c r="B19" s="682" t="s">
        <v>917</v>
      </c>
      <c r="C19" s="1483" t="s">
        <v>11</v>
      </c>
      <c r="D19" s="1478"/>
      <c r="E19" s="1479"/>
      <c r="F19" s="690" t="s">
        <v>1615</v>
      </c>
      <c r="G19" s="766"/>
      <c r="H19" s="532"/>
    </row>
    <row r="20" spans="1:9" ht="57.75" customHeight="1">
      <c r="A20" s="530">
        <v>13</v>
      </c>
      <c r="B20" s="679" t="s">
        <v>743</v>
      </c>
      <c r="C20" s="1480" t="s">
        <v>492</v>
      </c>
      <c r="D20" s="1481"/>
      <c r="E20" s="1482"/>
      <c r="F20" s="687" t="s">
        <v>1025</v>
      </c>
      <c r="G20" s="766"/>
      <c r="H20" s="534"/>
    </row>
    <row r="21" spans="1:9" ht="57.75" customHeight="1">
      <c r="A21" s="530">
        <v>14</v>
      </c>
      <c r="B21" s="679" t="s">
        <v>744</v>
      </c>
      <c r="C21" s="1480" t="s">
        <v>918</v>
      </c>
      <c r="D21" s="1481"/>
      <c r="E21" s="1482"/>
      <c r="F21" s="687" t="s">
        <v>1025</v>
      </c>
      <c r="G21" s="766"/>
      <c r="H21" s="534"/>
    </row>
    <row r="22" spans="1:9" ht="57.75" customHeight="1">
      <c r="A22" s="530">
        <v>15</v>
      </c>
      <c r="B22" s="683" t="s">
        <v>919</v>
      </c>
      <c r="C22" s="1472" t="s">
        <v>12</v>
      </c>
      <c r="D22" s="1473"/>
      <c r="E22" s="1474"/>
      <c r="F22" s="687" t="s">
        <v>1025</v>
      </c>
      <c r="G22" s="766"/>
      <c r="H22" s="534"/>
    </row>
    <row r="23" spans="1:9" s="202" customFormat="1" ht="57.75" customHeight="1">
      <c r="A23" s="530">
        <v>16</v>
      </c>
      <c r="B23" s="684" t="s">
        <v>919</v>
      </c>
      <c r="C23" s="1475" t="s">
        <v>1545</v>
      </c>
      <c r="D23" s="1476"/>
      <c r="E23" s="1477"/>
      <c r="F23" s="687" t="s">
        <v>1025</v>
      </c>
      <c r="G23" s="766"/>
      <c r="H23" s="535"/>
    </row>
    <row r="24" spans="1:9" s="203" customFormat="1" ht="141" customHeight="1">
      <c r="A24" s="533">
        <v>17</v>
      </c>
      <c r="B24" s="685" t="s">
        <v>745</v>
      </c>
      <c r="C24" s="1468" t="s">
        <v>1546</v>
      </c>
      <c r="D24" s="1478"/>
      <c r="E24" s="1479"/>
      <c r="F24" s="690" t="s">
        <v>1616</v>
      </c>
      <c r="G24" s="766"/>
      <c r="H24" s="535"/>
    </row>
    <row r="25" spans="1:9" ht="336" customHeight="1">
      <c r="A25" s="530">
        <v>18</v>
      </c>
      <c r="B25" s="686" t="s">
        <v>1631</v>
      </c>
      <c r="C25" s="1480" t="s">
        <v>1642</v>
      </c>
      <c r="D25" s="1481"/>
      <c r="E25" s="1482"/>
      <c r="F25" s="691" t="s">
        <v>1025</v>
      </c>
      <c r="G25" s="767"/>
      <c r="H25" s="535"/>
    </row>
    <row r="26" spans="1:9" ht="173.25" customHeight="1">
      <c r="A26" s="533">
        <v>19</v>
      </c>
      <c r="B26" s="685" t="s">
        <v>746</v>
      </c>
      <c r="C26" s="1468" t="s">
        <v>1260</v>
      </c>
      <c r="D26" s="1469"/>
      <c r="E26" s="1470"/>
      <c r="F26" s="690" t="s">
        <v>1617</v>
      </c>
      <c r="G26" s="766"/>
      <c r="H26" s="534"/>
    </row>
    <row r="27" spans="1:9" s="201" customFormat="1" ht="157.5" customHeight="1">
      <c r="A27" s="533">
        <v>20</v>
      </c>
      <c r="B27" s="685" t="s">
        <v>747</v>
      </c>
      <c r="C27" s="1483" t="s">
        <v>13</v>
      </c>
      <c r="D27" s="1478"/>
      <c r="E27" s="1479"/>
      <c r="F27" s="690" t="s">
        <v>1618</v>
      </c>
      <c r="G27" s="766"/>
      <c r="H27" s="535"/>
    </row>
    <row r="28" spans="1:9" s="203" customFormat="1" ht="114.75" customHeight="1">
      <c r="A28" s="533">
        <v>21</v>
      </c>
      <c r="B28" s="685" t="s">
        <v>748</v>
      </c>
      <c r="C28" s="1468" t="s">
        <v>1026</v>
      </c>
      <c r="D28" s="1469"/>
      <c r="E28" s="1470"/>
      <c r="F28" s="690" t="s">
        <v>1619</v>
      </c>
      <c r="G28" s="766"/>
      <c r="H28" s="535"/>
    </row>
    <row r="29" spans="1:9" s="203" customFormat="1" ht="33.75" customHeight="1">
      <c r="A29" s="1484" t="s">
        <v>1028</v>
      </c>
      <c r="B29" s="1484"/>
      <c r="C29" s="1484"/>
      <c r="D29" s="1484"/>
      <c r="E29" s="1484"/>
      <c r="F29" s="1484"/>
      <c r="G29" s="1484"/>
      <c r="H29" s="1484"/>
      <c r="I29" s="201"/>
    </row>
    <row r="30" spans="1:9" ht="33.75" customHeight="1">
      <c r="A30" s="1471" t="s">
        <v>1027</v>
      </c>
      <c r="B30" s="1471"/>
      <c r="C30" s="1471"/>
      <c r="D30" s="1471"/>
      <c r="E30" s="1471"/>
      <c r="F30" s="1471"/>
      <c r="G30" s="1471"/>
      <c r="H30" s="1471"/>
    </row>
  </sheetData>
  <mergeCells count="27">
    <mergeCell ref="C9:E9"/>
    <mergeCell ref="A1:H1"/>
    <mergeCell ref="C3:E3"/>
    <mergeCell ref="C5:E5"/>
    <mergeCell ref="C7:E7"/>
    <mergeCell ref="C8:E8"/>
    <mergeCell ref="C21:E21"/>
    <mergeCell ref="C10:E10"/>
    <mergeCell ref="C11:E11"/>
    <mergeCell ref="C12:E12"/>
    <mergeCell ref="C13:E13"/>
    <mergeCell ref="C14:E14"/>
    <mergeCell ref="C15:E15"/>
    <mergeCell ref="C16:E16"/>
    <mergeCell ref="C17:E17"/>
    <mergeCell ref="C18:E18"/>
    <mergeCell ref="C19:E19"/>
    <mergeCell ref="C20:E20"/>
    <mergeCell ref="C28:E28"/>
    <mergeCell ref="A30:H30"/>
    <mergeCell ref="C22:E22"/>
    <mergeCell ref="C23:E23"/>
    <mergeCell ref="C24:E24"/>
    <mergeCell ref="C25:E25"/>
    <mergeCell ref="C26:E26"/>
    <mergeCell ref="C27:E27"/>
    <mergeCell ref="A29:H29"/>
  </mergeCells>
  <phoneticPr fontId="11"/>
  <conditionalFormatting sqref="G8:G17 G20:G23 G25">
    <cfRule type="containsBlanks" dxfId="453" priority="2">
      <formula>LEN(TRIM(G8))=0</formula>
    </cfRule>
  </conditionalFormatting>
  <conditionalFormatting sqref="G18:G19 G24 G26:G28">
    <cfRule type="containsBlanks" dxfId="452" priority="1">
      <formula>LEN(TRIM(G18))=0</formula>
    </cfRule>
  </conditionalFormatting>
  <dataValidations count="1">
    <dataValidation type="list" allowBlank="1" showInputMessage="1" showErrorMessage="1" sqref="G8:G28" xr:uid="{E3520288-5335-4617-9EB5-4ABBE3212A6A}">
      <formula1>"✔"</formula1>
    </dataValidation>
  </dataValidations>
  <printOptions horizontalCentered="1"/>
  <pageMargins left="0.43307086614173229" right="0.43307086614173229" top="0.39370078740157483" bottom="0.39370078740157483" header="0" footer="0.19685039370078741"/>
  <pageSetup paperSize="9" scale="25" orientation="portrait" horizontalDpi="300" verticalDpi="300" r:id="rId1"/>
  <headerFooter scaleWithDoc="0">
    <oddFooter>&amp;R&amp;10（令和８年１０月１日以降に開講する訓練科から適用）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24"/>
  <sheetViews>
    <sheetView view="pageBreakPreview" zoomScale="60" zoomScaleNormal="100" workbookViewId="0">
      <selection activeCell="A3" sqref="A3:W3"/>
    </sheetView>
  </sheetViews>
  <sheetFormatPr defaultColWidth="8" defaultRowHeight="13.5"/>
  <cols>
    <col min="1" max="13" width="6.75" style="104" customWidth="1"/>
    <col min="14" max="15" width="12.625" style="104" customWidth="1"/>
    <col min="16" max="17" width="10.125" style="104" customWidth="1"/>
    <col min="18" max="23" width="6.75" style="104" customWidth="1"/>
    <col min="24" max="16384" width="8" style="104"/>
  </cols>
  <sheetData>
    <row r="1" spans="1:34">
      <c r="T1" s="123" t="s">
        <v>1058</v>
      </c>
    </row>
    <row r="2" spans="1:34">
      <c r="W2" s="105" t="s">
        <v>1050</v>
      </c>
    </row>
    <row r="3" spans="1:34" ht="18.75">
      <c r="A3" s="2435" t="s">
        <v>1051</v>
      </c>
      <c r="B3" s="2435"/>
      <c r="C3" s="2435"/>
      <c r="D3" s="2435"/>
      <c r="E3" s="2435"/>
      <c r="F3" s="2435"/>
      <c r="G3" s="2435"/>
      <c r="H3" s="2435"/>
      <c r="I3" s="2435"/>
      <c r="J3" s="2435"/>
      <c r="K3" s="2435"/>
      <c r="L3" s="2435"/>
      <c r="M3" s="2435"/>
      <c r="N3" s="2435"/>
      <c r="O3" s="2435"/>
      <c r="P3" s="2435"/>
      <c r="Q3" s="2435"/>
      <c r="R3" s="2435"/>
      <c r="S3" s="2435"/>
      <c r="T3" s="2435"/>
      <c r="U3" s="2435"/>
      <c r="V3" s="2435"/>
      <c r="W3" s="2435"/>
    </row>
    <row r="4" spans="1:34">
      <c r="S4" s="2436" t="s">
        <v>986</v>
      </c>
      <c r="T4" s="2436"/>
      <c r="U4" s="2388" t="str">
        <f>IF(様式1!O3="","",様式1!O3)</f>
        <v/>
      </c>
      <c r="V4" s="2388"/>
      <c r="W4" s="2388"/>
    </row>
    <row r="5" spans="1:34" ht="9" customHeight="1"/>
    <row r="6" spans="1:34" ht="18" customHeight="1">
      <c r="A6" s="2389" t="s">
        <v>987</v>
      </c>
      <c r="B6" s="2390"/>
      <c r="C6" s="2394"/>
      <c r="D6" s="2429" t="str">
        <f>IF(様式1!L11="","",様式1!L11)</f>
        <v/>
      </c>
      <c r="E6" s="2430"/>
      <c r="F6" s="2430"/>
      <c r="G6" s="2430"/>
      <c r="H6" s="2430"/>
      <c r="I6" s="2430"/>
      <c r="J6" s="2430"/>
      <c r="K6" s="2430"/>
      <c r="L6" s="2431"/>
      <c r="M6" s="2389" t="s">
        <v>1001</v>
      </c>
      <c r="N6" s="2437"/>
      <c r="O6" s="2438" t="str">
        <f>IF(様式1!F44="","",様式1!F44)</f>
        <v/>
      </c>
      <c r="P6" s="2439"/>
      <c r="Q6" s="2439"/>
      <c r="R6" s="2439"/>
      <c r="S6" s="2439"/>
      <c r="T6" s="2439"/>
      <c r="U6" s="2439"/>
      <c r="V6" s="2439"/>
      <c r="W6" s="2440"/>
      <c r="X6" s="106"/>
      <c r="Y6" s="106"/>
      <c r="Z6" s="106"/>
      <c r="AA6" s="106"/>
      <c r="AB6" s="106"/>
      <c r="AC6" s="106"/>
      <c r="AD6" s="106"/>
      <c r="AE6" s="106"/>
      <c r="AF6" s="106"/>
      <c r="AG6" s="106"/>
      <c r="AH6" s="106"/>
    </row>
    <row r="7" spans="1:34" ht="18" customHeight="1">
      <c r="A7" s="2389" t="s">
        <v>988</v>
      </c>
      <c r="B7" s="2390"/>
      <c r="C7" s="2394"/>
      <c r="D7" s="2429" t="str">
        <f>IF(様式1!G36="","",様式1!G36)</f>
        <v/>
      </c>
      <c r="E7" s="2430"/>
      <c r="F7" s="2430"/>
      <c r="G7" s="2430"/>
      <c r="H7" s="2430"/>
      <c r="I7" s="2430"/>
      <c r="J7" s="2430"/>
      <c r="K7" s="2430"/>
      <c r="L7" s="2431"/>
      <c r="M7" s="2432"/>
      <c r="N7" s="2433"/>
      <c r="O7" s="2433"/>
      <c r="P7" s="2433"/>
      <c r="Q7" s="2433"/>
      <c r="R7" s="2433"/>
      <c r="S7" s="2433"/>
      <c r="T7" s="2433"/>
      <c r="U7" s="2433"/>
      <c r="V7" s="2433"/>
      <c r="W7" s="2433"/>
      <c r="X7" s="106"/>
      <c r="Y7" s="106"/>
      <c r="Z7" s="106"/>
      <c r="AA7" s="106"/>
      <c r="AB7" s="106"/>
      <c r="AC7" s="106"/>
      <c r="AD7" s="106"/>
      <c r="AE7" s="106"/>
      <c r="AF7" s="106"/>
      <c r="AG7" s="106"/>
      <c r="AH7" s="106"/>
    </row>
    <row r="9" spans="1:34" s="108" customFormat="1" ht="69.95" customHeight="1">
      <c r="A9" s="107" t="s">
        <v>1002</v>
      </c>
      <c r="B9" s="2417" t="s">
        <v>1052</v>
      </c>
      <c r="C9" s="2418"/>
      <c r="D9" s="2434"/>
      <c r="E9" s="2434"/>
      <c r="F9" s="2425"/>
      <c r="G9" s="2424" t="s">
        <v>990</v>
      </c>
      <c r="H9" s="2424"/>
      <c r="I9" s="2424"/>
      <c r="J9" s="2424"/>
      <c r="K9" s="2424"/>
      <c r="L9" s="2424" t="s">
        <v>991</v>
      </c>
      <c r="M9" s="2424"/>
      <c r="N9" s="2417" t="s">
        <v>1053</v>
      </c>
      <c r="O9" s="2427"/>
      <c r="P9" s="2426" t="s">
        <v>1054</v>
      </c>
      <c r="Q9" s="2424"/>
      <c r="R9" s="2424" t="s">
        <v>994</v>
      </c>
      <c r="S9" s="2424"/>
      <c r="T9" s="2424" t="s">
        <v>995</v>
      </c>
      <c r="U9" s="2424"/>
      <c r="V9" s="2424"/>
      <c r="W9" s="2424"/>
    </row>
    <row r="10" spans="1:34" ht="69.95" customHeight="1">
      <c r="A10" s="109" t="s">
        <v>1004</v>
      </c>
      <c r="B10" s="2417"/>
      <c r="C10" s="2418"/>
      <c r="D10" s="2419"/>
      <c r="E10" s="2419"/>
      <c r="F10" s="2420"/>
      <c r="G10" s="2428"/>
      <c r="H10" s="2428"/>
      <c r="I10" s="2428"/>
      <c r="J10" s="2428"/>
      <c r="K10" s="2428"/>
      <c r="L10" s="2424"/>
      <c r="M10" s="2424"/>
      <c r="N10" s="2417"/>
      <c r="O10" s="2427"/>
      <c r="P10" s="2426"/>
      <c r="Q10" s="2426"/>
      <c r="R10" s="2426"/>
      <c r="S10" s="2426"/>
      <c r="T10" s="2416"/>
      <c r="U10" s="2416"/>
      <c r="V10" s="2416"/>
      <c r="W10" s="2416"/>
    </row>
    <row r="11" spans="1:34" ht="69.95" customHeight="1">
      <c r="A11" s="109" t="s">
        <v>1005</v>
      </c>
      <c r="B11" s="2417"/>
      <c r="C11" s="2418"/>
      <c r="D11" s="2419"/>
      <c r="E11" s="2419"/>
      <c r="F11" s="2420"/>
      <c r="G11" s="2421"/>
      <c r="H11" s="2422"/>
      <c r="I11" s="2422"/>
      <c r="J11" s="2422"/>
      <c r="K11" s="2423"/>
      <c r="L11" s="2424"/>
      <c r="M11" s="2424"/>
      <c r="N11" s="2417"/>
      <c r="O11" s="2427"/>
      <c r="P11" s="2426"/>
      <c r="Q11" s="2426"/>
      <c r="R11" s="2426"/>
      <c r="S11" s="2426"/>
      <c r="T11" s="2416"/>
      <c r="U11" s="2416"/>
      <c r="V11" s="2416"/>
      <c r="W11" s="2416"/>
    </row>
    <row r="12" spans="1:34" ht="69.95" customHeight="1">
      <c r="A12" s="109" t="s">
        <v>1006</v>
      </c>
      <c r="B12" s="2417"/>
      <c r="C12" s="2418"/>
      <c r="D12" s="2419"/>
      <c r="E12" s="2419"/>
      <c r="F12" s="2420"/>
      <c r="G12" s="2421"/>
      <c r="H12" s="2422"/>
      <c r="I12" s="2422"/>
      <c r="J12" s="2422"/>
      <c r="K12" s="2423"/>
      <c r="L12" s="2424"/>
      <c r="M12" s="2424"/>
      <c r="N12" s="2417"/>
      <c r="O12" s="2427"/>
      <c r="P12" s="2426"/>
      <c r="Q12" s="2426"/>
      <c r="R12" s="2426"/>
      <c r="S12" s="2426"/>
      <c r="T12" s="2416"/>
      <c r="U12" s="2416"/>
      <c r="V12" s="2416"/>
      <c r="W12" s="2416"/>
    </row>
    <row r="13" spans="1:34" ht="69.95" customHeight="1">
      <c r="A13" s="109" t="s">
        <v>1007</v>
      </c>
      <c r="B13" s="2417"/>
      <c r="C13" s="2418"/>
      <c r="D13" s="2419"/>
      <c r="E13" s="2419"/>
      <c r="F13" s="2420"/>
      <c r="G13" s="2421"/>
      <c r="H13" s="2422"/>
      <c r="I13" s="2422"/>
      <c r="J13" s="2422"/>
      <c r="K13" s="2423"/>
      <c r="L13" s="2424"/>
      <c r="M13" s="2424"/>
      <c r="N13" s="2412"/>
      <c r="O13" s="2425"/>
      <c r="P13" s="2426"/>
      <c r="Q13" s="2426"/>
      <c r="R13" s="2426"/>
      <c r="S13" s="2426"/>
      <c r="T13" s="2416"/>
      <c r="U13" s="2416"/>
      <c r="V13" s="2416"/>
      <c r="W13" s="2416"/>
    </row>
    <row r="14" spans="1:34" ht="69.95" customHeight="1">
      <c r="A14" s="109" t="s">
        <v>1008</v>
      </c>
      <c r="B14" s="2417"/>
      <c r="C14" s="2418"/>
      <c r="D14" s="2419"/>
      <c r="E14" s="2419"/>
      <c r="F14" s="2420"/>
      <c r="G14" s="2421"/>
      <c r="H14" s="2422"/>
      <c r="I14" s="2422"/>
      <c r="J14" s="2422"/>
      <c r="K14" s="2423"/>
      <c r="L14" s="2424"/>
      <c r="M14" s="2424"/>
      <c r="N14" s="2412"/>
      <c r="O14" s="2425"/>
      <c r="P14" s="2426"/>
      <c r="Q14" s="2426"/>
      <c r="R14" s="2426"/>
      <c r="S14" s="2426"/>
      <c r="T14" s="2416"/>
      <c r="U14" s="2416"/>
      <c r="V14" s="2416"/>
      <c r="W14" s="2416"/>
    </row>
    <row r="15" spans="1:34" ht="69.95" customHeight="1">
      <c r="A15" s="109" t="s">
        <v>1009</v>
      </c>
      <c r="B15" s="2417"/>
      <c r="C15" s="2418"/>
      <c r="D15" s="2419"/>
      <c r="E15" s="2419"/>
      <c r="F15" s="2420"/>
      <c r="G15" s="2421"/>
      <c r="H15" s="2422"/>
      <c r="I15" s="2422"/>
      <c r="J15" s="2422"/>
      <c r="K15" s="2423"/>
      <c r="L15" s="2424"/>
      <c r="M15" s="2424"/>
      <c r="N15" s="2412"/>
      <c r="O15" s="2425"/>
      <c r="P15" s="2426"/>
      <c r="Q15" s="2426"/>
      <c r="R15" s="2426"/>
      <c r="S15" s="2426"/>
      <c r="T15" s="2416"/>
      <c r="U15" s="2416"/>
      <c r="V15" s="2416"/>
      <c r="W15" s="2416"/>
    </row>
    <row r="17" spans="1:23">
      <c r="A17" s="2412" t="s">
        <v>996</v>
      </c>
      <c r="B17" s="2413"/>
    </row>
    <row r="18" spans="1:23">
      <c r="A18" s="110" t="s">
        <v>997</v>
      </c>
      <c r="B18" s="111"/>
      <c r="C18" s="112"/>
      <c r="D18" s="112"/>
      <c r="E18" s="112"/>
      <c r="F18" s="112"/>
      <c r="G18" s="112"/>
      <c r="H18" s="111" t="s">
        <v>1010</v>
      </c>
      <c r="I18" s="111"/>
      <c r="J18" s="111"/>
      <c r="K18" s="112"/>
      <c r="L18" s="112"/>
      <c r="M18" s="112"/>
      <c r="N18" s="112"/>
      <c r="O18" s="112"/>
      <c r="P18" s="112"/>
      <c r="Q18" s="112"/>
      <c r="R18" s="112"/>
      <c r="S18" s="112"/>
      <c r="T18" s="112"/>
      <c r="U18" s="112"/>
      <c r="V18" s="112"/>
      <c r="W18" s="113"/>
    </row>
    <row r="19" spans="1:23">
      <c r="A19" s="114"/>
      <c r="B19" s="115"/>
      <c r="C19" s="115"/>
      <c r="D19" s="115"/>
      <c r="E19" s="115"/>
      <c r="F19" s="115"/>
      <c r="G19" s="115"/>
      <c r="H19" s="115"/>
      <c r="I19" s="115"/>
      <c r="J19" s="115"/>
      <c r="K19" s="115"/>
      <c r="L19" s="115"/>
      <c r="M19" s="115"/>
      <c r="N19" s="115"/>
      <c r="O19" s="115"/>
      <c r="P19" s="115"/>
      <c r="Q19" s="115"/>
      <c r="R19" s="115"/>
      <c r="S19" s="115"/>
      <c r="T19" s="115"/>
      <c r="U19" s="115"/>
      <c r="V19" s="115"/>
      <c r="W19" s="116"/>
    </row>
    <row r="20" spans="1:23">
      <c r="A20" s="117" t="s">
        <v>998</v>
      </c>
      <c r="B20" s="118"/>
      <c r="C20" s="115"/>
      <c r="D20" s="115"/>
      <c r="E20" s="115"/>
      <c r="F20" s="115"/>
      <c r="G20" s="115"/>
      <c r="H20" s="118" t="s">
        <v>999</v>
      </c>
      <c r="I20" s="118"/>
      <c r="J20" s="115"/>
      <c r="K20" s="115"/>
      <c r="L20" s="115"/>
      <c r="M20" s="115"/>
      <c r="N20" s="115"/>
      <c r="O20" s="115"/>
      <c r="P20" s="115"/>
      <c r="Q20" s="115"/>
      <c r="R20" s="115"/>
      <c r="S20" s="115"/>
      <c r="T20" s="115"/>
      <c r="U20" s="115"/>
      <c r="V20" s="115"/>
      <c r="W20" s="116"/>
    </row>
    <row r="21" spans="1:23">
      <c r="A21" s="119"/>
      <c r="B21" s="120"/>
      <c r="C21" s="121"/>
      <c r="D21" s="121"/>
      <c r="E21" s="121"/>
      <c r="F21" s="121"/>
      <c r="G21" s="121"/>
      <c r="H21" s="121"/>
      <c r="I21" s="121"/>
      <c r="J21" s="121"/>
      <c r="K21" s="121"/>
      <c r="L21" s="121"/>
      <c r="M21" s="121"/>
      <c r="N21" s="121"/>
      <c r="O21" s="121"/>
      <c r="P21" s="121"/>
      <c r="Q21" s="121"/>
      <c r="R21" s="121"/>
      <c r="S21" s="121"/>
      <c r="T21" s="121"/>
      <c r="U21" s="121"/>
      <c r="V21" s="121"/>
      <c r="W21" s="122"/>
    </row>
    <row r="23" spans="1:23" ht="60" customHeight="1">
      <c r="A23" s="2414" t="s">
        <v>1055</v>
      </c>
      <c r="B23" s="2415"/>
      <c r="C23" s="2415"/>
      <c r="D23" s="2415"/>
      <c r="E23" s="2415"/>
      <c r="F23" s="2415"/>
      <c r="G23" s="2415"/>
      <c r="H23" s="2415"/>
      <c r="I23" s="2415"/>
      <c r="J23" s="2415"/>
      <c r="K23" s="2415"/>
      <c r="L23" s="2415"/>
      <c r="M23" s="2415"/>
      <c r="N23" s="2415"/>
      <c r="O23" s="2415"/>
      <c r="P23" s="2415"/>
      <c r="Q23" s="2415"/>
      <c r="R23" s="2415"/>
      <c r="S23" s="2415"/>
      <c r="T23" s="2415"/>
      <c r="U23" s="2415"/>
      <c r="V23" s="2415"/>
      <c r="W23" s="2415"/>
    </row>
    <row r="24" spans="1:23">
      <c r="W24" s="66" t="s">
        <v>1056</v>
      </c>
    </row>
  </sheetData>
  <mergeCells count="61">
    <mergeCell ref="A3:W3"/>
    <mergeCell ref="S4:T4"/>
    <mergeCell ref="U4:W4"/>
    <mergeCell ref="A6:C6"/>
    <mergeCell ref="D6:L6"/>
    <mergeCell ref="M6:N6"/>
    <mergeCell ref="O6:W6"/>
    <mergeCell ref="A7:C7"/>
    <mergeCell ref="D7:L7"/>
    <mergeCell ref="M7:W7"/>
    <mergeCell ref="B9:F9"/>
    <mergeCell ref="G9:K9"/>
    <mergeCell ref="L9:M9"/>
    <mergeCell ref="N9:O9"/>
    <mergeCell ref="P9:Q9"/>
    <mergeCell ref="R9:S9"/>
    <mergeCell ref="T9:W9"/>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s>
  <phoneticPr fontId="11"/>
  <printOptions horizontalCentered="1"/>
  <pageMargins left="0.35433070866141736" right="0.31496062992125984" top="0.35433070866141736" bottom="0.39370078740157483" header="0.31496062992125984" footer="0.31496062992125984"/>
  <pageSetup paperSize="9" scale="76" orientation="landscape" r:id="rId1"/>
  <rowBreaks count="1" manualBreakCount="1">
    <brk id="22" max="2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46"/>
  <sheetViews>
    <sheetView view="pageBreakPreview" zoomScale="69" zoomScaleNormal="69" zoomScaleSheetLayoutView="69" workbookViewId="0">
      <selection activeCell="E3" sqref="E3"/>
    </sheetView>
  </sheetViews>
  <sheetFormatPr defaultRowHeight="13.5"/>
  <cols>
    <col min="1" max="1" width="12.625" style="128" customWidth="1"/>
    <col min="2" max="2" width="16.625" style="128" customWidth="1"/>
    <col min="3" max="3" width="32.625" style="128" customWidth="1"/>
    <col min="4" max="4" width="247.875" style="127" customWidth="1"/>
    <col min="5" max="5" width="18.25" style="128" customWidth="1"/>
    <col min="6" max="16384" width="9" style="128"/>
  </cols>
  <sheetData>
    <row r="1" spans="1:6" ht="63" customHeight="1" thickBot="1">
      <c r="A1" s="125" t="s">
        <v>1176</v>
      </c>
      <c r="B1" s="126"/>
      <c r="C1" s="126"/>
      <c r="D1" s="2449" t="s">
        <v>1177</v>
      </c>
      <c r="E1" s="2449"/>
      <c r="F1" s="129" t="s">
        <v>1070</v>
      </c>
    </row>
    <row r="2" spans="1:6" ht="66.75" customHeight="1" thickBot="1">
      <c r="A2" s="141" t="s">
        <v>1071</v>
      </c>
      <c r="B2" s="142" t="s">
        <v>1072</v>
      </c>
      <c r="C2" s="143" t="s">
        <v>1073</v>
      </c>
      <c r="D2" s="144" t="s">
        <v>1074</v>
      </c>
      <c r="E2" s="145" t="s">
        <v>1075</v>
      </c>
    </row>
    <row r="3" spans="1:6" ht="23.25" customHeight="1">
      <c r="A3" s="2450" t="s">
        <v>1076</v>
      </c>
      <c r="B3" s="2444" t="s">
        <v>1077</v>
      </c>
      <c r="C3" s="130" t="s">
        <v>1078</v>
      </c>
      <c r="D3" s="131" t="s">
        <v>1079</v>
      </c>
      <c r="E3" s="1413"/>
    </row>
    <row r="4" spans="1:6" ht="19.5">
      <c r="A4" s="2451"/>
      <c r="B4" s="2445"/>
      <c r="C4" s="132" t="s">
        <v>1080</v>
      </c>
      <c r="D4" s="133" t="s">
        <v>1081</v>
      </c>
      <c r="E4" s="1414"/>
    </row>
    <row r="5" spans="1:6" ht="23.25" customHeight="1">
      <c r="A5" s="2451"/>
      <c r="B5" s="2445"/>
      <c r="C5" s="132" t="s">
        <v>1082</v>
      </c>
      <c r="D5" s="133" t="s">
        <v>1083</v>
      </c>
      <c r="E5" s="1414"/>
    </row>
    <row r="6" spans="1:6" ht="23.25" customHeight="1">
      <c r="A6" s="2451"/>
      <c r="B6" s="2445"/>
      <c r="C6" s="132" t="s">
        <v>1084</v>
      </c>
      <c r="D6" s="133" t="s">
        <v>1085</v>
      </c>
      <c r="E6" s="1414"/>
    </row>
    <row r="7" spans="1:6" ht="23.25" customHeight="1">
      <c r="A7" s="2451"/>
      <c r="B7" s="2445"/>
      <c r="C7" s="132" t="s">
        <v>1086</v>
      </c>
      <c r="D7" s="133" t="s">
        <v>1087</v>
      </c>
      <c r="E7" s="1414"/>
    </row>
    <row r="8" spans="1:6" ht="23.25" customHeight="1">
      <c r="A8" s="2451"/>
      <c r="B8" s="2446"/>
      <c r="C8" s="132" t="s">
        <v>1088</v>
      </c>
      <c r="D8" s="133" t="s">
        <v>1089</v>
      </c>
      <c r="E8" s="1414"/>
    </row>
    <row r="9" spans="1:6" ht="23.25" customHeight="1">
      <c r="A9" s="2451"/>
      <c r="B9" s="2447" t="s">
        <v>1090</v>
      </c>
      <c r="C9" s="134" t="s">
        <v>1091</v>
      </c>
      <c r="D9" s="135" t="s">
        <v>1092</v>
      </c>
      <c r="E9" s="1415"/>
    </row>
    <row r="10" spans="1:6" ht="23.25" customHeight="1">
      <c r="A10" s="2451"/>
      <c r="B10" s="2445"/>
      <c r="C10" s="132" t="s">
        <v>1093</v>
      </c>
      <c r="D10" s="133" t="s">
        <v>1094</v>
      </c>
      <c r="E10" s="1414"/>
    </row>
    <row r="11" spans="1:6" ht="53.25" customHeight="1">
      <c r="A11" s="2451"/>
      <c r="B11" s="2445"/>
      <c r="C11" s="132" t="s">
        <v>1095</v>
      </c>
      <c r="D11" s="133" t="s">
        <v>1096</v>
      </c>
      <c r="E11" s="1414"/>
    </row>
    <row r="12" spans="1:6" ht="23.25" customHeight="1">
      <c r="A12" s="2451"/>
      <c r="B12" s="2445"/>
      <c r="C12" s="132" t="s">
        <v>1097</v>
      </c>
      <c r="D12" s="133" t="s">
        <v>1098</v>
      </c>
      <c r="E12" s="1414"/>
    </row>
    <row r="13" spans="1:6" ht="23.25" customHeight="1">
      <c r="A13" s="2451"/>
      <c r="B13" s="2445"/>
      <c r="C13" s="132" t="s">
        <v>1099</v>
      </c>
      <c r="D13" s="133" t="s">
        <v>1100</v>
      </c>
      <c r="E13" s="1414"/>
    </row>
    <row r="14" spans="1:6" ht="23.25" customHeight="1">
      <c r="A14" s="2451"/>
      <c r="B14" s="2446"/>
      <c r="C14" s="132" t="s">
        <v>1101</v>
      </c>
      <c r="D14" s="133" t="s">
        <v>1102</v>
      </c>
      <c r="E14" s="1414"/>
    </row>
    <row r="15" spans="1:6" ht="24.75" customHeight="1">
      <c r="A15" s="2451"/>
      <c r="B15" s="2447" t="s">
        <v>1103</v>
      </c>
      <c r="C15" s="134" t="s">
        <v>1104</v>
      </c>
      <c r="D15" s="135" t="s">
        <v>1105</v>
      </c>
      <c r="E15" s="1415"/>
    </row>
    <row r="16" spans="1:6" ht="45.75" customHeight="1">
      <c r="A16" s="2451"/>
      <c r="B16" s="2445"/>
      <c r="C16" s="132" t="s">
        <v>1106</v>
      </c>
      <c r="D16" s="133" t="s">
        <v>1107</v>
      </c>
      <c r="E16" s="1414"/>
    </row>
    <row r="17" spans="1:5" ht="45.75" customHeight="1">
      <c r="A17" s="2451"/>
      <c r="B17" s="2445"/>
      <c r="C17" s="132" t="s">
        <v>1108</v>
      </c>
      <c r="D17" s="133" t="s">
        <v>1109</v>
      </c>
      <c r="E17" s="1414"/>
    </row>
    <row r="18" spans="1:5" ht="24" customHeight="1">
      <c r="A18" s="2451"/>
      <c r="B18" s="2445"/>
      <c r="C18" s="132" t="s">
        <v>1110</v>
      </c>
      <c r="D18" s="133" t="s">
        <v>1111</v>
      </c>
      <c r="E18" s="1414"/>
    </row>
    <row r="19" spans="1:5" ht="24" customHeight="1" thickBot="1">
      <c r="A19" s="2452"/>
      <c r="B19" s="2448"/>
      <c r="C19" s="132" t="s">
        <v>1112</v>
      </c>
      <c r="D19" s="133" t="s">
        <v>1113</v>
      </c>
      <c r="E19" s="1414"/>
    </row>
    <row r="20" spans="1:5" ht="24" customHeight="1">
      <c r="A20" s="2441" t="s">
        <v>1114</v>
      </c>
      <c r="B20" s="2444" t="s">
        <v>1115</v>
      </c>
      <c r="C20" s="136" t="s">
        <v>1116</v>
      </c>
      <c r="D20" s="137" t="s">
        <v>1117</v>
      </c>
      <c r="E20" s="1416"/>
    </row>
    <row r="21" spans="1:5" ht="24" customHeight="1">
      <c r="A21" s="2442"/>
      <c r="B21" s="2445"/>
      <c r="C21" s="132" t="s">
        <v>1118</v>
      </c>
      <c r="D21" s="133" t="s">
        <v>1119</v>
      </c>
      <c r="E21" s="1414"/>
    </row>
    <row r="22" spans="1:5" ht="45.75" customHeight="1">
      <c r="A22" s="2442"/>
      <c r="B22" s="2446"/>
      <c r="C22" s="132" t="s">
        <v>1120</v>
      </c>
      <c r="D22" s="133" t="s">
        <v>1121</v>
      </c>
      <c r="E22" s="1414"/>
    </row>
    <row r="23" spans="1:5" ht="71.25" customHeight="1">
      <c r="A23" s="2442"/>
      <c r="B23" s="2447" t="s">
        <v>1122</v>
      </c>
      <c r="C23" s="134" t="s">
        <v>1123</v>
      </c>
      <c r="D23" s="135" t="s">
        <v>1124</v>
      </c>
      <c r="E23" s="1415"/>
    </row>
    <row r="24" spans="1:5" ht="23.25" customHeight="1">
      <c r="A24" s="2442"/>
      <c r="B24" s="2446"/>
      <c r="C24" s="132" t="s">
        <v>1125</v>
      </c>
      <c r="D24" s="133" t="s">
        <v>1126</v>
      </c>
      <c r="E24" s="1414"/>
    </row>
    <row r="25" spans="1:5" ht="23.25" customHeight="1">
      <c r="A25" s="2442"/>
      <c r="B25" s="2447" t="s">
        <v>1127</v>
      </c>
      <c r="C25" s="134" t="s">
        <v>1128</v>
      </c>
      <c r="D25" s="135" t="s">
        <v>1129</v>
      </c>
      <c r="E25" s="1415"/>
    </row>
    <row r="26" spans="1:5" ht="45" customHeight="1" thickBot="1">
      <c r="A26" s="2443"/>
      <c r="B26" s="2448"/>
      <c r="C26" s="132" t="s">
        <v>1130</v>
      </c>
      <c r="D26" s="133" t="s">
        <v>1178</v>
      </c>
      <c r="E26" s="1414"/>
    </row>
    <row r="27" spans="1:5" ht="23.25" customHeight="1">
      <c r="A27" s="2441" t="s">
        <v>1131</v>
      </c>
      <c r="B27" s="2444" t="s">
        <v>1132</v>
      </c>
      <c r="C27" s="136" t="s">
        <v>1133</v>
      </c>
      <c r="D27" s="137" t="s">
        <v>1134</v>
      </c>
      <c r="E27" s="1416"/>
    </row>
    <row r="28" spans="1:5" ht="23.25" customHeight="1">
      <c r="A28" s="2442"/>
      <c r="B28" s="2445"/>
      <c r="C28" s="132" t="s">
        <v>1135</v>
      </c>
      <c r="D28" s="133" t="s">
        <v>1181</v>
      </c>
      <c r="E28" s="1414"/>
    </row>
    <row r="29" spans="1:5" ht="23.25" customHeight="1">
      <c r="A29" s="2442"/>
      <c r="B29" s="2445"/>
      <c r="C29" s="132" t="s">
        <v>1136</v>
      </c>
      <c r="D29" s="133" t="s">
        <v>1137</v>
      </c>
      <c r="E29" s="1414"/>
    </row>
    <row r="30" spans="1:5" ht="23.25" customHeight="1">
      <c r="A30" s="2442"/>
      <c r="B30" s="2445"/>
      <c r="C30" s="132" t="s">
        <v>1138</v>
      </c>
      <c r="D30" s="133" t="s">
        <v>1139</v>
      </c>
      <c r="E30" s="1414"/>
    </row>
    <row r="31" spans="1:5" ht="23.25" customHeight="1">
      <c r="A31" s="2442"/>
      <c r="B31" s="2445"/>
      <c r="C31" s="132" t="s">
        <v>1140</v>
      </c>
      <c r="D31" s="133" t="s">
        <v>1141</v>
      </c>
      <c r="E31" s="1414"/>
    </row>
    <row r="32" spans="1:5" ht="23.25" customHeight="1">
      <c r="A32" s="2442"/>
      <c r="B32" s="2445"/>
      <c r="C32" s="132" t="s">
        <v>1142</v>
      </c>
      <c r="D32" s="133" t="s">
        <v>1143</v>
      </c>
      <c r="E32" s="1414"/>
    </row>
    <row r="33" spans="1:5" ht="23.25" customHeight="1">
      <c r="A33" s="2442"/>
      <c r="B33" s="2445"/>
      <c r="C33" s="132" t="s">
        <v>1144</v>
      </c>
      <c r="D33" s="133" t="s">
        <v>1145</v>
      </c>
      <c r="E33" s="1414"/>
    </row>
    <row r="34" spans="1:5" ht="23.25" customHeight="1">
      <c r="A34" s="2442"/>
      <c r="B34" s="2445"/>
      <c r="C34" s="132" t="s">
        <v>1146</v>
      </c>
      <c r="D34" s="133" t="s">
        <v>1147</v>
      </c>
      <c r="E34" s="1414"/>
    </row>
    <row r="35" spans="1:5" ht="23.25" customHeight="1">
      <c r="A35" s="2442"/>
      <c r="B35" s="2445"/>
      <c r="C35" s="132" t="s">
        <v>1148</v>
      </c>
      <c r="D35" s="133" t="s">
        <v>1149</v>
      </c>
      <c r="E35" s="1414"/>
    </row>
    <row r="36" spans="1:5" ht="23.25" customHeight="1">
      <c r="A36" s="2442"/>
      <c r="B36" s="2446"/>
      <c r="C36" s="132" t="s">
        <v>1150</v>
      </c>
      <c r="D36" s="133" t="s">
        <v>1151</v>
      </c>
      <c r="E36" s="1414"/>
    </row>
    <row r="37" spans="1:5" ht="52.5" customHeight="1">
      <c r="A37" s="2442"/>
      <c r="B37" s="2447" t="s">
        <v>1152</v>
      </c>
      <c r="C37" s="134" t="s">
        <v>1153</v>
      </c>
      <c r="D37" s="135" t="s">
        <v>1154</v>
      </c>
      <c r="E37" s="1415"/>
    </row>
    <row r="38" spans="1:5" ht="45.75" customHeight="1">
      <c r="A38" s="2442"/>
      <c r="B38" s="2445"/>
      <c r="C38" s="132" t="s">
        <v>1155</v>
      </c>
      <c r="D38" s="133" t="s">
        <v>1156</v>
      </c>
      <c r="E38" s="1414"/>
    </row>
    <row r="39" spans="1:5" ht="45.75" customHeight="1" thickBot="1">
      <c r="A39" s="2443"/>
      <c r="B39" s="2448"/>
      <c r="C39" s="132" t="s">
        <v>1157</v>
      </c>
      <c r="D39" s="133" t="s">
        <v>1158</v>
      </c>
      <c r="E39" s="1414"/>
    </row>
    <row r="40" spans="1:5" ht="24" customHeight="1">
      <c r="A40" s="2441" t="s">
        <v>1159</v>
      </c>
      <c r="B40" s="2444" t="s">
        <v>1160</v>
      </c>
      <c r="C40" s="136" t="s">
        <v>1161</v>
      </c>
      <c r="D40" s="137" t="s">
        <v>1162</v>
      </c>
      <c r="E40" s="1416"/>
    </row>
    <row r="41" spans="1:5" ht="45.75" customHeight="1">
      <c r="A41" s="2442"/>
      <c r="B41" s="2445"/>
      <c r="C41" s="132" t="s">
        <v>1163</v>
      </c>
      <c r="D41" s="133" t="s">
        <v>1164</v>
      </c>
      <c r="E41" s="1414"/>
    </row>
    <row r="42" spans="1:5" ht="24" customHeight="1">
      <c r="A42" s="2442"/>
      <c r="B42" s="2445"/>
      <c r="C42" s="132" t="s">
        <v>1165</v>
      </c>
      <c r="D42" s="133" t="s">
        <v>1166</v>
      </c>
      <c r="E42" s="1414"/>
    </row>
    <row r="43" spans="1:5" ht="24" customHeight="1">
      <c r="A43" s="2442"/>
      <c r="B43" s="2446"/>
      <c r="C43" s="132" t="s">
        <v>1167</v>
      </c>
      <c r="D43" s="133" t="s">
        <v>1168</v>
      </c>
      <c r="E43" s="1414"/>
    </row>
    <row r="44" spans="1:5" ht="45.75" customHeight="1">
      <c r="A44" s="2442"/>
      <c r="B44" s="2447" t="s">
        <v>1169</v>
      </c>
      <c r="C44" s="134" t="s">
        <v>1170</v>
      </c>
      <c r="D44" s="135" t="s">
        <v>1171</v>
      </c>
      <c r="E44" s="1415"/>
    </row>
    <row r="45" spans="1:5" ht="53.25" customHeight="1" thickBot="1">
      <c r="A45" s="2443"/>
      <c r="B45" s="2448"/>
      <c r="C45" s="138" t="s">
        <v>1172</v>
      </c>
      <c r="D45" s="139" t="s">
        <v>1173</v>
      </c>
      <c r="E45" s="1417"/>
    </row>
    <row r="46" spans="1:5" ht="19.5">
      <c r="A46" s="146"/>
      <c r="B46" s="147"/>
      <c r="C46" s="148"/>
      <c r="D46" s="147"/>
      <c r="E46" s="147"/>
    </row>
  </sheetData>
  <sheetProtection sheet="1" objects="1" scenarios="1"/>
  <mergeCells count="15">
    <mergeCell ref="A27:A39"/>
    <mergeCell ref="B27:B36"/>
    <mergeCell ref="B37:B39"/>
    <mergeCell ref="A40:A45"/>
    <mergeCell ref="B40:B43"/>
    <mergeCell ref="B44:B45"/>
    <mergeCell ref="A20:A26"/>
    <mergeCell ref="B20:B22"/>
    <mergeCell ref="B23:B24"/>
    <mergeCell ref="B25:B26"/>
    <mergeCell ref="D1:E1"/>
    <mergeCell ref="A3:A19"/>
    <mergeCell ref="B3:B8"/>
    <mergeCell ref="B9:B14"/>
    <mergeCell ref="B15:B19"/>
  </mergeCells>
  <phoneticPr fontId="11"/>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3B27-B3F9-414A-82E5-0EF010BD03D4}">
  <sheetPr>
    <pageSetUpPr fitToPage="1"/>
  </sheetPr>
  <dimension ref="A1:D33"/>
  <sheetViews>
    <sheetView showGridLines="0" view="pageBreakPreview" zoomScale="85" zoomScaleNormal="60" zoomScaleSheetLayoutView="85" workbookViewId="0">
      <selection activeCell="D6" sqref="D6:D7"/>
    </sheetView>
  </sheetViews>
  <sheetFormatPr defaultRowHeight="13.5"/>
  <cols>
    <col min="1" max="1" width="6" style="489" customWidth="1"/>
    <col min="2" max="2" width="79" style="489" customWidth="1"/>
    <col min="3" max="3" width="9" style="489"/>
    <col min="4" max="4" width="18" style="489" customWidth="1"/>
    <col min="5" max="16384" width="9" style="489"/>
  </cols>
  <sheetData>
    <row r="1" spans="1:4">
      <c r="D1" s="499" t="s">
        <v>1338</v>
      </c>
    </row>
    <row r="2" spans="1:4">
      <c r="D2" s="499"/>
    </row>
    <row r="3" spans="1:4" ht="17.25">
      <c r="A3" s="1379"/>
      <c r="B3" s="2453" t="s">
        <v>1196</v>
      </c>
      <c r="C3" s="2453"/>
      <c r="D3" s="2453"/>
    </row>
    <row r="4" spans="1:4" ht="90" customHeight="1" thickBot="1">
      <c r="A4" s="1379"/>
      <c r="B4" s="2454" t="s">
        <v>1624</v>
      </c>
      <c r="C4" s="2454"/>
      <c r="D4" s="2454"/>
    </row>
    <row r="5" spans="1:4" ht="47.25" customHeight="1" thickBot="1">
      <c r="A5" s="1379"/>
      <c r="B5" s="1380" t="s">
        <v>1197</v>
      </c>
      <c r="C5" s="1381" t="s">
        <v>1198</v>
      </c>
      <c r="D5" s="1382" t="s">
        <v>1205</v>
      </c>
    </row>
    <row r="6" spans="1:4" ht="17.100000000000001" customHeight="1">
      <c r="A6" s="2455" t="s">
        <v>1569</v>
      </c>
      <c r="B6" s="1383" t="s">
        <v>1206</v>
      </c>
      <c r="C6" s="2458" t="s">
        <v>1638</v>
      </c>
      <c r="D6" s="2460"/>
    </row>
    <row r="7" spans="1:4" ht="30" customHeight="1" thickBot="1">
      <c r="A7" s="2456"/>
      <c r="B7" s="1384" t="s">
        <v>1207</v>
      </c>
      <c r="C7" s="2459"/>
      <c r="D7" s="2461"/>
    </row>
    <row r="8" spans="1:4" ht="17.100000000000001" customHeight="1">
      <c r="A8" s="2456"/>
      <c r="B8" s="1383" t="s">
        <v>1209</v>
      </c>
      <c r="C8" s="2458" t="s">
        <v>1199</v>
      </c>
      <c r="D8" s="2460"/>
    </row>
    <row r="9" spans="1:4" ht="30" customHeight="1" thickBot="1">
      <c r="A9" s="2456"/>
      <c r="B9" s="1384" t="s">
        <v>1208</v>
      </c>
      <c r="C9" s="2459"/>
      <c r="D9" s="2461"/>
    </row>
    <row r="10" spans="1:4" ht="17.100000000000001" customHeight="1">
      <c r="A10" s="2456"/>
      <c r="B10" s="1383" t="s">
        <v>1212</v>
      </c>
      <c r="C10" s="2458" t="s">
        <v>1199</v>
      </c>
      <c r="D10" s="2460"/>
    </row>
    <row r="11" spans="1:4" ht="30" customHeight="1" thickBot="1">
      <c r="A11" s="2456"/>
      <c r="B11" s="1384" t="s">
        <v>1210</v>
      </c>
      <c r="C11" s="2459"/>
      <c r="D11" s="2461"/>
    </row>
    <row r="12" spans="1:4" ht="17.100000000000001" customHeight="1">
      <c r="A12" s="2456"/>
      <c r="B12" s="1383" t="s">
        <v>1211</v>
      </c>
      <c r="C12" s="2458" t="s">
        <v>1199</v>
      </c>
      <c r="D12" s="2460"/>
    </row>
    <row r="13" spans="1:4" ht="30" customHeight="1" thickBot="1">
      <c r="A13" s="2456"/>
      <c r="B13" s="1384" t="s">
        <v>1213</v>
      </c>
      <c r="C13" s="2459"/>
      <c r="D13" s="2461"/>
    </row>
    <row r="14" spans="1:4" ht="17.100000000000001" customHeight="1">
      <c r="A14" s="2456"/>
      <c r="B14" s="1383" t="s">
        <v>1335</v>
      </c>
      <c r="C14" s="2458" t="s">
        <v>1199</v>
      </c>
      <c r="D14" s="2460"/>
    </row>
    <row r="15" spans="1:4" ht="30" customHeight="1" thickBot="1">
      <c r="A15" s="2456"/>
      <c r="B15" s="1384" t="s">
        <v>1336</v>
      </c>
      <c r="C15" s="2459"/>
      <c r="D15" s="2461"/>
    </row>
    <row r="16" spans="1:4" ht="17.100000000000001" customHeight="1">
      <c r="A16" s="2456"/>
      <c r="B16" s="1383" t="s">
        <v>1214</v>
      </c>
      <c r="C16" s="2458" t="s">
        <v>1199</v>
      </c>
      <c r="D16" s="2460"/>
    </row>
    <row r="17" spans="1:4" ht="30" customHeight="1" thickBot="1">
      <c r="A17" s="2456"/>
      <c r="B17" s="1384" t="s">
        <v>1215</v>
      </c>
      <c r="C17" s="2459"/>
      <c r="D17" s="2461"/>
    </row>
    <row r="18" spans="1:4" ht="17.100000000000001" customHeight="1">
      <c r="A18" s="2456"/>
      <c r="B18" s="1383" t="s">
        <v>1216</v>
      </c>
      <c r="C18" s="2458" t="s">
        <v>1199</v>
      </c>
      <c r="D18" s="2460"/>
    </row>
    <row r="19" spans="1:4" ht="30" customHeight="1" thickBot="1">
      <c r="A19" s="2456"/>
      <c r="B19" s="1384" t="s">
        <v>1337</v>
      </c>
      <c r="C19" s="2459"/>
      <c r="D19" s="2461"/>
    </row>
    <row r="20" spans="1:4" ht="17.100000000000001" customHeight="1">
      <c r="A20" s="2456"/>
      <c r="B20" s="1383" t="s">
        <v>1217</v>
      </c>
      <c r="C20" s="2458" t="s">
        <v>1199</v>
      </c>
      <c r="D20" s="2460"/>
    </row>
    <row r="21" spans="1:4" ht="45" customHeight="1" thickBot="1">
      <c r="A21" s="2456"/>
      <c r="B21" s="1384" t="s">
        <v>1218</v>
      </c>
      <c r="C21" s="2459"/>
      <c r="D21" s="2461"/>
    </row>
    <row r="22" spans="1:4" ht="17.100000000000001" customHeight="1">
      <c r="A22" s="2456"/>
      <c r="B22" s="1383" t="s">
        <v>1219</v>
      </c>
      <c r="C22" s="2458" t="s">
        <v>1199</v>
      </c>
      <c r="D22" s="2460"/>
    </row>
    <row r="23" spans="1:4" ht="30" customHeight="1" thickBot="1">
      <c r="A23" s="2456"/>
      <c r="B23" s="1384" t="s">
        <v>1470</v>
      </c>
      <c r="C23" s="2459"/>
      <c r="D23" s="2461"/>
    </row>
    <row r="24" spans="1:4" ht="17.100000000000001" customHeight="1">
      <c r="A24" s="2456"/>
      <c r="B24" s="1385" t="s">
        <v>1200</v>
      </c>
      <c r="C24" s="2458" t="s">
        <v>1199</v>
      </c>
      <c r="D24" s="2460"/>
    </row>
    <row r="25" spans="1:4" ht="39.950000000000003" customHeight="1" thickBot="1">
      <c r="A25" s="2457"/>
      <c r="B25" s="1386"/>
      <c r="C25" s="2459"/>
      <c r="D25" s="2461"/>
    </row>
    <row r="26" spans="1:4" ht="21.75" customHeight="1">
      <c r="A26" s="2462" t="s">
        <v>1570</v>
      </c>
      <c r="B26" s="1383" t="s">
        <v>1220</v>
      </c>
      <c r="C26" s="2465" t="s">
        <v>1199</v>
      </c>
      <c r="D26" s="2468"/>
    </row>
    <row r="27" spans="1:4" ht="30" customHeight="1">
      <c r="A27" s="2463"/>
      <c r="B27" s="1387" t="s">
        <v>1221</v>
      </c>
      <c r="C27" s="2466"/>
      <c r="D27" s="2469"/>
    </row>
    <row r="28" spans="1:4" ht="17.100000000000001" customHeight="1">
      <c r="A28" s="2463"/>
      <c r="B28" s="1388" t="s">
        <v>1222</v>
      </c>
      <c r="C28" s="2466"/>
      <c r="D28" s="2469"/>
    </row>
    <row r="29" spans="1:4" ht="19.5" customHeight="1">
      <c r="A29" s="2463"/>
      <c r="B29" s="1387" t="s">
        <v>1223</v>
      </c>
      <c r="C29" s="2466"/>
      <c r="D29" s="2469"/>
    </row>
    <row r="30" spans="1:4" ht="17.100000000000001" customHeight="1">
      <c r="A30" s="2463"/>
      <c r="B30" s="1388" t="s">
        <v>1224</v>
      </c>
      <c r="C30" s="2466"/>
      <c r="D30" s="2469"/>
    </row>
    <row r="31" spans="1:4" ht="30" customHeight="1" thickBot="1">
      <c r="A31" s="2464"/>
      <c r="B31" s="1384" t="s">
        <v>1225</v>
      </c>
      <c r="C31" s="2467"/>
      <c r="D31" s="2470"/>
    </row>
    <row r="32" spans="1:4" ht="40.5" customHeight="1">
      <c r="B32" s="2471" t="s">
        <v>1201</v>
      </c>
      <c r="C32" s="2472"/>
      <c r="D32" s="2472"/>
    </row>
    <row r="33" spans="2:2">
      <c r="B33" s="490"/>
    </row>
  </sheetData>
  <sheetProtection sheet="1" objects="1" scenarios="1" formatCells="0" formatColumns="0" formatRows="0" insertRows="0" deleteRows="0"/>
  <mergeCells count="27">
    <mergeCell ref="D18:D19"/>
    <mergeCell ref="A26:A31"/>
    <mergeCell ref="C26:C31"/>
    <mergeCell ref="D26:D31"/>
    <mergeCell ref="B32:D32"/>
    <mergeCell ref="C20:C21"/>
    <mergeCell ref="D20:D21"/>
    <mergeCell ref="C22:C23"/>
    <mergeCell ref="D22:D23"/>
    <mergeCell ref="C24:C25"/>
    <mergeCell ref="D24:D25"/>
    <mergeCell ref="B3:D3"/>
    <mergeCell ref="B4:D4"/>
    <mergeCell ref="A6:A25"/>
    <mergeCell ref="C6:C7"/>
    <mergeCell ref="D6:D7"/>
    <mergeCell ref="C8:C9"/>
    <mergeCell ref="D8:D9"/>
    <mergeCell ref="C10:C11"/>
    <mergeCell ref="D10:D11"/>
    <mergeCell ref="C12:C13"/>
    <mergeCell ref="D12:D13"/>
    <mergeCell ref="C14:C15"/>
    <mergeCell ref="D14:D15"/>
    <mergeCell ref="C16:C17"/>
    <mergeCell ref="D16:D17"/>
    <mergeCell ref="C18:C19"/>
  </mergeCells>
  <phoneticPr fontId="11"/>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&amp;R（令和8年10月1日以降に開講する訓練科から適用）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zoomScale="60" zoomScaleNormal="50" workbookViewId="0">
      <selection activeCell="F50" sqref="F50"/>
    </sheetView>
  </sheetViews>
  <sheetFormatPr defaultColWidth="9" defaultRowHeight="13.5"/>
  <cols>
    <col min="1" max="1" width="6.5" style="503" customWidth="1"/>
    <col min="2" max="4" width="10.625" style="503" customWidth="1"/>
    <col min="5" max="5" width="31.375" style="503" customWidth="1"/>
    <col min="6" max="6" width="229.25" style="127" customWidth="1"/>
    <col min="7" max="7" width="0.75" style="503" customWidth="1"/>
    <col min="8" max="16384" width="9" style="503"/>
  </cols>
  <sheetData>
    <row r="1" spans="1:7" ht="33.75" customHeight="1" thickBot="1">
      <c r="A1" s="500" t="s">
        <v>1339</v>
      </c>
      <c r="B1" s="501"/>
      <c r="C1" s="501"/>
      <c r="D1" s="501"/>
      <c r="E1" s="501"/>
      <c r="F1" s="502" t="s">
        <v>1467</v>
      </c>
      <c r="G1" s="491"/>
    </row>
    <row r="2" spans="1:7" ht="59.25" thickBot="1">
      <c r="A2" s="504" t="s">
        <v>1071</v>
      </c>
      <c r="B2" s="505" t="s">
        <v>1072</v>
      </c>
      <c r="C2" s="505" t="s">
        <v>1340</v>
      </c>
      <c r="D2" s="506" t="s">
        <v>1341</v>
      </c>
      <c r="E2" s="507" t="s">
        <v>1342</v>
      </c>
      <c r="F2" s="508" t="s">
        <v>1343</v>
      </c>
    </row>
    <row r="3" spans="1:7" ht="39">
      <c r="A3" s="2473" t="s">
        <v>1344</v>
      </c>
      <c r="B3" s="2475" t="s">
        <v>1345</v>
      </c>
      <c r="C3" s="2478" t="s">
        <v>1346</v>
      </c>
      <c r="D3" s="2481">
        <v>1</v>
      </c>
      <c r="E3" s="650" t="s">
        <v>1347</v>
      </c>
      <c r="F3" s="651" t="s">
        <v>1348</v>
      </c>
    </row>
    <row r="4" spans="1:7" ht="39">
      <c r="A4" s="2474"/>
      <c r="B4" s="2476"/>
      <c r="C4" s="2479"/>
      <c r="D4" s="2482"/>
      <c r="E4" s="652" t="s">
        <v>1349</v>
      </c>
      <c r="F4" s="653" t="s">
        <v>1350</v>
      </c>
    </row>
    <row r="5" spans="1:7" ht="39">
      <c r="A5" s="2474"/>
      <c r="B5" s="2477"/>
      <c r="C5" s="2480"/>
      <c r="D5" s="2483"/>
      <c r="E5" s="652" t="s">
        <v>1351</v>
      </c>
      <c r="F5" s="653" t="s">
        <v>1352</v>
      </c>
    </row>
    <row r="6" spans="1:7" ht="39">
      <c r="A6" s="2474"/>
      <c r="B6" s="2484" t="s">
        <v>1345</v>
      </c>
      <c r="C6" s="2485" t="s">
        <v>1353</v>
      </c>
      <c r="D6" s="2486">
        <v>2</v>
      </c>
      <c r="E6" s="654" t="s">
        <v>1354</v>
      </c>
      <c r="F6" s="655" t="s">
        <v>1355</v>
      </c>
    </row>
    <row r="7" spans="1:7" ht="39">
      <c r="A7" s="2474"/>
      <c r="B7" s="2477"/>
      <c r="C7" s="2480"/>
      <c r="D7" s="2483"/>
      <c r="E7" s="652" t="s">
        <v>1356</v>
      </c>
      <c r="F7" s="653" t="s">
        <v>1357</v>
      </c>
    </row>
    <row r="8" spans="1:7" ht="39.75" thickBot="1">
      <c r="A8" s="2474"/>
      <c r="B8" s="656" t="s">
        <v>1345</v>
      </c>
      <c r="C8" s="657" t="s">
        <v>1358</v>
      </c>
      <c r="D8" s="658">
        <v>3</v>
      </c>
      <c r="E8" s="654" t="s">
        <v>1359</v>
      </c>
      <c r="F8" s="655" t="s">
        <v>1360</v>
      </c>
    </row>
    <row r="9" spans="1:7" ht="39" customHeight="1">
      <c r="A9" s="2473" t="s">
        <v>1361</v>
      </c>
      <c r="B9" s="2488" t="s">
        <v>1362</v>
      </c>
      <c r="C9" s="2478" t="s">
        <v>1363</v>
      </c>
      <c r="D9" s="2481">
        <v>4</v>
      </c>
      <c r="E9" s="650" t="s">
        <v>1364</v>
      </c>
      <c r="F9" s="651" t="s">
        <v>1365</v>
      </c>
    </row>
    <row r="10" spans="1:7" ht="19.5">
      <c r="A10" s="2474"/>
      <c r="B10" s="2489"/>
      <c r="C10" s="2479"/>
      <c r="D10" s="2483"/>
      <c r="E10" s="652" t="s">
        <v>1366</v>
      </c>
      <c r="F10" s="653" t="s">
        <v>1367</v>
      </c>
    </row>
    <row r="11" spans="1:7" ht="39" customHeight="1">
      <c r="A11" s="2474"/>
      <c r="B11" s="2489"/>
      <c r="C11" s="2485" t="s">
        <v>1368</v>
      </c>
      <c r="D11" s="2486">
        <v>5</v>
      </c>
      <c r="E11" s="654" t="s">
        <v>1369</v>
      </c>
      <c r="F11" s="655" t="s">
        <v>1370</v>
      </c>
    </row>
    <row r="12" spans="1:7" ht="19.5">
      <c r="A12" s="2474"/>
      <c r="B12" s="2489"/>
      <c r="C12" s="2479"/>
      <c r="D12" s="2482"/>
      <c r="E12" s="652" t="s">
        <v>1371</v>
      </c>
      <c r="F12" s="653" t="s">
        <v>1372</v>
      </c>
    </row>
    <row r="13" spans="1:7" ht="19.5">
      <c r="A13" s="2474"/>
      <c r="B13" s="2489"/>
      <c r="C13" s="2479"/>
      <c r="D13" s="2483"/>
      <c r="E13" s="652" t="s">
        <v>1373</v>
      </c>
      <c r="F13" s="653" t="s">
        <v>1374</v>
      </c>
    </row>
    <row r="14" spans="1:7" ht="19.5" customHeight="1">
      <c r="A14" s="2474"/>
      <c r="B14" s="2489"/>
      <c r="C14" s="2485" t="s">
        <v>1375</v>
      </c>
      <c r="D14" s="2486">
        <v>6</v>
      </c>
      <c r="E14" s="659" t="s">
        <v>1376</v>
      </c>
      <c r="F14" s="660" t="s">
        <v>1377</v>
      </c>
    </row>
    <row r="15" spans="1:7" ht="19.5" customHeight="1">
      <c r="A15" s="2474"/>
      <c r="B15" s="2489"/>
      <c r="C15" s="2479"/>
      <c r="D15" s="2482"/>
      <c r="E15" s="661" t="s">
        <v>1378</v>
      </c>
      <c r="F15" s="662" t="s">
        <v>1379</v>
      </c>
    </row>
    <row r="16" spans="1:7" ht="19.5" customHeight="1">
      <c r="A16" s="2474"/>
      <c r="B16" s="2489"/>
      <c r="C16" s="2479"/>
      <c r="D16" s="2482"/>
      <c r="E16" s="661" t="s">
        <v>1380</v>
      </c>
      <c r="F16" s="662" t="s">
        <v>1381</v>
      </c>
    </row>
    <row r="17" spans="1:6" ht="19.5" customHeight="1">
      <c r="A17" s="2474"/>
      <c r="B17" s="2489"/>
      <c r="C17" s="2479"/>
      <c r="D17" s="2483"/>
      <c r="E17" s="652" t="s">
        <v>1382</v>
      </c>
      <c r="F17" s="653" t="s">
        <v>1383</v>
      </c>
    </row>
    <row r="18" spans="1:6" ht="19.5" customHeight="1">
      <c r="A18" s="2474"/>
      <c r="B18" s="2489"/>
      <c r="C18" s="2485" t="s">
        <v>1384</v>
      </c>
      <c r="D18" s="2486">
        <v>7</v>
      </c>
      <c r="E18" s="659" t="s">
        <v>1385</v>
      </c>
      <c r="F18" s="660" t="s">
        <v>1386</v>
      </c>
    </row>
    <row r="19" spans="1:6" ht="19.5">
      <c r="A19" s="2474"/>
      <c r="B19" s="2489"/>
      <c r="C19" s="2479"/>
      <c r="D19" s="2482"/>
      <c r="E19" s="661" t="s">
        <v>1387</v>
      </c>
      <c r="F19" s="662" t="s">
        <v>1388</v>
      </c>
    </row>
    <row r="20" spans="1:6" ht="19.5">
      <c r="A20" s="2474"/>
      <c r="B20" s="2490"/>
      <c r="C20" s="2479"/>
      <c r="D20" s="2483"/>
      <c r="E20" s="661" t="s">
        <v>1389</v>
      </c>
      <c r="F20" s="662" t="s">
        <v>1390</v>
      </c>
    </row>
    <row r="21" spans="1:6" ht="19.5" customHeight="1">
      <c r="A21" s="2474"/>
      <c r="B21" s="2491" t="s">
        <v>1391</v>
      </c>
      <c r="C21" s="2485" t="s">
        <v>1392</v>
      </c>
      <c r="D21" s="2486">
        <v>8</v>
      </c>
      <c r="E21" s="659" t="s">
        <v>1393</v>
      </c>
      <c r="F21" s="660" t="s">
        <v>1394</v>
      </c>
    </row>
    <row r="22" spans="1:6" ht="19.5" customHeight="1">
      <c r="A22" s="2474"/>
      <c r="B22" s="2489"/>
      <c r="C22" s="2479"/>
      <c r="D22" s="2482"/>
      <c r="E22" s="663" t="s">
        <v>1395</v>
      </c>
      <c r="F22" s="664" t="s">
        <v>1396</v>
      </c>
    </row>
    <row r="23" spans="1:6" ht="19.5" customHeight="1">
      <c r="A23" s="2474"/>
      <c r="B23" s="2489"/>
      <c r="C23" s="2479"/>
      <c r="D23" s="2482"/>
      <c r="E23" s="663" t="s">
        <v>1397</v>
      </c>
      <c r="F23" s="664" t="s">
        <v>1398</v>
      </c>
    </row>
    <row r="24" spans="1:6" ht="19.5" customHeight="1">
      <c r="A24" s="2474"/>
      <c r="B24" s="2489"/>
      <c r="C24" s="2479"/>
      <c r="D24" s="2482"/>
      <c r="E24" s="663" t="s">
        <v>1399</v>
      </c>
      <c r="F24" s="664" t="s">
        <v>1400</v>
      </c>
    </row>
    <row r="25" spans="1:6" ht="19.5" customHeight="1">
      <c r="A25" s="2474"/>
      <c r="B25" s="2489"/>
      <c r="C25" s="2479"/>
      <c r="D25" s="2483"/>
      <c r="E25" s="661" t="s">
        <v>1401</v>
      </c>
      <c r="F25" s="662" t="s">
        <v>1402</v>
      </c>
    </row>
    <row r="26" spans="1:6" ht="19.5">
      <c r="A26" s="2474"/>
      <c r="B26" s="2489"/>
      <c r="C26" s="2485" t="s">
        <v>1403</v>
      </c>
      <c r="D26" s="2486">
        <v>9</v>
      </c>
      <c r="E26" s="659" t="s">
        <v>1404</v>
      </c>
      <c r="F26" s="660" t="s">
        <v>1405</v>
      </c>
    </row>
    <row r="27" spans="1:6" ht="19.5">
      <c r="A27" s="2474"/>
      <c r="B27" s="2489"/>
      <c r="C27" s="2479"/>
      <c r="D27" s="2482"/>
      <c r="E27" s="663" t="s">
        <v>1406</v>
      </c>
      <c r="F27" s="664" t="s">
        <v>1407</v>
      </c>
    </row>
    <row r="28" spans="1:6" ht="19.5">
      <c r="A28" s="2474"/>
      <c r="B28" s="2489"/>
      <c r="C28" s="2479"/>
      <c r="D28" s="2483"/>
      <c r="E28" s="663" t="s">
        <v>1408</v>
      </c>
      <c r="F28" s="664" t="s">
        <v>1409</v>
      </c>
    </row>
    <row r="29" spans="1:6" ht="39" customHeight="1">
      <c r="A29" s="2474"/>
      <c r="B29" s="2489"/>
      <c r="C29" s="2485" t="s">
        <v>1410</v>
      </c>
      <c r="D29" s="2486">
        <v>10</v>
      </c>
      <c r="E29" s="659" t="s">
        <v>1411</v>
      </c>
      <c r="F29" s="660" t="s">
        <v>1412</v>
      </c>
    </row>
    <row r="30" spans="1:6" ht="19.5">
      <c r="A30" s="2474"/>
      <c r="B30" s="2489"/>
      <c r="C30" s="2479"/>
      <c r="D30" s="2482"/>
      <c r="E30" s="663" t="s">
        <v>1413</v>
      </c>
      <c r="F30" s="664" t="s">
        <v>1414</v>
      </c>
    </row>
    <row r="31" spans="1:6" ht="19.5">
      <c r="A31" s="2474"/>
      <c r="B31" s="2489"/>
      <c r="C31" s="2479"/>
      <c r="D31" s="2482"/>
      <c r="E31" s="663" t="s">
        <v>1415</v>
      </c>
      <c r="F31" s="664" t="s">
        <v>1416</v>
      </c>
    </row>
    <row r="32" spans="1:6" ht="39">
      <c r="A32" s="2474"/>
      <c r="B32" s="2489"/>
      <c r="C32" s="2479"/>
      <c r="D32" s="2483"/>
      <c r="E32" s="663" t="s">
        <v>1417</v>
      </c>
      <c r="F32" s="664" t="s">
        <v>1418</v>
      </c>
    </row>
    <row r="33" spans="1:6" ht="39">
      <c r="A33" s="2474"/>
      <c r="B33" s="2489"/>
      <c r="C33" s="2485" t="s">
        <v>1419</v>
      </c>
      <c r="D33" s="2486">
        <v>11</v>
      </c>
      <c r="E33" s="659" t="s">
        <v>1420</v>
      </c>
      <c r="F33" s="660" t="s">
        <v>1421</v>
      </c>
    </row>
    <row r="34" spans="1:6" ht="19.5">
      <c r="A34" s="2474"/>
      <c r="B34" s="2489"/>
      <c r="C34" s="2479"/>
      <c r="D34" s="2482"/>
      <c r="E34" s="663" t="s">
        <v>1422</v>
      </c>
      <c r="F34" s="664" t="s">
        <v>1423</v>
      </c>
    </row>
    <row r="35" spans="1:6" ht="39.75" thickBot="1">
      <c r="A35" s="2487"/>
      <c r="B35" s="2492"/>
      <c r="C35" s="2493"/>
      <c r="D35" s="2494"/>
      <c r="E35" s="665" t="s">
        <v>1424</v>
      </c>
      <c r="F35" s="666" t="s">
        <v>1425</v>
      </c>
    </row>
    <row r="36" spans="1:6" ht="58.5">
      <c r="A36" s="2473" t="s">
        <v>1426</v>
      </c>
      <c r="B36" s="2488" t="s">
        <v>1427</v>
      </c>
      <c r="C36" s="2478" t="s">
        <v>1428</v>
      </c>
      <c r="D36" s="2481">
        <v>12</v>
      </c>
      <c r="E36" s="650" t="s">
        <v>1429</v>
      </c>
      <c r="F36" s="651" t="s">
        <v>1430</v>
      </c>
    </row>
    <row r="37" spans="1:6" ht="19.5">
      <c r="A37" s="2474"/>
      <c r="B37" s="2489"/>
      <c r="C37" s="2479"/>
      <c r="D37" s="2483"/>
      <c r="E37" s="652" t="s">
        <v>1431</v>
      </c>
      <c r="F37" s="653" t="s">
        <v>1432</v>
      </c>
    </row>
    <row r="38" spans="1:6" ht="39">
      <c r="A38" s="2474"/>
      <c r="B38" s="2489"/>
      <c r="C38" s="2502" t="s">
        <v>1433</v>
      </c>
      <c r="D38" s="2486">
        <v>13</v>
      </c>
      <c r="E38" s="659" t="s">
        <v>1434</v>
      </c>
      <c r="F38" s="660" t="s">
        <v>1435</v>
      </c>
    </row>
    <row r="39" spans="1:6" ht="19.5">
      <c r="A39" s="2474"/>
      <c r="B39" s="2489"/>
      <c r="C39" s="2479"/>
      <c r="D39" s="2482"/>
      <c r="E39" s="667" t="s">
        <v>1436</v>
      </c>
      <c r="F39" s="668" t="s">
        <v>1437</v>
      </c>
    </row>
    <row r="40" spans="1:6" ht="39">
      <c r="A40" s="2474"/>
      <c r="B40" s="2490"/>
      <c r="C40" s="2479"/>
      <c r="D40" s="2483"/>
      <c r="E40" s="669" t="s">
        <v>1438</v>
      </c>
      <c r="F40" s="670" t="s">
        <v>1439</v>
      </c>
    </row>
    <row r="41" spans="1:6" ht="19.5">
      <c r="A41" s="2474"/>
      <c r="B41" s="2503" t="s">
        <v>1440</v>
      </c>
      <c r="C41" s="2497" t="s">
        <v>1441</v>
      </c>
      <c r="D41" s="2495">
        <v>14</v>
      </c>
      <c r="E41" s="671" t="s">
        <v>1442</v>
      </c>
      <c r="F41" s="672" t="s">
        <v>1443</v>
      </c>
    </row>
    <row r="42" spans="1:6" ht="19.5">
      <c r="A42" s="2474"/>
      <c r="B42" s="2504"/>
      <c r="C42" s="2498"/>
      <c r="D42" s="2500"/>
      <c r="E42" s="673" t="s">
        <v>1444</v>
      </c>
      <c r="F42" s="674" t="s">
        <v>1445</v>
      </c>
    </row>
    <row r="43" spans="1:6" ht="39">
      <c r="A43" s="2474"/>
      <c r="B43" s="2504"/>
      <c r="C43" s="2498"/>
      <c r="D43" s="2500"/>
      <c r="E43" s="673" t="s">
        <v>1446</v>
      </c>
      <c r="F43" s="674" t="s">
        <v>1447</v>
      </c>
    </row>
    <row r="44" spans="1:6" ht="19.5">
      <c r="A44" s="2474"/>
      <c r="B44" s="2504"/>
      <c r="C44" s="2506"/>
      <c r="D44" s="2496"/>
      <c r="E44" s="675" t="s">
        <v>1448</v>
      </c>
      <c r="F44" s="676" t="s">
        <v>1449</v>
      </c>
    </row>
    <row r="45" spans="1:6" ht="39">
      <c r="A45" s="2474"/>
      <c r="B45" s="2504"/>
      <c r="C45" s="2497" t="s">
        <v>1450</v>
      </c>
      <c r="D45" s="2495">
        <v>15</v>
      </c>
      <c r="E45" s="671" t="s">
        <v>1451</v>
      </c>
      <c r="F45" s="672" t="s">
        <v>1452</v>
      </c>
    </row>
    <row r="46" spans="1:6" ht="39">
      <c r="A46" s="2474"/>
      <c r="B46" s="2504"/>
      <c r="C46" s="2498"/>
      <c r="D46" s="2496"/>
      <c r="E46" s="673" t="s">
        <v>1453</v>
      </c>
      <c r="F46" s="674" t="s">
        <v>1454</v>
      </c>
    </row>
    <row r="47" spans="1:6" ht="39">
      <c r="A47" s="2474"/>
      <c r="B47" s="2504"/>
      <c r="C47" s="2497" t="s">
        <v>1455</v>
      </c>
      <c r="D47" s="2495">
        <v>16</v>
      </c>
      <c r="E47" s="671" t="s">
        <v>1456</v>
      </c>
      <c r="F47" s="672" t="s">
        <v>1457</v>
      </c>
    </row>
    <row r="48" spans="1:6" ht="19.5">
      <c r="A48" s="2474"/>
      <c r="B48" s="2504"/>
      <c r="C48" s="2498"/>
      <c r="D48" s="2500"/>
      <c r="E48" s="673" t="s">
        <v>1458</v>
      </c>
      <c r="F48" s="674" t="s">
        <v>1459</v>
      </c>
    </row>
    <row r="49" spans="1:6" ht="19.5">
      <c r="A49" s="2474"/>
      <c r="B49" s="2504"/>
      <c r="C49" s="2498"/>
      <c r="D49" s="2500"/>
      <c r="E49" s="673" t="s">
        <v>1460</v>
      </c>
      <c r="F49" s="674" t="s">
        <v>1461</v>
      </c>
    </row>
    <row r="50" spans="1:6" ht="39.75" thickBot="1">
      <c r="A50" s="2487"/>
      <c r="B50" s="2505"/>
      <c r="C50" s="2499"/>
      <c r="D50" s="2501"/>
      <c r="E50" s="677" t="s">
        <v>1462</v>
      </c>
      <c r="F50" s="678" t="s">
        <v>1463</v>
      </c>
    </row>
    <row r="51" spans="1:6" ht="19.5">
      <c r="A51" s="509" t="s">
        <v>1464</v>
      </c>
    </row>
    <row r="52" spans="1:6" ht="22.5">
      <c r="A52" s="510" t="s">
        <v>1465</v>
      </c>
    </row>
    <row r="53" spans="1:6" ht="22.5">
      <c r="A53" s="510" t="s">
        <v>1466</v>
      </c>
    </row>
    <row r="54" spans="1:6" ht="22.5">
      <c r="A54" s="510"/>
      <c r="F54" s="511"/>
    </row>
  </sheetData>
  <sheetProtection sheet="1" objects="1" scenarios="1"/>
  <mergeCells count="39">
    <mergeCell ref="A36:A50"/>
    <mergeCell ref="B36:B40"/>
    <mergeCell ref="C36:C37"/>
    <mergeCell ref="D36:D37"/>
    <mergeCell ref="C38:C40"/>
    <mergeCell ref="D38:D40"/>
    <mergeCell ref="B41:B50"/>
    <mergeCell ref="C41:C44"/>
    <mergeCell ref="D41:D44"/>
    <mergeCell ref="C45:C46"/>
    <mergeCell ref="D29:D32"/>
    <mergeCell ref="C33:C35"/>
    <mergeCell ref="D33:D35"/>
    <mergeCell ref="D45:D46"/>
    <mergeCell ref="C47:C50"/>
    <mergeCell ref="D47:D50"/>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A3:A8"/>
    <mergeCell ref="B3:B5"/>
    <mergeCell ref="C3:C5"/>
    <mergeCell ref="D3:D5"/>
    <mergeCell ref="B6:B7"/>
    <mergeCell ref="C6:C7"/>
    <mergeCell ref="D6:D7"/>
  </mergeCells>
  <phoneticPr fontId="11"/>
  <printOptions horizontalCentered="1"/>
  <pageMargins left="3.937007874015748E-2" right="3.937007874015748E-2" top="0.55118110236220474" bottom="0.55118110236220474" header="0" footer="0"/>
  <pageSetup paperSize="9"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R110"/>
  <sheetViews>
    <sheetView view="pageBreakPreview" zoomScale="60" zoomScaleNormal="70" workbookViewId="0">
      <selection activeCell="T89" sqref="T89:Z89"/>
    </sheetView>
  </sheetViews>
  <sheetFormatPr defaultRowHeight="13.5"/>
  <cols>
    <col min="1" max="1" width="2.625" style="1146" customWidth="1"/>
    <col min="2" max="2" width="5.125" style="1144" customWidth="1"/>
    <col min="3" max="3" width="7.625" style="1144" customWidth="1"/>
    <col min="4" max="34" width="4.375" style="1144" customWidth="1"/>
    <col min="35" max="35" width="4.375" style="1145" customWidth="1"/>
    <col min="36" max="36" width="6.125" style="1146" customWidth="1"/>
    <col min="37" max="38" width="9" style="1146"/>
    <col min="39" max="42" width="20" style="1146" bestFit="1" customWidth="1"/>
    <col min="43" max="44" width="20" style="1146" hidden="1" customWidth="1"/>
    <col min="45" max="16384" width="9" style="1146"/>
  </cols>
  <sheetData>
    <row r="1" spans="1:44" s="1139" customFormat="1" ht="17.25" customHeight="1">
      <c r="A1" s="2562" t="s">
        <v>224</v>
      </c>
      <c r="B1" s="2562"/>
      <c r="C1" s="2562"/>
      <c r="D1" s="2563" t="str">
        <f>IF(様式1!F37="","",様式1!F37)</f>
        <v/>
      </c>
      <c r="E1" s="2563"/>
      <c r="F1" s="2563"/>
      <c r="G1" s="2563"/>
      <c r="H1" s="2563"/>
      <c r="I1" s="1136" t="s">
        <v>52</v>
      </c>
      <c r="J1" s="2563" t="str">
        <f>IF(様式1!K37="","",様式1!K37)</f>
        <v/>
      </c>
      <c r="K1" s="2563"/>
      <c r="L1" s="2563"/>
      <c r="M1" s="2563"/>
      <c r="N1" s="2563"/>
      <c r="O1" s="1137"/>
      <c r="P1" s="1137"/>
      <c r="Q1" s="1137"/>
      <c r="R1" s="1137"/>
      <c r="S1" s="1137"/>
      <c r="T1" s="1137"/>
      <c r="U1" s="1137"/>
      <c r="V1" s="1137"/>
      <c r="W1" s="1137"/>
      <c r="X1" s="1137"/>
      <c r="Y1" s="1137"/>
      <c r="Z1" s="1137"/>
      <c r="AA1" s="1137"/>
      <c r="AB1" s="1137"/>
      <c r="AC1" s="1137"/>
      <c r="AD1" s="1137"/>
      <c r="AE1" s="1137"/>
      <c r="AF1" s="1137"/>
      <c r="AG1" s="1137"/>
      <c r="AH1" s="1137"/>
      <c r="AI1" s="1138"/>
    </row>
    <row r="2" spans="1:44">
      <c r="A2" s="1140"/>
      <c r="B2" s="1140"/>
      <c r="C2" s="1140"/>
      <c r="D2" s="2564"/>
      <c r="E2" s="2564"/>
      <c r="F2" s="1141"/>
      <c r="G2" s="1142"/>
      <c r="H2" s="1141"/>
      <c r="I2" s="1143"/>
      <c r="J2" s="1141"/>
    </row>
    <row r="3" spans="1:44" ht="20.100000000000001" customHeight="1">
      <c r="AG3" s="1147"/>
      <c r="AH3" s="1148" t="s">
        <v>275</v>
      </c>
    </row>
    <row r="4" spans="1:44" ht="20.25" customHeight="1">
      <c r="A4" s="2565" t="s">
        <v>1029</v>
      </c>
      <c r="B4" s="2565"/>
      <c r="C4" s="2565"/>
      <c r="D4" s="2565"/>
      <c r="E4" s="2565"/>
      <c r="F4" s="2565"/>
      <c r="G4" s="2565"/>
      <c r="H4" s="2565"/>
      <c r="I4" s="2565"/>
      <c r="J4" s="2565"/>
      <c r="K4" s="2565"/>
      <c r="L4" s="2565"/>
      <c r="M4" s="2565"/>
      <c r="N4" s="2565"/>
      <c r="O4" s="2565"/>
      <c r="P4" s="2565"/>
      <c r="Q4" s="2565"/>
      <c r="R4" s="2565"/>
      <c r="S4" s="2565"/>
      <c r="T4" s="2565"/>
      <c r="U4" s="2565"/>
      <c r="V4" s="2565"/>
      <c r="W4" s="2565"/>
      <c r="X4" s="2565"/>
      <c r="Y4" s="2565"/>
      <c r="Z4" s="2565"/>
      <c r="AA4" s="2565"/>
      <c r="AB4" s="2565"/>
      <c r="AC4" s="2565"/>
      <c r="AD4" s="2565"/>
      <c r="AE4" s="2565"/>
      <c r="AF4" s="2565"/>
      <c r="AG4" s="2565"/>
      <c r="AH4" s="2565"/>
    </row>
    <row r="5" spans="1:44">
      <c r="B5" s="1145"/>
      <c r="C5" s="1145"/>
      <c r="D5" s="1145"/>
    </row>
    <row r="6" spans="1:44">
      <c r="B6" s="2566" t="s">
        <v>0</v>
      </c>
      <c r="C6" s="2566"/>
      <c r="D6" s="2566"/>
      <c r="E6" s="2566" t="str">
        <f>IF(様式1!L11="","",様式1!L11)</f>
        <v/>
      </c>
      <c r="F6" s="2566"/>
      <c r="G6" s="2566"/>
      <c r="H6" s="2566"/>
      <c r="I6" s="2566"/>
      <c r="J6" s="2566"/>
      <c r="K6" s="2566"/>
      <c r="L6" s="2566"/>
      <c r="M6" s="2566"/>
      <c r="N6" s="2566"/>
      <c r="O6" s="2566"/>
      <c r="P6" s="2566"/>
      <c r="Q6" s="2566"/>
      <c r="R6" s="2566"/>
      <c r="S6" s="2566" t="s">
        <v>276</v>
      </c>
      <c r="T6" s="2566"/>
      <c r="U6" s="2566"/>
      <c r="V6" s="2566" t="str">
        <f>IF(様式1!G36="","",様式1!G36)</f>
        <v/>
      </c>
      <c r="W6" s="2566"/>
      <c r="X6" s="2566"/>
      <c r="Y6" s="2566"/>
      <c r="Z6" s="2566"/>
      <c r="AA6" s="2566"/>
      <c r="AB6" s="2566"/>
      <c r="AC6" s="2566"/>
      <c r="AD6" s="2566"/>
      <c r="AE6" s="2566"/>
      <c r="AF6" s="2566"/>
      <c r="AG6" s="2566"/>
      <c r="AH6" s="2566"/>
    </row>
    <row r="7" spans="1:44" ht="5.25" customHeight="1"/>
    <row r="8" spans="1:44" s="1139" customFormat="1" ht="30" customHeight="1">
      <c r="B8" s="2556" t="s">
        <v>1014</v>
      </c>
      <c r="C8" s="1149" t="s">
        <v>755</v>
      </c>
      <c r="D8" s="1150" t="str">
        <f>AM12</f>
        <v/>
      </c>
      <c r="E8" s="1151" t="str">
        <f>IF($D$8="","",IF($D$8+1&lt;=$AM$13,$D$8+1,""))</f>
        <v/>
      </c>
      <c r="F8" s="1151" t="str">
        <f>IF($D$8="","",IF($D$8+2&lt;=$AM$13,$D$8+2,""))</f>
        <v/>
      </c>
      <c r="G8" s="1151" t="str">
        <f>IF($D$8="","",IF($D$8+3&lt;=$AM$13,$D$8+3,""))</f>
        <v/>
      </c>
      <c r="H8" s="1151" t="str">
        <f>IF($D$8="","",IF($D$8+4&lt;=$AM$13,$D$8+4,""))</f>
        <v/>
      </c>
      <c r="I8" s="1151" t="str">
        <f>IF($D$8="","",IF($D$8+5&lt;=$AM$13,$D$8+5,""))</f>
        <v/>
      </c>
      <c r="J8" s="1151" t="str">
        <f>IF($D$8="","",IF($D$8+6&lt;=$AM$13,$D$8+6,""))</f>
        <v/>
      </c>
      <c r="K8" s="1151" t="str">
        <f>IF($D$8="","",IF($D$8+7&lt;=$AM$13,$D$8+7,""))</f>
        <v/>
      </c>
      <c r="L8" s="1151" t="str">
        <f>IF($D$8="","",IF($D$8+8&lt;=$AM$13,$D$8+8,""))</f>
        <v/>
      </c>
      <c r="M8" s="1151" t="str">
        <f>IF($D$8="","",IF($D$8+9&lt;=$AM$13,$D$8+9,""))</f>
        <v/>
      </c>
      <c r="N8" s="1151" t="str">
        <f>IF($D$8="","",IF($D$8+10&lt;=$AM$13,$D$8+10,""))</f>
        <v/>
      </c>
      <c r="O8" s="1151" t="str">
        <f>IF($D$8="","",IF($D$8+11&lt;=$AM$13,$D$8+11,""))</f>
        <v/>
      </c>
      <c r="P8" s="1151" t="str">
        <f>IF($D$8="","",IF($D$8+12&lt;=$AM$13,$D$8+12,""))</f>
        <v/>
      </c>
      <c r="Q8" s="1151" t="str">
        <f>IF($D$8="","",IF($D$8+13&lt;=$AM$13,$D$8+13,""))</f>
        <v/>
      </c>
      <c r="R8" s="1151" t="str">
        <f>IF($D$8="","",IF($D$8+14&lt;=$AM$13,$D$8+14,""))</f>
        <v/>
      </c>
      <c r="S8" s="1151" t="str">
        <f>IF($D$8="","",IF($D$8+15&lt;=$AM$13,$D$8+15,""))</f>
        <v/>
      </c>
      <c r="T8" s="1151" t="str">
        <f>IF($D$8="","",IF($D$8+16&lt;=$AM$13,$D$8+16,""))</f>
        <v/>
      </c>
      <c r="U8" s="1151" t="str">
        <f>IF($D$8="","",IF($D$8+17&lt;=$AM$13,$D$8+17,""))</f>
        <v/>
      </c>
      <c r="V8" s="1151" t="str">
        <f>IF($D$8="","",IF($D$8+18&lt;=$AM$13,$D$8+18,""))</f>
        <v/>
      </c>
      <c r="W8" s="1151" t="str">
        <f>IF($D$8="","",IF($D$8+19&lt;=$AM$13,$D$8+19,""))</f>
        <v/>
      </c>
      <c r="X8" s="1151" t="str">
        <f>IF($D$8="","",IF($D$8+20&lt;=$AM$13,$D$8+20,""))</f>
        <v/>
      </c>
      <c r="Y8" s="1151" t="str">
        <f>IF($D$8="","",IF($D$8+21&lt;=$AM$13,$D$8+21,""))</f>
        <v/>
      </c>
      <c r="Z8" s="1151" t="str">
        <f>IF($D$8="","",IF($D$8+22&lt;=$AM$13,$D$8+22,""))</f>
        <v/>
      </c>
      <c r="AA8" s="1151" t="str">
        <f>IF($D$8="","",IF($D$8+23&lt;=$AM$13,$D$8+23,""))</f>
        <v/>
      </c>
      <c r="AB8" s="1151" t="str">
        <f>IF($D$8="","",IF($D$8+24&lt;=$AM$13,$D$8+24,""))</f>
        <v/>
      </c>
      <c r="AC8" s="1151" t="str">
        <f>IF($D$8="","",IF($D$8+25&lt;=$AM$13,$D$8+25,""))</f>
        <v/>
      </c>
      <c r="AD8" s="1151" t="str">
        <f>IF($D$8="","",IF($D$8+26&lt;=$AM$13,$D$8+26,""))</f>
        <v/>
      </c>
      <c r="AE8" s="1151" t="str">
        <f>IF($D$8="","",IF($D$8+27&lt;=$AM$13,$D$8+27,""))</f>
        <v/>
      </c>
      <c r="AF8" s="1151" t="str">
        <f>IF($D$8="","",IF($D$8+28&lt;=$AM$13,$D$8+28,""))</f>
        <v/>
      </c>
      <c r="AG8" s="1151" t="str">
        <f>IF($D$8="","",IF($D$8+29&lt;=$AM$13,$D$8+29,""))</f>
        <v/>
      </c>
      <c r="AH8" s="1152" t="str">
        <f>IF($D$8="","",IF($D$8+30&lt;=$AM$13,$D$8+30,""))</f>
        <v/>
      </c>
      <c r="AI8" s="1138"/>
      <c r="AM8" s="1144" t="s">
        <v>727</v>
      </c>
      <c r="AN8" s="1144" t="s">
        <v>728</v>
      </c>
    </row>
    <row r="9" spans="1:44" s="1139" customFormat="1" ht="18" customHeight="1">
      <c r="B9" s="2557"/>
      <c r="C9" s="1153" t="s">
        <v>277</v>
      </c>
      <c r="D9" s="1154" t="str">
        <f t="shared" ref="D9:AH9" si="0">TEXT(D8,"aaa")</f>
        <v/>
      </c>
      <c r="E9" s="1155" t="str">
        <f t="shared" si="0"/>
        <v/>
      </c>
      <c r="F9" s="1155" t="str">
        <f t="shared" si="0"/>
        <v/>
      </c>
      <c r="G9" s="1155" t="str">
        <f t="shared" si="0"/>
        <v/>
      </c>
      <c r="H9" s="1155" t="str">
        <f t="shared" si="0"/>
        <v/>
      </c>
      <c r="I9" s="1155" t="str">
        <f t="shared" si="0"/>
        <v/>
      </c>
      <c r="J9" s="1155" t="str">
        <f t="shared" si="0"/>
        <v/>
      </c>
      <c r="K9" s="1155" t="str">
        <f t="shared" si="0"/>
        <v/>
      </c>
      <c r="L9" s="1155" t="str">
        <f t="shared" si="0"/>
        <v/>
      </c>
      <c r="M9" s="1155" t="str">
        <f t="shared" si="0"/>
        <v/>
      </c>
      <c r="N9" s="1155" t="str">
        <f t="shared" si="0"/>
        <v/>
      </c>
      <c r="O9" s="1155" t="str">
        <f t="shared" si="0"/>
        <v/>
      </c>
      <c r="P9" s="1155" t="str">
        <f t="shared" si="0"/>
        <v/>
      </c>
      <c r="Q9" s="1155" t="str">
        <f t="shared" si="0"/>
        <v/>
      </c>
      <c r="R9" s="1155" t="str">
        <f t="shared" si="0"/>
        <v/>
      </c>
      <c r="S9" s="1155" t="str">
        <f t="shared" si="0"/>
        <v/>
      </c>
      <c r="T9" s="1155" t="str">
        <f t="shared" si="0"/>
        <v/>
      </c>
      <c r="U9" s="1155" t="str">
        <f t="shared" si="0"/>
        <v/>
      </c>
      <c r="V9" s="1155" t="str">
        <f t="shared" si="0"/>
        <v/>
      </c>
      <c r="W9" s="1155" t="str">
        <f t="shared" si="0"/>
        <v/>
      </c>
      <c r="X9" s="1155" t="str">
        <f t="shared" si="0"/>
        <v/>
      </c>
      <c r="Y9" s="1155" t="str">
        <f t="shared" si="0"/>
        <v/>
      </c>
      <c r="Z9" s="1155" t="str">
        <f t="shared" si="0"/>
        <v/>
      </c>
      <c r="AA9" s="1155" t="str">
        <f t="shared" si="0"/>
        <v/>
      </c>
      <c r="AB9" s="1155" t="str">
        <f t="shared" si="0"/>
        <v/>
      </c>
      <c r="AC9" s="1155" t="str">
        <f t="shared" si="0"/>
        <v/>
      </c>
      <c r="AD9" s="1155" t="str">
        <f t="shared" si="0"/>
        <v/>
      </c>
      <c r="AE9" s="1155" t="str">
        <f t="shared" si="0"/>
        <v/>
      </c>
      <c r="AF9" s="1155" t="str">
        <f t="shared" si="0"/>
        <v/>
      </c>
      <c r="AG9" s="1155" t="str">
        <f t="shared" si="0"/>
        <v/>
      </c>
      <c r="AH9" s="1156" t="str">
        <f t="shared" si="0"/>
        <v/>
      </c>
      <c r="AI9" s="1138"/>
      <c r="AM9" s="1157" t="str">
        <f>IF(様式1!F37="","",様式1!F37)</f>
        <v/>
      </c>
      <c r="AN9" s="1157" t="str">
        <f>IF(様式1!K37="","",様式1!K37)</f>
        <v/>
      </c>
    </row>
    <row r="10" spans="1:44" ht="18.75" customHeight="1">
      <c r="B10" s="2557"/>
      <c r="C10" s="1158"/>
      <c r="D10" s="2538"/>
      <c r="E10" s="2538"/>
      <c r="F10" s="2538"/>
      <c r="G10" s="2538"/>
      <c r="H10" s="2538"/>
      <c r="I10" s="2538"/>
      <c r="J10" s="2538"/>
      <c r="K10" s="2538"/>
      <c r="L10" s="2538"/>
      <c r="M10" s="2538"/>
      <c r="N10" s="2538"/>
      <c r="O10" s="2538"/>
      <c r="P10" s="2538"/>
      <c r="Q10" s="2538"/>
      <c r="R10" s="2538"/>
      <c r="S10" s="2538"/>
      <c r="T10" s="2538"/>
      <c r="U10" s="2538"/>
      <c r="V10" s="2538"/>
      <c r="W10" s="2538"/>
      <c r="X10" s="2538"/>
      <c r="Y10" s="2538"/>
      <c r="Z10" s="2538"/>
      <c r="AA10" s="2538"/>
      <c r="AB10" s="2538"/>
      <c r="AC10" s="2538"/>
      <c r="AD10" s="2538"/>
      <c r="AE10" s="2538"/>
      <c r="AF10" s="2538"/>
      <c r="AG10" s="2538"/>
      <c r="AH10" s="2540"/>
    </row>
    <row r="11" spans="1:44" ht="18.75" customHeight="1">
      <c r="B11" s="2557"/>
      <c r="C11" s="1158"/>
      <c r="D11" s="2539"/>
      <c r="E11" s="2539"/>
      <c r="F11" s="2539"/>
      <c r="G11" s="2539"/>
      <c r="H11" s="2539"/>
      <c r="I11" s="2539"/>
      <c r="J11" s="2539"/>
      <c r="K11" s="2539"/>
      <c r="L11" s="2539"/>
      <c r="M11" s="2539"/>
      <c r="N11" s="2539"/>
      <c r="O11" s="2539"/>
      <c r="P11" s="2539"/>
      <c r="Q11" s="2539"/>
      <c r="R11" s="2539"/>
      <c r="S11" s="2539"/>
      <c r="T11" s="2539"/>
      <c r="U11" s="2539"/>
      <c r="V11" s="2539"/>
      <c r="W11" s="2539"/>
      <c r="X11" s="2539"/>
      <c r="Y11" s="2539"/>
      <c r="Z11" s="2539"/>
      <c r="AA11" s="2539"/>
      <c r="AB11" s="2539"/>
      <c r="AC11" s="2539"/>
      <c r="AD11" s="2539"/>
      <c r="AE11" s="2539"/>
      <c r="AF11" s="2539"/>
      <c r="AG11" s="2539"/>
      <c r="AH11" s="2541"/>
      <c r="AM11" s="1144" t="s">
        <v>303</v>
      </c>
      <c r="AN11" s="1144" t="s">
        <v>304</v>
      </c>
      <c r="AO11" s="1144" t="s">
        <v>305</v>
      </c>
      <c r="AP11" s="1144" t="s">
        <v>306</v>
      </c>
      <c r="AQ11" s="1144" t="s">
        <v>307</v>
      </c>
      <c r="AR11" s="1144" t="s">
        <v>308</v>
      </c>
    </row>
    <row r="12" spans="1:44" ht="18.75" customHeight="1">
      <c r="B12" s="2557"/>
      <c r="C12" s="1158" t="s">
        <v>278</v>
      </c>
      <c r="D12" s="2539"/>
      <c r="E12" s="2539"/>
      <c r="F12" s="2539"/>
      <c r="G12" s="2539"/>
      <c r="H12" s="2539"/>
      <c r="I12" s="2539"/>
      <c r="J12" s="2539"/>
      <c r="K12" s="2539"/>
      <c r="L12" s="2539"/>
      <c r="M12" s="2539"/>
      <c r="N12" s="2539"/>
      <c r="O12" s="2539"/>
      <c r="P12" s="2539"/>
      <c r="Q12" s="2539"/>
      <c r="R12" s="2539"/>
      <c r="S12" s="2539"/>
      <c r="T12" s="2539"/>
      <c r="U12" s="2539"/>
      <c r="V12" s="2539"/>
      <c r="W12" s="2539"/>
      <c r="X12" s="2539"/>
      <c r="Y12" s="2539"/>
      <c r="Z12" s="2539"/>
      <c r="AA12" s="2539"/>
      <c r="AB12" s="2539"/>
      <c r="AC12" s="2539"/>
      <c r="AD12" s="2539"/>
      <c r="AE12" s="2539"/>
      <c r="AF12" s="2539"/>
      <c r="AG12" s="2539"/>
      <c r="AH12" s="2541"/>
      <c r="AM12" s="1157" t="str">
        <f>AM9</f>
        <v/>
      </c>
      <c r="AN12" s="1157" t="str">
        <f>IF(AM13=AN9,"",IF(AN9&gt;EDATE(AM12,1)-1,EDATE(AM12,1),""))</f>
        <v/>
      </c>
      <c r="AO12" s="1157" t="str">
        <f>IF(AN12="","",IF(AN9&gt;EDATE(AM12,2)-1,EDATE(AM12,2),""))</f>
        <v/>
      </c>
      <c r="AP12" s="1157" t="str">
        <f>IF(AO12="","",IF(AN9&gt;EDATE(AM12,3)-1,EDATE(AM12,3),""))</f>
        <v/>
      </c>
      <c r="AQ12" s="1157" t="str">
        <f>IF(AP12="","",IF(AN9&gt;EDATE(AM12,4)-1,EDATE(AM12,4),""))</f>
        <v/>
      </c>
      <c r="AR12" s="1157" t="str">
        <f>IF(AQ12="","",IF(AN9&gt;EDATE(AM12,5)-1,EDATE(AM12,5),""))</f>
        <v/>
      </c>
    </row>
    <row r="13" spans="1:44" ht="18.75" customHeight="1">
      <c r="B13" s="2557"/>
      <c r="C13" s="1158"/>
      <c r="D13" s="2539"/>
      <c r="E13" s="2539"/>
      <c r="F13" s="2539"/>
      <c r="G13" s="2539"/>
      <c r="H13" s="2539"/>
      <c r="I13" s="2539"/>
      <c r="J13" s="2539"/>
      <c r="K13" s="2539"/>
      <c r="L13" s="2539"/>
      <c r="M13" s="2539"/>
      <c r="N13" s="2539"/>
      <c r="O13" s="2539"/>
      <c r="P13" s="2539"/>
      <c r="Q13" s="2539"/>
      <c r="R13" s="2539"/>
      <c r="S13" s="2539"/>
      <c r="T13" s="2539"/>
      <c r="U13" s="2539"/>
      <c r="V13" s="2539"/>
      <c r="W13" s="2539"/>
      <c r="X13" s="2539"/>
      <c r="Y13" s="2539"/>
      <c r="Z13" s="2539"/>
      <c r="AA13" s="2539"/>
      <c r="AB13" s="2539"/>
      <c r="AC13" s="2539"/>
      <c r="AD13" s="2539"/>
      <c r="AE13" s="2539"/>
      <c r="AF13" s="2539"/>
      <c r="AG13" s="2539"/>
      <c r="AH13" s="2541"/>
      <c r="AM13" s="1157" t="str">
        <f>IF(AM12="","",IF(AN9&lt;(EDATE(AM12,1)-1),AN9,EDATE(AM12,1)-1))</f>
        <v/>
      </c>
      <c r="AN13" s="1157" t="str">
        <f>IF(AN12="","",IF(AN9&lt;(EDATE(AM12,2)-1),AN9,EDATE(AM12,2)-1))</f>
        <v/>
      </c>
      <c r="AO13" s="1157" t="str">
        <f>IF(AO12="","",IF(AN9&lt;(EDATE(AM12,3)-1),AN9,EDATE(AM12,3)-1))</f>
        <v/>
      </c>
      <c r="AP13" s="1157" t="str">
        <f>IF(AP12="","",IF(AN9&lt;=(EDATE(AM12,4)-1),AN9,EDATE(AM12,4)-1))</f>
        <v/>
      </c>
      <c r="AQ13" s="1157" t="str">
        <f>IF(AQ12="","",IF(AN9&lt;=(EDATE(AM12,5)-1),AN9,EDATE(AM12,5)-1))</f>
        <v/>
      </c>
      <c r="AR13" s="1157" t="str">
        <f>IF(AR12="","",IF(AN9&lt;=(EDATE(AM12,6)-1),AN9,EDATE(AM12,6)-1))</f>
        <v/>
      </c>
    </row>
    <row r="14" spans="1:44" ht="18.75" customHeight="1">
      <c r="B14" s="2557"/>
      <c r="C14" s="1158" t="s">
        <v>279</v>
      </c>
      <c r="D14" s="2539"/>
      <c r="E14" s="2539"/>
      <c r="F14" s="2539"/>
      <c r="G14" s="2539"/>
      <c r="H14" s="2539"/>
      <c r="I14" s="2539"/>
      <c r="J14" s="2539"/>
      <c r="K14" s="2539"/>
      <c r="L14" s="2539"/>
      <c r="M14" s="2539"/>
      <c r="N14" s="2539"/>
      <c r="O14" s="2539"/>
      <c r="P14" s="2539"/>
      <c r="Q14" s="2539"/>
      <c r="R14" s="2539"/>
      <c r="S14" s="2539"/>
      <c r="T14" s="2539"/>
      <c r="U14" s="2539"/>
      <c r="V14" s="2539"/>
      <c r="W14" s="2539"/>
      <c r="X14" s="2539"/>
      <c r="Y14" s="2539"/>
      <c r="Z14" s="2539"/>
      <c r="AA14" s="2539"/>
      <c r="AB14" s="2539"/>
      <c r="AC14" s="2539"/>
      <c r="AD14" s="2539"/>
      <c r="AE14" s="2539"/>
      <c r="AF14" s="2539"/>
      <c r="AG14" s="2539"/>
      <c r="AH14" s="2541"/>
    </row>
    <row r="15" spans="1:44" ht="18.75" customHeight="1">
      <c r="B15" s="2557"/>
      <c r="C15" s="1158"/>
      <c r="D15" s="2539"/>
      <c r="E15" s="2539"/>
      <c r="F15" s="2539"/>
      <c r="G15" s="2539"/>
      <c r="H15" s="2539"/>
      <c r="I15" s="2539"/>
      <c r="J15" s="2539"/>
      <c r="K15" s="2539"/>
      <c r="L15" s="2539"/>
      <c r="M15" s="2539"/>
      <c r="N15" s="2539"/>
      <c r="O15" s="2539"/>
      <c r="P15" s="2539"/>
      <c r="Q15" s="2539"/>
      <c r="R15" s="2539"/>
      <c r="S15" s="2539"/>
      <c r="T15" s="2539"/>
      <c r="U15" s="2539"/>
      <c r="V15" s="2539"/>
      <c r="W15" s="2539"/>
      <c r="X15" s="2539"/>
      <c r="Y15" s="2539"/>
      <c r="Z15" s="2539"/>
      <c r="AA15" s="2539"/>
      <c r="AB15" s="2539"/>
      <c r="AC15" s="2539"/>
      <c r="AD15" s="2539"/>
      <c r="AE15" s="2539"/>
      <c r="AF15" s="2539"/>
      <c r="AG15" s="2539"/>
      <c r="AH15" s="2541"/>
    </row>
    <row r="16" spans="1:44" ht="18.75" customHeight="1">
      <c r="B16" s="2557"/>
      <c r="C16" s="1158" t="s">
        <v>280</v>
      </c>
      <c r="D16" s="2539"/>
      <c r="E16" s="2539"/>
      <c r="F16" s="2539"/>
      <c r="G16" s="2539"/>
      <c r="H16" s="2539"/>
      <c r="I16" s="2539"/>
      <c r="J16" s="2539"/>
      <c r="K16" s="2539"/>
      <c r="L16" s="2539"/>
      <c r="M16" s="2539"/>
      <c r="N16" s="2539"/>
      <c r="O16" s="2539"/>
      <c r="P16" s="2539"/>
      <c r="Q16" s="2539"/>
      <c r="R16" s="2539"/>
      <c r="S16" s="2539"/>
      <c r="T16" s="2539"/>
      <c r="U16" s="2539"/>
      <c r="V16" s="2539"/>
      <c r="W16" s="2539"/>
      <c r="X16" s="2539"/>
      <c r="Y16" s="2539"/>
      <c r="Z16" s="2539"/>
      <c r="AA16" s="2539"/>
      <c r="AB16" s="2539"/>
      <c r="AC16" s="2539"/>
      <c r="AD16" s="2539"/>
      <c r="AE16" s="2539"/>
      <c r="AF16" s="2539"/>
      <c r="AG16" s="2539"/>
      <c r="AH16" s="2541"/>
    </row>
    <row r="17" spans="2:35" ht="18.75" customHeight="1">
      <c r="B17" s="2557"/>
      <c r="C17" s="1158"/>
      <c r="D17" s="2539"/>
      <c r="E17" s="2539"/>
      <c r="F17" s="2539"/>
      <c r="G17" s="2539"/>
      <c r="H17" s="2539"/>
      <c r="I17" s="2539"/>
      <c r="J17" s="2539"/>
      <c r="K17" s="2539"/>
      <c r="L17" s="2539"/>
      <c r="M17" s="2539"/>
      <c r="N17" s="2539"/>
      <c r="O17" s="2539"/>
      <c r="P17" s="2539"/>
      <c r="Q17" s="2539"/>
      <c r="R17" s="2539"/>
      <c r="S17" s="2539"/>
      <c r="T17" s="2539"/>
      <c r="U17" s="2539"/>
      <c r="V17" s="2539"/>
      <c r="W17" s="2539"/>
      <c r="X17" s="2539"/>
      <c r="Y17" s="2539"/>
      <c r="Z17" s="2539"/>
      <c r="AA17" s="2539"/>
      <c r="AB17" s="2539"/>
      <c r="AC17" s="2539"/>
      <c r="AD17" s="2539"/>
      <c r="AE17" s="2539"/>
      <c r="AF17" s="2539"/>
      <c r="AG17" s="2539"/>
      <c r="AH17" s="2541"/>
    </row>
    <row r="18" spans="2:35" ht="18.75" customHeight="1">
      <c r="B18" s="2557"/>
      <c r="C18" s="1158" t="s">
        <v>281</v>
      </c>
      <c r="D18" s="2539"/>
      <c r="E18" s="2539"/>
      <c r="F18" s="2539"/>
      <c r="G18" s="2539"/>
      <c r="H18" s="2539"/>
      <c r="I18" s="2539"/>
      <c r="J18" s="2539"/>
      <c r="K18" s="2539"/>
      <c r="L18" s="2539"/>
      <c r="M18" s="2539"/>
      <c r="N18" s="2539"/>
      <c r="O18" s="2539"/>
      <c r="P18" s="2539"/>
      <c r="Q18" s="2539"/>
      <c r="R18" s="2539"/>
      <c r="S18" s="2539"/>
      <c r="T18" s="2539"/>
      <c r="U18" s="2539"/>
      <c r="V18" s="2539"/>
      <c r="W18" s="2539"/>
      <c r="X18" s="2539"/>
      <c r="Y18" s="2539"/>
      <c r="Z18" s="2539"/>
      <c r="AA18" s="2539"/>
      <c r="AB18" s="2539"/>
      <c r="AC18" s="2539"/>
      <c r="AD18" s="2539"/>
      <c r="AE18" s="2539"/>
      <c r="AF18" s="2539"/>
      <c r="AG18" s="2539"/>
      <c r="AH18" s="2541"/>
    </row>
    <row r="19" spans="2:35" ht="18.75" customHeight="1">
      <c r="B19" s="2557"/>
      <c r="C19" s="1158"/>
      <c r="D19" s="2539"/>
      <c r="E19" s="2539"/>
      <c r="F19" s="2539"/>
      <c r="G19" s="2539"/>
      <c r="H19" s="2539"/>
      <c r="I19" s="2539"/>
      <c r="J19" s="2539"/>
      <c r="K19" s="2539"/>
      <c r="L19" s="2539"/>
      <c r="M19" s="2539"/>
      <c r="N19" s="2539"/>
      <c r="O19" s="2539"/>
      <c r="P19" s="2539"/>
      <c r="Q19" s="2539"/>
      <c r="R19" s="2539"/>
      <c r="S19" s="2539"/>
      <c r="T19" s="2539"/>
      <c r="U19" s="2539"/>
      <c r="V19" s="2539"/>
      <c r="W19" s="2539"/>
      <c r="X19" s="2539"/>
      <c r="Y19" s="2539"/>
      <c r="Z19" s="2539"/>
      <c r="AA19" s="2539"/>
      <c r="AB19" s="2539"/>
      <c r="AC19" s="2539"/>
      <c r="AD19" s="2539"/>
      <c r="AE19" s="2539"/>
      <c r="AF19" s="2539"/>
      <c r="AG19" s="2539"/>
      <c r="AH19" s="2541"/>
    </row>
    <row r="20" spans="2:35" ht="18.75" customHeight="1">
      <c r="B20" s="2557"/>
      <c r="C20" s="1158"/>
      <c r="D20" s="2539"/>
      <c r="E20" s="2539"/>
      <c r="F20" s="2539"/>
      <c r="G20" s="2539"/>
      <c r="H20" s="2539"/>
      <c r="I20" s="2539"/>
      <c r="J20" s="2539"/>
      <c r="K20" s="2539"/>
      <c r="L20" s="2539"/>
      <c r="M20" s="2539"/>
      <c r="N20" s="2539"/>
      <c r="O20" s="2539"/>
      <c r="P20" s="2539"/>
      <c r="Q20" s="2539"/>
      <c r="R20" s="2539"/>
      <c r="S20" s="2539"/>
      <c r="T20" s="2539"/>
      <c r="U20" s="2539"/>
      <c r="V20" s="2539"/>
      <c r="W20" s="2539"/>
      <c r="X20" s="2539"/>
      <c r="Y20" s="2539"/>
      <c r="Z20" s="2539"/>
      <c r="AA20" s="2539"/>
      <c r="AB20" s="2539"/>
      <c r="AC20" s="2539"/>
      <c r="AD20" s="2539"/>
      <c r="AE20" s="2539"/>
      <c r="AF20" s="2539"/>
      <c r="AG20" s="2539"/>
      <c r="AH20" s="2541"/>
    </row>
    <row r="21" spans="2:35" ht="20.100000000000001" customHeight="1">
      <c r="B21" s="2557"/>
      <c r="C21" s="1159" t="s">
        <v>1044</v>
      </c>
      <c r="D21" s="342"/>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4"/>
      <c r="AI21" s="1145">
        <f>COUNTIF(D21:AH21,"○")</f>
        <v>0</v>
      </c>
    </row>
    <row r="22" spans="2:35" ht="21.75" customHeight="1">
      <c r="B22" s="2557"/>
      <c r="C22" s="1160" t="s">
        <v>282</v>
      </c>
      <c r="D22" s="345"/>
      <c r="E22" s="346"/>
      <c r="F22" s="346"/>
      <c r="G22" s="346"/>
      <c r="H22" s="346"/>
      <c r="I22" s="347"/>
      <c r="J22" s="347"/>
      <c r="K22" s="346"/>
      <c r="L22" s="346"/>
      <c r="M22" s="346"/>
      <c r="N22" s="346"/>
      <c r="O22" s="346"/>
      <c r="P22" s="347"/>
      <c r="Q22" s="347"/>
      <c r="R22" s="346"/>
      <c r="S22" s="346"/>
      <c r="T22" s="346"/>
      <c r="U22" s="347"/>
      <c r="V22" s="347"/>
      <c r="W22" s="347"/>
      <c r="X22" s="347"/>
      <c r="Y22" s="346"/>
      <c r="Z22" s="346"/>
      <c r="AA22" s="346"/>
      <c r="AB22" s="346"/>
      <c r="AC22" s="347"/>
      <c r="AD22" s="347"/>
      <c r="AE22" s="346"/>
      <c r="AF22" s="346"/>
      <c r="AG22" s="346"/>
      <c r="AH22" s="348"/>
      <c r="AI22" s="1161">
        <f>COUNTA(D22:AH22)</f>
        <v>0</v>
      </c>
    </row>
    <row r="23" spans="2:35" ht="15" customHeight="1">
      <c r="B23" s="2557"/>
      <c r="C23" s="2543" t="s">
        <v>409</v>
      </c>
      <c r="D23" s="349"/>
      <c r="E23" s="350"/>
      <c r="F23" s="350"/>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1"/>
      <c r="AI23" s="2546" t="s">
        <v>726</v>
      </c>
    </row>
    <row r="24" spans="2:35" ht="15" customHeight="1" thickBot="1">
      <c r="B24" s="2557"/>
      <c r="C24" s="2544"/>
      <c r="D24" s="352"/>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53"/>
      <c r="AH24" s="354"/>
      <c r="AI24" s="2547"/>
    </row>
    <row r="25" spans="2:35" ht="15" customHeight="1" thickBot="1">
      <c r="B25" s="2558"/>
      <c r="C25" s="2545"/>
      <c r="D25" s="355"/>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7"/>
      <c r="AI25" s="1162">
        <f>SUM(D23:AH25)</f>
        <v>0</v>
      </c>
    </row>
    <row r="26" spans="2:35" ht="15" customHeight="1"/>
    <row r="27" spans="2:35" ht="30" customHeight="1">
      <c r="B27" s="2556" t="s">
        <v>1015</v>
      </c>
      <c r="C27" s="1149" t="s">
        <v>755</v>
      </c>
      <c r="D27" s="1150" t="str">
        <f>AN12</f>
        <v/>
      </c>
      <c r="E27" s="1151" t="str">
        <f>IF($D$27="","",IF($D$27+1&lt;=$AN$13,$D$27+1,""))</f>
        <v/>
      </c>
      <c r="F27" s="1151" t="str">
        <f>IF($D$27="","",IF($D$27+2&lt;=$AN$13,$D$27+2,""))</f>
        <v/>
      </c>
      <c r="G27" s="1151" t="str">
        <f>IF($D$27="","",IF($D$27+3&lt;=$AN$13,$D$27+3,""))</f>
        <v/>
      </c>
      <c r="H27" s="1151" t="str">
        <f>IF($D$27="","",IF($D$27+4&lt;=$AN$13,$D$27+4,""))</f>
        <v/>
      </c>
      <c r="I27" s="1151" t="str">
        <f>IF($D$27="","",IF($D$27+5&lt;=$AN$13,$D$27+5,""))</f>
        <v/>
      </c>
      <c r="J27" s="1151" t="str">
        <f>IF($D$27="","",IF($D$27+6&lt;=$AN$13,$D$27+6,""))</f>
        <v/>
      </c>
      <c r="K27" s="1151" t="str">
        <f>IF($D$27="","",IF($D$27+7&lt;=$AN$13,$D$27+7,""))</f>
        <v/>
      </c>
      <c r="L27" s="1151" t="str">
        <f>IF($D$27="","",IF($D$27+8&lt;=$AN$13,$D$27+8,""))</f>
        <v/>
      </c>
      <c r="M27" s="1151" t="str">
        <f>IF($D$27="","",IF($D$27+9&lt;=$AN$13,$D$27+9,""))</f>
        <v/>
      </c>
      <c r="N27" s="1151" t="str">
        <f>IF($D$27="","",IF($D$27+10&lt;=$AN$13,$D$27+10,""))</f>
        <v/>
      </c>
      <c r="O27" s="1151" t="str">
        <f>IF($D$27="","",IF($D$27+11&lt;=$AN$13,$D$27+11,""))</f>
        <v/>
      </c>
      <c r="P27" s="1151" t="str">
        <f>IF($D$27="","",IF($D$27+12&lt;=$AN$13,$D$27+12,""))</f>
        <v/>
      </c>
      <c r="Q27" s="1151" t="str">
        <f>IF($D$27="","",IF($D$27+13&lt;=$AN$13,$D$27+13,""))</f>
        <v/>
      </c>
      <c r="R27" s="1151" t="str">
        <f>IF($D$27="","",IF($D$27+14&lt;=$AN$13,$D$27+14,""))</f>
        <v/>
      </c>
      <c r="S27" s="1151" t="str">
        <f>IF($D$27="","",IF($D$27+15&lt;=$AN$13,$D$27+15,""))</f>
        <v/>
      </c>
      <c r="T27" s="1151" t="str">
        <f>IF($D$27="","",IF($D$27+16&lt;=$AN$13,$D$27+16,""))</f>
        <v/>
      </c>
      <c r="U27" s="1151" t="str">
        <f>IF($D$27="","",IF($D$27+17&lt;=$AN$13,$D$27+17,""))</f>
        <v/>
      </c>
      <c r="V27" s="1151" t="str">
        <f>IF($D$27="","",IF($D$27+18&lt;=$AN$13,$D$27+18,""))</f>
        <v/>
      </c>
      <c r="W27" s="1151" t="str">
        <f>IF($D$27="","",IF($D$27+19&lt;=$AN$13,$D$27+19,""))</f>
        <v/>
      </c>
      <c r="X27" s="1151" t="str">
        <f>IF($D$27="","",IF($D$27+20&lt;=$AN$13,$D$27+20,""))</f>
        <v/>
      </c>
      <c r="Y27" s="1151" t="str">
        <f>IF($D$27="","",IF($D$27+21&lt;=$AN$13,$D$27+21,""))</f>
        <v/>
      </c>
      <c r="Z27" s="1151" t="str">
        <f>IF($D$27="","",IF($D$27+22&lt;=$AN$13,$D$27+22,""))</f>
        <v/>
      </c>
      <c r="AA27" s="1151" t="str">
        <f>IF($D$27="","",IF($D$27+23&lt;=$AN$13,$D$27+23,""))</f>
        <v/>
      </c>
      <c r="AB27" s="1151" t="str">
        <f>IF($D$27="","",IF($D$27+24&lt;=$AN$13,$D$27+24,""))</f>
        <v/>
      </c>
      <c r="AC27" s="1151" t="str">
        <f>IF($D$27="","",IF($D$27+25&lt;=$AN$13,$D$27+25,""))</f>
        <v/>
      </c>
      <c r="AD27" s="1151" t="str">
        <f>IF($D$27="","",IF($D$27+26&lt;=$AN$13,$D$27+26,""))</f>
        <v/>
      </c>
      <c r="AE27" s="1151" t="str">
        <f>IF($D$27="","",IF($D$27+27&lt;=$AN$13,$D$27+27,""))</f>
        <v/>
      </c>
      <c r="AF27" s="1151" t="str">
        <f>IF($D$27="","",IF($D$27+28&lt;=$AN$13,$D$27+28,""))</f>
        <v/>
      </c>
      <c r="AG27" s="1151" t="str">
        <f>IF($D$27="","",IF($D$27+29&lt;=$AN$13,$D$27+29,""))</f>
        <v/>
      </c>
      <c r="AH27" s="1152" t="str">
        <f>IF($D$27="","",IF($D$27+30&lt;=$AN$13,$D$27+30,""))</f>
        <v/>
      </c>
    </row>
    <row r="28" spans="2:35" ht="18" customHeight="1">
      <c r="B28" s="2557"/>
      <c r="C28" s="1153" t="s">
        <v>277</v>
      </c>
      <c r="D28" s="1154" t="str">
        <f t="shared" ref="D28:AH28" si="1">TEXT(D27,"aaa")</f>
        <v/>
      </c>
      <c r="E28" s="1155" t="str">
        <f t="shared" si="1"/>
        <v/>
      </c>
      <c r="F28" s="1155" t="str">
        <f t="shared" si="1"/>
        <v/>
      </c>
      <c r="G28" s="1155" t="str">
        <f t="shared" si="1"/>
        <v/>
      </c>
      <c r="H28" s="1155" t="str">
        <f t="shared" si="1"/>
        <v/>
      </c>
      <c r="I28" s="1155" t="str">
        <f t="shared" si="1"/>
        <v/>
      </c>
      <c r="J28" s="1155" t="str">
        <f t="shared" si="1"/>
        <v/>
      </c>
      <c r="K28" s="1155" t="str">
        <f t="shared" si="1"/>
        <v/>
      </c>
      <c r="L28" s="1155" t="str">
        <f t="shared" si="1"/>
        <v/>
      </c>
      <c r="M28" s="1155" t="str">
        <f t="shared" si="1"/>
        <v/>
      </c>
      <c r="N28" s="1155" t="str">
        <f t="shared" si="1"/>
        <v/>
      </c>
      <c r="O28" s="1155" t="str">
        <f t="shared" si="1"/>
        <v/>
      </c>
      <c r="P28" s="1155" t="str">
        <f t="shared" si="1"/>
        <v/>
      </c>
      <c r="Q28" s="1155" t="str">
        <f t="shared" si="1"/>
        <v/>
      </c>
      <c r="R28" s="1155" t="str">
        <f t="shared" si="1"/>
        <v/>
      </c>
      <c r="S28" s="1155" t="str">
        <f t="shared" si="1"/>
        <v/>
      </c>
      <c r="T28" s="1155" t="str">
        <f t="shared" si="1"/>
        <v/>
      </c>
      <c r="U28" s="1155" t="str">
        <f t="shared" si="1"/>
        <v/>
      </c>
      <c r="V28" s="1155" t="str">
        <f t="shared" si="1"/>
        <v/>
      </c>
      <c r="W28" s="1155" t="str">
        <f t="shared" si="1"/>
        <v/>
      </c>
      <c r="X28" s="1155" t="str">
        <f t="shared" si="1"/>
        <v/>
      </c>
      <c r="Y28" s="1155" t="str">
        <f t="shared" si="1"/>
        <v/>
      </c>
      <c r="Z28" s="1155" t="str">
        <f t="shared" si="1"/>
        <v/>
      </c>
      <c r="AA28" s="1155" t="str">
        <f t="shared" si="1"/>
        <v/>
      </c>
      <c r="AB28" s="1155" t="str">
        <f t="shared" si="1"/>
        <v/>
      </c>
      <c r="AC28" s="1155" t="str">
        <f t="shared" si="1"/>
        <v/>
      </c>
      <c r="AD28" s="1155" t="str">
        <f t="shared" si="1"/>
        <v/>
      </c>
      <c r="AE28" s="1155" t="str">
        <f t="shared" si="1"/>
        <v/>
      </c>
      <c r="AF28" s="1155" t="str">
        <f t="shared" si="1"/>
        <v/>
      </c>
      <c r="AG28" s="1155" t="str">
        <f t="shared" si="1"/>
        <v/>
      </c>
      <c r="AH28" s="1156" t="str">
        <f t="shared" si="1"/>
        <v/>
      </c>
    </row>
    <row r="29" spans="2:35" ht="18.75" customHeight="1">
      <c r="B29" s="2557"/>
      <c r="C29" s="1158"/>
      <c r="D29" s="2559"/>
      <c r="E29" s="2538"/>
      <c r="F29" s="2538"/>
      <c r="G29" s="2538"/>
      <c r="H29" s="2538"/>
      <c r="I29" s="2538"/>
      <c r="J29" s="2538"/>
      <c r="K29" s="2538"/>
      <c r="L29" s="2538"/>
      <c r="M29" s="2538"/>
      <c r="N29" s="2538"/>
      <c r="O29" s="2538"/>
      <c r="P29" s="2538"/>
      <c r="Q29" s="2538"/>
      <c r="R29" s="2538"/>
      <c r="S29" s="2538"/>
      <c r="T29" s="2538"/>
      <c r="U29" s="2538"/>
      <c r="V29" s="2538"/>
      <c r="W29" s="2538"/>
      <c r="X29" s="2538"/>
      <c r="Y29" s="2538"/>
      <c r="Z29" s="2538"/>
      <c r="AA29" s="2538"/>
      <c r="AB29" s="2538"/>
      <c r="AC29" s="2538"/>
      <c r="AD29" s="2538"/>
      <c r="AE29" s="2538"/>
      <c r="AF29" s="2538"/>
      <c r="AG29" s="2538"/>
      <c r="AH29" s="2540"/>
    </row>
    <row r="30" spans="2:35" ht="18.75" customHeight="1">
      <c r="B30" s="2557"/>
      <c r="C30" s="1158"/>
      <c r="D30" s="2560"/>
      <c r="E30" s="2539"/>
      <c r="F30" s="2539"/>
      <c r="G30" s="2539"/>
      <c r="H30" s="2539"/>
      <c r="I30" s="2539"/>
      <c r="J30" s="2539"/>
      <c r="K30" s="2539"/>
      <c r="L30" s="2539"/>
      <c r="M30" s="2539"/>
      <c r="N30" s="2539"/>
      <c r="O30" s="2539"/>
      <c r="P30" s="2539"/>
      <c r="Q30" s="2539"/>
      <c r="R30" s="2539"/>
      <c r="S30" s="2539"/>
      <c r="T30" s="2539"/>
      <c r="U30" s="2539"/>
      <c r="V30" s="2539"/>
      <c r="W30" s="2539"/>
      <c r="X30" s="2539"/>
      <c r="Y30" s="2539"/>
      <c r="Z30" s="2539"/>
      <c r="AA30" s="2539"/>
      <c r="AB30" s="2539"/>
      <c r="AC30" s="2539"/>
      <c r="AD30" s="2539"/>
      <c r="AE30" s="2539"/>
      <c r="AF30" s="2539"/>
      <c r="AG30" s="2539"/>
      <c r="AH30" s="2541"/>
    </row>
    <row r="31" spans="2:35" ht="18.75" customHeight="1">
      <c r="B31" s="2557"/>
      <c r="C31" s="1158" t="s">
        <v>278</v>
      </c>
      <c r="D31" s="2560"/>
      <c r="E31" s="2539"/>
      <c r="F31" s="2539"/>
      <c r="G31" s="2539"/>
      <c r="H31" s="2539"/>
      <c r="I31" s="2539"/>
      <c r="J31" s="2539"/>
      <c r="K31" s="2539"/>
      <c r="L31" s="2539"/>
      <c r="M31" s="2539"/>
      <c r="N31" s="2539"/>
      <c r="O31" s="2539"/>
      <c r="P31" s="2539"/>
      <c r="Q31" s="2539"/>
      <c r="R31" s="2539"/>
      <c r="S31" s="2539"/>
      <c r="T31" s="2539"/>
      <c r="U31" s="2539"/>
      <c r="V31" s="2539"/>
      <c r="W31" s="2539"/>
      <c r="X31" s="2539"/>
      <c r="Y31" s="2539"/>
      <c r="Z31" s="2539"/>
      <c r="AA31" s="2539"/>
      <c r="AB31" s="2539"/>
      <c r="AC31" s="2539"/>
      <c r="AD31" s="2539"/>
      <c r="AE31" s="2539"/>
      <c r="AF31" s="2539"/>
      <c r="AG31" s="2539"/>
      <c r="AH31" s="2541"/>
    </row>
    <row r="32" spans="2:35" ht="18.75" customHeight="1">
      <c r="B32" s="2557"/>
      <c r="C32" s="1158"/>
      <c r="D32" s="2560"/>
      <c r="E32" s="2539"/>
      <c r="F32" s="2539"/>
      <c r="G32" s="2539"/>
      <c r="H32" s="2539"/>
      <c r="I32" s="2539"/>
      <c r="J32" s="2539"/>
      <c r="K32" s="2539"/>
      <c r="L32" s="2539"/>
      <c r="M32" s="2539"/>
      <c r="N32" s="2539"/>
      <c r="O32" s="2539"/>
      <c r="P32" s="2539"/>
      <c r="Q32" s="2539"/>
      <c r="R32" s="2539"/>
      <c r="S32" s="2539"/>
      <c r="T32" s="2539"/>
      <c r="U32" s="2539"/>
      <c r="V32" s="2539"/>
      <c r="W32" s="2539"/>
      <c r="X32" s="2539"/>
      <c r="Y32" s="2539"/>
      <c r="Z32" s="2539"/>
      <c r="AA32" s="2539"/>
      <c r="AB32" s="2539"/>
      <c r="AC32" s="2539"/>
      <c r="AD32" s="2539"/>
      <c r="AE32" s="2539"/>
      <c r="AF32" s="2539"/>
      <c r="AG32" s="2539"/>
      <c r="AH32" s="2541"/>
    </row>
    <row r="33" spans="2:35" ht="18.75" customHeight="1">
      <c r="B33" s="2557"/>
      <c r="C33" s="1158" t="s">
        <v>279</v>
      </c>
      <c r="D33" s="2560"/>
      <c r="E33" s="2539"/>
      <c r="F33" s="2539"/>
      <c r="G33" s="2539"/>
      <c r="H33" s="2539"/>
      <c r="I33" s="2539"/>
      <c r="J33" s="2539"/>
      <c r="K33" s="2539"/>
      <c r="L33" s="2539"/>
      <c r="M33" s="2539"/>
      <c r="N33" s="2539"/>
      <c r="O33" s="2539"/>
      <c r="P33" s="2539"/>
      <c r="Q33" s="2539"/>
      <c r="R33" s="2539"/>
      <c r="S33" s="2539"/>
      <c r="T33" s="2539"/>
      <c r="U33" s="2539"/>
      <c r="V33" s="2539"/>
      <c r="W33" s="2539"/>
      <c r="X33" s="2539"/>
      <c r="Y33" s="2539"/>
      <c r="Z33" s="2539"/>
      <c r="AA33" s="2539"/>
      <c r="AB33" s="2539"/>
      <c r="AC33" s="2539"/>
      <c r="AD33" s="2539"/>
      <c r="AE33" s="2539"/>
      <c r="AF33" s="2539"/>
      <c r="AG33" s="2539"/>
      <c r="AH33" s="2541"/>
    </row>
    <row r="34" spans="2:35" ht="18.75" customHeight="1">
      <c r="B34" s="2557"/>
      <c r="C34" s="1158"/>
      <c r="D34" s="2560"/>
      <c r="E34" s="2539"/>
      <c r="F34" s="2539"/>
      <c r="G34" s="2539"/>
      <c r="H34" s="2539"/>
      <c r="I34" s="2539"/>
      <c r="J34" s="2539"/>
      <c r="K34" s="2539"/>
      <c r="L34" s="2539"/>
      <c r="M34" s="2539"/>
      <c r="N34" s="2539"/>
      <c r="O34" s="2539"/>
      <c r="P34" s="2539"/>
      <c r="Q34" s="2539"/>
      <c r="R34" s="2539"/>
      <c r="S34" s="2539"/>
      <c r="T34" s="2539"/>
      <c r="U34" s="2539"/>
      <c r="V34" s="2539"/>
      <c r="W34" s="2539"/>
      <c r="X34" s="2539"/>
      <c r="Y34" s="2539"/>
      <c r="Z34" s="2539"/>
      <c r="AA34" s="2539"/>
      <c r="AB34" s="2539"/>
      <c r="AC34" s="2539"/>
      <c r="AD34" s="2539"/>
      <c r="AE34" s="2539"/>
      <c r="AF34" s="2539"/>
      <c r="AG34" s="2539"/>
      <c r="AH34" s="2541"/>
    </row>
    <row r="35" spans="2:35" ht="18.75" customHeight="1">
      <c r="B35" s="2557"/>
      <c r="C35" s="1158" t="s">
        <v>280</v>
      </c>
      <c r="D35" s="2560"/>
      <c r="E35" s="2539"/>
      <c r="F35" s="2539"/>
      <c r="G35" s="2539"/>
      <c r="H35" s="2539"/>
      <c r="I35" s="2539"/>
      <c r="J35" s="2539"/>
      <c r="K35" s="2539"/>
      <c r="L35" s="2539"/>
      <c r="M35" s="2539"/>
      <c r="N35" s="2539"/>
      <c r="O35" s="2539"/>
      <c r="P35" s="2539"/>
      <c r="Q35" s="2539"/>
      <c r="R35" s="2539"/>
      <c r="S35" s="2539"/>
      <c r="T35" s="2539"/>
      <c r="U35" s="2539"/>
      <c r="V35" s="2539"/>
      <c r="W35" s="2539"/>
      <c r="X35" s="2539"/>
      <c r="Y35" s="2539"/>
      <c r="Z35" s="2539"/>
      <c r="AA35" s="2539"/>
      <c r="AB35" s="2539"/>
      <c r="AC35" s="2539"/>
      <c r="AD35" s="2539"/>
      <c r="AE35" s="2539"/>
      <c r="AF35" s="2539"/>
      <c r="AG35" s="2539"/>
      <c r="AH35" s="2541"/>
    </row>
    <row r="36" spans="2:35" ht="18.75" customHeight="1">
      <c r="B36" s="2557"/>
      <c r="C36" s="1158"/>
      <c r="D36" s="2560"/>
      <c r="E36" s="2539"/>
      <c r="F36" s="2539"/>
      <c r="G36" s="2539"/>
      <c r="H36" s="2539"/>
      <c r="I36" s="2539"/>
      <c r="J36" s="2539"/>
      <c r="K36" s="2539"/>
      <c r="L36" s="2539"/>
      <c r="M36" s="2539"/>
      <c r="N36" s="2539"/>
      <c r="O36" s="2539"/>
      <c r="P36" s="2539"/>
      <c r="Q36" s="2539"/>
      <c r="R36" s="2539"/>
      <c r="S36" s="2539"/>
      <c r="T36" s="2539"/>
      <c r="U36" s="2539"/>
      <c r="V36" s="2539"/>
      <c r="W36" s="2539"/>
      <c r="X36" s="2539"/>
      <c r="Y36" s="2539"/>
      <c r="Z36" s="2539"/>
      <c r="AA36" s="2539"/>
      <c r="AB36" s="2539"/>
      <c r="AC36" s="2539"/>
      <c r="AD36" s="2539"/>
      <c r="AE36" s="2539"/>
      <c r="AF36" s="2539"/>
      <c r="AG36" s="2539"/>
      <c r="AH36" s="2541"/>
    </row>
    <row r="37" spans="2:35" ht="18.75" customHeight="1">
      <c r="B37" s="2557"/>
      <c r="C37" s="1158" t="s">
        <v>281</v>
      </c>
      <c r="D37" s="2560"/>
      <c r="E37" s="2539"/>
      <c r="F37" s="2539"/>
      <c r="G37" s="2539"/>
      <c r="H37" s="2539"/>
      <c r="I37" s="2539"/>
      <c r="J37" s="2539"/>
      <c r="K37" s="2539"/>
      <c r="L37" s="2539"/>
      <c r="M37" s="2539"/>
      <c r="N37" s="2539"/>
      <c r="O37" s="2539"/>
      <c r="P37" s="2539"/>
      <c r="Q37" s="2539"/>
      <c r="R37" s="2539"/>
      <c r="S37" s="2539"/>
      <c r="T37" s="2539"/>
      <c r="U37" s="2539"/>
      <c r="V37" s="2539"/>
      <c r="W37" s="2539"/>
      <c r="X37" s="2539"/>
      <c r="Y37" s="2539"/>
      <c r="Z37" s="2539"/>
      <c r="AA37" s="2539"/>
      <c r="AB37" s="2539"/>
      <c r="AC37" s="2539"/>
      <c r="AD37" s="2539"/>
      <c r="AE37" s="2539"/>
      <c r="AF37" s="2539"/>
      <c r="AG37" s="2539"/>
      <c r="AH37" s="2541"/>
    </row>
    <row r="38" spans="2:35" ht="18.75" customHeight="1">
      <c r="B38" s="2557"/>
      <c r="C38" s="1158"/>
      <c r="D38" s="2560"/>
      <c r="E38" s="2539"/>
      <c r="F38" s="2539"/>
      <c r="G38" s="2539"/>
      <c r="H38" s="2539"/>
      <c r="I38" s="2539"/>
      <c r="J38" s="2539"/>
      <c r="K38" s="2539"/>
      <c r="L38" s="2539"/>
      <c r="M38" s="2539"/>
      <c r="N38" s="2539"/>
      <c r="O38" s="2539"/>
      <c r="P38" s="2539"/>
      <c r="Q38" s="2539"/>
      <c r="R38" s="2539"/>
      <c r="S38" s="2539"/>
      <c r="T38" s="2539"/>
      <c r="U38" s="2539"/>
      <c r="V38" s="2539"/>
      <c r="W38" s="2539"/>
      <c r="X38" s="2539"/>
      <c r="Y38" s="2539"/>
      <c r="Z38" s="2539"/>
      <c r="AA38" s="2539"/>
      <c r="AB38" s="2539"/>
      <c r="AC38" s="2539"/>
      <c r="AD38" s="2539"/>
      <c r="AE38" s="2539"/>
      <c r="AF38" s="2539"/>
      <c r="AG38" s="2539"/>
      <c r="AH38" s="2541"/>
    </row>
    <row r="39" spans="2:35" ht="18.75" customHeight="1">
      <c r="B39" s="2557"/>
      <c r="C39" s="1158"/>
      <c r="D39" s="2561"/>
      <c r="E39" s="2539"/>
      <c r="F39" s="2539"/>
      <c r="G39" s="2539"/>
      <c r="H39" s="2539"/>
      <c r="I39" s="2539"/>
      <c r="J39" s="2539"/>
      <c r="K39" s="2539"/>
      <c r="L39" s="2539"/>
      <c r="M39" s="2539"/>
      <c r="N39" s="2539"/>
      <c r="O39" s="2539"/>
      <c r="P39" s="2539"/>
      <c r="Q39" s="2539"/>
      <c r="R39" s="2539"/>
      <c r="S39" s="2539"/>
      <c r="T39" s="2539"/>
      <c r="U39" s="2539"/>
      <c r="V39" s="2539"/>
      <c r="W39" s="2539"/>
      <c r="X39" s="2539"/>
      <c r="Y39" s="2539"/>
      <c r="Z39" s="2539"/>
      <c r="AA39" s="2539"/>
      <c r="AB39" s="2539"/>
      <c r="AC39" s="2539"/>
      <c r="AD39" s="2539"/>
      <c r="AE39" s="2539"/>
      <c r="AF39" s="2539"/>
      <c r="AG39" s="2539"/>
      <c r="AH39" s="2542"/>
    </row>
    <row r="40" spans="2:35" ht="20.100000000000001" customHeight="1">
      <c r="B40" s="2557"/>
      <c r="C40" s="1159" t="s">
        <v>1044</v>
      </c>
      <c r="D40" s="342"/>
      <c r="E40" s="343"/>
      <c r="F40" s="343"/>
      <c r="G40" s="343"/>
      <c r="H40" s="34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c r="AG40" s="343"/>
      <c r="AH40" s="344"/>
      <c r="AI40" s="1145">
        <f>COUNTIF(D40:AH40,"○")</f>
        <v>0</v>
      </c>
    </row>
    <row r="41" spans="2:35" ht="21.75" customHeight="1">
      <c r="B41" s="2557"/>
      <c r="C41" s="1160" t="s">
        <v>282</v>
      </c>
      <c r="D41" s="345"/>
      <c r="E41" s="346"/>
      <c r="F41" s="346"/>
      <c r="G41" s="346"/>
      <c r="H41" s="346"/>
      <c r="I41" s="347"/>
      <c r="J41" s="347"/>
      <c r="K41" s="358"/>
      <c r="L41" s="346"/>
      <c r="M41" s="346"/>
      <c r="N41" s="346"/>
      <c r="O41" s="346"/>
      <c r="P41" s="347"/>
      <c r="Q41" s="347"/>
      <c r="R41" s="346"/>
      <c r="S41" s="346"/>
      <c r="T41" s="346"/>
      <c r="U41" s="347"/>
      <c r="V41" s="347"/>
      <c r="W41" s="347"/>
      <c r="X41" s="347"/>
      <c r="Y41" s="346"/>
      <c r="Z41" s="346"/>
      <c r="AA41" s="346"/>
      <c r="AB41" s="346"/>
      <c r="AC41" s="347"/>
      <c r="AD41" s="347"/>
      <c r="AE41" s="346"/>
      <c r="AF41" s="358"/>
      <c r="AG41" s="346"/>
      <c r="AH41" s="348"/>
      <c r="AI41" s="1163">
        <f>COUNTA(D41:AH41)</f>
        <v>0</v>
      </c>
    </row>
    <row r="42" spans="2:35" ht="15" customHeight="1">
      <c r="B42" s="2557"/>
      <c r="C42" s="2543" t="s">
        <v>409</v>
      </c>
      <c r="D42" s="349"/>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9"/>
      <c r="AG42" s="360"/>
      <c r="AH42" s="351"/>
      <c r="AI42" s="2546" t="s">
        <v>726</v>
      </c>
    </row>
    <row r="43" spans="2:35" ht="15" customHeight="1" thickBot="1">
      <c r="B43" s="2557"/>
      <c r="C43" s="2544"/>
      <c r="D43" s="352"/>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61"/>
      <c r="AG43" s="362"/>
      <c r="AH43" s="354"/>
      <c r="AI43" s="2547"/>
    </row>
    <row r="44" spans="2:35" ht="15" customHeight="1" thickBot="1">
      <c r="B44" s="2558"/>
      <c r="C44" s="2545"/>
      <c r="D44" s="355"/>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63"/>
      <c r="AG44" s="364"/>
      <c r="AH44" s="365"/>
      <c r="AI44" s="1164">
        <f>SUM(D42:AH44)</f>
        <v>0</v>
      </c>
    </row>
    <row r="45" spans="2:35" ht="12.75" customHeight="1"/>
    <row r="46" spans="2:35" ht="30" customHeight="1">
      <c r="B46" s="2556" t="s">
        <v>1016</v>
      </c>
      <c r="C46" s="1149" t="s">
        <v>755</v>
      </c>
      <c r="D46" s="1150" t="str">
        <f>AO12</f>
        <v/>
      </c>
      <c r="E46" s="1151" t="str">
        <f>IF($D$46="","",IF($D$46+1&lt;=$AO$13,$D$46+1,""))</f>
        <v/>
      </c>
      <c r="F46" s="1151" t="str">
        <f>IF($D$46="","",IF($D$46+2&lt;=$AO$13,$D$46+2,""))</f>
        <v/>
      </c>
      <c r="G46" s="1151" t="str">
        <f>IF($D$46="","",IF($D$46+3&lt;=$AO$13,$D$46+3,""))</f>
        <v/>
      </c>
      <c r="H46" s="1151" t="str">
        <f>IF($D$46="","",IF($D$46+4&lt;=$AO$13,$D$46+4,""))</f>
        <v/>
      </c>
      <c r="I46" s="1151" t="str">
        <f>IF($D$46="","",IF($D$46+5&lt;=$AO$13,$D$46+5,""))</f>
        <v/>
      </c>
      <c r="J46" s="1151" t="str">
        <f>IF($D$46="","",IF($D$46+6&lt;=$AO$13,$D$46+6,""))</f>
        <v/>
      </c>
      <c r="K46" s="1151" t="str">
        <f>IF($D$46="","",IF($D$46+7&lt;=$AO$13,$D$46+7,""))</f>
        <v/>
      </c>
      <c r="L46" s="1151" t="str">
        <f>IF($D$46="","",IF($D$46+8&lt;=$AO$13,$D$46+8,""))</f>
        <v/>
      </c>
      <c r="M46" s="1151" t="str">
        <f>IF($D$46="","",IF($D$46+9&lt;=$AO$13,$D$46+9,""))</f>
        <v/>
      </c>
      <c r="N46" s="1151" t="str">
        <f>IF($D$46="","",IF($D$46+10&lt;=$AO$13,$D$46+10,""))</f>
        <v/>
      </c>
      <c r="O46" s="1151" t="str">
        <f>IF($D$46="","",IF($D$46+11&lt;=$AO$13,$D$46+11,""))</f>
        <v/>
      </c>
      <c r="P46" s="1151" t="str">
        <f>IF($D$46="","",IF($D$46+12&lt;=$AO$13,$D$46+12,""))</f>
        <v/>
      </c>
      <c r="Q46" s="1151" t="str">
        <f>IF($D$46="","",IF($D$46+13&lt;=$AO$13,$D$46+13,""))</f>
        <v/>
      </c>
      <c r="R46" s="1151" t="str">
        <f>IF($D$46="","",IF($D$46+14&lt;=$AO$13,$D$46+14,""))</f>
        <v/>
      </c>
      <c r="S46" s="1151" t="str">
        <f>IF($D$46="","",IF($D$46+15&lt;=$AO$13,$D$46+15,""))</f>
        <v/>
      </c>
      <c r="T46" s="1151" t="str">
        <f>IF($D$46="","",IF($D$46+16&lt;=$AO$13,$D$46+16,""))</f>
        <v/>
      </c>
      <c r="U46" s="1151" t="str">
        <f>IF($D$46="","",IF($D$46+17&lt;=$AO$13,$D$46+17,""))</f>
        <v/>
      </c>
      <c r="V46" s="1151" t="str">
        <f>IF($D$46="","",IF($D$46+18&lt;=$AO$13,$D$46+18,""))</f>
        <v/>
      </c>
      <c r="W46" s="1151" t="str">
        <f>IF($D$46="","",IF($D$46+19&lt;=$AO$13,$D$46+19,""))</f>
        <v/>
      </c>
      <c r="X46" s="1151" t="str">
        <f>IF($D$46="","",IF($D$46+20&lt;=$AO$13,$D$46+20,""))</f>
        <v/>
      </c>
      <c r="Y46" s="1151" t="str">
        <f>IF($D$46="","",IF($D$46+21&lt;=$AO$13,$D$46+21,""))</f>
        <v/>
      </c>
      <c r="Z46" s="1151" t="str">
        <f>IF($D$46="","",IF($D$46+22&lt;=$AO$13,$D$46+22,""))</f>
        <v/>
      </c>
      <c r="AA46" s="1151" t="str">
        <f>IF($D$46="","",IF($D$46+23&lt;=$AO$13,$D$46+23,""))</f>
        <v/>
      </c>
      <c r="AB46" s="1151" t="str">
        <f>IF($D$46="","",IF($D$46+24&lt;=$AO$13,$D$46+24,""))</f>
        <v/>
      </c>
      <c r="AC46" s="1151" t="str">
        <f>IF($D$46="","",IF($D$46+25&lt;=$AO$13,$D$46+25,""))</f>
        <v/>
      </c>
      <c r="AD46" s="1151" t="str">
        <f>IF($D$46="","",IF($D$46+26&lt;=$AO$13,$D$46+26,""))</f>
        <v/>
      </c>
      <c r="AE46" s="1151" t="str">
        <f>IF($D$46="","",IF($D$46+27&lt;=$AO$13,$D$46+27,""))</f>
        <v/>
      </c>
      <c r="AF46" s="1151" t="str">
        <f>IF($D$46="","",IF($D$46+28&lt;=$AO$13,$D$46+28,""))</f>
        <v/>
      </c>
      <c r="AG46" s="1151" t="str">
        <f>IF($D$46="","",IF($D$46+29&lt;=$AO$13,$D$46+29,""))</f>
        <v/>
      </c>
      <c r="AH46" s="1152" t="str">
        <f>IF($D$46="","",IF($D$46+30&lt;=$AO$13,$D$46+30,""))</f>
        <v/>
      </c>
    </row>
    <row r="47" spans="2:35" ht="18" customHeight="1">
      <c r="B47" s="2557"/>
      <c r="C47" s="1153" t="s">
        <v>277</v>
      </c>
      <c r="D47" s="1154" t="str">
        <f t="shared" ref="D47:AH47" si="2">TEXT(D46,"aaa")</f>
        <v/>
      </c>
      <c r="E47" s="1155" t="str">
        <f t="shared" si="2"/>
        <v/>
      </c>
      <c r="F47" s="1155" t="str">
        <f t="shared" si="2"/>
        <v/>
      </c>
      <c r="G47" s="1155" t="str">
        <f t="shared" si="2"/>
        <v/>
      </c>
      <c r="H47" s="1155" t="str">
        <f t="shared" si="2"/>
        <v/>
      </c>
      <c r="I47" s="1155" t="str">
        <f t="shared" si="2"/>
        <v/>
      </c>
      <c r="J47" s="1155" t="str">
        <f t="shared" si="2"/>
        <v/>
      </c>
      <c r="K47" s="1155" t="str">
        <f t="shared" si="2"/>
        <v/>
      </c>
      <c r="L47" s="1155" t="str">
        <f t="shared" si="2"/>
        <v/>
      </c>
      <c r="M47" s="1155" t="str">
        <f t="shared" si="2"/>
        <v/>
      </c>
      <c r="N47" s="1155" t="str">
        <f t="shared" si="2"/>
        <v/>
      </c>
      <c r="O47" s="1155" t="str">
        <f t="shared" si="2"/>
        <v/>
      </c>
      <c r="P47" s="1155" t="str">
        <f t="shared" si="2"/>
        <v/>
      </c>
      <c r="Q47" s="1155" t="str">
        <f t="shared" si="2"/>
        <v/>
      </c>
      <c r="R47" s="1155" t="str">
        <f t="shared" si="2"/>
        <v/>
      </c>
      <c r="S47" s="1155" t="str">
        <f t="shared" si="2"/>
        <v/>
      </c>
      <c r="T47" s="1155" t="str">
        <f t="shared" si="2"/>
        <v/>
      </c>
      <c r="U47" s="1155" t="str">
        <f t="shared" si="2"/>
        <v/>
      </c>
      <c r="V47" s="1155" t="str">
        <f t="shared" si="2"/>
        <v/>
      </c>
      <c r="W47" s="1155" t="str">
        <f t="shared" si="2"/>
        <v/>
      </c>
      <c r="X47" s="1155" t="str">
        <f t="shared" si="2"/>
        <v/>
      </c>
      <c r="Y47" s="1155" t="str">
        <f t="shared" si="2"/>
        <v/>
      </c>
      <c r="Z47" s="1155" t="str">
        <f t="shared" si="2"/>
        <v/>
      </c>
      <c r="AA47" s="1155" t="str">
        <f t="shared" si="2"/>
        <v/>
      </c>
      <c r="AB47" s="1155" t="str">
        <f t="shared" si="2"/>
        <v/>
      </c>
      <c r="AC47" s="1155" t="str">
        <f t="shared" si="2"/>
        <v/>
      </c>
      <c r="AD47" s="1155" t="str">
        <f t="shared" si="2"/>
        <v/>
      </c>
      <c r="AE47" s="1155" t="str">
        <f t="shared" si="2"/>
        <v/>
      </c>
      <c r="AF47" s="1155" t="str">
        <f t="shared" si="2"/>
        <v/>
      </c>
      <c r="AG47" s="1155" t="str">
        <f t="shared" si="2"/>
        <v/>
      </c>
      <c r="AH47" s="1156" t="str">
        <f t="shared" si="2"/>
        <v/>
      </c>
    </row>
    <row r="48" spans="2:35" ht="18.75" customHeight="1">
      <c r="B48" s="2557"/>
      <c r="C48" s="1158"/>
      <c r="D48" s="2559"/>
      <c r="E48" s="2538"/>
      <c r="F48" s="2538"/>
      <c r="G48" s="2538"/>
      <c r="H48" s="2538"/>
      <c r="I48" s="2538"/>
      <c r="J48" s="2538"/>
      <c r="K48" s="2538"/>
      <c r="L48" s="2538"/>
      <c r="M48" s="2538"/>
      <c r="N48" s="2538"/>
      <c r="O48" s="2538"/>
      <c r="P48" s="2538"/>
      <c r="Q48" s="2538"/>
      <c r="R48" s="2538"/>
      <c r="S48" s="2538"/>
      <c r="T48" s="2538"/>
      <c r="U48" s="2538"/>
      <c r="V48" s="2538"/>
      <c r="W48" s="2538"/>
      <c r="X48" s="2538"/>
      <c r="Y48" s="2538"/>
      <c r="Z48" s="2538"/>
      <c r="AA48" s="2538"/>
      <c r="AB48" s="2538"/>
      <c r="AC48" s="2538"/>
      <c r="AD48" s="2538"/>
      <c r="AE48" s="2538"/>
      <c r="AF48" s="2538"/>
      <c r="AG48" s="2538"/>
      <c r="AH48" s="2540"/>
    </row>
    <row r="49" spans="2:35" ht="18.75" customHeight="1">
      <c r="B49" s="2557"/>
      <c r="C49" s="1158"/>
      <c r="D49" s="2560"/>
      <c r="E49" s="2539"/>
      <c r="F49" s="2539"/>
      <c r="G49" s="2539"/>
      <c r="H49" s="2539"/>
      <c r="I49" s="2539"/>
      <c r="J49" s="2539"/>
      <c r="K49" s="2539"/>
      <c r="L49" s="2539"/>
      <c r="M49" s="2539"/>
      <c r="N49" s="2539"/>
      <c r="O49" s="2539"/>
      <c r="P49" s="2539"/>
      <c r="Q49" s="2539"/>
      <c r="R49" s="2539"/>
      <c r="S49" s="2539"/>
      <c r="T49" s="2539"/>
      <c r="U49" s="2539"/>
      <c r="V49" s="2539"/>
      <c r="W49" s="2539"/>
      <c r="X49" s="2539"/>
      <c r="Y49" s="2539"/>
      <c r="Z49" s="2539"/>
      <c r="AA49" s="2539"/>
      <c r="AB49" s="2539"/>
      <c r="AC49" s="2539"/>
      <c r="AD49" s="2539"/>
      <c r="AE49" s="2539"/>
      <c r="AF49" s="2539"/>
      <c r="AG49" s="2539"/>
      <c r="AH49" s="2541"/>
    </row>
    <row r="50" spans="2:35" ht="18.75" customHeight="1">
      <c r="B50" s="2557"/>
      <c r="C50" s="1158" t="s">
        <v>278</v>
      </c>
      <c r="D50" s="2560"/>
      <c r="E50" s="2539"/>
      <c r="F50" s="2539"/>
      <c r="G50" s="2539"/>
      <c r="H50" s="2539"/>
      <c r="I50" s="2539"/>
      <c r="J50" s="2539"/>
      <c r="K50" s="2539"/>
      <c r="L50" s="2539"/>
      <c r="M50" s="2539"/>
      <c r="N50" s="2539"/>
      <c r="O50" s="2539"/>
      <c r="P50" s="2539"/>
      <c r="Q50" s="2539"/>
      <c r="R50" s="2539"/>
      <c r="S50" s="2539"/>
      <c r="T50" s="2539"/>
      <c r="U50" s="2539"/>
      <c r="V50" s="2539"/>
      <c r="W50" s="2539"/>
      <c r="X50" s="2539"/>
      <c r="Y50" s="2539"/>
      <c r="Z50" s="2539"/>
      <c r="AA50" s="2539"/>
      <c r="AB50" s="2539"/>
      <c r="AC50" s="2539"/>
      <c r="AD50" s="2539"/>
      <c r="AE50" s="2539"/>
      <c r="AF50" s="2539"/>
      <c r="AG50" s="2539"/>
      <c r="AH50" s="2541"/>
    </row>
    <row r="51" spans="2:35" ht="18.75" customHeight="1">
      <c r="B51" s="2557"/>
      <c r="C51" s="1158"/>
      <c r="D51" s="2560"/>
      <c r="E51" s="2539"/>
      <c r="F51" s="2539"/>
      <c r="G51" s="2539"/>
      <c r="H51" s="2539"/>
      <c r="I51" s="2539"/>
      <c r="J51" s="2539"/>
      <c r="K51" s="2539"/>
      <c r="L51" s="2539"/>
      <c r="M51" s="2539"/>
      <c r="N51" s="2539"/>
      <c r="O51" s="2539"/>
      <c r="P51" s="2539"/>
      <c r="Q51" s="2539"/>
      <c r="R51" s="2539"/>
      <c r="S51" s="2539"/>
      <c r="T51" s="2539"/>
      <c r="U51" s="2539"/>
      <c r="V51" s="2539"/>
      <c r="W51" s="2539"/>
      <c r="X51" s="2539"/>
      <c r="Y51" s="2539"/>
      <c r="Z51" s="2539"/>
      <c r="AA51" s="2539"/>
      <c r="AB51" s="2539"/>
      <c r="AC51" s="2539"/>
      <c r="AD51" s="2539"/>
      <c r="AE51" s="2539"/>
      <c r="AF51" s="2539"/>
      <c r="AG51" s="2539"/>
      <c r="AH51" s="2541"/>
    </row>
    <row r="52" spans="2:35" ht="18.75" customHeight="1">
      <c r="B52" s="2557"/>
      <c r="C52" s="1158" t="s">
        <v>279</v>
      </c>
      <c r="D52" s="2560"/>
      <c r="E52" s="2539"/>
      <c r="F52" s="2539"/>
      <c r="G52" s="2539"/>
      <c r="H52" s="2539"/>
      <c r="I52" s="2539"/>
      <c r="J52" s="2539"/>
      <c r="K52" s="2539"/>
      <c r="L52" s="2539"/>
      <c r="M52" s="2539"/>
      <c r="N52" s="2539"/>
      <c r="O52" s="2539"/>
      <c r="P52" s="2539"/>
      <c r="Q52" s="2539"/>
      <c r="R52" s="2539"/>
      <c r="S52" s="2539"/>
      <c r="T52" s="2539"/>
      <c r="U52" s="2539"/>
      <c r="V52" s="2539"/>
      <c r="W52" s="2539"/>
      <c r="X52" s="2539"/>
      <c r="Y52" s="2539"/>
      <c r="Z52" s="2539"/>
      <c r="AA52" s="2539"/>
      <c r="AB52" s="2539"/>
      <c r="AC52" s="2539"/>
      <c r="AD52" s="2539"/>
      <c r="AE52" s="2539"/>
      <c r="AF52" s="2539"/>
      <c r="AG52" s="2539"/>
      <c r="AH52" s="2541"/>
    </row>
    <row r="53" spans="2:35" ht="18.75" customHeight="1">
      <c r="B53" s="2557"/>
      <c r="C53" s="1158"/>
      <c r="D53" s="2560"/>
      <c r="E53" s="2539"/>
      <c r="F53" s="2539"/>
      <c r="G53" s="2539"/>
      <c r="H53" s="2539"/>
      <c r="I53" s="2539"/>
      <c r="J53" s="2539"/>
      <c r="K53" s="2539"/>
      <c r="L53" s="2539"/>
      <c r="M53" s="2539"/>
      <c r="N53" s="2539"/>
      <c r="O53" s="2539"/>
      <c r="P53" s="2539"/>
      <c r="Q53" s="2539"/>
      <c r="R53" s="2539"/>
      <c r="S53" s="2539"/>
      <c r="T53" s="2539"/>
      <c r="U53" s="2539"/>
      <c r="V53" s="2539"/>
      <c r="W53" s="2539"/>
      <c r="X53" s="2539"/>
      <c r="Y53" s="2539"/>
      <c r="Z53" s="2539"/>
      <c r="AA53" s="2539"/>
      <c r="AB53" s="2539"/>
      <c r="AC53" s="2539"/>
      <c r="AD53" s="2539"/>
      <c r="AE53" s="2539"/>
      <c r="AF53" s="2539"/>
      <c r="AG53" s="2539"/>
      <c r="AH53" s="2541"/>
    </row>
    <row r="54" spans="2:35" ht="18.75" customHeight="1">
      <c r="B54" s="2557"/>
      <c r="C54" s="1158" t="s">
        <v>280</v>
      </c>
      <c r="D54" s="2560"/>
      <c r="E54" s="2539"/>
      <c r="F54" s="2539"/>
      <c r="G54" s="2539"/>
      <c r="H54" s="2539"/>
      <c r="I54" s="2539"/>
      <c r="J54" s="2539"/>
      <c r="K54" s="2539"/>
      <c r="L54" s="2539"/>
      <c r="M54" s="2539"/>
      <c r="N54" s="2539"/>
      <c r="O54" s="2539"/>
      <c r="P54" s="2539"/>
      <c r="Q54" s="2539"/>
      <c r="R54" s="2539"/>
      <c r="S54" s="2539"/>
      <c r="T54" s="2539"/>
      <c r="U54" s="2539"/>
      <c r="V54" s="2539"/>
      <c r="W54" s="2539"/>
      <c r="X54" s="2539"/>
      <c r="Y54" s="2539"/>
      <c r="Z54" s="2539"/>
      <c r="AA54" s="2539"/>
      <c r="AB54" s="2539"/>
      <c r="AC54" s="2539"/>
      <c r="AD54" s="2539"/>
      <c r="AE54" s="2539"/>
      <c r="AF54" s="2539"/>
      <c r="AG54" s="2539"/>
      <c r="AH54" s="2541"/>
    </row>
    <row r="55" spans="2:35" ht="18.75" customHeight="1">
      <c r="B55" s="2557"/>
      <c r="C55" s="1158"/>
      <c r="D55" s="2560"/>
      <c r="E55" s="2539"/>
      <c r="F55" s="2539"/>
      <c r="G55" s="2539"/>
      <c r="H55" s="2539"/>
      <c r="I55" s="2539"/>
      <c r="J55" s="2539"/>
      <c r="K55" s="2539"/>
      <c r="L55" s="2539"/>
      <c r="M55" s="2539"/>
      <c r="N55" s="2539"/>
      <c r="O55" s="2539"/>
      <c r="P55" s="2539"/>
      <c r="Q55" s="2539"/>
      <c r="R55" s="2539"/>
      <c r="S55" s="2539"/>
      <c r="T55" s="2539"/>
      <c r="U55" s="2539"/>
      <c r="V55" s="2539"/>
      <c r="W55" s="2539"/>
      <c r="X55" s="2539"/>
      <c r="Y55" s="2539"/>
      <c r="Z55" s="2539"/>
      <c r="AA55" s="2539"/>
      <c r="AB55" s="2539"/>
      <c r="AC55" s="2539"/>
      <c r="AD55" s="2539"/>
      <c r="AE55" s="2539"/>
      <c r="AF55" s="2539"/>
      <c r="AG55" s="2539"/>
      <c r="AH55" s="2541"/>
    </row>
    <row r="56" spans="2:35" ht="18.75" customHeight="1">
      <c r="B56" s="2557"/>
      <c r="C56" s="1158" t="s">
        <v>281</v>
      </c>
      <c r="D56" s="2560"/>
      <c r="E56" s="2539"/>
      <c r="F56" s="2539"/>
      <c r="G56" s="2539"/>
      <c r="H56" s="2539"/>
      <c r="I56" s="2539"/>
      <c r="J56" s="2539"/>
      <c r="K56" s="2539"/>
      <c r="L56" s="2539"/>
      <c r="M56" s="2539"/>
      <c r="N56" s="2539"/>
      <c r="O56" s="2539"/>
      <c r="P56" s="2539"/>
      <c r="Q56" s="2539"/>
      <c r="R56" s="2539"/>
      <c r="S56" s="2539"/>
      <c r="T56" s="2539"/>
      <c r="U56" s="2539"/>
      <c r="V56" s="2539"/>
      <c r="W56" s="2539"/>
      <c r="X56" s="2539"/>
      <c r="Y56" s="2539"/>
      <c r="Z56" s="2539"/>
      <c r="AA56" s="2539"/>
      <c r="AB56" s="2539"/>
      <c r="AC56" s="2539"/>
      <c r="AD56" s="2539"/>
      <c r="AE56" s="2539"/>
      <c r="AF56" s="2539"/>
      <c r="AG56" s="2539"/>
      <c r="AH56" s="2541"/>
    </row>
    <row r="57" spans="2:35" ht="18.75" customHeight="1">
      <c r="B57" s="2557"/>
      <c r="C57" s="1158"/>
      <c r="D57" s="2560"/>
      <c r="E57" s="2539"/>
      <c r="F57" s="2539"/>
      <c r="G57" s="2539"/>
      <c r="H57" s="2539"/>
      <c r="I57" s="2539"/>
      <c r="J57" s="2539"/>
      <c r="K57" s="2539"/>
      <c r="L57" s="2539"/>
      <c r="M57" s="2539"/>
      <c r="N57" s="2539"/>
      <c r="O57" s="2539"/>
      <c r="P57" s="2539"/>
      <c r="Q57" s="2539"/>
      <c r="R57" s="2539"/>
      <c r="S57" s="2539"/>
      <c r="T57" s="2539"/>
      <c r="U57" s="2539"/>
      <c r="V57" s="2539"/>
      <c r="W57" s="2539"/>
      <c r="X57" s="2539"/>
      <c r="Y57" s="2539"/>
      <c r="Z57" s="2539"/>
      <c r="AA57" s="2539"/>
      <c r="AB57" s="2539"/>
      <c r="AC57" s="2539"/>
      <c r="AD57" s="2539"/>
      <c r="AE57" s="2539"/>
      <c r="AF57" s="2539"/>
      <c r="AG57" s="2539"/>
      <c r="AH57" s="2541"/>
    </row>
    <row r="58" spans="2:35" ht="18.75" customHeight="1">
      <c r="B58" s="2557"/>
      <c r="C58" s="1158"/>
      <c r="D58" s="2561"/>
      <c r="E58" s="2539"/>
      <c r="F58" s="2539"/>
      <c r="G58" s="2539"/>
      <c r="H58" s="2539"/>
      <c r="I58" s="2539"/>
      <c r="J58" s="2539"/>
      <c r="K58" s="2539"/>
      <c r="L58" s="2539"/>
      <c r="M58" s="2539"/>
      <c r="N58" s="2539"/>
      <c r="O58" s="2539"/>
      <c r="P58" s="2539"/>
      <c r="Q58" s="2539"/>
      <c r="R58" s="2539"/>
      <c r="S58" s="2539"/>
      <c r="T58" s="2539"/>
      <c r="U58" s="2539"/>
      <c r="V58" s="2539"/>
      <c r="W58" s="2539"/>
      <c r="X58" s="2539"/>
      <c r="Y58" s="2539"/>
      <c r="Z58" s="2539"/>
      <c r="AA58" s="2539"/>
      <c r="AB58" s="2539"/>
      <c r="AC58" s="2539"/>
      <c r="AD58" s="2539"/>
      <c r="AE58" s="2539"/>
      <c r="AF58" s="2539"/>
      <c r="AG58" s="2539"/>
      <c r="AH58" s="2542"/>
    </row>
    <row r="59" spans="2:35" ht="20.100000000000001" customHeight="1">
      <c r="B59" s="2557"/>
      <c r="C59" s="1159" t="s">
        <v>1044</v>
      </c>
      <c r="D59" s="342"/>
      <c r="E59" s="343"/>
      <c r="F59" s="343"/>
      <c r="G59" s="343"/>
      <c r="H59" s="343"/>
      <c r="I59" s="343"/>
      <c r="J59" s="343"/>
      <c r="K59" s="343"/>
      <c r="L59" s="343"/>
      <c r="M59" s="343"/>
      <c r="N59" s="343"/>
      <c r="O59" s="343"/>
      <c r="P59" s="343"/>
      <c r="Q59" s="343"/>
      <c r="R59" s="343"/>
      <c r="S59" s="343"/>
      <c r="T59" s="343"/>
      <c r="U59" s="343"/>
      <c r="V59" s="343"/>
      <c r="W59" s="343"/>
      <c r="X59" s="343"/>
      <c r="Y59" s="343"/>
      <c r="Z59" s="343"/>
      <c r="AA59" s="343"/>
      <c r="AB59" s="343"/>
      <c r="AC59" s="343"/>
      <c r="AD59" s="343"/>
      <c r="AE59" s="343"/>
      <c r="AF59" s="343"/>
      <c r="AG59" s="343"/>
      <c r="AH59" s="344"/>
      <c r="AI59" s="1145">
        <f>COUNTIF(D59:AH59,"○")</f>
        <v>0</v>
      </c>
    </row>
    <row r="60" spans="2:35" ht="21.75" customHeight="1">
      <c r="B60" s="2557"/>
      <c r="C60" s="1160" t="s">
        <v>282</v>
      </c>
      <c r="D60" s="345"/>
      <c r="E60" s="346"/>
      <c r="F60" s="346"/>
      <c r="G60" s="346"/>
      <c r="H60" s="346"/>
      <c r="I60" s="347"/>
      <c r="J60" s="347"/>
      <c r="K60" s="358"/>
      <c r="L60" s="346"/>
      <c r="M60" s="346"/>
      <c r="N60" s="346"/>
      <c r="O60" s="346"/>
      <c r="P60" s="347"/>
      <c r="Q60" s="347"/>
      <c r="R60" s="346"/>
      <c r="S60" s="346"/>
      <c r="T60" s="346"/>
      <c r="U60" s="347"/>
      <c r="V60" s="347"/>
      <c r="W60" s="347"/>
      <c r="X60" s="347"/>
      <c r="Y60" s="346"/>
      <c r="Z60" s="346"/>
      <c r="AA60" s="346"/>
      <c r="AB60" s="346"/>
      <c r="AC60" s="347"/>
      <c r="AD60" s="347"/>
      <c r="AE60" s="346"/>
      <c r="AF60" s="358"/>
      <c r="AG60" s="346"/>
      <c r="AH60" s="348"/>
      <c r="AI60" s="1163">
        <f>COUNTA(D60:AH60)</f>
        <v>0</v>
      </c>
    </row>
    <row r="61" spans="2:35" ht="15" customHeight="1">
      <c r="B61" s="2557"/>
      <c r="C61" s="2543" t="s">
        <v>409</v>
      </c>
      <c r="D61" s="349"/>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1"/>
      <c r="AI61" s="2546" t="s">
        <v>726</v>
      </c>
    </row>
    <row r="62" spans="2:35" ht="15" customHeight="1" thickBot="1">
      <c r="B62" s="2557"/>
      <c r="C62" s="2544"/>
      <c r="D62" s="352"/>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2547"/>
    </row>
    <row r="63" spans="2:35" ht="15" customHeight="1" thickBot="1">
      <c r="B63" s="2558"/>
      <c r="C63" s="2545"/>
      <c r="D63" s="36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7"/>
      <c r="AI63" s="1162">
        <f>SUM(D61:AH63)</f>
        <v>0</v>
      </c>
    </row>
    <row r="64" spans="2:35" ht="13.5" customHeight="1"/>
    <row r="65" spans="2:37" ht="30" customHeight="1">
      <c r="B65" s="2556" t="s">
        <v>1017</v>
      </c>
      <c r="C65" s="1149" t="s">
        <v>755</v>
      </c>
      <c r="D65" s="1150" t="str">
        <f>AP12</f>
        <v/>
      </c>
      <c r="E65" s="1151" t="str">
        <f>IF($D$65="","",IF($D$65+1&lt;=$AP$13,$D$65+1,""))</f>
        <v/>
      </c>
      <c r="F65" s="1151" t="str">
        <f>IF($D$65="","",IF($D$65+2&lt;=$AP$13,$D$65+2,""))</f>
        <v/>
      </c>
      <c r="G65" s="1151" t="str">
        <f>IF($D$65="","",IF($D$65+3&lt;=$AP$13,$D$65+3,""))</f>
        <v/>
      </c>
      <c r="H65" s="1151" t="str">
        <f>IF($D$65="","",IF($D$65+4&lt;=$AP$13,$D$65+4,""))</f>
        <v/>
      </c>
      <c r="I65" s="1151" t="str">
        <f>IF($D$65="","",IF($D$65+5&lt;=$AP$13,$D$65+5,""))</f>
        <v/>
      </c>
      <c r="J65" s="1151" t="str">
        <f>IF($D$65="","",IF($D$65+6&lt;=$AP$13,$D$65+6,""))</f>
        <v/>
      </c>
      <c r="K65" s="1151" t="str">
        <f>IF($D$65="","",IF($D$65+7&lt;=$AP$13,$D$65+7,""))</f>
        <v/>
      </c>
      <c r="L65" s="1151" t="str">
        <f>IF($D$65="","",IF($D$65+8&lt;=$AP$13,$D$65+8,""))</f>
        <v/>
      </c>
      <c r="M65" s="1151" t="str">
        <f>IF($D$65="","",IF($D$65+9&lt;=$AP$13,$D$65+9,""))</f>
        <v/>
      </c>
      <c r="N65" s="1151" t="str">
        <f>IF($D$65="","",IF($D$65+10&lt;=$AP$13,$D$65+10,""))</f>
        <v/>
      </c>
      <c r="O65" s="1151" t="str">
        <f>IF($D$65="","",IF($D$65+11&lt;=$AP$13,$D$65+11,""))</f>
        <v/>
      </c>
      <c r="P65" s="1151" t="str">
        <f>IF($D$65="","",IF($D$65+12&lt;=$AP$13,$D$65+12,""))</f>
        <v/>
      </c>
      <c r="Q65" s="1151" t="str">
        <f>IF($D$65="","",IF($D$65+13&lt;=$AP$13,$D$65+13,""))</f>
        <v/>
      </c>
      <c r="R65" s="1151" t="str">
        <f>IF($D$65="","",IF($D$65+14&lt;=$AP$13,$D$65+14,""))</f>
        <v/>
      </c>
      <c r="S65" s="1151" t="str">
        <f>IF($D$65="","",IF($D$65+15&lt;=$AP$13,$D$65+15,""))</f>
        <v/>
      </c>
      <c r="T65" s="1151" t="str">
        <f>IF($D$65="","",IF($D$65+16&lt;=$AP$13,$D$65+16,""))</f>
        <v/>
      </c>
      <c r="U65" s="1151" t="str">
        <f>IF($D$65="","",IF($D$65+17&lt;=$AP$13,$D$65+17,""))</f>
        <v/>
      </c>
      <c r="V65" s="1151" t="str">
        <f>IF($D$65="","",IF($D$65+18&lt;=$AP$13,$D$65+18,""))</f>
        <v/>
      </c>
      <c r="W65" s="1151" t="str">
        <f>IF($D$65="","",IF($D$65+19&lt;=$AP$13,$D$65+19,""))</f>
        <v/>
      </c>
      <c r="X65" s="1151" t="str">
        <f>IF($D$65="","",IF($D$65+20&lt;=$AP$13,$D$65+20,""))</f>
        <v/>
      </c>
      <c r="Y65" s="1151" t="str">
        <f>IF($D$65="","",IF($D$65+21&lt;=$AP$13,$D$65+21,""))</f>
        <v/>
      </c>
      <c r="Z65" s="1151" t="str">
        <f>IF($D$65="","",IF($D$65+22&lt;=$AP$13,$D$65+22,""))</f>
        <v/>
      </c>
      <c r="AA65" s="1151" t="str">
        <f>IF($D$65="","",IF($D$65+23&lt;=$AP$13,$D$65+23,""))</f>
        <v/>
      </c>
      <c r="AB65" s="1151" t="str">
        <f>IF($D$65="","",IF($D$65+24&lt;=$AP$13,$D$65+24,""))</f>
        <v/>
      </c>
      <c r="AC65" s="1151" t="str">
        <f>IF($D$65="","",IF($D$65+25&lt;=$AP$13,$D$65+25,""))</f>
        <v/>
      </c>
      <c r="AD65" s="1151" t="str">
        <f>IF($D$65="","",IF($D$65+26&lt;=$AP$13,$D$65+26,""))</f>
        <v/>
      </c>
      <c r="AE65" s="1151" t="str">
        <f>IF($D$65="","",IF($D$65+27&lt;=$AP$13,$D$65+27,""))</f>
        <v/>
      </c>
      <c r="AF65" s="1151" t="str">
        <f>IF($D$65="","",IF($D$65+28&lt;=$AP$13,$D$65+28,""))</f>
        <v/>
      </c>
      <c r="AG65" s="1151" t="str">
        <f>IF($D$65="","",IF($D$65+29&lt;=$AP$13,$D$65+29,""))</f>
        <v/>
      </c>
      <c r="AH65" s="1152" t="str">
        <f>IF($D$65="","",IF($D$65+30&lt;=$AP$13,$D$65+30,""))</f>
        <v/>
      </c>
    </row>
    <row r="66" spans="2:37" ht="20.100000000000001" customHeight="1">
      <c r="B66" s="2557"/>
      <c r="C66" s="1153" t="s">
        <v>277</v>
      </c>
      <c r="D66" s="1154" t="str">
        <f t="shared" ref="D66:AH66" si="3">TEXT(D65,"aaa")</f>
        <v/>
      </c>
      <c r="E66" s="1155" t="str">
        <f t="shared" si="3"/>
        <v/>
      </c>
      <c r="F66" s="1155" t="str">
        <f t="shared" si="3"/>
        <v/>
      </c>
      <c r="G66" s="1155" t="str">
        <f t="shared" si="3"/>
        <v/>
      </c>
      <c r="H66" s="1155" t="str">
        <f t="shared" si="3"/>
        <v/>
      </c>
      <c r="I66" s="1155" t="str">
        <f t="shared" si="3"/>
        <v/>
      </c>
      <c r="J66" s="1155" t="str">
        <f t="shared" si="3"/>
        <v/>
      </c>
      <c r="K66" s="1155" t="str">
        <f t="shared" si="3"/>
        <v/>
      </c>
      <c r="L66" s="1155" t="str">
        <f t="shared" si="3"/>
        <v/>
      </c>
      <c r="M66" s="1155" t="str">
        <f t="shared" si="3"/>
        <v/>
      </c>
      <c r="N66" s="1155" t="str">
        <f t="shared" si="3"/>
        <v/>
      </c>
      <c r="O66" s="1155" t="str">
        <f t="shared" si="3"/>
        <v/>
      </c>
      <c r="P66" s="1155" t="str">
        <f t="shared" si="3"/>
        <v/>
      </c>
      <c r="Q66" s="1155" t="str">
        <f t="shared" si="3"/>
        <v/>
      </c>
      <c r="R66" s="1155" t="str">
        <f t="shared" si="3"/>
        <v/>
      </c>
      <c r="S66" s="1155" t="str">
        <f t="shared" si="3"/>
        <v/>
      </c>
      <c r="T66" s="1155" t="str">
        <f t="shared" si="3"/>
        <v/>
      </c>
      <c r="U66" s="1155" t="str">
        <f t="shared" si="3"/>
        <v/>
      </c>
      <c r="V66" s="1155" t="str">
        <f t="shared" si="3"/>
        <v/>
      </c>
      <c r="W66" s="1155" t="str">
        <f t="shared" si="3"/>
        <v/>
      </c>
      <c r="X66" s="1155" t="str">
        <f t="shared" si="3"/>
        <v/>
      </c>
      <c r="Y66" s="1155" t="str">
        <f t="shared" si="3"/>
        <v/>
      </c>
      <c r="Z66" s="1155" t="str">
        <f t="shared" si="3"/>
        <v/>
      </c>
      <c r="AA66" s="1155" t="str">
        <f t="shared" si="3"/>
        <v/>
      </c>
      <c r="AB66" s="1155" t="str">
        <f t="shared" si="3"/>
        <v/>
      </c>
      <c r="AC66" s="1155" t="str">
        <f t="shared" si="3"/>
        <v/>
      </c>
      <c r="AD66" s="1155" t="str">
        <f t="shared" si="3"/>
        <v/>
      </c>
      <c r="AE66" s="1155" t="str">
        <f t="shared" si="3"/>
        <v/>
      </c>
      <c r="AF66" s="1155" t="str">
        <f t="shared" si="3"/>
        <v/>
      </c>
      <c r="AG66" s="1155" t="str">
        <f t="shared" si="3"/>
        <v/>
      </c>
      <c r="AH66" s="1156" t="str">
        <f t="shared" si="3"/>
        <v/>
      </c>
    </row>
    <row r="67" spans="2:37" ht="18.75" customHeight="1">
      <c r="B67" s="2557"/>
      <c r="C67" s="1158"/>
      <c r="D67" s="2559"/>
      <c r="E67" s="2538"/>
      <c r="F67" s="2538"/>
      <c r="G67" s="2538"/>
      <c r="H67" s="2538"/>
      <c r="I67" s="2538"/>
      <c r="J67" s="2538"/>
      <c r="K67" s="2538"/>
      <c r="L67" s="2538"/>
      <c r="M67" s="2538"/>
      <c r="N67" s="2538"/>
      <c r="O67" s="2538"/>
      <c r="P67" s="2538"/>
      <c r="Q67" s="2538"/>
      <c r="R67" s="2538"/>
      <c r="S67" s="2538"/>
      <c r="T67" s="2538"/>
      <c r="U67" s="2538"/>
      <c r="V67" s="2538"/>
      <c r="W67" s="2538"/>
      <c r="X67" s="2538"/>
      <c r="Y67" s="2538"/>
      <c r="Z67" s="2538"/>
      <c r="AA67" s="2538"/>
      <c r="AB67" s="2538"/>
      <c r="AC67" s="2538"/>
      <c r="AD67" s="2538"/>
      <c r="AE67" s="2538"/>
      <c r="AF67" s="2538"/>
      <c r="AG67" s="2538"/>
      <c r="AH67" s="2540"/>
    </row>
    <row r="68" spans="2:37" ht="18.75" customHeight="1">
      <c r="B68" s="2557"/>
      <c r="C68" s="1158"/>
      <c r="D68" s="2560"/>
      <c r="E68" s="2539"/>
      <c r="F68" s="2539"/>
      <c r="G68" s="2539"/>
      <c r="H68" s="2539"/>
      <c r="I68" s="2539"/>
      <c r="J68" s="2539"/>
      <c r="K68" s="2539"/>
      <c r="L68" s="2539"/>
      <c r="M68" s="2539"/>
      <c r="N68" s="2539"/>
      <c r="O68" s="2539"/>
      <c r="P68" s="2539"/>
      <c r="Q68" s="2539"/>
      <c r="R68" s="2539"/>
      <c r="S68" s="2539"/>
      <c r="T68" s="2539"/>
      <c r="U68" s="2539"/>
      <c r="V68" s="2539"/>
      <c r="W68" s="2539"/>
      <c r="X68" s="2539"/>
      <c r="Y68" s="2539"/>
      <c r="Z68" s="2539"/>
      <c r="AA68" s="2539"/>
      <c r="AB68" s="2539"/>
      <c r="AC68" s="2539"/>
      <c r="AD68" s="2539"/>
      <c r="AE68" s="2539"/>
      <c r="AF68" s="2539"/>
      <c r="AG68" s="2539"/>
      <c r="AH68" s="2541"/>
    </row>
    <row r="69" spans="2:37" ht="18.75" customHeight="1">
      <c r="B69" s="2557"/>
      <c r="C69" s="1158" t="s">
        <v>278</v>
      </c>
      <c r="D69" s="2560"/>
      <c r="E69" s="2539"/>
      <c r="F69" s="2539"/>
      <c r="G69" s="2539"/>
      <c r="H69" s="2539"/>
      <c r="I69" s="2539"/>
      <c r="J69" s="2539"/>
      <c r="K69" s="2539"/>
      <c r="L69" s="2539"/>
      <c r="M69" s="2539"/>
      <c r="N69" s="2539"/>
      <c r="O69" s="2539"/>
      <c r="P69" s="2539"/>
      <c r="Q69" s="2539"/>
      <c r="R69" s="2539"/>
      <c r="S69" s="2539"/>
      <c r="T69" s="2539"/>
      <c r="U69" s="2539"/>
      <c r="V69" s="2539"/>
      <c r="W69" s="2539"/>
      <c r="X69" s="2539"/>
      <c r="Y69" s="2539"/>
      <c r="Z69" s="2539"/>
      <c r="AA69" s="2539"/>
      <c r="AB69" s="2539"/>
      <c r="AC69" s="2539"/>
      <c r="AD69" s="2539"/>
      <c r="AE69" s="2539"/>
      <c r="AF69" s="2539"/>
      <c r="AG69" s="2539"/>
      <c r="AH69" s="2541"/>
      <c r="AK69" s="1165"/>
    </row>
    <row r="70" spans="2:37" ht="18.75" customHeight="1">
      <c r="B70" s="2557"/>
      <c r="C70" s="1158"/>
      <c r="D70" s="2560"/>
      <c r="E70" s="2539"/>
      <c r="F70" s="2539"/>
      <c r="G70" s="2539"/>
      <c r="H70" s="2539"/>
      <c r="I70" s="2539"/>
      <c r="J70" s="2539"/>
      <c r="K70" s="2539"/>
      <c r="L70" s="2539"/>
      <c r="M70" s="2539"/>
      <c r="N70" s="2539"/>
      <c r="O70" s="2539"/>
      <c r="P70" s="2539"/>
      <c r="Q70" s="2539"/>
      <c r="R70" s="2539"/>
      <c r="S70" s="2539"/>
      <c r="T70" s="2539"/>
      <c r="U70" s="2539"/>
      <c r="V70" s="2539"/>
      <c r="W70" s="2539"/>
      <c r="X70" s="2539"/>
      <c r="Y70" s="2539"/>
      <c r="Z70" s="2539"/>
      <c r="AA70" s="2539"/>
      <c r="AB70" s="2539"/>
      <c r="AC70" s="2539"/>
      <c r="AD70" s="2539"/>
      <c r="AE70" s="2539"/>
      <c r="AF70" s="2539"/>
      <c r="AG70" s="2539"/>
      <c r="AH70" s="2541"/>
    </row>
    <row r="71" spans="2:37" ht="18.75" customHeight="1">
      <c r="B71" s="2557"/>
      <c r="C71" s="1158" t="s">
        <v>279</v>
      </c>
      <c r="D71" s="2560"/>
      <c r="E71" s="2539"/>
      <c r="F71" s="2539"/>
      <c r="G71" s="2539"/>
      <c r="H71" s="2539"/>
      <c r="I71" s="2539"/>
      <c r="J71" s="2539"/>
      <c r="K71" s="2539"/>
      <c r="L71" s="2539"/>
      <c r="M71" s="2539"/>
      <c r="N71" s="2539"/>
      <c r="O71" s="2539"/>
      <c r="P71" s="2539"/>
      <c r="Q71" s="2539"/>
      <c r="R71" s="2539"/>
      <c r="S71" s="2539"/>
      <c r="T71" s="2539"/>
      <c r="U71" s="2539"/>
      <c r="V71" s="2539"/>
      <c r="W71" s="2539"/>
      <c r="X71" s="2539"/>
      <c r="Y71" s="2539"/>
      <c r="Z71" s="2539"/>
      <c r="AA71" s="2539"/>
      <c r="AB71" s="2539"/>
      <c r="AC71" s="2539"/>
      <c r="AD71" s="2539"/>
      <c r="AE71" s="2539"/>
      <c r="AF71" s="2539"/>
      <c r="AG71" s="2539"/>
      <c r="AH71" s="2541"/>
    </row>
    <row r="72" spans="2:37" ht="18.75" customHeight="1">
      <c r="B72" s="2557"/>
      <c r="C72" s="1158"/>
      <c r="D72" s="2560"/>
      <c r="E72" s="2539"/>
      <c r="F72" s="2539"/>
      <c r="G72" s="2539"/>
      <c r="H72" s="2539"/>
      <c r="I72" s="2539"/>
      <c r="J72" s="2539"/>
      <c r="K72" s="2539"/>
      <c r="L72" s="2539"/>
      <c r="M72" s="2539"/>
      <c r="N72" s="2539"/>
      <c r="O72" s="2539"/>
      <c r="P72" s="2539"/>
      <c r="Q72" s="2539"/>
      <c r="R72" s="2539"/>
      <c r="S72" s="2539"/>
      <c r="T72" s="2539"/>
      <c r="U72" s="2539"/>
      <c r="V72" s="2539"/>
      <c r="W72" s="2539"/>
      <c r="X72" s="2539"/>
      <c r="Y72" s="2539"/>
      <c r="Z72" s="2539"/>
      <c r="AA72" s="2539"/>
      <c r="AB72" s="2539"/>
      <c r="AC72" s="2539"/>
      <c r="AD72" s="2539"/>
      <c r="AE72" s="2539"/>
      <c r="AF72" s="2539"/>
      <c r="AG72" s="2539"/>
      <c r="AH72" s="2541"/>
    </row>
    <row r="73" spans="2:37" ht="18.75" customHeight="1">
      <c r="B73" s="2557"/>
      <c r="C73" s="1158" t="s">
        <v>280</v>
      </c>
      <c r="D73" s="2560"/>
      <c r="E73" s="2539"/>
      <c r="F73" s="2539"/>
      <c r="G73" s="2539"/>
      <c r="H73" s="2539"/>
      <c r="I73" s="2539"/>
      <c r="J73" s="2539"/>
      <c r="K73" s="2539"/>
      <c r="L73" s="2539"/>
      <c r="M73" s="2539"/>
      <c r="N73" s="2539"/>
      <c r="O73" s="2539"/>
      <c r="P73" s="2539"/>
      <c r="Q73" s="2539"/>
      <c r="R73" s="2539"/>
      <c r="S73" s="2539"/>
      <c r="T73" s="2539"/>
      <c r="U73" s="2539"/>
      <c r="V73" s="2539"/>
      <c r="W73" s="2539"/>
      <c r="X73" s="2539"/>
      <c r="Y73" s="2539"/>
      <c r="Z73" s="2539"/>
      <c r="AA73" s="2539"/>
      <c r="AB73" s="2539"/>
      <c r="AC73" s="2539"/>
      <c r="AD73" s="2539"/>
      <c r="AE73" s="2539"/>
      <c r="AF73" s="2539"/>
      <c r="AG73" s="2539"/>
      <c r="AH73" s="2541"/>
    </row>
    <row r="74" spans="2:37" ht="18.75" customHeight="1">
      <c r="B74" s="2557"/>
      <c r="C74" s="1158"/>
      <c r="D74" s="2560"/>
      <c r="E74" s="2539"/>
      <c r="F74" s="2539"/>
      <c r="G74" s="2539"/>
      <c r="H74" s="2539"/>
      <c r="I74" s="2539"/>
      <c r="J74" s="2539"/>
      <c r="K74" s="2539"/>
      <c r="L74" s="2539"/>
      <c r="M74" s="2539"/>
      <c r="N74" s="2539"/>
      <c r="O74" s="2539"/>
      <c r="P74" s="2539"/>
      <c r="Q74" s="2539"/>
      <c r="R74" s="2539"/>
      <c r="S74" s="2539"/>
      <c r="T74" s="2539"/>
      <c r="U74" s="2539"/>
      <c r="V74" s="2539"/>
      <c r="W74" s="2539"/>
      <c r="X74" s="2539"/>
      <c r="Y74" s="2539"/>
      <c r="Z74" s="2539"/>
      <c r="AA74" s="2539"/>
      <c r="AB74" s="2539"/>
      <c r="AC74" s="2539"/>
      <c r="AD74" s="2539"/>
      <c r="AE74" s="2539"/>
      <c r="AF74" s="2539"/>
      <c r="AG74" s="2539"/>
      <c r="AH74" s="2541"/>
    </row>
    <row r="75" spans="2:37" ht="18.75" customHeight="1">
      <c r="B75" s="2557"/>
      <c r="C75" s="1158" t="s">
        <v>281</v>
      </c>
      <c r="D75" s="2560"/>
      <c r="E75" s="2539"/>
      <c r="F75" s="2539"/>
      <c r="G75" s="2539"/>
      <c r="H75" s="2539"/>
      <c r="I75" s="2539"/>
      <c r="J75" s="2539"/>
      <c r="K75" s="2539"/>
      <c r="L75" s="2539"/>
      <c r="M75" s="2539"/>
      <c r="N75" s="2539"/>
      <c r="O75" s="2539"/>
      <c r="P75" s="2539"/>
      <c r="Q75" s="2539"/>
      <c r="R75" s="2539"/>
      <c r="S75" s="2539"/>
      <c r="T75" s="2539"/>
      <c r="U75" s="2539"/>
      <c r="V75" s="2539"/>
      <c r="W75" s="2539"/>
      <c r="X75" s="2539"/>
      <c r="Y75" s="2539"/>
      <c r="Z75" s="2539"/>
      <c r="AA75" s="2539"/>
      <c r="AB75" s="2539"/>
      <c r="AC75" s="2539"/>
      <c r="AD75" s="2539"/>
      <c r="AE75" s="2539"/>
      <c r="AF75" s="2539"/>
      <c r="AG75" s="2539"/>
      <c r="AH75" s="2541"/>
    </row>
    <row r="76" spans="2:37" ht="18.75" customHeight="1">
      <c r="B76" s="2557"/>
      <c r="C76" s="1158"/>
      <c r="D76" s="2560"/>
      <c r="E76" s="2539"/>
      <c r="F76" s="2539"/>
      <c r="G76" s="2539"/>
      <c r="H76" s="2539"/>
      <c r="I76" s="2539"/>
      <c r="J76" s="2539"/>
      <c r="K76" s="2539"/>
      <c r="L76" s="2539"/>
      <c r="M76" s="2539"/>
      <c r="N76" s="2539"/>
      <c r="O76" s="2539"/>
      <c r="P76" s="2539"/>
      <c r="Q76" s="2539"/>
      <c r="R76" s="2539"/>
      <c r="S76" s="2539"/>
      <c r="T76" s="2539"/>
      <c r="U76" s="2539"/>
      <c r="V76" s="2539"/>
      <c r="W76" s="2539"/>
      <c r="X76" s="2539"/>
      <c r="Y76" s="2539"/>
      <c r="Z76" s="2539"/>
      <c r="AA76" s="2539"/>
      <c r="AB76" s="2539"/>
      <c r="AC76" s="2539"/>
      <c r="AD76" s="2539"/>
      <c r="AE76" s="2539"/>
      <c r="AF76" s="2539"/>
      <c r="AG76" s="2539"/>
      <c r="AH76" s="2541"/>
    </row>
    <row r="77" spans="2:37" ht="18.75" customHeight="1">
      <c r="B77" s="2557"/>
      <c r="C77" s="1158"/>
      <c r="D77" s="2561"/>
      <c r="E77" s="2539"/>
      <c r="F77" s="2539"/>
      <c r="G77" s="2539"/>
      <c r="H77" s="2539"/>
      <c r="I77" s="2539"/>
      <c r="J77" s="2539"/>
      <c r="K77" s="2539"/>
      <c r="L77" s="2539"/>
      <c r="M77" s="2539"/>
      <c r="N77" s="2539"/>
      <c r="O77" s="2539"/>
      <c r="P77" s="2539"/>
      <c r="Q77" s="2539"/>
      <c r="R77" s="2539"/>
      <c r="S77" s="2539"/>
      <c r="T77" s="2539"/>
      <c r="U77" s="2539"/>
      <c r="V77" s="2539"/>
      <c r="W77" s="2539"/>
      <c r="X77" s="2539"/>
      <c r="Y77" s="2539"/>
      <c r="Z77" s="2539"/>
      <c r="AA77" s="2539"/>
      <c r="AB77" s="2539"/>
      <c r="AC77" s="2539"/>
      <c r="AD77" s="2539"/>
      <c r="AE77" s="2539"/>
      <c r="AF77" s="2539"/>
      <c r="AG77" s="2539"/>
      <c r="AH77" s="2542"/>
    </row>
    <row r="78" spans="2:37" ht="20.100000000000001" customHeight="1">
      <c r="B78" s="2557"/>
      <c r="C78" s="1159" t="s">
        <v>1044</v>
      </c>
      <c r="D78" s="342"/>
      <c r="E78" s="343"/>
      <c r="F78" s="343"/>
      <c r="G78" s="343"/>
      <c r="H78" s="34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3"/>
      <c r="AF78" s="343"/>
      <c r="AG78" s="343"/>
      <c r="AH78" s="344"/>
      <c r="AI78" s="1145">
        <f>COUNTIF(D78:AH78,"○")</f>
        <v>0</v>
      </c>
    </row>
    <row r="79" spans="2:37" ht="21.75" customHeight="1">
      <c r="B79" s="2557"/>
      <c r="C79" s="1160" t="s">
        <v>282</v>
      </c>
      <c r="D79" s="345"/>
      <c r="E79" s="346"/>
      <c r="F79" s="346"/>
      <c r="G79" s="346"/>
      <c r="H79" s="346"/>
      <c r="I79" s="347"/>
      <c r="J79" s="347"/>
      <c r="K79" s="358"/>
      <c r="L79" s="346"/>
      <c r="M79" s="346"/>
      <c r="N79" s="346"/>
      <c r="O79" s="346"/>
      <c r="P79" s="347"/>
      <c r="Q79" s="347"/>
      <c r="R79" s="346"/>
      <c r="S79" s="346"/>
      <c r="T79" s="346"/>
      <c r="U79" s="347"/>
      <c r="V79" s="347"/>
      <c r="W79" s="347"/>
      <c r="X79" s="347"/>
      <c r="Y79" s="346"/>
      <c r="Z79" s="346"/>
      <c r="AA79" s="346"/>
      <c r="AB79" s="346"/>
      <c r="AC79" s="347"/>
      <c r="AD79" s="347"/>
      <c r="AE79" s="346"/>
      <c r="AF79" s="358"/>
      <c r="AG79" s="346"/>
      <c r="AH79" s="348"/>
      <c r="AI79" s="1163">
        <f>COUNTA(D79:AH79)</f>
        <v>0</v>
      </c>
    </row>
    <row r="80" spans="2:37" ht="15" customHeight="1">
      <c r="B80" s="2557"/>
      <c r="C80" s="2543" t="s">
        <v>409</v>
      </c>
      <c r="D80" s="349"/>
      <c r="E80" s="350"/>
      <c r="F80" s="350"/>
      <c r="G80" s="350"/>
      <c r="H80" s="350"/>
      <c r="I80" s="350"/>
      <c r="J80" s="350"/>
      <c r="K80" s="350"/>
      <c r="L80" s="350"/>
      <c r="M80" s="350"/>
      <c r="N80" s="350"/>
      <c r="O80" s="350"/>
      <c r="P80" s="350"/>
      <c r="Q80" s="350"/>
      <c r="R80" s="350"/>
      <c r="S80" s="350"/>
      <c r="T80" s="350"/>
      <c r="U80" s="350"/>
      <c r="V80" s="350"/>
      <c r="W80" s="350"/>
      <c r="X80" s="350"/>
      <c r="Y80" s="350"/>
      <c r="Z80" s="350"/>
      <c r="AA80" s="350"/>
      <c r="AB80" s="350"/>
      <c r="AC80" s="350"/>
      <c r="AD80" s="350"/>
      <c r="AE80" s="350"/>
      <c r="AF80" s="350"/>
      <c r="AG80" s="350"/>
      <c r="AH80" s="351"/>
      <c r="AI80" s="2546" t="s">
        <v>726</v>
      </c>
    </row>
    <row r="81" spans="1:35" ht="15" customHeight="1" thickBot="1">
      <c r="B81" s="2557"/>
      <c r="C81" s="2544"/>
      <c r="D81" s="352"/>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4"/>
      <c r="AI81" s="2547"/>
    </row>
    <row r="82" spans="1:35" ht="15" customHeight="1" thickBot="1">
      <c r="B82" s="2558"/>
      <c r="C82" s="2545"/>
      <c r="D82" s="355"/>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7"/>
      <c r="AI82" s="1162">
        <f>SUM(D80:AH82)</f>
        <v>0</v>
      </c>
    </row>
    <row r="83" spans="1:35" ht="12.75" customHeight="1"/>
    <row r="84" spans="1:35" ht="16.5" customHeight="1">
      <c r="A84" s="1166"/>
      <c r="B84" s="1167"/>
      <c r="C84" s="1168"/>
      <c r="D84" s="1168"/>
      <c r="F84" s="1168"/>
      <c r="H84" s="1168"/>
      <c r="J84" s="1168"/>
      <c r="L84" s="1168"/>
      <c r="N84" s="1168"/>
      <c r="P84" s="1168"/>
      <c r="R84" s="1168"/>
      <c r="T84" s="1168"/>
      <c r="V84" s="1168"/>
      <c r="X84" s="1168"/>
      <c r="Z84" s="1168"/>
      <c r="AB84" s="1168"/>
      <c r="AD84" s="1168"/>
      <c r="AF84" s="1168"/>
      <c r="AH84" s="1168"/>
    </row>
    <row r="85" spans="1:35" ht="20.100000000000001" customHeight="1" thickBot="1">
      <c r="B85" s="2548" t="s">
        <v>608</v>
      </c>
      <c r="C85" s="2549"/>
      <c r="D85" s="2549"/>
      <c r="E85" s="2549"/>
      <c r="F85" s="2549"/>
      <c r="G85" s="2549"/>
      <c r="H85" s="2549"/>
      <c r="I85" s="2549"/>
      <c r="J85" s="2549"/>
      <c r="K85" s="2549"/>
      <c r="L85" s="2549"/>
      <c r="M85" s="2549"/>
      <c r="N85" s="2549"/>
      <c r="O85" s="2549"/>
      <c r="P85" s="2549"/>
      <c r="Q85" s="2549"/>
      <c r="R85" s="2549"/>
      <c r="S85" s="2549"/>
      <c r="T85" s="2549"/>
      <c r="U85" s="2549"/>
      <c r="V85" s="2549"/>
      <c r="W85" s="2549"/>
      <c r="X85" s="2549"/>
      <c r="Y85" s="2549"/>
      <c r="Z85" s="2549"/>
      <c r="AA85" s="2549"/>
      <c r="AB85" s="2549"/>
      <c r="AC85" s="2549"/>
      <c r="AD85" s="2549"/>
      <c r="AE85" s="2549"/>
      <c r="AF85" s="2549"/>
      <c r="AG85" s="2549"/>
      <c r="AH85" s="2549"/>
    </row>
    <row r="86" spans="1:35" ht="20.100000000000001" customHeight="1" thickBot="1">
      <c r="B86" s="2550" t="s">
        <v>285</v>
      </c>
      <c r="C86" s="2551"/>
      <c r="D86" s="2551"/>
      <c r="J86" s="2522" t="s">
        <v>498</v>
      </c>
      <c r="K86" s="2522"/>
      <c r="L86" s="2522"/>
      <c r="M86" s="2522"/>
      <c r="N86" s="2522"/>
      <c r="O86" s="2522"/>
      <c r="P86" s="2522"/>
      <c r="Q86" s="2522"/>
      <c r="R86" s="2522"/>
      <c r="S86" s="2522"/>
      <c r="T86" s="2522"/>
      <c r="U86" s="2522"/>
      <c r="V86" s="2522"/>
      <c r="W86" s="2522"/>
      <c r="X86" s="2522"/>
      <c r="Y86" s="2522"/>
      <c r="Z86" s="2522"/>
      <c r="AE86" s="1168"/>
      <c r="AF86" s="2552" t="s">
        <v>852</v>
      </c>
      <c r="AG86" s="2553"/>
      <c r="AH86" s="2554">
        <f>AI25+AI44++AI63+AI82</f>
        <v>0</v>
      </c>
      <c r="AI86" s="2555"/>
    </row>
    <row r="87" spans="1:35" ht="20.100000000000001" customHeight="1" thickBot="1">
      <c r="B87" s="2517" t="s">
        <v>286</v>
      </c>
      <c r="C87" s="2517"/>
      <c r="D87" s="2507" t="s">
        <v>287</v>
      </c>
      <c r="E87" s="2508"/>
      <c r="F87" s="2508"/>
      <c r="G87" s="2508"/>
      <c r="H87" s="2509"/>
      <c r="J87" s="2517"/>
      <c r="K87" s="2517"/>
      <c r="L87" s="2507" t="s">
        <v>288</v>
      </c>
      <c r="M87" s="2508"/>
      <c r="N87" s="2508"/>
      <c r="O87" s="2508"/>
      <c r="P87" s="2508"/>
      <c r="Q87" s="2508"/>
      <c r="R87" s="2508"/>
      <c r="S87" s="2508"/>
      <c r="T87" s="2508"/>
      <c r="U87" s="2508"/>
      <c r="V87" s="2508"/>
      <c r="W87" s="2508"/>
      <c r="X87" s="2508"/>
      <c r="Y87" s="2508"/>
      <c r="Z87" s="2509"/>
      <c r="AA87" s="2517" t="s">
        <v>289</v>
      </c>
      <c r="AB87" s="2517"/>
      <c r="AC87" s="2517"/>
      <c r="AD87" s="2517"/>
    </row>
    <row r="88" spans="1:35" ht="20.100000000000001" customHeight="1">
      <c r="B88" s="2507" t="s">
        <v>290</v>
      </c>
      <c r="C88" s="2509"/>
      <c r="D88" s="2526"/>
      <c r="E88" s="2527"/>
      <c r="F88" s="776" t="s">
        <v>52</v>
      </c>
      <c r="G88" s="2528"/>
      <c r="H88" s="2529"/>
      <c r="J88" s="2507" t="s">
        <v>291</v>
      </c>
      <c r="K88" s="2509"/>
      <c r="L88" s="2518"/>
      <c r="M88" s="2519"/>
      <c r="N88" s="2519"/>
      <c r="O88" s="2519"/>
      <c r="P88" s="2519"/>
      <c r="Q88" s="2519"/>
      <c r="R88" s="2519"/>
      <c r="S88" s="776" t="s">
        <v>52</v>
      </c>
      <c r="T88" s="2519"/>
      <c r="U88" s="2519"/>
      <c r="V88" s="2519"/>
      <c r="W88" s="2519"/>
      <c r="X88" s="2519"/>
      <c r="Y88" s="2519"/>
      <c r="Z88" s="2520"/>
      <c r="AA88" s="2523"/>
      <c r="AB88" s="2524"/>
      <c r="AC88" s="2524"/>
      <c r="AD88" s="2525"/>
      <c r="AF88" s="2530" t="s">
        <v>1045</v>
      </c>
      <c r="AG88" s="2531"/>
      <c r="AH88" s="2534">
        <f>AI78+AI59+AI40+AI21</f>
        <v>0</v>
      </c>
      <c r="AI88" s="2535"/>
    </row>
    <row r="89" spans="1:35" ht="20.100000000000001" customHeight="1" thickBot="1">
      <c r="B89" s="2507" t="s">
        <v>292</v>
      </c>
      <c r="C89" s="2509"/>
      <c r="D89" s="2526"/>
      <c r="E89" s="2527"/>
      <c r="F89" s="776" t="s">
        <v>52</v>
      </c>
      <c r="G89" s="2528"/>
      <c r="H89" s="2529"/>
      <c r="J89" s="2507" t="s">
        <v>293</v>
      </c>
      <c r="K89" s="2509"/>
      <c r="L89" s="2518"/>
      <c r="M89" s="2519"/>
      <c r="N89" s="2519"/>
      <c r="O89" s="2519"/>
      <c r="P89" s="2519"/>
      <c r="Q89" s="2519"/>
      <c r="R89" s="2519"/>
      <c r="S89" s="776" t="s">
        <v>52</v>
      </c>
      <c r="T89" s="2519"/>
      <c r="U89" s="2519"/>
      <c r="V89" s="2519"/>
      <c r="W89" s="2519"/>
      <c r="X89" s="2519"/>
      <c r="Y89" s="2519"/>
      <c r="Z89" s="2520"/>
      <c r="AA89" s="2521"/>
      <c r="AB89" s="2521"/>
      <c r="AC89" s="2521"/>
      <c r="AD89" s="2521"/>
      <c r="AF89" s="2532"/>
      <c r="AG89" s="2533"/>
      <c r="AH89" s="2536"/>
      <c r="AI89" s="2537"/>
    </row>
    <row r="90" spans="1:35" ht="20.100000000000001" customHeight="1">
      <c r="B90" s="2507" t="s">
        <v>294</v>
      </c>
      <c r="C90" s="2509"/>
      <c r="D90" s="2526"/>
      <c r="E90" s="2527"/>
      <c r="F90" s="776" t="s">
        <v>52</v>
      </c>
      <c r="G90" s="2528"/>
      <c r="H90" s="2529"/>
      <c r="J90" s="2507" t="s">
        <v>295</v>
      </c>
      <c r="K90" s="2509"/>
      <c r="L90" s="2518"/>
      <c r="M90" s="2519"/>
      <c r="N90" s="2519"/>
      <c r="O90" s="2519"/>
      <c r="P90" s="2519"/>
      <c r="Q90" s="2519"/>
      <c r="R90" s="2519"/>
      <c r="S90" s="776" t="s">
        <v>52</v>
      </c>
      <c r="T90" s="2519"/>
      <c r="U90" s="2519"/>
      <c r="V90" s="2519"/>
      <c r="W90" s="2519"/>
      <c r="X90" s="2519"/>
      <c r="Y90" s="2519"/>
      <c r="Z90" s="2520"/>
      <c r="AA90" s="2521"/>
      <c r="AB90" s="2521"/>
      <c r="AC90" s="2521"/>
      <c r="AD90" s="2521"/>
      <c r="AF90" s="1169"/>
      <c r="AG90" s="1169"/>
      <c r="AH90" s="1170"/>
      <c r="AI90" s="1170"/>
    </row>
    <row r="91" spans="1:35" ht="20.100000000000001" customHeight="1">
      <c r="B91" s="2507" t="s">
        <v>296</v>
      </c>
      <c r="C91" s="2509"/>
      <c r="D91" s="2526"/>
      <c r="E91" s="2527"/>
      <c r="F91" s="776" t="s">
        <v>52</v>
      </c>
      <c r="G91" s="2528"/>
      <c r="H91" s="2529"/>
      <c r="J91" s="2507" t="s">
        <v>301</v>
      </c>
      <c r="K91" s="2509"/>
      <c r="L91" s="2518"/>
      <c r="M91" s="2519"/>
      <c r="N91" s="2519"/>
      <c r="O91" s="2519"/>
      <c r="P91" s="2519"/>
      <c r="Q91" s="2519"/>
      <c r="R91" s="2519"/>
      <c r="S91" s="776" t="s">
        <v>52</v>
      </c>
      <c r="T91" s="2519"/>
      <c r="U91" s="2519"/>
      <c r="V91" s="2519"/>
      <c r="W91" s="2519"/>
      <c r="X91" s="2519"/>
      <c r="Y91" s="2519"/>
      <c r="Z91" s="2520"/>
      <c r="AA91" s="2521"/>
      <c r="AB91" s="2521"/>
      <c r="AC91" s="2521"/>
      <c r="AD91" s="2521"/>
      <c r="AF91" s="1169"/>
      <c r="AG91" s="1169"/>
      <c r="AH91" s="1170"/>
      <c r="AI91" s="1170"/>
    </row>
    <row r="92" spans="1:35" ht="20.100000000000001" customHeight="1">
      <c r="B92" s="2507" t="s">
        <v>298</v>
      </c>
      <c r="C92" s="2509"/>
      <c r="D92" s="2526"/>
      <c r="E92" s="2527"/>
      <c r="F92" s="776" t="s">
        <v>52</v>
      </c>
      <c r="G92" s="2528"/>
      <c r="H92" s="2529"/>
      <c r="J92" s="2507" t="s">
        <v>302</v>
      </c>
      <c r="K92" s="2509"/>
      <c r="L92" s="2518"/>
      <c r="M92" s="2519"/>
      <c r="N92" s="2519"/>
      <c r="O92" s="2519"/>
      <c r="P92" s="2519"/>
      <c r="Q92" s="2519"/>
      <c r="R92" s="2519"/>
      <c r="S92" s="776" t="s">
        <v>52</v>
      </c>
      <c r="T92" s="2519"/>
      <c r="U92" s="2519"/>
      <c r="V92" s="2519"/>
      <c r="W92" s="2519"/>
      <c r="X92" s="2519"/>
      <c r="Y92" s="2519"/>
      <c r="Z92" s="2520"/>
      <c r="AA92" s="2521"/>
      <c r="AB92" s="2521"/>
      <c r="AC92" s="2521"/>
      <c r="AD92" s="2521"/>
    </row>
    <row r="93" spans="1:35" ht="20.100000000000001" customHeight="1">
      <c r="B93" s="2507" t="s">
        <v>299</v>
      </c>
      <c r="C93" s="2509"/>
      <c r="D93" s="2526"/>
      <c r="E93" s="2527"/>
      <c r="F93" s="776" t="s">
        <v>52</v>
      </c>
      <c r="G93" s="2528"/>
      <c r="H93" s="2529"/>
      <c r="J93" s="1165" t="s">
        <v>297</v>
      </c>
    </row>
    <row r="94" spans="1:35" ht="20.100000000000001" customHeight="1">
      <c r="B94" s="2507" t="s">
        <v>300</v>
      </c>
      <c r="C94" s="2509"/>
      <c r="D94" s="2526"/>
      <c r="E94" s="2527"/>
      <c r="F94" s="776" t="s">
        <v>52</v>
      </c>
      <c r="G94" s="2528"/>
      <c r="H94" s="2529"/>
      <c r="J94" s="2522" t="s">
        <v>609</v>
      </c>
      <c r="K94" s="2522"/>
      <c r="L94" s="2522"/>
      <c r="M94" s="2522"/>
      <c r="N94" s="2522"/>
      <c r="O94" s="2522"/>
      <c r="P94" s="2522"/>
      <c r="Q94" s="2522"/>
      <c r="R94" s="2522"/>
      <c r="S94" s="2522"/>
      <c r="T94" s="2522"/>
      <c r="U94" s="2522"/>
      <c r="V94" s="2522"/>
      <c r="W94" s="2522"/>
      <c r="X94" s="2522"/>
      <c r="Y94" s="2522"/>
      <c r="Z94" s="2522"/>
    </row>
    <row r="95" spans="1:35" ht="20.100000000000001" customHeight="1">
      <c r="J95" s="2517"/>
      <c r="K95" s="2517"/>
      <c r="L95" s="2507" t="s">
        <v>691</v>
      </c>
      <c r="M95" s="2508"/>
      <c r="N95" s="2508"/>
      <c r="O95" s="2508"/>
      <c r="P95" s="2508"/>
      <c r="Q95" s="2508"/>
      <c r="R95" s="2508"/>
      <c r="S95" s="2508"/>
      <c r="T95" s="2508"/>
      <c r="U95" s="2508"/>
      <c r="V95" s="2508"/>
      <c r="W95" s="2508"/>
      <c r="X95" s="2508"/>
      <c r="Y95" s="2508"/>
      <c r="Z95" s="2509"/>
      <c r="AA95" s="2517" t="s">
        <v>289</v>
      </c>
      <c r="AB95" s="2517"/>
      <c r="AC95" s="2517"/>
      <c r="AD95" s="2517"/>
    </row>
    <row r="96" spans="1:35" ht="20.100000000000001" customHeight="1">
      <c r="J96" s="2507" t="s">
        <v>291</v>
      </c>
      <c r="K96" s="2509"/>
      <c r="L96" s="2518"/>
      <c r="M96" s="2519"/>
      <c r="N96" s="2519"/>
      <c r="O96" s="2519"/>
      <c r="P96" s="2519"/>
      <c r="Q96" s="2519"/>
      <c r="R96" s="2519"/>
      <c r="S96" s="2519"/>
      <c r="T96" s="2519"/>
      <c r="U96" s="2519"/>
      <c r="V96" s="2519"/>
      <c r="W96" s="2519"/>
      <c r="X96" s="2519"/>
      <c r="Y96" s="2519"/>
      <c r="Z96" s="2520"/>
      <c r="AA96" s="2523"/>
      <c r="AB96" s="2524"/>
      <c r="AC96" s="2524"/>
      <c r="AD96" s="2525"/>
    </row>
    <row r="97" spans="2:35" ht="20.100000000000001" customHeight="1">
      <c r="J97" s="2507" t="s">
        <v>293</v>
      </c>
      <c r="K97" s="2509"/>
      <c r="L97" s="2518"/>
      <c r="M97" s="2519"/>
      <c r="N97" s="2519"/>
      <c r="O97" s="2519"/>
      <c r="P97" s="2519"/>
      <c r="Q97" s="2519"/>
      <c r="R97" s="2519"/>
      <c r="S97" s="2519"/>
      <c r="T97" s="2519"/>
      <c r="U97" s="2519"/>
      <c r="V97" s="2519"/>
      <c r="W97" s="2519"/>
      <c r="X97" s="2519"/>
      <c r="Y97" s="2519"/>
      <c r="Z97" s="2520"/>
      <c r="AA97" s="2521"/>
      <c r="AB97" s="2521"/>
      <c r="AC97" s="2521"/>
      <c r="AD97" s="2521"/>
    </row>
    <row r="98" spans="2:35" ht="20.100000000000001" customHeight="1">
      <c r="J98" s="2507" t="s">
        <v>295</v>
      </c>
      <c r="K98" s="2509"/>
      <c r="L98" s="2518"/>
      <c r="M98" s="2519"/>
      <c r="N98" s="2519"/>
      <c r="O98" s="2519"/>
      <c r="P98" s="2519"/>
      <c r="Q98" s="2519"/>
      <c r="R98" s="2519"/>
      <c r="S98" s="2519"/>
      <c r="T98" s="2519"/>
      <c r="U98" s="2519"/>
      <c r="V98" s="2519"/>
      <c r="W98" s="2519"/>
      <c r="X98" s="2519"/>
      <c r="Y98" s="2519"/>
      <c r="Z98" s="2520"/>
      <c r="AA98" s="2521"/>
      <c r="AB98" s="2521"/>
      <c r="AC98" s="2521"/>
      <c r="AD98" s="2521"/>
    </row>
    <row r="99" spans="2:35" ht="20.100000000000001" customHeight="1">
      <c r="J99" s="2507" t="s">
        <v>301</v>
      </c>
      <c r="K99" s="2509"/>
      <c r="L99" s="2518"/>
      <c r="M99" s="2519"/>
      <c r="N99" s="2519"/>
      <c r="O99" s="2519"/>
      <c r="P99" s="2519"/>
      <c r="Q99" s="2519"/>
      <c r="R99" s="2519"/>
      <c r="S99" s="2519"/>
      <c r="T99" s="2519"/>
      <c r="U99" s="2519"/>
      <c r="V99" s="2519"/>
      <c r="W99" s="2519"/>
      <c r="X99" s="2519"/>
      <c r="Y99" s="2519"/>
      <c r="Z99" s="2520"/>
      <c r="AA99" s="2521"/>
      <c r="AB99" s="2521"/>
      <c r="AC99" s="2521"/>
      <c r="AD99" s="2521"/>
    </row>
    <row r="100" spans="2:35" ht="20.100000000000001" customHeight="1">
      <c r="J100" s="2507" t="s">
        <v>302</v>
      </c>
      <c r="K100" s="2509"/>
      <c r="L100" s="2518"/>
      <c r="M100" s="2519"/>
      <c r="N100" s="2519"/>
      <c r="O100" s="2519"/>
      <c r="P100" s="2519"/>
      <c r="Q100" s="2519"/>
      <c r="R100" s="2519"/>
      <c r="S100" s="2519"/>
      <c r="T100" s="2519"/>
      <c r="U100" s="2519"/>
      <c r="V100" s="2519"/>
      <c r="W100" s="2519"/>
      <c r="X100" s="2519"/>
      <c r="Y100" s="2519"/>
      <c r="Z100" s="2520"/>
      <c r="AA100" s="2521"/>
      <c r="AB100" s="2521"/>
      <c r="AC100" s="2521"/>
      <c r="AD100" s="2521"/>
    </row>
    <row r="101" spans="2:35" ht="20.100000000000001" customHeight="1">
      <c r="B101" s="1146"/>
      <c r="C101" s="1146"/>
      <c r="D101" s="1146"/>
      <c r="E101" s="1146"/>
      <c r="F101" s="1146"/>
      <c r="G101" s="1146"/>
      <c r="H101" s="1146"/>
      <c r="J101" s="1165" t="s">
        <v>611</v>
      </c>
    </row>
    <row r="102" spans="2:35">
      <c r="B102" s="1146"/>
      <c r="C102" s="1146"/>
      <c r="D102" s="1146"/>
      <c r="E102" s="1146"/>
      <c r="F102" s="1146"/>
      <c r="G102" s="1146"/>
      <c r="H102" s="1146"/>
      <c r="J102" s="1165"/>
    </row>
    <row r="103" spans="2:35" ht="20.100000000000001" customHeight="1">
      <c r="B103" s="1171" t="s">
        <v>63</v>
      </c>
      <c r="C103" s="1171"/>
      <c r="D103" s="1171"/>
      <c r="E103" s="1171"/>
      <c r="F103" s="1171"/>
      <c r="G103" s="1171"/>
      <c r="H103" s="1171"/>
      <c r="I103" s="1171"/>
      <c r="J103" s="1171"/>
      <c r="K103" s="1171"/>
      <c r="L103" s="1171"/>
      <c r="M103" s="1171"/>
      <c r="N103" s="1171"/>
      <c r="O103" s="1171"/>
      <c r="P103" s="1171"/>
      <c r="Q103" s="1171"/>
      <c r="R103" s="1171"/>
      <c r="S103" s="1172"/>
      <c r="T103" s="1172"/>
      <c r="U103" s="1172"/>
      <c r="V103" s="1172"/>
    </row>
    <row r="104" spans="2:35" s="1174" customFormat="1" ht="20.100000000000001" customHeight="1">
      <c r="B104" s="2507"/>
      <c r="C104" s="2508"/>
      <c r="D104" s="2508"/>
      <c r="E104" s="2509"/>
      <c r="F104" s="2507" t="s">
        <v>288</v>
      </c>
      <c r="G104" s="2508"/>
      <c r="H104" s="2508"/>
      <c r="I104" s="2508"/>
      <c r="J104" s="2508"/>
      <c r="K104" s="2508"/>
      <c r="L104" s="2508"/>
      <c r="M104" s="2508"/>
      <c r="N104" s="2508"/>
      <c r="O104" s="2508"/>
      <c r="P104" s="2508"/>
      <c r="Q104" s="2508"/>
      <c r="R104" s="2508"/>
      <c r="S104" s="2508"/>
      <c r="T104" s="2508"/>
      <c r="U104" s="2508"/>
      <c r="V104" s="2508"/>
      <c r="W104" s="2508"/>
      <c r="X104" s="2508"/>
      <c r="Y104" s="2508"/>
      <c r="Z104" s="2508"/>
      <c r="AA104" s="2508"/>
      <c r="AB104" s="2509"/>
      <c r="AC104" s="2517" t="s">
        <v>264</v>
      </c>
      <c r="AD104" s="2517"/>
      <c r="AE104" s="2517"/>
      <c r="AF104" s="2517"/>
      <c r="AG104" s="2517"/>
      <c r="AH104" s="2517"/>
      <c r="AI104" s="1173" t="s">
        <v>729</v>
      </c>
    </row>
    <row r="105" spans="2:35" s="1174" customFormat="1" ht="26.1" customHeight="1">
      <c r="B105" s="2507" t="s">
        <v>303</v>
      </c>
      <c r="C105" s="2508"/>
      <c r="D105" s="2508"/>
      <c r="E105" s="2509"/>
      <c r="F105" s="2510" t="str">
        <f>AM12</f>
        <v/>
      </c>
      <c r="G105" s="2511"/>
      <c r="H105" s="2511"/>
      <c r="I105" s="2511"/>
      <c r="J105" s="2511"/>
      <c r="K105" s="2511"/>
      <c r="L105" s="2511"/>
      <c r="M105" s="2511"/>
      <c r="N105" s="2511"/>
      <c r="O105" s="2511"/>
      <c r="P105" s="2511"/>
      <c r="Q105" s="1175" t="s">
        <v>52</v>
      </c>
      <c r="R105" s="2512" t="str">
        <f>AM13</f>
        <v/>
      </c>
      <c r="S105" s="2515"/>
      <c r="T105" s="2515"/>
      <c r="U105" s="2515"/>
      <c r="V105" s="2515"/>
      <c r="W105" s="2515"/>
      <c r="X105" s="2515"/>
      <c r="Y105" s="2515"/>
      <c r="Z105" s="2515"/>
      <c r="AA105" s="2515"/>
      <c r="AB105" s="2516"/>
      <c r="AC105" s="2514">
        <f>AI25</f>
        <v>0</v>
      </c>
      <c r="AD105" s="2514"/>
      <c r="AE105" s="2514"/>
      <c r="AF105" s="2514"/>
      <c r="AG105" s="2514"/>
      <c r="AH105" s="2514"/>
      <c r="AI105" s="1174" t="str">
        <f>IF(F105="","",DATEDIF(F105-1,R105,"D"))</f>
        <v/>
      </c>
    </row>
    <row r="106" spans="2:35" s="1174" customFormat="1" ht="26.1" customHeight="1">
      <c r="B106" s="2507" t="s">
        <v>304</v>
      </c>
      <c r="C106" s="2508"/>
      <c r="D106" s="2508"/>
      <c r="E106" s="2509"/>
      <c r="F106" s="2510" t="str">
        <f>AN12</f>
        <v/>
      </c>
      <c r="G106" s="2511"/>
      <c r="H106" s="2511"/>
      <c r="I106" s="2511"/>
      <c r="J106" s="2511"/>
      <c r="K106" s="2511"/>
      <c r="L106" s="2511"/>
      <c r="M106" s="2511"/>
      <c r="N106" s="2511"/>
      <c r="O106" s="2511"/>
      <c r="P106" s="2511"/>
      <c r="Q106" s="1175" t="s">
        <v>52</v>
      </c>
      <c r="R106" s="2512" t="str">
        <f>AN13</f>
        <v/>
      </c>
      <c r="S106" s="2515"/>
      <c r="T106" s="2515"/>
      <c r="U106" s="2515"/>
      <c r="V106" s="2515"/>
      <c r="W106" s="2515"/>
      <c r="X106" s="2515"/>
      <c r="Y106" s="2515"/>
      <c r="Z106" s="2515"/>
      <c r="AA106" s="2515"/>
      <c r="AB106" s="2516"/>
      <c r="AC106" s="2514">
        <f>AI44</f>
        <v>0</v>
      </c>
      <c r="AD106" s="2514"/>
      <c r="AE106" s="2514"/>
      <c r="AF106" s="2514"/>
      <c r="AG106" s="2514"/>
      <c r="AH106" s="2514"/>
      <c r="AI106" s="1174" t="str">
        <f t="shared" ref="AI106:AI107" si="4">IF(F106="","",DATEDIF(F106-1,R106,"D"))</f>
        <v/>
      </c>
    </row>
    <row r="107" spans="2:35" s="1174" customFormat="1" ht="26.1" customHeight="1">
      <c r="B107" s="2507" t="s">
        <v>305</v>
      </c>
      <c r="C107" s="2508"/>
      <c r="D107" s="2508"/>
      <c r="E107" s="2509"/>
      <c r="F107" s="2510" t="str">
        <f>AO12</f>
        <v/>
      </c>
      <c r="G107" s="2511"/>
      <c r="H107" s="2511"/>
      <c r="I107" s="2511"/>
      <c r="J107" s="2511"/>
      <c r="K107" s="2511"/>
      <c r="L107" s="2511"/>
      <c r="M107" s="2511"/>
      <c r="N107" s="2511"/>
      <c r="O107" s="2511"/>
      <c r="P107" s="2511"/>
      <c r="Q107" s="1175" t="s">
        <v>52</v>
      </c>
      <c r="R107" s="2512" t="str">
        <f>AO13</f>
        <v/>
      </c>
      <c r="S107" s="2515"/>
      <c r="T107" s="2515"/>
      <c r="U107" s="2515"/>
      <c r="V107" s="2515"/>
      <c r="W107" s="2515"/>
      <c r="X107" s="2515"/>
      <c r="Y107" s="2515"/>
      <c r="Z107" s="2515"/>
      <c r="AA107" s="2515"/>
      <c r="AB107" s="2516"/>
      <c r="AC107" s="2514">
        <f>AI63</f>
        <v>0</v>
      </c>
      <c r="AD107" s="2514"/>
      <c r="AE107" s="2514"/>
      <c r="AF107" s="2514"/>
      <c r="AG107" s="2514"/>
      <c r="AH107" s="2514"/>
      <c r="AI107" s="1174" t="str">
        <f t="shared" si="4"/>
        <v/>
      </c>
    </row>
    <row r="108" spans="2:35" s="1174" customFormat="1" ht="26.1" customHeight="1">
      <c r="B108" s="2507" t="s">
        <v>306</v>
      </c>
      <c r="C108" s="2508"/>
      <c r="D108" s="2508"/>
      <c r="E108" s="2509"/>
      <c r="F108" s="2510" t="str">
        <f>AP12</f>
        <v/>
      </c>
      <c r="G108" s="2511"/>
      <c r="H108" s="2511"/>
      <c r="I108" s="2511"/>
      <c r="J108" s="2511"/>
      <c r="K108" s="2511"/>
      <c r="L108" s="2511"/>
      <c r="M108" s="2511"/>
      <c r="N108" s="2511"/>
      <c r="O108" s="2511"/>
      <c r="P108" s="2511"/>
      <c r="Q108" s="1175" t="s">
        <v>52</v>
      </c>
      <c r="R108" s="2512" t="str">
        <f>AP13</f>
        <v/>
      </c>
      <c r="S108" s="2512"/>
      <c r="T108" s="2512"/>
      <c r="U108" s="2512"/>
      <c r="V108" s="2512"/>
      <c r="W108" s="2512"/>
      <c r="X108" s="2512"/>
      <c r="Y108" s="2512"/>
      <c r="Z108" s="2512"/>
      <c r="AA108" s="2512"/>
      <c r="AB108" s="2513"/>
      <c r="AC108" s="2514">
        <f>AI82</f>
        <v>0</v>
      </c>
      <c r="AD108" s="2514"/>
      <c r="AE108" s="2514"/>
      <c r="AF108" s="2514"/>
      <c r="AG108" s="2514"/>
      <c r="AH108" s="2514"/>
      <c r="AI108" s="1174" t="str">
        <f>IF(F108="","",DATEDIF(F108-1,R108,"D"))</f>
        <v/>
      </c>
    </row>
    <row r="109" spans="2:35" s="1174" customFormat="1" ht="26.1" customHeight="1">
      <c r="B109" s="1144"/>
      <c r="C109" s="1144"/>
      <c r="D109" s="1144"/>
      <c r="E109" s="1144"/>
      <c r="F109" s="1144"/>
      <c r="G109" s="1144"/>
      <c r="H109" s="1144"/>
      <c r="I109" s="1144"/>
      <c r="J109" s="1144"/>
      <c r="K109" s="1144"/>
      <c r="L109" s="1144"/>
      <c r="M109" s="1144"/>
      <c r="N109" s="1144"/>
      <c r="O109" s="1144"/>
      <c r="P109" s="1144"/>
      <c r="Q109" s="1144"/>
      <c r="R109" s="1144"/>
      <c r="S109" s="1144"/>
      <c r="T109" s="1144"/>
      <c r="U109" s="1144"/>
      <c r="V109" s="1144"/>
      <c r="W109" s="1144"/>
      <c r="X109" s="1144"/>
      <c r="Y109" s="1144"/>
      <c r="Z109" s="1144"/>
      <c r="AA109" s="1144"/>
      <c r="AB109" s="1144"/>
      <c r="AC109" s="1144"/>
      <c r="AD109" s="1144"/>
      <c r="AE109" s="1144"/>
      <c r="AF109" s="1144"/>
      <c r="AG109" s="1144"/>
      <c r="AH109" s="1144"/>
    </row>
    <row r="110" spans="2:35" s="1174" customFormat="1" ht="26.1" customHeight="1">
      <c r="B110" s="1144"/>
      <c r="C110" s="1144"/>
      <c r="D110" s="1144"/>
      <c r="E110" s="1144"/>
      <c r="F110" s="1144"/>
      <c r="G110" s="1144"/>
      <c r="H110" s="1144"/>
      <c r="I110" s="1144"/>
      <c r="J110" s="1144"/>
      <c r="K110" s="1144"/>
      <c r="L110" s="1144"/>
      <c r="M110" s="1144"/>
      <c r="N110" s="1144"/>
      <c r="O110" s="1144"/>
      <c r="P110" s="1144"/>
      <c r="Q110" s="1144"/>
      <c r="R110" s="1144"/>
      <c r="S110" s="1144"/>
      <c r="T110" s="1144"/>
      <c r="U110" s="1144"/>
      <c r="V110" s="1144"/>
      <c r="W110" s="1144"/>
      <c r="X110" s="1144"/>
      <c r="Y110" s="1144"/>
      <c r="Z110" s="1144"/>
      <c r="AA110" s="1144"/>
      <c r="AB110" s="1144"/>
      <c r="AC110" s="1144"/>
      <c r="AD110" s="1144"/>
      <c r="AE110" s="1144"/>
      <c r="AF110" s="1144"/>
      <c r="AG110" s="1144"/>
      <c r="AH110" s="1144"/>
    </row>
  </sheetData>
  <sheetProtection sheet="1" objects="1" scenarios="1" formatCells="0" formatColumns="0" formatRows="0" insertRows="0" deleteRows="0"/>
  <mergeCells count="236">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M10:M20"/>
    <mergeCell ref="AG10:AG20"/>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Q29:Q39"/>
    <mergeCell ref="R29:R39"/>
    <mergeCell ref="S29:S39"/>
    <mergeCell ref="T29:T39"/>
    <mergeCell ref="I29:I39"/>
    <mergeCell ref="J29:J39"/>
    <mergeCell ref="K29:K39"/>
    <mergeCell ref="L29:L39"/>
    <mergeCell ref="M29:M39"/>
    <mergeCell ref="N29:N39"/>
    <mergeCell ref="P29:P39"/>
    <mergeCell ref="N10:N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O29:O39"/>
    <mergeCell ref="Q48:Q58"/>
    <mergeCell ref="R48:R58"/>
    <mergeCell ref="S48:S58"/>
    <mergeCell ref="T48:T58"/>
    <mergeCell ref="I48:I58"/>
    <mergeCell ref="J48:J58"/>
    <mergeCell ref="K48:K58"/>
    <mergeCell ref="L48:L58"/>
    <mergeCell ref="M48:M58"/>
    <mergeCell ref="N48:N58"/>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R67:R77"/>
    <mergeCell ref="S67:S77"/>
    <mergeCell ref="T67:T77"/>
    <mergeCell ref="I67:I77"/>
    <mergeCell ref="J67:J77"/>
    <mergeCell ref="K67:K77"/>
    <mergeCell ref="L67:L77"/>
    <mergeCell ref="M67:M77"/>
    <mergeCell ref="N67:N77"/>
    <mergeCell ref="AG67:AG77"/>
    <mergeCell ref="AH67:AH77"/>
    <mergeCell ref="C80:C82"/>
    <mergeCell ref="AI80:AI81"/>
    <mergeCell ref="B85:AH85"/>
    <mergeCell ref="B86:D86"/>
    <mergeCell ref="J86:Z86"/>
    <mergeCell ref="AF86:AG86"/>
    <mergeCell ref="AH86:AI86"/>
    <mergeCell ref="AA67:AA77"/>
    <mergeCell ref="AB67:AB77"/>
    <mergeCell ref="AC67:AC77"/>
    <mergeCell ref="AD67:AD77"/>
    <mergeCell ref="AE67:AE77"/>
    <mergeCell ref="AF67:AF77"/>
    <mergeCell ref="U67:U77"/>
    <mergeCell ref="V67:V77"/>
    <mergeCell ref="W67:W77"/>
    <mergeCell ref="X67:X77"/>
    <mergeCell ref="Y67:Y77"/>
    <mergeCell ref="Z67:Z77"/>
    <mergeCell ref="O67:O77"/>
    <mergeCell ref="P67:P77"/>
    <mergeCell ref="Q67:Q77"/>
    <mergeCell ref="AF88:AG89"/>
    <mergeCell ref="AH88:AI89"/>
    <mergeCell ref="B89:C89"/>
    <mergeCell ref="D89:E89"/>
    <mergeCell ref="G89:H89"/>
    <mergeCell ref="J89:K89"/>
    <mergeCell ref="L89:R89"/>
    <mergeCell ref="T89:Z89"/>
    <mergeCell ref="B87:C87"/>
    <mergeCell ref="D87:H87"/>
    <mergeCell ref="J87:K87"/>
    <mergeCell ref="L87:Z87"/>
    <mergeCell ref="AA87:AD87"/>
    <mergeCell ref="B88:C88"/>
    <mergeCell ref="D88:E88"/>
    <mergeCell ref="G88:H88"/>
    <mergeCell ref="J88:K88"/>
    <mergeCell ref="L88:R88"/>
    <mergeCell ref="AA89:AD89"/>
    <mergeCell ref="B90:C90"/>
    <mergeCell ref="D90:E90"/>
    <mergeCell ref="G90:H90"/>
    <mergeCell ref="J90:K90"/>
    <mergeCell ref="L90:R90"/>
    <mergeCell ref="T90:Z90"/>
    <mergeCell ref="AA90:AD90"/>
    <mergeCell ref="T88:Z88"/>
    <mergeCell ref="AA88:AD88"/>
    <mergeCell ref="B93:C93"/>
    <mergeCell ref="D93:E93"/>
    <mergeCell ref="G93:H93"/>
    <mergeCell ref="B94:C94"/>
    <mergeCell ref="D94:E94"/>
    <mergeCell ref="G94:H94"/>
    <mergeCell ref="AA91:AD91"/>
    <mergeCell ref="B92:C92"/>
    <mergeCell ref="D92:E92"/>
    <mergeCell ref="G92:H92"/>
    <mergeCell ref="J92:K92"/>
    <mergeCell ref="L92:R92"/>
    <mergeCell ref="T92:Z92"/>
    <mergeCell ref="AA92:AD92"/>
    <mergeCell ref="B91:C91"/>
    <mergeCell ref="D91:E91"/>
    <mergeCell ref="G91:H91"/>
    <mergeCell ref="J91:K91"/>
    <mergeCell ref="L91:R91"/>
    <mergeCell ref="T91:Z91"/>
    <mergeCell ref="J97:K97"/>
    <mergeCell ref="L97:Z97"/>
    <mergeCell ref="AA97:AD97"/>
    <mergeCell ref="J98:K98"/>
    <mergeCell ref="L98:Z98"/>
    <mergeCell ref="AA98:AD98"/>
    <mergeCell ref="J94:Z94"/>
    <mergeCell ref="J95:K95"/>
    <mergeCell ref="L95:Z95"/>
    <mergeCell ref="AA95:AD95"/>
    <mergeCell ref="J96:K96"/>
    <mergeCell ref="L96:Z96"/>
    <mergeCell ref="AA96:AD96"/>
    <mergeCell ref="B104:E104"/>
    <mergeCell ref="F104:AB104"/>
    <mergeCell ref="AC104:AH104"/>
    <mergeCell ref="B105:E105"/>
    <mergeCell ref="F105:P105"/>
    <mergeCell ref="R105:AB105"/>
    <mergeCell ref="AC105:AH105"/>
    <mergeCell ref="J99:K99"/>
    <mergeCell ref="L99:Z99"/>
    <mergeCell ref="AA99:AD99"/>
    <mergeCell ref="J100:K100"/>
    <mergeCell ref="L100:Z100"/>
    <mergeCell ref="AA100:AD100"/>
    <mergeCell ref="B108:E108"/>
    <mergeCell ref="F108:P108"/>
    <mergeCell ref="R108:AB108"/>
    <mergeCell ref="AC108:AH108"/>
    <mergeCell ref="B106:E106"/>
    <mergeCell ref="F106:P106"/>
    <mergeCell ref="R106:AB106"/>
    <mergeCell ref="AC106:AH106"/>
    <mergeCell ref="B107:E107"/>
    <mergeCell ref="F107:P107"/>
    <mergeCell ref="R107:AB107"/>
    <mergeCell ref="AC107:AH107"/>
  </mergeCells>
  <phoneticPr fontId="11"/>
  <conditionalFormatting sqref="D1 J1 D10:AH25 L88:R92 T88:Z92 L96:Z100">
    <cfRule type="cellIs" dxfId="338" priority="11" stopIfTrue="1" operator="equal">
      <formula>""</formula>
    </cfRule>
  </conditionalFormatting>
  <conditionalFormatting sqref="D88:E94 G88:H94">
    <cfRule type="cellIs" dxfId="337" priority="5" stopIfTrue="1" operator="equal">
      <formula>""</formula>
    </cfRule>
  </conditionalFormatting>
  <conditionalFormatting sqref="D29:AH44">
    <cfRule type="cellIs" dxfId="336" priority="4" stopIfTrue="1" operator="equal">
      <formula>""</formula>
    </cfRule>
  </conditionalFormatting>
  <conditionalFormatting sqref="D48:AH63">
    <cfRule type="cellIs" dxfId="335" priority="3" stopIfTrue="1" operator="equal">
      <formula>""</formula>
    </cfRule>
  </conditionalFormatting>
  <conditionalFormatting sqref="D67:AH82">
    <cfRule type="cellIs" dxfId="334" priority="2" stopIfTrue="1" operator="equal">
      <formula>""</formula>
    </cfRule>
  </conditionalFormatting>
  <conditionalFormatting sqref="AI104">
    <cfRule type="expression" dxfId="333" priority="10">
      <formula>$AI$105&lt;28</formula>
    </cfRule>
  </conditionalFormatting>
  <conditionalFormatting sqref="AI106:AI108">
    <cfRule type="cellIs" dxfId="332" priority="1" operator="lessThan">
      <formula>28</formula>
    </cfRule>
  </conditionalFormatting>
  <conditionalFormatting sqref="AI109">
    <cfRule type="expression" dxfId="331" priority="9">
      <formula>$AI$109&lt;28</formula>
    </cfRule>
  </conditionalFormatting>
  <conditionalFormatting sqref="AI110">
    <cfRule type="expression" dxfId="330" priority="8">
      <formula>$AI$110&lt;28</formula>
    </cfRule>
  </conditionalFormatting>
  <dataValidations count="4">
    <dataValidation type="list" imeMode="hiragana" allowBlank="1" showInputMessage="1" showErrorMessage="1" sqref="D21:AH21 D40:AH40 D59:AH59 D78:AH78" xr:uid="{00000000-0002-0000-0C00-000000000000}">
      <formula1>"○"</formula1>
    </dataValidation>
    <dataValidation imeMode="off" allowBlank="1" showInputMessage="1" showErrorMessage="1" sqref="D61:AH63 J1 D80:AH82 D1 L96:Z100 D42:AH44 D23:AH25 T88:Z92 L88:R92 G88:H94 D88:E94" xr:uid="{00000000-0002-0000-0C00-000001000000}"/>
    <dataValidation type="list" allowBlank="1" showInputMessage="1" showErrorMessage="1" sqref="D79:AH79 D60:AH60 D41:AH41 D22:AH22" xr:uid="{00000000-0002-0000-0C00-000002000000}">
      <formula1>"○,◎"</formula1>
    </dataValidation>
    <dataValidation imeMode="hiragana" allowBlank="1" showInputMessage="1" showErrorMessage="1" sqref="D47:AH58 D28:AH39 D66:AH77 D9:AH20" xr:uid="{00000000-0002-0000-0C00-000003000000}"/>
  </dataValidations>
  <printOptions horizontalCentered="1"/>
  <pageMargins left="0.62992125984251968" right="0.62992125984251968" top="0.78740157480314965" bottom="0.39370078740157483" header="0" footer="0.19685039370078741"/>
  <pageSetup paperSize="9" scale="54" orientation="portrait" r:id="rId1"/>
  <headerFooter scaleWithDoc="0">
    <oddFooter>&amp;R&amp;10（令和６年４月１日以降に申請する訓練科から適用）</oddFooter>
  </headerFooter>
  <rowBreaks count="1" manualBreakCount="1">
    <brk id="82"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4:AI87"/>
  <sheetViews>
    <sheetView view="pageBreakPreview" zoomScale="85" zoomScaleNormal="100" zoomScaleSheetLayoutView="85" workbookViewId="0">
      <selection activeCell="Z12" sqref="Z12:Z22"/>
    </sheetView>
  </sheetViews>
  <sheetFormatPr defaultRowHeight="13.5"/>
  <cols>
    <col min="1" max="1" width="3.25" style="196" customWidth="1"/>
    <col min="2" max="2" width="4" style="196" customWidth="1"/>
    <col min="3" max="3" width="5.625" style="196" customWidth="1"/>
    <col min="4" max="34" width="4.125" style="196" customWidth="1"/>
    <col min="35" max="35" width="4.25" style="196" customWidth="1"/>
    <col min="36" max="16384" width="9" style="196"/>
  </cols>
  <sheetData>
    <row r="4" spans="2:3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302" t="s">
        <v>860</v>
      </c>
      <c r="AI4" s="263"/>
    </row>
    <row r="5" spans="2:35" ht="18.75">
      <c r="B5" s="2619" t="s">
        <v>1061</v>
      </c>
      <c r="C5" s="2619"/>
      <c r="D5" s="2619"/>
      <c r="E5" s="2619"/>
      <c r="F5" s="2619"/>
      <c r="G5" s="2619"/>
      <c r="H5" s="2619"/>
      <c r="I5" s="2619"/>
      <c r="J5" s="2619"/>
      <c r="K5" s="2619"/>
      <c r="L5" s="2619"/>
      <c r="M5" s="2619"/>
      <c r="N5" s="2619"/>
      <c r="O5" s="2619"/>
      <c r="P5" s="2619"/>
      <c r="Q5" s="2619"/>
      <c r="R5" s="2619"/>
      <c r="S5" s="2619"/>
      <c r="T5" s="2619"/>
      <c r="U5" s="2619"/>
      <c r="V5" s="2619"/>
      <c r="W5" s="2619"/>
      <c r="X5" s="2619"/>
      <c r="Y5" s="2619"/>
      <c r="Z5" s="2619"/>
      <c r="AA5" s="2619"/>
      <c r="AB5" s="2619"/>
      <c r="AC5" s="2619"/>
      <c r="AD5" s="2619"/>
      <c r="AE5" s="2619"/>
      <c r="AF5" s="2619"/>
      <c r="AG5" s="2619"/>
      <c r="AH5" s="2619"/>
      <c r="AI5" s="263"/>
    </row>
    <row r="6" spans="2:35" ht="18.75" customHeight="1">
      <c r="B6" s="2567" t="s">
        <v>1062</v>
      </c>
      <c r="C6" s="2567"/>
      <c r="D6" s="2567"/>
      <c r="E6" s="2567"/>
      <c r="F6" s="2567"/>
      <c r="G6" s="2567"/>
      <c r="H6" s="2567"/>
      <c r="I6" s="2567"/>
      <c r="J6" s="2567"/>
      <c r="K6" s="2567"/>
      <c r="L6" s="2567"/>
      <c r="M6" s="2567"/>
      <c r="N6" s="2567"/>
      <c r="O6" s="2567"/>
      <c r="P6" s="2567"/>
      <c r="Q6" s="2567"/>
      <c r="R6" s="2567"/>
      <c r="S6" s="2567"/>
      <c r="T6" s="2567"/>
      <c r="U6" s="2567"/>
      <c r="V6" s="2567"/>
      <c r="W6" s="2567"/>
      <c r="X6" s="2567"/>
      <c r="Y6" s="2567"/>
      <c r="Z6" s="2567"/>
      <c r="AA6" s="2567"/>
      <c r="AB6" s="2567"/>
      <c r="AC6" s="2567"/>
      <c r="AD6" s="2567"/>
      <c r="AE6" s="2567"/>
      <c r="AF6" s="2567"/>
      <c r="AG6" s="2567"/>
      <c r="AH6" s="2567"/>
      <c r="AI6" s="2567"/>
    </row>
    <row r="7" spans="2:35">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row>
    <row r="8" spans="2:35">
      <c r="B8" s="2620" t="s">
        <v>0</v>
      </c>
      <c r="C8" s="2620"/>
      <c r="D8" s="2620"/>
      <c r="E8" s="2620" t="s">
        <v>607</v>
      </c>
      <c r="F8" s="2620"/>
      <c r="G8" s="2620"/>
      <c r="H8" s="2620"/>
      <c r="I8" s="2620"/>
      <c r="J8" s="2620"/>
      <c r="K8" s="2620"/>
      <c r="L8" s="2620"/>
      <c r="M8" s="2620"/>
      <c r="N8" s="2620"/>
      <c r="O8" s="2620"/>
      <c r="P8" s="2620"/>
      <c r="Q8" s="2620"/>
      <c r="R8" s="2620"/>
      <c r="S8" s="2620" t="s">
        <v>276</v>
      </c>
      <c r="T8" s="2620"/>
      <c r="U8" s="2620"/>
      <c r="V8" s="2620" t="s">
        <v>692</v>
      </c>
      <c r="W8" s="2620"/>
      <c r="X8" s="2620"/>
      <c r="Y8" s="2620"/>
      <c r="Z8" s="2620"/>
      <c r="AA8" s="2620"/>
      <c r="AB8" s="2620"/>
      <c r="AC8" s="2620"/>
      <c r="AD8" s="2620"/>
      <c r="AE8" s="2620"/>
      <c r="AF8" s="2620"/>
      <c r="AG8" s="2620"/>
      <c r="AH8" s="2620"/>
      <c r="AI8" s="263"/>
    </row>
    <row r="9" spans="2:3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263"/>
    </row>
    <row r="10" spans="2:35">
      <c r="B10" s="2597" t="s">
        <v>723</v>
      </c>
      <c r="C10" s="492" t="s">
        <v>755</v>
      </c>
      <c r="D10" s="303" t="s">
        <v>861</v>
      </c>
      <c r="E10" s="304" t="s">
        <v>862</v>
      </c>
      <c r="F10" s="304" t="s">
        <v>784</v>
      </c>
      <c r="G10" s="304" t="s">
        <v>785</v>
      </c>
      <c r="H10" s="304" t="s">
        <v>786</v>
      </c>
      <c r="I10" s="304" t="s">
        <v>787</v>
      </c>
      <c r="J10" s="304" t="s">
        <v>788</v>
      </c>
      <c r="K10" s="304" t="s">
        <v>789</v>
      </c>
      <c r="L10" s="304" t="s">
        <v>790</v>
      </c>
      <c r="M10" s="304" t="s">
        <v>791</v>
      </c>
      <c r="N10" s="304" t="s">
        <v>792</v>
      </c>
      <c r="O10" s="304" t="s">
        <v>863</v>
      </c>
      <c r="P10" s="304" t="s">
        <v>849</v>
      </c>
      <c r="Q10" s="304" t="s">
        <v>793</v>
      </c>
      <c r="R10" s="304" t="s">
        <v>794</v>
      </c>
      <c r="S10" s="304" t="s">
        <v>795</v>
      </c>
      <c r="T10" s="304" t="s">
        <v>796</v>
      </c>
      <c r="U10" s="304" t="s">
        <v>797</v>
      </c>
      <c r="V10" s="304" t="s">
        <v>798</v>
      </c>
      <c r="W10" s="304" t="s">
        <v>799</v>
      </c>
      <c r="X10" s="304" t="s">
        <v>800</v>
      </c>
      <c r="Y10" s="304" t="s">
        <v>801</v>
      </c>
      <c r="Z10" s="304" t="s">
        <v>802</v>
      </c>
      <c r="AA10" s="304" t="s">
        <v>803</v>
      </c>
      <c r="AB10" s="304" t="s">
        <v>804</v>
      </c>
      <c r="AC10" s="304" t="s">
        <v>805</v>
      </c>
      <c r="AD10" s="304" t="s">
        <v>806</v>
      </c>
      <c r="AE10" s="304" t="s">
        <v>807</v>
      </c>
      <c r="AF10" s="304" t="s">
        <v>808</v>
      </c>
      <c r="AG10" s="304" t="s">
        <v>809</v>
      </c>
      <c r="AH10" s="305"/>
      <c r="AI10" s="306"/>
    </row>
    <row r="11" spans="2:35">
      <c r="B11" s="2598"/>
      <c r="C11" s="492" t="s">
        <v>277</v>
      </c>
      <c r="D11" s="307" t="s">
        <v>756</v>
      </c>
      <c r="E11" s="308" t="s">
        <v>763</v>
      </c>
      <c r="F11" s="308" t="s">
        <v>758</v>
      </c>
      <c r="G11" s="308" t="s">
        <v>759</v>
      </c>
      <c r="H11" s="308" t="s">
        <v>760</v>
      </c>
      <c r="I11" s="308" t="s">
        <v>761</v>
      </c>
      <c r="J11" s="308" t="s">
        <v>762</v>
      </c>
      <c r="K11" s="308" t="s">
        <v>309</v>
      </c>
      <c r="L11" s="308" t="s">
        <v>757</v>
      </c>
      <c r="M11" s="308" t="s">
        <v>758</v>
      </c>
      <c r="N11" s="308" t="s">
        <v>759</v>
      </c>
      <c r="O11" s="308" t="s">
        <v>760</v>
      </c>
      <c r="P11" s="308" t="s">
        <v>761</v>
      </c>
      <c r="Q11" s="308" t="s">
        <v>762</v>
      </c>
      <c r="R11" s="308" t="s">
        <v>309</v>
      </c>
      <c r="S11" s="308" t="s">
        <v>757</v>
      </c>
      <c r="T11" s="308" t="s">
        <v>758</v>
      </c>
      <c r="U11" s="308" t="s">
        <v>759</v>
      </c>
      <c r="V11" s="308" t="s">
        <v>760</v>
      </c>
      <c r="W11" s="308" t="s">
        <v>761</v>
      </c>
      <c r="X11" s="308" t="s">
        <v>762</v>
      </c>
      <c r="Y11" s="308" t="s">
        <v>309</v>
      </c>
      <c r="Z11" s="308" t="s">
        <v>757</v>
      </c>
      <c r="AA11" s="308" t="s">
        <v>758</v>
      </c>
      <c r="AB11" s="308" t="s">
        <v>759</v>
      </c>
      <c r="AC11" s="308" t="s">
        <v>760</v>
      </c>
      <c r="AD11" s="308" t="s">
        <v>761</v>
      </c>
      <c r="AE11" s="308" t="s">
        <v>762</v>
      </c>
      <c r="AF11" s="308" t="s">
        <v>309</v>
      </c>
      <c r="AG11" s="308" t="s">
        <v>757</v>
      </c>
      <c r="AH11" s="309"/>
      <c r="AI11" s="306"/>
    </row>
    <row r="12" spans="2:35" ht="13.5" customHeight="1">
      <c r="B12" s="2598"/>
      <c r="C12" s="2600" t="s">
        <v>375</v>
      </c>
      <c r="D12" s="2621" t="s">
        <v>613</v>
      </c>
      <c r="E12" s="2615" t="s">
        <v>612</v>
      </c>
      <c r="F12" s="2615" t="s">
        <v>612</v>
      </c>
      <c r="G12" s="2615" t="s">
        <v>612</v>
      </c>
      <c r="H12" s="2615" t="s">
        <v>612</v>
      </c>
      <c r="I12" s="2587"/>
      <c r="J12" s="2587"/>
      <c r="K12" s="2615" t="s">
        <v>612</v>
      </c>
      <c r="L12" s="2615" t="s">
        <v>612</v>
      </c>
      <c r="M12" s="2615" t="s">
        <v>612</v>
      </c>
      <c r="N12" s="2587" t="s">
        <v>884</v>
      </c>
      <c r="O12" s="2615" t="s">
        <v>612</v>
      </c>
      <c r="P12" s="2587"/>
      <c r="Q12" s="2587"/>
      <c r="R12" s="2587"/>
      <c r="S12" s="2587"/>
      <c r="T12" s="2615" t="s">
        <v>612</v>
      </c>
      <c r="U12" s="2615" t="s">
        <v>612</v>
      </c>
      <c r="V12" s="2615" t="s">
        <v>612</v>
      </c>
      <c r="W12" s="2587"/>
      <c r="X12" s="2587"/>
      <c r="Y12" s="2615" t="s">
        <v>612</v>
      </c>
      <c r="Z12" s="2615" t="s">
        <v>612</v>
      </c>
      <c r="AA12" s="2615" t="s">
        <v>612</v>
      </c>
      <c r="AB12" s="2615" t="s">
        <v>612</v>
      </c>
      <c r="AC12" s="2615" t="s">
        <v>612</v>
      </c>
      <c r="AD12" s="2587"/>
      <c r="AE12" s="2587"/>
      <c r="AF12" s="2615" t="s">
        <v>612</v>
      </c>
      <c r="AG12" s="2615" t="s">
        <v>612</v>
      </c>
      <c r="AH12" s="2585"/>
      <c r="AI12" s="306"/>
    </row>
    <row r="13" spans="2:35">
      <c r="B13" s="2598"/>
      <c r="C13" s="2601"/>
      <c r="D13" s="2622"/>
      <c r="E13" s="2616"/>
      <c r="F13" s="2616"/>
      <c r="G13" s="2616"/>
      <c r="H13" s="2616"/>
      <c r="I13" s="2588"/>
      <c r="J13" s="2588"/>
      <c r="K13" s="2616"/>
      <c r="L13" s="2616"/>
      <c r="M13" s="2616"/>
      <c r="N13" s="2588"/>
      <c r="O13" s="2616"/>
      <c r="P13" s="2588"/>
      <c r="Q13" s="2588"/>
      <c r="R13" s="2588"/>
      <c r="S13" s="2588"/>
      <c r="T13" s="2616"/>
      <c r="U13" s="2616"/>
      <c r="V13" s="2616"/>
      <c r="W13" s="2588"/>
      <c r="X13" s="2588"/>
      <c r="Y13" s="2616"/>
      <c r="Z13" s="2616"/>
      <c r="AA13" s="2616"/>
      <c r="AB13" s="2616"/>
      <c r="AC13" s="2616"/>
      <c r="AD13" s="2588"/>
      <c r="AE13" s="2588"/>
      <c r="AF13" s="2616"/>
      <c r="AG13" s="2616"/>
      <c r="AH13" s="2586"/>
      <c r="AI13" s="306"/>
    </row>
    <row r="14" spans="2:35">
      <c r="B14" s="2598"/>
      <c r="C14" s="2601"/>
      <c r="D14" s="2622"/>
      <c r="E14" s="2616"/>
      <c r="F14" s="2616"/>
      <c r="G14" s="2616"/>
      <c r="H14" s="2616"/>
      <c r="I14" s="2588"/>
      <c r="J14" s="2588"/>
      <c r="K14" s="2616"/>
      <c r="L14" s="2616"/>
      <c r="M14" s="2616"/>
      <c r="N14" s="2588"/>
      <c r="O14" s="2616"/>
      <c r="P14" s="2588"/>
      <c r="Q14" s="2588"/>
      <c r="R14" s="2588"/>
      <c r="S14" s="2588"/>
      <c r="T14" s="2616"/>
      <c r="U14" s="2616"/>
      <c r="V14" s="2616"/>
      <c r="W14" s="2588"/>
      <c r="X14" s="2588"/>
      <c r="Y14" s="2616"/>
      <c r="Z14" s="2616"/>
      <c r="AA14" s="2616"/>
      <c r="AB14" s="2616"/>
      <c r="AC14" s="2616"/>
      <c r="AD14" s="2588"/>
      <c r="AE14" s="2588"/>
      <c r="AF14" s="2616"/>
      <c r="AG14" s="2616"/>
      <c r="AH14" s="2586"/>
      <c r="AI14" s="306"/>
    </row>
    <row r="15" spans="2:35">
      <c r="B15" s="2598"/>
      <c r="C15" s="2601"/>
      <c r="D15" s="2622"/>
      <c r="E15" s="2616"/>
      <c r="F15" s="2616"/>
      <c r="G15" s="2616"/>
      <c r="H15" s="2616"/>
      <c r="I15" s="2588"/>
      <c r="J15" s="2588"/>
      <c r="K15" s="2616"/>
      <c r="L15" s="2616"/>
      <c r="M15" s="2616"/>
      <c r="N15" s="2588"/>
      <c r="O15" s="2616"/>
      <c r="P15" s="2588"/>
      <c r="Q15" s="2588"/>
      <c r="R15" s="2588"/>
      <c r="S15" s="2588"/>
      <c r="T15" s="2616"/>
      <c r="U15" s="2616"/>
      <c r="V15" s="2616"/>
      <c r="W15" s="2588"/>
      <c r="X15" s="2588"/>
      <c r="Y15" s="2616"/>
      <c r="Z15" s="2616"/>
      <c r="AA15" s="2616"/>
      <c r="AB15" s="2616"/>
      <c r="AC15" s="2616"/>
      <c r="AD15" s="2588"/>
      <c r="AE15" s="2588"/>
      <c r="AF15" s="2616"/>
      <c r="AG15" s="2616"/>
      <c r="AH15" s="2586"/>
      <c r="AI15" s="306"/>
    </row>
    <row r="16" spans="2:35">
      <c r="B16" s="2598"/>
      <c r="C16" s="2601"/>
      <c r="D16" s="2622"/>
      <c r="E16" s="2616"/>
      <c r="F16" s="2616"/>
      <c r="G16" s="2616"/>
      <c r="H16" s="2616"/>
      <c r="I16" s="2588"/>
      <c r="J16" s="2588"/>
      <c r="K16" s="2616"/>
      <c r="L16" s="2616"/>
      <c r="M16" s="2616"/>
      <c r="N16" s="2588"/>
      <c r="O16" s="2616"/>
      <c r="P16" s="2588"/>
      <c r="Q16" s="2588"/>
      <c r="R16" s="2588"/>
      <c r="S16" s="2588"/>
      <c r="T16" s="2616"/>
      <c r="U16" s="2616"/>
      <c r="V16" s="2616"/>
      <c r="W16" s="2588"/>
      <c r="X16" s="2588"/>
      <c r="Y16" s="2616"/>
      <c r="Z16" s="2616"/>
      <c r="AA16" s="2616"/>
      <c r="AB16" s="2616"/>
      <c r="AC16" s="2616"/>
      <c r="AD16" s="2588"/>
      <c r="AE16" s="2588"/>
      <c r="AF16" s="2616"/>
      <c r="AG16" s="2616"/>
      <c r="AH16" s="2586"/>
      <c r="AI16" s="306"/>
    </row>
    <row r="17" spans="2:35">
      <c r="B17" s="2598"/>
      <c r="C17" s="2601"/>
      <c r="D17" s="2622"/>
      <c r="E17" s="2616"/>
      <c r="F17" s="2616"/>
      <c r="G17" s="2616"/>
      <c r="H17" s="2616"/>
      <c r="I17" s="2588"/>
      <c r="J17" s="2588"/>
      <c r="K17" s="2616"/>
      <c r="L17" s="2616"/>
      <c r="M17" s="2616"/>
      <c r="N17" s="2588"/>
      <c r="O17" s="2616"/>
      <c r="P17" s="2588"/>
      <c r="Q17" s="2588"/>
      <c r="R17" s="2588"/>
      <c r="S17" s="2588"/>
      <c r="T17" s="2616"/>
      <c r="U17" s="2616"/>
      <c r="V17" s="2616"/>
      <c r="W17" s="2588"/>
      <c r="X17" s="2588"/>
      <c r="Y17" s="2616"/>
      <c r="Z17" s="2616"/>
      <c r="AA17" s="2616"/>
      <c r="AB17" s="2616"/>
      <c r="AC17" s="2616"/>
      <c r="AD17" s="2588"/>
      <c r="AE17" s="2588"/>
      <c r="AF17" s="2616"/>
      <c r="AG17" s="2616"/>
      <c r="AH17" s="2586"/>
      <c r="AI17" s="306"/>
    </row>
    <row r="18" spans="2:35">
      <c r="B18" s="2598"/>
      <c r="C18" s="2601"/>
      <c r="D18" s="2622"/>
      <c r="E18" s="2616"/>
      <c r="F18" s="2616"/>
      <c r="G18" s="2616"/>
      <c r="H18" s="2616"/>
      <c r="I18" s="2588"/>
      <c r="J18" s="2588"/>
      <c r="K18" s="2616"/>
      <c r="L18" s="2616"/>
      <c r="M18" s="2616"/>
      <c r="N18" s="2588"/>
      <c r="O18" s="2616"/>
      <c r="P18" s="2588"/>
      <c r="Q18" s="2588"/>
      <c r="R18" s="2588"/>
      <c r="S18" s="2588"/>
      <c r="T18" s="2616"/>
      <c r="U18" s="2616"/>
      <c r="V18" s="2616"/>
      <c r="W18" s="2588"/>
      <c r="X18" s="2588"/>
      <c r="Y18" s="2616"/>
      <c r="Z18" s="2616"/>
      <c r="AA18" s="2616"/>
      <c r="AB18" s="2616"/>
      <c r="AC18" s="2616"/>
      <c r="AD18" s="2588"/>
      <c r="AE18" s="2588"/>
      <c r="AF18" s="2616"/>
      <c r="AG18" s="2616"/>
      <c r="AH18" s="2586"/>
      <c r="AI18" s="306"/>
    </row>
    <row r="19" spans="2:35">
      <c r="B19" s="2598"/>
      <c r="C19" s="2601"/>
      <c r="D19" s="2622"/>
      <c r="E19" s="2616"/>
      <c r="F19" s="2616"/>
      <c r="G19" s="2616"/>
      <c r="H19" s="2616"/>
      <c r="I19" s="2588"/>
      <c r="J19" s="2588"/>
      <c r="K19" s="2616"/>
      <c r="L19" s="2616"/>
      <c r="M19" s="2616"/>
      <c r="N19" s="2588"/>
      <c r="O19" s="2616"/>
      <c r="P19" s="2588"/>
      <c r="Q19" s="2588"/>
      <c r="R19" s="2588"/>
      <c r="S19" s="2588"/>
      <c r="T19" s="2616"/>
      <c r="U19" s="2616"/>
      <c r="V19" s="2616"/>
      <c r="W19" s="2588"/>
      <c r="X19" s="2588"/>
      <c r="Y19" s="2616"/>
      <c r="Z19" s="2616"/>
      <c r="AA19" s="2616"/>
      <c r="AB19" s="2616"/>
      <c r="AC19" s="2616"/>
      <c r="AD19" s="2588"/>
      <c r="AE19" s="2588"/>
      <c r="AF19" s="2616"/>
      <c r="AG19" s="2616"/>
      <c r="AH19" s="2586"/>
      <c r="AI19" s="306"/>
    </row>
    <row r="20" spans="2:35">
      <c r="B20" s="2598"/>
      <c r="C20" s="2601"/>
      <c r="D20" s="2622"/>
      <c r="E20" s="2616"/>
      <c r="F20" s="2616"/>
      <c r="G20" s="2616"/>
      <c r="H20" s="2616"/>
      <c r="I20" s="2588"/>
      <c r="J20" s="2588"/>
      <c r="K20" s="2616"/>
      <c r="L20" s="2616"/>
      <c r="M20" s="2616"/>
      <c r="N20" s="2588"/>
      <c r="O20" s="2616"/>
      <c r="P20" s="2588"/>
      <c r="Q20" s="2588"/>
      <c r="R20" s="2588"/>
      <c r="S20" s="2588"/>
      <c r="T20" s="2616"/>
      <c r="U20" s="2616"/>
      <c r="V20" s="2616"/>
      <c r="W20" s="2588"/>
      <c r="X20" s="2588"/>
      <c r="Y20" s="2616"/>
      <c r="Z20" s="2616"/>
      <c r="AA20" s="2616"/>
      <c r="AB20" s="2616"/>
      <c r="AC20" s="2616"/>
      <c r="AD20" s="2588"/>
      <c r="AE20" s="2588"/>
      <c r="AF20" s="2616"/>
      <c r="AG20" s="2616"/>
      <c r="AH20" s="2586"/>
      <c r="AI20" s="306"/>
    </row>
    <row r="21" spans="2:35">
      <c r="B21" s="2598"/>
      <c r="C21" s="2601"/>
      <c r="D21" s="2622"/>
      <c r="E21" s="2616"/>
      <c r="F21" s="2616"/>
      <c r="G21" s="2616"/>
      <c r="H21" s="2616"/>
      <c r="I21" s="2588"/>
      <c r="J21" s="2588"/>
      <c r="K21" s="2616"/>
      <c r="L21" s="2616"/>
      <c r="M21" s="2616"/>
      <c r="N21" s="2588"/>
      <c r="O21" s="2616"/>
      <c r="P21" s="2588"/>
      <c r="Q21" s="2588"/>
      <c r="R21" s="2588"/>
      <c r="S21" s="2588"/>
      <c r="T21" s="2616"/>
      <c r="U21" s="2616"/>
      <c r="V21" s="2616"/>
      <c r="W21" s="2588"/>
      <c r="X21" s="2588"/>
      <c r="Y21" s="2616"/>
      <c r="Z21" s="2616"/>
      <c r="AA21" s="2616"/>
      <c r="AB21" s="2616"/>
      <c r="AC21" s="2616"/>
      <c r="AD21" s="2588"/>
      <c r="AE21" s="2588"/>
      <c r="AF21" s="2616"/>
      <c r="AG21" s="2616"/>
      <c r="AH21" s="2586"/>
      <c r="AI21" s="306"/>
    </row>
    <row r="22" spans="2:35">
      <c r="B22" s="2598"/>
      <c r="C22" s="2602"/>
      <c r="D22" s="2622"/>
      <c r="E22" s="2616"/>
      <c r="F22" s="2616"/>
      <c r="G22" s="2616"/>
      <c r="H22" s="2616"/>
      <c r="I22" s="2588"/>
      <c r="J22" s="2588"/>
      <c r="K22" s="2616"/>
      <c r="L22" s="2616"/>
      <c r="M22" s="2616"/>
      <c r="N22" s="2588"/>
      <c r="O22" s="2616"/>
      <c r="P22" s="2588"/>
      <c r="Q22" s="2588"/>
      <c r="R22" s="2588"/>
      <c r="S22" s="2588"/>
      <c r="T22" s="2616"/>
      <c r="U22" s="2616"/>
      <c r="V22" s="2616"/>
      <c r="W22" s="2588"/>
      <c r="X22" s="2588"/>
      <c r="Y22" s="2616"/>
      <c r="Z22" s="2616"/>
      <c r="AA22" s="2616"/>
      <c r="AB22" s="2616"/>
      <c r="AC22" s="2616"/>
      <c r="AD22" s="2588"/>
      <c r="AE22" s="2588"/>
      <c r="AF22" s="2616"/>
      <c r="AG22" s="2616"/>
      <c r="AH22" s="2586"/>
      <c r="AI22" s="306"/>
    </row>
    <row r="23" spans="2:35" ht="14.25" customHeight="1">
      <c r="B23" s="2598"/>
      <c r="C23" s="124" t="s">
        <v>1044</v>
      </c>
      <c r="D23" s="310"/>
      <c r="E23" s="311"/>
      <c r="F23" s="311"/>
      <c r="G23" s="311"/>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2"/>
      <c r="AI23" s="306">
        <v>0</v>
      </c>
    </row>
    <row r="24" spans="2:35">
      <c r="B24" s="2598"/>
      <c r="C24" s="313" t="s">
        <v>282</v>
      </c>
      <c r="D24" s="314"/>
      <c r="E24" s="315"/>
      <c r="F24" s="315"/>
      <c r="G24" s="315"/>
      <c r="H24" s="315"/>
      <c r="I24" s="308"/>
      <c r="J24" s="308"/>
      <c r="K24" s="315"/>
      <c r="L24" s="315"/>
      <c r="M24" s="315"/>
      <c r="N24" s="315"/>
      <c r="O24" s="315"/>
      <c r="P24" s="308"/>
      <c r="Q24" s="308"/>
      <c r="R24" s="315"/>
      <c r="S24" s="308"/>
      <c r="T24" s="493"/>
      <c r="U24" s="493"/>
      <c r="V24" s="493"/>
      <c r="W24" s="493"/>
      <c r="X24" s="493"/>
      <c r="Y24" s="494" t="s">
        <v>864</v>
      </c>
      <c r="Z24" s="308"/>
      <c r="AA24" s="315"/>
      <c r="AB24" s="315"/>
      <c r="AC24" s="315"/>
      <c r="AD24" s="315"/>
      <c r="AE24" s="315"/>
      <c r="AF24" s="315"/>
      <c r="AG24" s="315"/>
      <c r="AH24" s="316"/>
      <c r="AI24" s="317"/>
    </row>
    <row r="25" spans="2:35" ht="18.75" thickBot="1">
      <c r="B25" s="2598"/>
      <c r="C25" s="2591" t="s">
        <v>409</v>
      </c>
      <c r="D25" s="2617"/>
      <c r="E25" s="2583" t="s">
        <v>865</v>
      </c>
      <c r="F25" s="2583" t="s">
        <v>865</v>
      </c>
      <c r="G25" s="2583" t="s">
        <v>866</v>
      </c>
      <c r="H25" s="2583" t="s">
        <v>866</v>
      </c>
      <c r="I25" s="2583"/>
      <c r="J25" s="2583"/>
      <c r="K25" s="2583" t="s">
        <v>866</v>
      </c>
      <c r="L25" s="2583" t="s">
        <v>866</v>
      </c>
      <c r="M25" s="2583" t="s">
        <v>866</v>
      </c>
      <c r="N25" s="2583"/>
      <c r="O25" s="2583" t="s">
        <v>866</v>
      </c>
      <c r="P25" s="2583"/>
      <c r="Q25" s="2583"/>
      <c r="R25" s="2583"/>
      <c r="S25" s="2583"/>
      <c r="T25" s="2583" t="s">
        <v>866</v>
      </c>
      <c r="U25" s="2583" t="s">
        <v>866</v>
      </c>
      <c r="V25" s="2583" t="s">
        <v>866</v>
      </c>
      <c r="W25" s="2583"/>
      <c r="X25" s="2583"/>
      <c r="Y25" s="2583" t="s">
        <v>866</v>
      </c>
      <c r="Z25" s="2583" t="s">
        <v>866</v>
      </c>
      <c r="AA25" s="2583" t="s">
        <v>866</v>
      </c>
      <c r="AB25" s="2583" t="s">
        <v>866</v>
      </c>
      <c r="AC25" s="2583" t="s">
        <v>866</v>
      </c>
      <c r="AD25" s="2583"/>
      <c r="AE25" s="2583"/>
      <c r="AF25" s="2583" t="s">
        <v>866</v>
      </c>
      <c r="AG25" s="2583" t="s">
        <v>866</v>
      </c>
      <c r="AH25" s="2576"/>
      <c r="AI25" s="318" t="s">
        <v>726</v>
      </c>
    </row>
    <row r="26" spans="2:35" ht="14.25" thickBot="1">
      <c r="B26" s="2599"/>
      <c r="C26" s="2592"/>
      <c r="D26" s="2618"/>
      <c r="E26" s="2584"/>
      <c r="F26" s="2584"/>
      <c r="G26" s="2584"/>
      <c r="H26" s="2584"/>
      <c r="I26" s="2584"/>
      <c r="J26" s="2584"/>
      <c r="K26" s="2584"/>
      <c r="L26" s="2584"/>
      <c r="M26" s="2584"/>
      <c r="N26" s="2584"/>
      <c r="O26" s="2584"/>
      <c r="P26" s="2584"/>
      <c r="Q26" s="2584"/>
      <c r="R26" s="2584"/>
      <c r="S26" s="2584"/>
      <c r="T26" s="2584"/>
      <c r="U26" s="2584"/>
      <c r="V26" s="2584"/>
      <c r="W26" s="2584"/>
      <c r="X26" s="2584"/>
      <c r="Y26" s="2584"/>
      <c r="Z26" s="2584"/>
      <c r="AA26" s="2584"/>
      <c r="AB26" s="2584"/>
      <c r="AC26" s="2584"/>
      <c r="AD26" s="2584"/>
      <c r="AE26" s="2584"/>
      <c r="AF26" s="2584"/>
      <c r="AG26" s="2584"/>
      <c r="AH26" s="2611"/>
      <c r="AI26" s="319" t="s">
        <v>867</v>
      </c>
    </row>
    <row r="27" spans="2:35">
      <c r="B27" s="320"/>
      <c r="C27" s="321"/>
      <c r="D27" s="321"/>
      <c r="E27" s="495"/>
      <c r="F27" s="321"/>
      <c r="G27" s="321"/>
      <c r="H27" s="321"/>
      <c r="I27" s="321"/>
      <c r="J27" s="321"/>
      <c r="K27" s="495"/>
      <c r="L27" s="495"/>
      <c r="M27" s="322"/>
      <c r="N27" s="321"/>
      <c r="O27" s="321"/>
      <c r="P27" s="321"/>
      <c r="Q27" s="321"/>
      <c r="R27" s="495"/>
      <c r="S27" s="495"/>
      <c r="T27" s="321"/>
      <c r="U27" s="321"/>
      <c r="V27" s="321"/>
      <c r="W27" s="321"/>
      <c r="X27" s="321"/>
      <c r="Y27" s="321"/>
      <c r="Z27" s="321"/>
      <c r="AA27" s="321"/>
      <c r="AB27" s="321"/>
      <c r="AC27" s="321"/>
      <c r="AD27" s="321"/>
      <c r="AE27" s="321"/>
      <c r="AF27" s="321"/>
      <c r="AG27" s="321"/>
      <c r="AH27" s="321"/>
      <c r="AI27" s="306"/>
    </row>
    <row r="28" spans="2:35">
      <c r="B28" s="2597" t="s">
        <v>724</v>
      </c>
      <c r="C28" s="492" t="s">
        <v>755</v>
      </c>
      <c r="D28" s="303" t="s">
        <v>868</v>
      </c>
      <c r="E28" s="303" t="s">
        <v>869</v>
      </c>
      <c r="F28" s="303" t="s">
        <v>810</v>
      </c>
      <c r="G28" s="303" t="s">
        <v>811</v>
      </c>
      <c r="H28" s="303" t="s">
        <v>812</v>
      </c>
      <c r="I28" s="303" t="s">
        <v>813</v>
      </c>
      <c r="J28" s="303" t="s">
        <v>814</v>
      </c>
      <c r="K28" s="303" t="s">
        <v>815</v>
      </c>
      <c r="L28" s="303" t="s">
        <v>816</v>
      </c>
      <c r="M28" s="303" t="s">
        <v>817</v>
      </c>
      <c r="N28" s="303" t="s">
        <v>818</v>
      </c>
      <c r="O28" s="303" t="s">
        <v>819</v>
      </c>
      <c r="P28" s="303" t="s">
        <v>870</v>
      </c>
      <c r="Q28" s="303" t="s">
        <v>850</v>
      </c>
      <c r="R28" s="303" t="s">
        <v>821</v>
      </c>
      <c r="S28" s="303" t="s">
        <v>822</v>
      </c>
      <c r="T28" s="303" t="s">
        <v>823</v>
      </c>
      <c r="U28" s="303" t="s">
        <v>824</v>
      </c>
      <c r="V28" s="303" t="s">
        <v>825</v>
      </c>
      <c r="W28" s="303" t="s">
        <v>826</v>
      </c>
      <c r="X28" s="303" t="s">
        <v>827</v>
      </c>
      <c r="Y28" s="303" t="s">
        <v>828</v>
      </c>
      <c r="Z28" s="303" t="s">
        <v>829</v>
      </c>
      <c r="AA28" s="303" t="s">
        <v>830</v>
      </c>
      <c r="AB28" s="303" t="s">
        <v>831</v>
      </c>
      <c r="AC28" s="303" t="s">
        <v>832</v>
      </c>
      <c r="AD28" s="303" t="s">
        <v>833</v>
      </c>
      <c r="AE28" s="303" t="s">
        <v>834</v>
      </c>
      <c r="AF28" s="303" t="s">
        <v>835</v>
      </c>
      <c r="AG28" s="303" t="s">
        <v>836</v>
      </c>
      <c r="AH28" s="323" t="s">
        <v>837</v>
      </c>
      <c r="AI28" s="306"/>
    </row>
    <row r="29" spans="2:35">
      <c r="B29" s="2598"/>
      <c r="C29" s="492" t="s">
        <v>277</v>
      </c>
      <c r="D29" s="307" t="s">
        <v>820</v>
      </c>
      <c r="E29" s="308" t="s">
        <v>764</v>
      </c>
      <c r="F29" s="308" t="s">
        <v>760</v>
      </c>
      <c r="G29" s="308" t="s">
        <v>761</v>
      </c>
      <c r="H29" s="308" t="s">
        <v>762</v>
      </c>
      <c r="I29" s="308" t="s">
        <v>309</v>
      </c>
      <c r="J29" s="308" t="s">
        <v>757</v>
      </c>
      <c r="K29" s="308" t="s">
        <v>758</v>
      </c>
      <c r="L29" s="308" t="s">
        <v>759</v>
      </c>
      <c r="M29" s="308" t="s">
        <v>760</v>
      </c>
      <c r="N29" s="308" t="s">
        <v>761</v>
      </c>
      <c r="O29" s="308" t="s">
        <v>762</v>
      </c>
      <c r="P29" s="308" t="s">
        <v>309</v>
      </c>
      <c r="Q29" s="308" t="s">
        <v>757</v>
      </c>
      <c r="R29" s="308" t="s">
        <v>758</v>
      </c>
      <c r="S29" s="308" t="s">
        <v>759</v>
      </c>
      <c r="T29" s="308" t="s">
        <v>760</v>
      </c>
      <c r="U29" s="308" t="s">
        <v>761</v>
      </c>
      <c r="V29" s="308" t="s">
        <v>762</v>
      </c>
      <c r="W29" s="308" t="s">
        <v>309</v>
      </c>
      <c r="X29" s="308" t="s">
        <v>757</v>
      </c>
      <c r="Y29" s="308" t="s">
        <v>758</v>
      </c>
      <c r="Z29" s="308" t="s">
        <v>759</v>
      </c>
      <c r="AA29" s="308" t="s">
        <v>760</v>
      </c>
      <c r="AB29" s="308" t="s">
        <v>761</v>
      </c>
      <c r="AC29" s="308" t="s">
        <v>762</v>
      </c>
      <c r="AD29" s="308" t="s">
        <v>309</v>
      </c>
      <c r="AE29" s="308" t="s">
        <v>757</v>
      </c>
      <c r="AF29" s="308" t="s">
        <v>758</v>
      </c>
      <c r="AG29" s="308" t="s">
        <v>759</v>
      </c>
      <c r="AH29" s="309" t="s">
        <v>760</v>
      </c>
      <c r="AI29" s="306"/>
    </row>
    <row r="30" spans="2:35" ht="13.5" customHeight="1">
      <c r="B30" s="2598"/>
      <c r="C30" s="2600" t="s">
        <v>375</v>
      </c>
      <c r="D30" s="2612" t="s">
        <v>871</v>
      </c>
      <c r="E30" s="2612" t="s">
        <v>871</v>
      </c>
      <c r="F30" s="2612" t="s">
        <v>885</v>
      </c>
      <c r="G30" s="2614"/>
      <c r="H30" s="2614"/>
      <c r="I30" s="2609" t="s">
        <v>1266</v>
      </c>
      <c r="J30" s="2609" t="s">
        <v>1266</v>
      </c>
      <c r="K30" s="2609" t="s">
        <v>1266</v>
      </c>
      <c r="L30" s="2609" t="s">
        <v>1266</v>
      </c>
      <c r="M30" s="2609" t="s">
        <v>1266</v>
      </c>
      <c r="N30" s="2587"/>
      <c r="O30" s="2587"/>
      <c r="P30" s="2587" t="s">
        <v>311</v>
      </c>
      <c r="Q30" s="2587" t="s">
        <v>311</v>
      </c>
      <c r="R30" s="2587" t="s">
        <v>614</v>
      </c>
      <c r="S30" s="2587" t="s">
        <v>614</v>
      </c>
      <c r="T30" s="2587" t="s">
        <v>614</v>
      </c>
      <c r="U30" s="2587"/>
      <c r="V30" s="2587"/>
      <c r="W30" s="2587" t="s">
        <v>614</v>
      </c>
      <c r="X30" s="2587" t="s">
        <v>615</v>
      </c>
      <c r="Y30" s="2587" t="s">
        <v>615</v>
      </c>
      <c r="Z30" s="2587" t="s">
        <v>615</v>
      </c>
      <c r="AA30" s="2587" t="s">
        <v>615</v>
      </c>
      <c r="AB30" s="2587"/>
      <c r="AC30" s="2587"/>
      <c r="AD30" s="2587" t="s">
        <v>616</v>
      </c>
      <c r="AE30" s="2587" t="s">
        <v>616</v>
      </c>
      <c r="AF30" s="2587" t="s">
        <v>616</v>
      </c>
      <c r="AG30" s="2605" t="s">
        <v>616</v>
      </c>
      <c r="AH30" s="2605" t="s">
        <v>616</v>
      </c>
      <c r="AI30" s="306"/>
    </row>
    <row r="31" spans="2:35">
      <c r="B31" s="2598"/>
      <c r="C31" s="2601"/>
      <c r="D31" s="2613"/>
      <c r="E31" s="2613"/>
      <c r="F31" s="2613"/>
      <c r="G31" s="2588"/>
      <c r="H31" s="2588"/>
      <c r="I31" s="2610"/>
      <c r="J31" s="2610"/>
      <c r="K31" s="2610"/>
      <c r="L31" s="2610"/>
      <c r="M31" s="2610"/>
      <c r="N31" s="2588"/>
      <c r="O31" s="2588"/>
      <c r="P31" s="2588"/>
      <c r="Q31" s="2588"/>
      <c r="R31" s="2588"/>
      <c r="S31" s="2588"/>
      <c r="T31" s="2588"/>
      <c r="U31" s="2588"/>
      <c r="V31" s="2588"/>
      <c r="W31" s="2588"/>
      <c r="X31" s="2588"/>
      <c r="Y31" s="2588"/>
      <c r="Z31" s="2588"/>
      <c r="AA31" s="2588"/>
      <c r="AB31" s="2588"/>
      <c r="AC31" s="2588"/>
      <c r="AD31" s="2588"/>
      <c r="AE31" s="2588"/>
      <c r="AF31" s="2588"/>
      <c r="AG31" s="2606"/>
      <c r="AH31" s="2606"/>
      <c r="AI31" s="306"/>
    </row>
    <row r="32" spans="2:35">
      <c r="B32" s="2598"/>
      <c r="C32" s="2601"/>
      <c r="D32" s="2613"/>
      <c r="E32" s="2613"/>
      <c r="F32" s="2613"/>
      <c r="G32" s="2588"/>
      <c r="H32" s="2588"/>
      <c r="I32" s="2610"/>
      <c r="J32" s="2610"/>
      <c r="K32" s="2610"/>
      <c r="L32" s="2610"/>
      <c r="M32" s="2610"/>
      <c r="N32" s="2588"/>
      <c r="O32" s="2588"/>
      <c r="P32" s="2588"/>
      <c r="Q32" s="2588"/>
      <c r="R32" s="2588"/>
      <c r="S32" s="2588"/>
      <c r="T32" s="2588"/>
      <c r="U32" s="2588"/>
      <c r="V32" s="2588"/>
      <c r="W32" s="2588"/>
      <c r="X32" s="2588"/>
      <c r="Y32" s="2588"/>
      <c r="Z32" s="2588"/>
      <c r="AA32" s="2588"/>
      <c r="AB32" s="2588"/>
      <c r="AC32" s="2588"/>
      <c r="AD32" s="2588"/>
      <c r="AE32" s="2588"/>
      <c r="AF32" s="2588"/>
      <c r="AG32" s="2606"/>
      <c r="AH32" s="2606"/>
      <c r="AI32" s="306"/>
    </row>
    <row r="33" spans="2:35">
      <c r="B33" s="2598"/>
      <c r="C33" s="2601"/>
      <c r="D33" s="2613"/>
      <c r="E33" s="2613"/>
      <c r="F33" s="2613"/>
      <c r="G33" s="2588"/>
      <c r="H33" s="2588"/>
      <c r="I33" s="2610"/>
      <c r="J33" s="2610"/>
      <c r="K33" s="2610"/>
      <c r="L33" s="2610"/>
      <c r="M33" s="2610"/>
      <c r="N33" s="2588"/>
      <c r="O33" s="2588"/>
      <c r="P33" s="2588"/>
      <c r="Q33" s="2588"/>
      <c r="R33" s="2588"/>
      <c r="S33" s="2588"/>
      <c r="T33" s="2588"/>
      <c r="U33" s="2588"/>
      <c r="V33" s="2588"/>
      <c r="W33" s="2588"/>
      <c r="X33" s="2588"/>
      <c r="Y33" s="2588"/>
      <c r="Z33" s="2588"/>
      <c r="AA33" s="2588"/>
      <c r="AB33" s="2588"/>
      <c r="AC33" s="2588"/>
      <c r="AD33" s="2588"/>
      <c r="AE33" s="2588"/>
      <c r="AF33" s="2588"/>
      <c r="AG33" s="2606"/>
      <c r="AH33" s="2606"/>
      <c r="AI33" s="306"/>
    </row>
    <row r="34" spans="2:35">
      <c r="B34" s="2598"/>
      <c r="C34" s="2601"/>
      <c r="D34" s="2613"/>
      <c r="E34" s="2613"/>
      <c r="F34" s="2613"/>
      <c r="G34" s="2588"/>
      <c r="H34" s="2588"/>
      <c r="I34" s="2610"/>
      <c r="J34" s="2610"/>
      <c r="K34" s="2610"/>
      <c r="L34" s="2610"/>
      <c r="M34" s="2610"/>
      <c r="N34" s="2588"/>
      <c r="O34" s="2588"/>
      <c r="P34" s="2588"/>
      <c r="Q34" s="2588"/>
      <c r="R34" s="2588"/>
      <c r="S34" s="2588"/>
      <c r="T34" s="2588"/>
      <c r="U34" s="2588"/>
      <c r="V34" s="2588"/>
      <c r="W34" s="2588"/>
      <c r="X34" s="2588"/>
      <c r="Y34" s="2588"/>
      <c r="Z34" s="2588"/>
      <c r="AA34" s="2588"/>
      <c r="AB34" s="2588"/>
      <c r="AC34" s="2588"/>
      <c r="AD34" s="2588"/>
      <c r="AE34" s="2588"/>
      <c r="AF34" s="2588"/>
      <c r="AG34" s="2606"/>
      <c r="AH34" s="2606"/>
      <c r="AI34" s="306"/>
    </row>
    <row r="35" spans="2:35">
      <c r="B35" s="2598"/>
      <c r="C35" s="2601"/>
      <c r="D35" s="2613"/>
      <c r="E35" s="2613"/>
      <c r="F35" s="2613"/>
      <c r="G35" s="2588"/>
      <c r="H35" s="2588"/>
      <c r="I35" s="2610"/>
      <c r="J35" s="2610"/>
      <c r="K35" s="2610"/>
      <c r="L35" s="2610"/>
      <c r="M35" s="2610"/>
      <c r="N35" s="2588"/>
      <c r="O35" s="2588"/>
      <c r="P35" s="2588"/>
      <c r="Q35" s="2588"/>
      <c r="R35" s="2588"/>
      <c r="S35" s="2588"/>
      <c r="T35" s="2588"/>
      <c r="U35" s="2588"/>
      <c r="V35" s="2588"/>
      <c r="W35" s="2588"/>
      <c r="X35" s="2588"/>
      <c r="Y35" s="2588"/>
      <c r="Z35" s="2588"/>
      <c r="AA35" s="2588"/>
      <c r="AB35" s="2588"/>
      <c r="AC35" s="2588"/>
      <c r="AD35" s="2588"/>
      <c r="AE35" s="2588"/>
      <c r="AF35" s="2588"/>
      <c r="AG35" s="2606"/>
      <c r="AH35" s="2606"/>
      <c r="AI35" s="306"/>
    </row>
    <row r="36" spans="2:35">
      <c r="B36" s="2598"/>
      <c r="C36" s="2601"/>
      <c r="D36" s="2613"/>
      <c r="E36" s="2613"/>
      <c r="F36" s="2613"/>
      <c r="G36" s="2588"/>
      <c r="H36" s="2588"/>
      <c r="I36" s="2610"/>
      <c r="J36" s="2610"/>
      <c r="K36" s="2610"/>
      <c r="L36" s="2610"/>
      <c r="M36" s="2610"/>
      <c r="N36" s="2588"/>
      <c r="O36" s="2588"/>
      <c r="P36" s="2588"/>
      <c r="Q36" s="2588"/>
      <c r="R36" s="2588"/>
      <c r="S36" s="2588"/>
      <c r="T36" s="2588"/>
      <c r="U36" s="2588"/>
      <c r="V36" s="2588"/>
      <c r="W36" s="2588"/>
      <c r="X36" s="2588"/>
      <c r="Y36" s="2588"/>
      <c r="Z36" s="2588"/>
      <c r="AA36" s="2588"/>
      <c r="AB36" s="2588"/>
      <c r="AC36" s="2588"/>
      <c r="AD36" s="2588"/>
      <c r="AE36" s="2588"/>
      <c r="AF36" s="2588"/>
      <c r="AG36" s="2606"/>
      <c r="AH36" s="2606"/>
      <c r="AI36" s="306"/>
    </row>
    <row r="37" spans="2:35">
      <c r="B37" s="2598"/>
      <c r="C37" s="2601"/>
      <c r="D37" s="2613"/>
      <c r="E37" s="2613"/>
      <c r="F37" s="2613"/>
      <c r="G37" s="2588"/>
      <c r="H37" s="2588"/>
      <c r="I37" s="2610"/>
      <c r="J37" s="2610"/>
      <c r="K37" s="2610"/>
      <c r="L37" s="2610"/>
      <c r="M37" s="2610"/>
      <c r="N37" s="2588"/>
      <c r="O37" s="2588"/>
      <c r="P37" s="2588"/>
      <c r="Q37" s="2588"/>
      <c r="R37" s="2588"/>
      <c r="S37" s="2588"/>
      <c r="T37" s="2588"/>
      <c r="U37" s="2588"/>
      <c r="V37" s="2588"/>
      <c r="W37" s="2588"/>
      <c r="X37" s="2588"/>
      <c r="Y37" s="2588"/>
      <c r="Z37" s="2588"/>
      <c r="AA37" s="2588"/>
      <c r="AB37" s="2588"/>
      <c r="AC37" s="2588"/>
      <c r="AD37" s="2588"/>
      <c r="AE37" s="2588"/>
      <c r="AF37" s="2588"/>
      <c r="AG37" s="2606"/>
      <c r="AH37" s="2606"/>
      <c r="AI37" s="306"/>
    </row>
    <row r="38" spans="2:35">
      <c r="B38" s="2598"/>
      <c r="C38" s="2601"/>
      <c r="D38" s="2613"/>
      <c r="E38" s="2613"/>
      <c r="F38" s="2613"/>
      <c r="G38" s="2588"/>
      <c r="H38" s="2588"/>
      <c r="I38" s="2610"/>
      <c r="J38" s="2610"/>
      <c r="K38" s="2610"/>
      <c r="L38" s="2610"/>
      <c r="M38" s="2610"/>
      <c r="N38" s="2588"/>
      <c r="O38" s="2588"/>
      <c r="P38" s="2588"/>
      <c r="Q38" s="2588"/>
      <c r="R38" s="2588"/>
      <c r="S38" s="2588"/>
      <c r="T38" s="2588"/>
      <c r="U38" s="2588"/>
      <c r="V38" s="2588"/>
      <c r="W38" s="2588"/>
      <c r="X38" s="2588"/>
      <c r="Y38" s="2588"/>
      <c r="Z38" s="2588"/>
      <c r="AA38" s="2588"/>
      <c r="AB38" s="2588"/>
      <c r="AC38" s="2588"/>
      <c r="AD38" s="2588"/>
      <c r="AE38" s="2588"/>
      <c r="AF38" s="2588"/>
      <c r="AG38" s="2606"/>
      <c r="AH38" s="2606"/>
      <c r="AI38" s="306"/>
    </row>
    <row r="39" spans="2:35">
      <c r="B39" s="2598"/>
      <c r="C39" s="2601"/>
      <c r="D39" s="2613"/>
      <c r="E39" s="2613"/>
      <c r="F39" s="2613"/>
      <c r="G39" s="2588"/>
      <c r="H39" s="2588"/>
      <c r="I39" s="2610"/>
      <c r="J39" s="2610"/>
      <c r="K39" s="2610"/>
      <c r="L39" s="2610"/>
      <c r="M39" s="2610"/>
      <c r="N39" s="2588"/>
      <c r="O39" s="2588"/>
      <c r="P39" s="2588"/>
      <c r="Q39" s="2588"/>
      <c r="R39" s="2588"/>
      <c r="S39" s="2588"/>
      <c r="T39" s="2588"/>
      <c r="U39" s="2588"/>
      <c r="V39" s="2588"/>
      <c r="W39" s="2588"/>
      <c r="X39" s="2588"/>
      <c r="Y39" s="2588"/>
      <c r="Z39" s="2588"/>
      <c r="AA39" s="2588"/>
      <c r="AB39" s="2588"/>
      <c r="AC39" s="2588"/>
      <c r="AD39" s="2588"/>
      <c r="AE39" s="2588"/>
      <c r="AF39" s="2588"/>
      <c r="AG39" s="2606"/>
      <c r="AH39" s="2606"/>
      <c r="AI39" s="306"/>
    </row>
    <row r="40" spans="2:35">
      <c r="B40" s="2598"/>
      <c r="C40" s="2602"/>
      <c r="D40" s="2613"/>
      <c r="E40" s="2613"/>
      <c r="F40" s="2613"/>
      <c r="G40" s="2588"/>
      <c r="H40" s="2588"/>
      <c r="I40" s="2610"/>
      <c r="J40" s="2610"/>
      <c r="K40" s="2610"/>
      <c r="L40" s="2610"/>
      <c r="M40" s="2610"/>
      <c r="N40" s="2588"/>
      <c r="O40" s="2588"/>
      <c r="P40" s="2588"/>
      <c r="Q40" s="2588"/>
      <c r="R40" s="2588"/>
      <c r="S40" s="2588"/>
      <c r="T40" s="2588"/>
      <c r="U40" s="2588"/>
      <c r="V40" s="2588"/>
      <c r="W40" s="2588"/>
      <c r="X40" s="2588"/>
      <c r="Y40" s="2588"/>
      <c r="Z40" s="2588"/>
      <c r="AA40" s="2588"/>
      <c r="AB40" s="2588"/>
      <c r="AC40" s="2588"/>
      <c r="AD40" s="2588"/>
      <c r="AE40" s="2588"/>
      <c r="AF40" s="2588"/>
      <c r="AG40" s="2606"/>
      <c r="AH40" s="2606"/>
      <c r="AI40" s="306"/>
    </row>
    <row r="41" spans="2:35">
      <c r="B41" s="2598"/>
      <c r="C41" s="124" t="s">
        <v>1044</v>
      </c>
      <c r="D41" s="324"/>
      <c r="E41" s="325"/>
      <c r="F41" s="325"/>
      <c r="G41" s="311"/>
      <c r="H41" s="311"/>
      <c r="I41" s="326"/>
      <c r="J41" s="326"/>
      <c r="K41" s="326"/>
      <c r="L41" s="326"/>
      <c r="M41" s="311"/>
      <c r="N41" s="311"/>
      <c r="O41" s="311"/>
      <c r="P41" s="311"/>
      <c r="Q41" s="311"/>
      <c r="R41" s="311"/>
      <c r="S41" s="311"/>
      <c r="T41" s="311"/>
      <c r="U41" s="311"/>
      <c r="V41" s="311"/>
      <c r="W41" s="311"/>
      <c r="X41" s="311"/>
      <c r="Y41" s="311"/>
      <c r="Z41" s="311"/>
      <c r="AA41" s="311"/>
      <c r="AB41" s="311"/>
      <c r="AC41" s="311"/>
      <c r="AD41" s="311"/>
      <c r="AE41" s="311"/>
      <c r="AF41" s="311"/>
      <c r="AG41" s="327"/>
      <c r="AH41" s="327"/>
      <c r="AI41" s="306">
        <v>0</v>
      </c>
    </row>
    <row r="42" spans="2:35">
      <c r="B42" s="2598"/>
      <c r="C42" s="313" t="s">
        <v>282</v>
      </c>
      <c r="D42" s="314"/>
      <c r="E42" s="315" t="s">
        <v>872</v>
      </c>
      <c r="F42" s="315"/>
      <c r="G42" s="315"/>
      <c r="H42" s="315"/>
      <c r="I42" s="308"/>
      <c r="J42" s="308"/>
      <c r="K42" s="315"/>
      <c r="L42" s="315"/>
      <c r="M42" s="315"/>
      <c r="N42" s="315"/>
      <c r="O42" s="315"/>
      <c r="P42" s="308"/>
      <c r="Q42" s="315"/>
      <c r="R42" s="315"/>
      <c r="S42" s="493"/>
      <c r="T42" s="493"/>
      <c r="U42" s="493"/>
      <c r="V42" s="308"/>
      <c r="W42" s="308"/>
      <c r="X42" s="315"/>
      <c r="Y42" s="315"/>
      <c r="Z42" s="315"/>
      <c r="AA42" s="315"/>
      <c r="AB42" s="315"/>
      <c r="AC42" s="315"/>
      <c r="AD42" s="315"/>
      <c r="AE42" s="315" t="s">
        <v>872</v>
      </c>
      <c r="AF42" s="315"/>
      <c r="AG42" s="316"/>
      <c r="AH42" s="316"/>
      <c r="AI42" s="317"/>
    </row>
    <row r="43" spans="2:35" ht="18.75" thickBot="1">
      <c r="B43" s="2598"/>
      <c r="C43" s="2591" t="s">
        <v>409</v>
      </c>
      <c r="D43" s="2607" t="s">
        <v>866</v>
      </c>
      <c r="E43" s="2583" t="s">
        <v>866</v>
      </c>
      <c r="F43" s="2583"/>
      <c r="G43" s="2583"/>
      <c r="H43" s="2589"/>
      <c r="I43" s="2583" t="s">
        <v>1267</v>
      </c>
      <c r="J43" s="2583" t="s">
        <v>1267</v>
      </c>
      <c r="K43" s="2583" t="s">
        <v>1267</v>
      </c>
      <c r="L43" s="2583" t="s">
        <v>1267</v>
      </c>
      <c r="M43" s="2583" t="s">
        <v>1267</v>
      </c>
      <c r="N43" s="2583"/>
      <c r="O43" s="2583"/>
      <c r="P43" s="2583" t="s">
        <v>866</v>
      </c>
      <c r="Q43" s="2583" t="s">
        <v>866</v>
      </c>
      <c r="R43" s="2583" t="s">
        <v>866</v>
      </c>
      <c r="S43" s="2583" t="s">
        <v>866</v>
      </c>
      <c r="T43" s="2583" t="s">
        <v>866</v>
      </c>
      <c r="U43" s="2583"/>
      <c r="V43" s="2583"/>
      <c r="W43" s="2583" t="s">
        <v>866</v>
      </c>
      <c r="X43" s="2583" t="s">
        <v>866</v>
      </c>
      <c r="Y43" s="2583" t="s">
        <v>866</v>
      </c>
      <c r="Z43" s="2583" t="s">
        <v>866</v>
      </c>
      <c r="AA43" s="2583" t="s">
        <v>866</v>
      </c>
      <c r="AB43" s="2583"/>
      <c r="AC43" s="2583"/>
      <c r="AD43" s="2583" t="s">
        <v>866</v>
      </c>
      <c r="AE43" s="2583" t="s">
        <v>866</v>
      </c>
      <c r="AF43" s="2583" t="s">
        <v>866</v>
      </c>
      <c r="AG43" s="2576" t="s">
        <v>866</v>
      </c>
      <c r="AH43" s="2576" t="s">
        <v>866</v>
      </c>
      <c r="AI43" s="318" t="s">
        <v>726</v>
      </c>
    </row>
    <row r="44" spans="2:35" ht="14.25" thickBot="1">
      <c r="B44" s="2599"/>
      <c r="C44" s="2592"/>
      <c r="D44" s="2608"/>
      <c r="E44" s="2584"/>
      <c r="F44" s="2584"/>
      <c r="G44" s="2584"/>
      <c r="H44" s="2590"/>
      <c r="I44" s="2584"/>
      <c r="J44" s="2584"/>
      <c r="K44" s="2584"/>
      <c r="L44" s="2584"/>
      <c r="M44" s="2584"/>
      <c r="N44" s="2584"/>
      <c r="O44" s="2584"/>
      <c r="P44" s="2584"/>
      <c r="Q44" s="2584"/>
      <c r="R44" s="2584"/>
      <c r="S44" s="2584"/>
      <c r="T44" s="2584"/>
      <c r="U44" s="2584"/>
      <c r="V44" s="2584"/>
      <c r="W44" s="2584"/>
      <c r="X44" s="2584"/>
      <c r="Y44" s="2584"/>
      <c r="Z44" s="2584"/>
      <c r="AA44" s="2584"/>
      <c r="AB44" s="2584"/>
      <c r="AC44" s="2584"/>
      <c r="AD44" s="2584"/>
      <c r="AE44" s="2584"/>
      <c r="AF44" s="2584"/>
      <c r="AG44" s="2577"/>
      <c r="AH44" s="2577"/>
      <c r="AI44" s="328" t="s">
        <v>867</v>
      </c>
    </row>
    <row r="45" spans="2:35">
      <c r="B45" s="320"/>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06"/>
    </row>
    <row r="46" spans="2:35">
      <c r="B46" s="2597" t="s">
        <v>725</v>
      </c>
      <c r="C46" s="492" t="s">
        <v>755</v>
      </c>
      <c r="D46" s="329" t="s">
        <v>873</v>
      </c>
      <c r="E46" s="304" t="s">
        <v>874</v>
      </c>
      <c r="F46" s="304" t="s">
        <v>838</v>
      </c>
      <c r="G46" s="304" t="s">
        <v>839</v>
      </c>
      <c r="H46" s="304" t="s">
        <v>840</v>
      </c>
      <c r="I46" s="304" t="s">
        <v>841</v>
      </c>
      <c r="J46" s="304" t="s">
        <v>842</v>
      </c>
      <c r="K46" s="304" t="s">
        <v>843</v>
      </c>
      <c r="L46" s="304" t="s">
        <v>844</v>
      </c>
      <c r="M46" s="304" t="s">
        <v>845</v>
      </c>
      <c r="N46" s="304" t="s">
        <v>846</v>
      </c>
      <c r="O46" s="304" t="s">
        <v>875</v>
      </c>
      <c r="P46" s="304" t="s">
        <v>851</v>
      </c>
      <c r="Q46" s="304" t="s">
        <v>766</v>
      </c>
      <c r="R46" s="304" t="s">
        <v>767</v>
      </c>
      <c r="S46" s="304" t="s">
        <v>768</v>
      </c>
      <c r="T46" s="304" t="s">
        <v>769</v>
      </c>
      <c r="U46" s="304" t="s">
        <v>770</v>
      </c>
      <c r="V46" s="304" t="s">
        <v>771</v>
      </c>
      <c r="W46" s="304" t="s">
        <v>772</v>
      </c>
      <c r="X46" s="304" t="s">
        <v>773</v>
      </c>
      <c r="Y46" s="304" t="s">
        <v>774</v>
      </c>
      <c r="Z46" s="304" t="s">
        <v>775</v>
      </c>
      <c r="AA46" s="304" t="s">
        <v>776</v>
      </c>
      <c r="AB46" s="304" t="s">
        <v>777</v>
      </c>
      <c r="AC46" s="304" t="s">
        <v>778</v>
      </c>
      <c r="AD46" s="304" t="s">
        <v>779</v>
      </c>
      <c r="AE46" s="304" t="s">
        <v>780</v>
      </c>
      <c r="AF46" s="304" t="s">
        <v>781</v>
      </c>
      <c r="AG46" s="304" t="s">
        <v>782</v>
      </c>
      <c r="AH46" s="305"/>
      <c r="AI46" s="306"/>
    </row>
    <row r="47" spans="2:35">
      <c r="B47" s="2598"/>
      <c r="C47" s="492" t="s">
        <v>277</v>
      </c>
      <c r="D47" s="330" t="s">
        <v>783</v>
      </c>
      <c r="E47" s="308" t="s">
        <v>198</v>
      </c>
      <c r="F47" s="308" t="s">
        <v>309</v>
      </c>
      <c r="G47" s="308" t="s">
        <v>757</v>
      </c>
      <c r="H47" s="308" t="s">
        <v>758</v>
      </c>
      <c r="I47" s="308" t="s">
        <v>759</v>
      </c>
      <c r="J47" s="308" t="s">
        <v>760</v>
      </c>
      <c r="K47" s="308" t="s">
        <v>761</v>
      </c>
      <c r="L47" s="308" t="s">
        <v>762</v>
      </c>
      <c r="M47" s="308" t="s">
        <v>309</v>
      </c>
      <c r="N47" s="308" t="s">
        <v>757</v>
      </c>
      <c r="O47" s="308" t="s">
        <v>758</v>
      </c>
      <c r="P47" s="308" t="s">
        <v>759</v>
      </c>
      <c r="Q47" s="308" t="s">
        <v>760</v>
      </c>
      <c r="R47" s="308" t="s">
        <v>761</v>
      </c>
      <c r="S47" s="308" t="s">
        <v>762</v>
      </c>
      <c r="T47" s="308" t="s">
        <v>309</v>
      </c>
      <c r="U47" s="308" t="s">
        <v>757</v>
      </c>
      <c r="V47" s="308" t="s">
        <v>758</v>
      </c>
      <c r="W47" s="308" t="s">
        <v>759</v>
      </c>
      <c r="X47" s="308" t="s">
        <v>760</v>
      </c>
      <c r="Y47" s="308" t="s">
        <v>761</v>
      </c>
      <c r="Z47" s="308" t="s">
        <v>762</v>
      </c>
      <c r="AA47" s="308" t="s">
        <v>309</v>
      </c>
      <c r="AB47" s="308" t="s">
        <v>757</v>
      </c>
      <c r="AC47" s="308" t="s">
        <v>758</v>
      </c>
      <c r="AD47" s="308" t="s">
        <v>759</v>
      </c>
      <c r="AE47" s="308" t="s">
        <v>760</v>
      </c>
      <c r="AF47" s="308" t="s">
        <v>761</v>
      </c>
      <c r="AG47" s="308" t="s">
        <v>762</v>
      </c>
      <c r="AH47" s="309"/>
      <c r="AI47" s="306"/>
    </row>
    <row r="48" spans="2:35" ht="13.5" customHeight="1">
      <c r="B48" s="2598"/>
      <c r="C48" s="2600" t="s">
        <v>375</v>
      </c>
      <c r="D48" s="2603"/>
      <c r="E48" s="2587"/>
      <c r="F48" s="2587" t="s">
        <v>616</v>
      </c>
      <c r="G48" s="2587" t="s">
        <v>617</v>
      </c>
      <c r="H48" s="2587" t="s">
        <v>310</v>
      </c>
      <c r="I48" s="2587" t="s">
        <v>886</v>
      </c>
      <c r="J48" s="2587" t="s">
        <v>621</v>
      </c>
      <c r="K48" s="2587"/>
      <c r="L48" s="2587"/>
      <c r="M48" s="2587" t="s">
        <v>310</v>
      </c>
      <c r="N48" s="2587" t="s">
        <v>310</v>
      </c>
      <c r="O48" s="2587" t="s">
        <v>310</v>
      </c>
      <c r="P48" s="2587" t="s">
        <v>618</v>
      </c>
      <c r="Q48" s="2587" t="s">
        <v>618</v>
      </c>
      <c r="R48" s="2587"/>
      <c r="S48" s="2587"/>
      <c r="T48" s="2587" t="s">
        <v>618</v>
      </c>
      <c r="U48" s="2587" t="s">
        <v>618</v>
      </c>
      <c r="V48" s="2587" t="s">
        <v>618</v>
      </c>
      <c r="W48" s="2587" t="s">
        <v>618</v>
      </c>
      <c r="X48" s="2587" t="s">
        <v>619</v>
      </c>
      <c r="Y48" s="2587"/>
      <c r="Z48" s="2587"/>
      <c r="AA48" s="2587" t="s">
        <v>620</v>
      </c>
      <c r="AB48" s="2587" t="s">
        <v>620</v>
      </c>
      <c r="AC48" s="2587" t="s">
        <v>620</v>
      </c>
      <c r="AD48" s="2587" t="s">
        <v>620</v>
      </c>
      <c r="AE48" s="2587" t="s">
        <v>722</v>
      </c>
      <c r="AF48" s="2587"/>
      <c r="AG48" s="2585"/>
      <c r="AH48" s="2585"/>
      <c r="AI48" s="306"/>
    </row>
    <row r="49" spans="2:35">
      <c r="B49" s="2598"/>
      <c r="C49" s="2601"/>
      <c r="D49" s="2604"/>
      <c r="E49" s="2588"/>
      <c r="F49" s="2588"/>
      <c r="G49" s="2588"/>
      <c r="H49" s="2596"/>
      <c r="I49" s="2596"/>
      <c r="J49" s="2588"/>
      <c r="K49" s="2596"/>
      <c r="L49" s="2596"/>
      <c r="M49" s="2596"/>
      <c r="N49" s="2596"/>
      <c r="O49" s="2596"/>
      <c r="P49" s="2588"/>
      <c r="Q49" s="2588"/>
      <c r="R49" s="2588"/>
      <c r="S49" s="2588"/>
      <c r="T49" s="2588"/>
      <c r="U49" s="2588"/>
      <c r="V49" s="2588"/>
      <c r="W49" s="2588"/>
      <c r="X49" s="2588"/>
      <c r="Y49" s="2588"/>
      <c r="Z49" s="2588"/>
      <c r="AA49" s="2588"/>
      <c r="AB49" s="2588"/>
      <c r="AC49" s="2588"/>
      <c r="AD49" s="2588"/>
      <c r="AE49" s="2588"/>
      <c r="AF49" s="2588"/>
      <c r="AG49" s="2586"/>
      <c r="AH49" s="2586"/>
      <c r="AI49" s="306"/>
    </row>
    <row r="50" spans="2:35">
      <c r="B50" s="2598"/>
      <c r="C50" s="2601"/>
      <c r="D50" s="2604"/>
      <c r="E50" s="2588"/>
      <c r="F50" s="2588"/>
      <c r="G50" s="2588"/>
      <c r="H50" s="2596"/>
      <c r="I50" s="2596"/>
      <c r="J50" s="2588"/>
      <c r="K50" s="2596"/>
      <c r="L50" s="2596"/>
      <c r="M50" s="2596"/>
      <c r="N50" s="2596"/>
      <c r="O50" s="2596"/>
      <c r="P50" s="2588"/>
      <c r="Q50" s="2588"/>
      <c r="R50" s="2588"/>
      <c r="S50" s="2588"/>
      <c r="T50" s="2588"/>
      <c r="U50" s="2588"/>
      <c r="V50" s="2588"/>
      <c r="W50" s="2588"/>
      <c r="X50" s="2588"/>
      <c r="Y50" s="2588"/>
      <c r="Z50" s="2588"/>
      <c r="AA50" s="2588"/>
      <c r="AB50" s="2588"/>
      <c r="AC50" s="2588"/>
      <c r="AD50" s="2588"/>
      <c r="AE50" s="2588"/>
      <c r="AF50" s="2588"/>
      <c r="AG50" s="2586"/>
      <c r="AH50" s="2586"/>
      <c r="AI50" s="306"/>
    </row>
    <row r="51" spans="2:35">
      <c r="B51" s="2598"/>
      <c r="C51" s="2601"/>
      <c r="D51" s="2604"/>
      <c r="E51" s="2588"/>
      <c r="F51" s="2588"/>
      <c r="G51" s="2588"/>
      <c r="H51" s="2596"/>
      <c r="I51" s="2596"/>
      <c r="J51" s="2588"/>
      <c r="K51" s="2596"/>
      <c r="L51" s="2596"/>
      <c r="M51" s="2596"/>
      <c r="N51" s="2596"/>
      <c r="O51" s="2596"/>
      <c r="P51" s="2588"/>
      <c r="Q51" s="2588"/>
      <c r="R51" s="2588"/>
      <c r="S51" s="2588"/>
      <c r="T51" s="2588"/>
      <c r="U51" s="2588"/>
      <c r="V51" s="2588"/>
      <c r="W51" s="2588"/>
      <c r="X51" s="2588"/>
      <c r="Y51" s="2588"/>
      <c r="Z51" s="2588"/>
      <c r="AA51" s="2588"/>
      <c r="AB51" s="2588"/>
      <c r="AC51" s="2588"/>
      <c r="AD51" s="2588"/>
      <c r="AE51" s="2588"/>
      <c r="AF51" s="2588"/>
      <c r="AG51" s="2586"/>
      <c r="AH51" s="2586"/>
      <c r="AI51" s="306"/>
    </row>
    <row r="52" spans="2:35">
      <c r="B52" s="2598"/>
      <c r="C52" s="2601"/>
      <c r="D52" s="2604"/>
      <c r="E52" s="2588"/>
      <c r="F52" s="2588"/>
      <c r="G52" s="2588"/>
      <c r="H52" s="2596"/>
      <c r="I52" s="2596"/>
      <c r="J52" s="2588"/>
      <c r="K52" s="2596"/>
      <c r="L52" s="2596"/>
      <c r="M52" s="2596"/>
      <c r="N52" s="2596"/>
      <c r="O52" s="2596"/>
      <c r="P52" s="2588"/>
      <c r="Q52" s="2588"/>
      <c r="R52" s="2588"/>
      <c r="S52" s="2588"/>
      <c r="T52" s="2588"/>
      <c r="U52" s="2588"/>
      <c r="V52" s="2588"/>
      <c r="W52" s="2588"/>
      <c r="X52" s="2588"/>
      <c r="Y52" s="2588"/>
      <c r="Z52" s="2588"/>
      <c r="AA52" s="2588"/>
      <c r="AB52" s="2588"/>
      <c r="AC52" s="2588"/>
      <c r="AD52" s="2588"/>
      <c r="AE52" s="2588"/>
      <c r="AF52" s="2588"/>
      <c r="AG52" s="2586"/>
      <c r="AH52" s="2586"/>
      <c r="AI52" s="306"/>
    </row>
    <row r="53" spans="2:35">
      <c r="B53" s="2598"/>
      <c r="C53" s="2601"/>
      <c r="D53" s="2604"/>
      <c r="E53" s="2588"/>
      <c r="F53" s="2588"/>
      <c r="G53" s="2588"/>
      <c r="H53" s="2596"/>
      <c r="I53" s="2596"/>
      <c r="J53" s="2588"/>
      <c r="K53" s="2596"/>
      <c r="L53" s="2596"/>
      <c r="M53" s="2596"/>
      <c r="N53" s="2596"/>
      <c r="O53" s="2596"/>
      <c r="P53" s="2588"/>
      <c r="Q53" s="2588"/>
      <c r="R53" s="2588"/>
      <c r="S53" s="2588"/>
      <c r="T53" s="2588"/>
      <c r="U53" s="2588"/>
      <c r="V53" s="2588"/>
      <c r="W53" s="2588"/>
      <c r="X53" s="2588"/>
      <c r="Y53" s="2588"/>
      <c r="Z53" s="2588"/>
      <c r="AA53" s="2588"/>
      <c r="AB53" s="2588"/>
      <c r="AC53" s="2588"/>
      <c r="AD53" s="2588"/>
      <c r="AE53" s="2588"/>
      <c r="AF53" s="2588"/>
      <c r="AG53" s="2586"/>
      <c r="AH53" s="2586"/>
      <c r="AI53" s="306"/>
    </row>
    <row r="54" spans="2:35">
      <c r="B54" s="2598"/>
      <c r="C54" s="2601"/>
      <c r="D54" s="2604"/>
      <c r="E54" s="2588"/>
      <c r="F54" s="2588"/>
      <c r="G54" s="2588"/>
      <c r="H54" s="2596"/>
      <c r="I54" s="2596"/>
      <c r="J54" s="2588"/>
      <c r="K54" s="2596"/>
      <c r="L54" s="2596"/>
      <c r="M54" s="2596"/>
      <c r="N54" s="2596"/>
      <c r="O54" s="2596"/>
      <c r="P54" s="2588"/>
      <c r="Q54" s="2588"/>
      <c r="R54" s="2588"/>
      <c r="S54" s="2588"/>
      <c r="T54" s="2588"/>
      <c r="U54" s="2588"/>
      <c r="V54" s="2588"/>
      <c r="W54" s="2588"/>
      <c r="X54" s="2588"/>
      <c r="Y54" s="2588"/>
      <c r="Z54" s="2588"/>
      <c r="AA54" s="2588"/>
      <c r="AB54" s="2588"/>
      <c r="AC54" s="2588"/>
      <c r="AD54" s="2588"/>
      <c r="AE54" s="2588"/>
      <c r="AF54" s="2588"/>
      <c r="AG54" s="2586"/>
      <c r="AH54" s="2586"/>
      <c r="AI54" s="306"/>
    </row>
    <row r="55" spans="2:35">
      <c r="B55" s="2598"/>
      <c r="C55" s="2601"/>
      <c r="D55" s="2604"/>
      <c r="E55" s="2588"/>
      <c r="F55" s="2588"/>
      <c r="G55" s="2588"/>
      <c r="H55" s="2596"/>
      <c r="I55" s="2596"/>
      <c r="J55" s="2588"/>
      <c r="K55" s="2596"/>
      <c r="L55" s="2596"/>
      <c r="M55" s="2596"/>
      <c r="N55" s="2596"/>
      <c r="O55" s="2596"/>
      <c r="P55" s="2588"/>
      <c r="Q55" s="2588"/>
      <c r="R55" s="2588"/>
      <c r="S55" s="2588"/>
      <c r="T55" s="2588"/>
      <c r="U55" s="2588"/>
      <c r="V55" s="2588"/>
      <c r="W55" s="2588"/>
      <c r="X55" s="2588"/>
      <c r="Y55" s="2588"/>
      <c r="Z55" s="2588"/>
      <c r="AA55" s="2588"/>
      <c r="AB55" s="2588"/>
      <c r="AC55" s="2588"/>
      <c r="AD55" s="2588"/>
      <c r="AE55" s="2588"/>
      <c r="AF55" s="2588"/>
      <c r="AG55" s="2586"/>
      <c r="AH55" s="2586"/>
      <c r="AI55" s="306"/>
    </row>
    <row r="56" spans="2:35">
      <c r="B56" s="2598"/>
      <c r="C56" s="2601"/>
      <c r="D56" s="2604"/>
      <c r="E56" s="2588"/>
      <c r="F56" s="2588"/>
      <c r="G56" s="2588"/>
      <c r="H56" s="2596"/>
      <c r="I56" s="2596"/>
      <c r="J56" s="2588"/>
      <c r="K56" s="2596"/>
      <c r="L56" s="2596"/>
      <c r="M56" s="2596"/>
      <c r="N56" s="2596"/>
      <c r="O56" s="2596"/>
      <c r="P56" s="2588"/>
      <c r="Q56" s="2588"/>
      <c r="R56" s="2588"/>
      <c r="S56" s="2588"/>
      <c r="T56" s="2588"/>
      <c r="U56" s="2588"/>
      <c r="V56" s="2588"/>
      <c r="W56" s="2588"/>
      <c r="X56" s="2588"/>
      <c r="Y56" s="2588"/>
      <c r="Z56" s="2588"/>
      <c r="AA56" s="2588"/>
      <c r="AB56" s="2588"/>
      <c r="AC56" s="2588"/>
      <c r="AD56" s="2588"/>
      <c r="AE56" s="2588"/>
      <c r="AF56" s="2588"/>
      <c r="AG56" s="2586"/>
      <c r="AH56" s="2586"/>
      <c r="AI56" s="306"/>
    </row>
    <row r="57" spans="2:35">
      <c r="B57" s="2598"/>
      <c r="C57" s="2601"/>
      <c r="D57" s="2604"/>
      <c r="E57" s="2588"/>
      <c r="F57" s="2588"/>
      <c r="G57" s="2588"/>
      <c r="H57" s="2596"/>
      <c r="I57" s="2596"/>
      <c r="J57" s="2588"/>
      <c r="K57" s="2596"/>
      <c r="L57" s="2596"/>
      <c r="M57" s="2596"/>
      <c r="N57" s="2596"/>
      <c r="O57" s="2596"/>
      <c r="P57" s="2588"/>
      <c r="Q57" s="2588"/>
      <c r="R57" s="2588"/>
      <c r="S57" s="2588"/>
      <c r="T57" s="2588"/>
      <c r="U57" s="2588"/>
      <c r="V57" s="2588"/>
      <c r="W57" s="2588"/>
      <c r="X57" s="2588"/>
      <c r="Y57" s="2588"/>
      <c r="Z57" s="2588"/>
      <c r="AA57" s="2588"/>
      <c r="AB57" s="2588"/>
      <c r="AC57" s="2588"/>
      <c r="AD57" s="2588"/>
      <c r="AE57" s="2588"/>
      <c r="AF57" s="2588"/>
      <c r="AG57" s="2586"/>
      <c r="AH57" s="2586"/>
      <c r="AI57" s="306"/>
    </row>
    <row r="58" spans="2:35">
      <c r="B58" s="2598"/>
      <c r="C58" s="2602"/>
      <c r="D58" s="2604"/>
      <c r="E58" s="2588"/>
      <c r="F58" s="2588"/>
      <c r="G58" s="2588"/>
      <c r="H58" s="2596"/>
      <c r="I58" s="2596"/>
      <c r="J58" s="2588"/>
      <c r="K58" s="2596"/>
      <c r="L58" s="2596"/>
      <c r="M58" s="2596"/>
      <c r="N58" s="2596"/>
      <c r="O58" s="2596"/>
      <c r="P58" s="2588"/>
      <c r="Q58" s="2588"/>
      <c r="R58" s="2588"/>
      <c r="S58" s="2588"/>
      <c r="T58" s="2588"/>
      <c r="U58" s="2588"/>
      <c r="V58" s="2588"/>
      <c r="W58" s="2588"/>
      <c r="X58" s="2588"/>
      <c r="Y58" s="2588"/>
      <c r="Z58" s="2588"/>
      <c r="AA58" s="2588"/>
      <c r="AB58" s="2588"/>
      <c r="AC58" s="2595"/>
      <c r="AD58" s="2595"/>
      <c r="AE58" s="2588"/>
      <c r="AF58" s="2588"/>
      <c r="AG58" s="2586"/>
      <c r="AH58" s="2586"/>
      <c r="AI58" s="306"/>
    </row>
    <row r="59" spans="2:35">
      <c r="B59" s="2598"/>
      <c r="C59" s="124" t="s">
        <v>1044</v>
      </c>
      <c r="D59" s="331"/>
      <c r="E59" s="311"/>
      <c r="F59" s="311"/>
      <c r="G59" s="311"/>
      <c r="H59" s="332"/>
      <c r="I59" s="332"/>
      <c r="J59" s="311"/>
      <c r="K59" s="332"/>
      <c r="L59" s="332"/>
      <c r="M59" s="332"/>
      <c r="N59" s="332"/>
      <c r="O59" s="332"/>
      <c r="P59" s="311"/>
      <c r="Q59" s="311"/>
      <c r="R59" s="311"/>
      <c r="S59" s="311"/>
      <c r="T59" s="311"/>
      <c r="U59" s="311"/>
      <c r="V59" s="311"/>
      <c r="W59" s="311"/>
      <c r="X59" s="311"/>
      <c r="Y59" s="311"/>
      <c r="Z59" s="311"/>
      <c r="AA59" s="311"/>
      <c r="AB59" s="311"/>
      <c r="AC59" s="311"/>
      <c r="AD59" s="311"/>
      <c r="AE59" s="311"/>
      <c r="AF59" s="311"/>
      <c r="AG59" s="333"/>
      <c r="AH59" s="312"/>
      <c r="AI59" s="306">
        <v>0</v>
      </c>
    </row>
    <row r="60" spans="2:35">
      <c r="B60" s="2598"/>
      <c r="C60" s="313" t="s">
        <v>282</v>
      </c>
      <c r="D60" s="334"/>
      <c r="E60" s="315"/>
      <c r="F60" s="315" t="s">
        <v>876</v>
      </c>
      <c r="G60" s="315"/>
      <c r="H60" s="315"/>
      <c r="I60" s="315"/>
      <c r="J60" s="315"/>
      <c r="K60" s="315"/>
      <c r="L60" s="315"/>
      <c r="M60" s="315"/>
      <c r="N60" s="315"/>
      <c r="O60" s="315"/>
      <c r="P60" s="308"/>
      <c r="Q60" s="315"/>
      <c r="R60" s="315"/>
      <c r="S60" s="315"/>
      <c r="T60" s="315"/>
      <c r="U60" s="315"/>
      <c r="V60" s="315"/>
      <c r="W60" s="315"/>
      <c r="X60" s="315"/>
      <c r="Y60" s="315"/>
      <c r="Z60" s="315"/>
      <c r="AA60" s="315"/>
      <c r="AB60" s="315"/>
      <c r="AC60" s="315"/>
      <c r="AD60" s="518" t="s">
        <v>877</v>
      </c>
      <c r="AE60" s="315"/>
      <c r="AF60" s="315"/>
      <c r="AG60" s="315"/>
      <c r="AH60" s="316"/>
      <c r="AI60" s="306"/>
    </row>
    <row r="61" spans="2:35" ht="18.75" thickBot="1">
      <c r="B61" s="2598"/>
      <c r="C61" s="2591" t="s">
        <v>409</v>
      </c>
      <c r="D61" s="2593"/>
      <c r="E61" s="2583"/>
      <c r="F61" s="2583" t="s">
        <v>866</v>
      </c>
      <c r="G61" s="2583" t="s">
        <v>866</v>
      </c>
      <c r="H61" s="2583" t="s">
        <v>866</v>
      </c>
      <c r="I61" s="2583"/>
      <c r="J61" s="2583" t="s">
        <v>866</v>
      </c>
      <c r="K61" s="2583"/>
      <c r="L61" s="2583"/>
      <c r="M61" s="2583" t="s">
        <v>866</v>
      </c>
      <c r="N61" s="2583" t="s">
        <v>866</v>
      </c>
      <c r="O61" s="2583" t="s">
        <v>866</v>
      </c>
      <c r="P61" s="2583" t="s">
        <v>866</v>
      </c>
      <c r="Q61" s="2583" t="s">
        <v>866</v>
      </c>
      <c r="R61" s="2583"/>
      <c r="S61" s="2583"/>
      <c r="T61" s="2583" t="s">
        <v>866</v>
      </c>
      <c r="U61" s="2583" t="s">
        <v>866</v>
      </c>
      <c r="V61" s="2583" t="s">
        <v>866</v>
      </c>
      <c r="W61" s="2583" t="s">
        <v>866</v>
      </c>
      <c r="X61" s="2583" t="s">
        <v>866</v>
      </c>
      <c r="Y61" s="2583"/>
      <c r="Z61" s="2589"/>
      <c r="AA61" s="2583" t="s">
        <v>866</v>
      </c>
      <c r="AB61" s="2583" t="s">
        <v>866</v>
      </c>
      <c r="AC61" s="2583" t="s">
        <v>866</v>
      </c>
      <c r="AD61" s="2583" t="s">
        <v>866</v>
      </c>
      <c r="AE61" s="2583"/>
      <c r="AF61" s="2583"/>
      <c r="AG61" s="2583"/>
      <c r="AH61" s="2576"/>
      <c r="AI61" s="318" t="s">
        <v>726</v>
      </c>
    </row>
    <row r="62" spans="2:35" ht="14.25" thickBot="1">
      <c r="B62" s="2599"/>
      <c r="C62" s="2592"/>
      <c r="D62" s="2594"/>
      <c r="E62" s="2584"/>
      <c r="F62" s="2584"/>
      <c r="G62" s="2584"/>
      <c r="H62" s="2584"/>
      <c r="I62" s="2584"/>
      <c r="J62" s="2584"/>
      <c r="K62" s="2584"/>
      <c r="L62" s="2584"/>
      <c r="M62" s="2584"/>
      <c r="N62" s="2584"/>
      <c r="O62" s="2584"/>
      <c r="P62" s="2584"/>
      <c r="Q62" s="2584"/>
      <c r="R62" s="2584"/>
      <c r="S62" s="2584"/>
      <c r="T62" s="2584"/>
      <c r="U62" s="2584"/>
      <c r="V62" s="2584"/>
      <c r="W62" s="2584"/>
      <c r="X62" s="2584"/>
      <c r="Y62" s="2584"/>
      <c r="Z62" s="2590"/>
      <c r="AA62" s="2584"/>
      <c r="AB62" s="2584"/>
      <c r="AC62" s="2584"/>
      <c r="AD62" s="2584"/>
      <c r="AE62" s="2584"/>
      <c r="AF62" s="2584"/>
      <c r="AG62" s="2584"/>
      <c r="AH62" s="2577"/>
      <c r="AI62" s="328" t="s">
        <v>867</v>
      </c>
    </row>
    <row r="63" spans="2:35">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06"/>
    </row>
    <row r="64" spans="2:35">
      <c r="B64" s="320"/>
      <c r="C64" s="321"/>
      <c r="D64" s="321"/>
      <c r="E64" s="321"/>
      <c r="F64" s="321"/>
      <c r="G64" s="321"/>
      <c r="H64" s="321"/>
      <c r="I64" s="321"/>
      <c r="J64" s="321"/>
      <c r="K64" s="335"/>
      <c r="L64" s="335"/>
      <c r="M64" s="335"/>
      <c r="N64" s="335"/>
      <c r="O64" s="335"/>
      <c r="P64" s="321"/>
      <c r="Q64" s="335"/>
      <c r="R64" s="335"/>
      <c r="S64" s="335"/>
      <c r="T64" s="335"/>
      <c r="U64" s="335"/>
      <c r="V64" s="321"/>
      <c r="W64" s="321"/>
      <c r="X64" s="335"/>
      <c r="Y64" s="335"/>
      <c r="Z64" s="335"/>
      <c r="AA64" s="335"/>
      <c r="AB64" s="335"/>
      <c r="AC64" s="335"/>
      <c r="AD64" s="335"/>
      <c r="AE64" s="335"/>
      <c r="AF64" s="335"/>
      <c r="AG64" s="335"/>
      <c r="AH64" s="335"/>
      <c r="AI64" s="336"/>
    </row>
    <row r="65" spans="2:35">
      <c r="B65" s="2578" t="s">
        <v>608</v>
      </c>
      <c r="C65" s="2579"/>
      <c r="D65" s="2579"/>
      <c r="E65" s="2579"/>
      <c r="F65" s="2579"/>
      <c r="G65" s="2579"/>
      <c r="H65" s="2579"/>
      <c r="I65" s="2579"/>
      <c r="J65" s="2579"/>
      <c r="K65" s="2579"/>
      <c r="L65" s="2579"/>
      <c r="M65" s="2579"/>
      <c r="N65" s="2579"/>
      <c r="O65" s="2579"/>
      <c r="P65" s="2579"/>
      <c r="Q65" s="2579"/>
      <c r="R65" s="2579"/>
      <c r="S65" s="2579"/>
      <c r="T65" s="2579"/>
      <c r="U65" s="2579"/>
      <c r="V65" s="2579"/>
      <c r="W65" s="2579"/>
      <c r="X65" s="2579"/>
      <c r="Y65" s="2579"/>
      <c r="Z65" s="2579"/>
      <c r="AA65" s="2579"/>
      <c r="AB65" s="2579"/>
      <c r="AC65" s="2579"/>
      <c r="AD65" s="2579"/>
      <c r="AE65" s="2579"/>
      <c r="AF65" s="2579"/>
      <c r="AG65" s="2579"/>
      <c r="AH65" s="2579"/>
      <c r="AI65" s="306"/>
    </row>
    <row r="66" spans="2:35" ht="14.25" thickBot="1">
      <c r="B66" s="2580" t="s">
        <v>285</v>
      </c>
      <c r="C66" s="2581"/>
      <c r="D66" s="2581"/>
      <c r="E66" s="317"/>
      <c r="F66" s="317"/>
      <c r="G66" s="317"/>
      <c r="H66" s="317"/>
      <c r="I66" s="317"/>
      <c r="J66" s="317"/>
      <c r="K66" s="2574" t="s">
        <v>498</v>
      </c>
      <c r="L66" s="2574"/>
      <c r="M66" s="2574"/>
      <c r="N66" s="2574"/>
      <c r="O66" s="2574"/>
      <c r="P66" s="2574"/>
      <c r="Q66" s="2574"/>
      <c r="R66" s="2574"/>
      <c r="S66" s="2574"/>
      <c r="T66" s="2574"/>
      <c r="U66" s="2574"/>
      <c r="V66" s="2574"/>
      <c r="W66" s="2574"/>
      <c r="X66" s="2574"/>
      <c r="Y66" s="2574"/>
      <c r="Z66" s="2574"/>
      <c r="AA66" s="2574"/>
      <c r="AB66" s="321"/>
      <c r="AC66" s="321"/>
      <c r="AD66" s="321"/>
      <c r="AE66" s="321"/>
      <c r="AF66" s="321"/>
      <c r="AG66" s="321"/>
      <c r="AH66" s="321"/>
      <c r="AI66" s="306"/>
    </row>
    <row r="67" spans="2:35" ht="16.5" customHeight="1" thickBot="1">
      <c r="B67" s="2575" t="s">
        <v>286</v>
      </c>
      <c r="C67" s="2575"/>
      <c r="D67" s="2568" t="s">
        <v>287</v>
      </c>
      <c r="E67" s="2573"/>
      <c r="F67" s="2573"/>
      <c r="G67" s="2573"/>
      <c r="H67" s="2573"/>
      <c r="I67" s="2569"/>
      <c r="J67" s="317"/>
      <c r="K67" s="2582"/>
      <c r="L67" s="2582"/>
      <c r="M67" s="2568" t="s">
        <v>288</v>
      </c>
      <c r="N67" s="2573"/>
      <c r="O67" s="2573"/>
      <c r="P67" s="2573"/>
      <c r="Q67" s="2573"/>
      <c r="R67" s="2573"/>
      <c r="S67" s="2573"/>
      <c r="T67" s="2573"/>
      <c r="U67" s="2573"/>
      <c r="V67" s="2573"/>
      <c r="W67" s="2573"/>
      <c r="X67" s="2573"/>
      <c r="Y67" s="2573"/>
      <c r="Z67" s="2573"/>
      <c r="AA67" s="2569"/>
      <c r="AB67" s="2575" t="s">
        <v>289</v>
      </c>
      <c r="AC67" s="2575"/>
      <c r="AD67" s="2575"/>
      <c r="AE67" s="337"/>
      <c r="AF67" s="2624" t="s">
        <v>765</v>
      </c>
      <c r="AG67" s="2625"/>
      <c r="AH67" s="2625"/>
      <c r="AI67" s="2626"/>
    </row>
    <row r="68" spans="2:35" ht="16.5" customHeight="1" thickBot="1">
      <c r="B68" s="2568" t="s">
        <v>290</v>
      </c>
      <c r="C68" s="2569"/>
      <c r="D68" s="2568" t="s">
        <v>878</v>
      </c>
      <c r="E68" s="2573"/>
      <c r="F68" s="2573"/>
      <c r="G68" s="2573"/>
      <c r="H68" s="2573"/>
      <c r="I68" s="2569"/>
      <c r="J68" s="317"/>
      <c r="K68" s="2568" t="s">
        <v>291</v>
      </c>
      <c r="L68" s="2569"/>
      <c r="M68" s="2570" t="s">
        <v>932</v>
      </c>
      <c r="N68" s="2571"/>
      <c r="O68" s="2571"/>
      <c r="P68" s="2571"/>
      <c r="Q68" s="2571"/>
      <c r="R68" s="2571"/>
      <c r="S68" s="2571"/>
      <c r="T68" s="2571"/>
      <c r="U68" s="2571"/>
      <c r="V68" s="2571"/>
      <c r="W68" s="2571"/>
      <c r="X68" s="2571"/>
      <c r="Y68" s="2571"/>
      <c r="Z68" s="2571"/>
      <c r="AA68" s="2572"/>
      <c r="AB68" s="2623"/>
      <c r="AC68" s="2623"/>
      <c r="AD68" s="2623"/>
      <c r="AE68" s="338"/>
      <c r="AF68" s="321"/>
      <c r="AG68" s="321"/>
      <c r="AH68" s="321"/>
      <c r="AI68" s="306"/>
    </row>
    <row r="69" spans="2:35" ht="16.5" customHeight="1">
      <c r="B69" s="2568" t="s">
        <v>292</v>
      </c>
      <c r="C69" s="2569"/>
      <c r="D69" s="2568" t="s">
        <v>879</v>
      </c>
      <c r="E69" s="2573"/>
      <c r="F69" s="2573"/>
      <c r="G69" s="2573"/>
      <c r="H69" s="2573"/>
      <c r="I69" s="2569"/>
      <c r="J69" s="317"/>
      <c r="K69" s="2568" t="s">
        <v>293</v>
      </c>
      <c r="L69" s="2569"/>
      <c r="M69" s="2570" t="s">
        <v>1265</v>
      </c>
      <c r="N69" s="2571"/>
      <c r="O69" s="2571"/>
      <c r="P69" s="2571"/>
      <c r="Q69" s="2571"/>
      <c r="R69" s="2571"/>
      <c r="S69" s="2571"/>
      <c r="T69" s="2571"/>
      <c r="U69" s="2571"/>
      <c r="V69" s="2571"/>
      <c r="W69" s="2571"/>
      <c r="X69" s="2571"/>
      <c r="Y69" s="2571"/>
      <c r="Z69" s="2571"/>
      <c r="AA69" s="2572"/>
      <c r="AB69" s="2575"/>
      <c r="AC69" s="2575"/>
      <c r="AD69" s="2575"/>
      <c r="AE69" s="337"/>
      <c r="AF69" s="2627" t="s">
        <v>1045</v>
      </c>
      <c r="AG69" s="2628"/>
      <c r="AH69" s="2631" t="s">
        <v>1047</v>
      </c>
      <c r="AI69" s="2632"/>
    </row>
    <row r="70" spans="2:35" ht="16.5" customHeight="1" thickBot="1">
      <c r="B70" s="2568" t="s">
        <v>294</v>
      </c>
      <c r="C70" s="2569"/>
      <c r="D70" s="2568" t="s">
        <v>880</v>
      </c>
      <c r="E70" s="2573"/>
      <c r="F70" s="2573"/>
      <c r="G70" s="2573"/>
      <c r="H70" s="2573"/>
      <c r="I70" s="2569"/>
      <c r="J70" s="317"/>
      <c r="K70" s="2568" t="s">
        <v>295</v>
      </c>
      <c r="L70" s="2569"/>
      <c r="M70" s="2570" t="s">
        <v>1270</v>
      </c>
      <c r="N70" s="2571"/>
      <c r="O70" s="2571"/>
      <c r="P70" s="2571"/>
      <c r="Q70" s="2571"/>
      <c r="R70" s="2571"/>
      <c r="S70" s="2571"/>
      <c r="T70" s="2571"/>
      <c r="U70" s="2571"/>
      <c r="V70" s="2571"/>
      <c r="W70" s="2571"/>
      <c r="X70" s="2571"/>
      <c r="Y70" s="2571"/>
      <c r="Z70" s="2571"/>
      <c r="AA70" s="2572"/>
      <c r="AB70" s="2575"/>
      <c r="AC70" s="2575"/>
      <c r="AD70" s="2575"/>
      <c r="AE70" s="337"/>
      <c r="AF70" s="2629"/>
      <c r="AG70" s="2630"/>
      <c r="AH70" s="2633"/>
      <c r="AI70" s="2634"/>
    </row>
    <row r="71" spans="2:35" ht="16.5" customHeight="1">
      <c r="B71" s="2568" t="s">
        <v>296</v>
      </c>
      <c r="C71" s="2569"/>
      <c r="D71" s="2568" t="s">
        <v>881</v>
      </c>
      <c r="E71" s="2573"/>
      <c r="F71" s="2573"/>
      <c r="G71" s="2573"/>
      <c r="H71" s="2573"/>
      <c r="I71" s="2569"/>
      <c r="J71" s="317"/>
      <c r="K71" s="339" t="s">
        <v>297</v>
      </c>
      <c r="L71" s="340"/>
      <c r="M71" s="340"/>
      <c r="N71" s="340"/>
      <c r="O71" s="340"/>
      <c r="P71" s="340"/>
      <c r="Q71" s="340"/>
      <c r="R71" s="340"/>
      <c r="S71" s="340"/>
      <c r="T71" s="340"/>
      <c r="U71" s="340"/>
      <c r="V71" s="340"/>
      <c r="W71" s="340"/>
      <c r="X71" s="340"/>
      <c r="Y71" s="340"/>
      <c r="Z71" s="340"/>
      <c r="AA71" s="340"/>
      <c r="AB71" s="321"/>
      <c r="AC71" s="321"/>
      <c r="AD71" s="321"/>
      <c r="AE71" s="321"/>
      <c r="AF71" s="321"/>
      <c r="AG71" s="321"/>
      <c r="AH71" s="321"/>
      <c r="AI71" s="306"/>
    </row>
    <row r="72" spans="2:35" ht="16.5" customHeight="1">
      <c r="B72" s="2568" t="s">
        <v>298</v>
      </c>
      <c r="C72" s="2569"/>
      <c r="D72" s="2568" t="s">
        <v>882</v>
      </c>
      <c r="E72" s="2573"/>
      <c r="F72" s="2573"/>
      <c r="G72" s="2573"/>
      <c r="H72" s="2573"/>
      <c r="I72" s="2569"/>
      <c r="J72" s="317"/>
      <c r="K72" s="2574" t="s">
        <v>609</v>
      </c>
      <c r="L72" s="2574"/>
      <c r="M72" s="2574"/>
      <c r="N72" s="2574"/>
      <c r="O72" s="2574"/>
      <c r="P72" s="2574"/>
      <c r="Q72" s="2574"/>
      <c r="R72" s="2574"/>
      <c r="S72" s="2574"/>
      <c r="T72" s="2574"/>
      <c r="U72" s="2574"/>
      <c r="V72" s="2574"/>
      <c r="W72" s="2574"/>
      <c r="X72" s="2574"/>
      <c r="Y72" s="2574"/>
      <c r="Z72" s="2574"/>
      <c r="AA72" s="2574"/>
      <c r="AB72" s="317"/>
      <c r="AC72" s="317"/>
      <c r="AD72" s="317"/>
      <c r="AE72" s="321"/>
      <c r="AF72" s="321"/>
      <c r="AG72" s="321"/>
      <c r="AH72" s="321"/>
      <c r="AI72" s="306"/>
    </row>
    <row r="73" spans="2:35" ht="16.5" customHeight="1">
      <c r="B73" s="2568" t="s">
        <v>299</v>
      </c>
      <c r="C73" s="2569"/>
      <c r="D73" s="2568" t="s">
        <v>883</v>
      </c>
      <c r="E73" s="2573"/>
      <c r="F73" s="2573"/>
      <c r="G73" s="2573"/>
      <c r="H73" s="2573"/>
      <c r="I73" s="2569"/>
      <c r="J73" s="317"/>
      <c r="K73" s="2575"/>
      <c r="L73" s="2575"/>
      <c r="M73" s="2568" t="s">
        <v>610</v>
      </c>
      <c r="N73" s="2573"/>
      <c r="O73" s="2573"/>
      <c r="P73" s="2573"/>
      <c r="Q73" s="2573"/>
      <c r="R73" s="2573"/>
      <c r="S73" s="2573"/>
      <c r="T73" s="2573"/>
      <c r="U73" s="2573"/>
      <c r="V73" s="2573"/>
      <c r="W73" s="2573"/>
      <c r="X73" s="2573"/>
      <c r="Y73" s="2573"/>
      <c r="Z73" s="2573"/>
      <c r="AA73" s="2569"/>
      <c r="AB73" s="2575" t="s">
        <v>289</v>
      </c>
      <c r="AC73" s="2575"/>
      <c r="AD73" s="2575"/>
      <c r="AE73" s="337"/>
      <c r="AF73" s="321"/>
      <c r="AG73" s="321"/>
      <c r="AH73" s="321"/>
      <c r="AI73" s="306"/>
    </row>
    <row r="74" spans="2:35" ht="16.5" customHeight="1">
      <c r="B74" s="2568" t="s">
        <v>300</v>
      </c>
      <c r="C74" s="2569"/>
      <c r="D74" s="2568" t="s">
        <v>901</v>
      </c>
      <c r="E74" s="2573"/>
      <c r="F74" s="2573"/>
      <c r="G74" s="2573"/>
      <c r="H74" s="2573"/>
      <c r="I74" s="2569"/>
      <c r="J74" s="317"/>
      <c r="K74" s="2568" t="s">
        <v>291</v>
      </c>
      <c r="L74" s="2569"/>
      <c r="M74" s="2570" t="s">
        <v>933</v>
      </c>
      <c r="N74" s="2571"/>
      <c r="O74" s="2571"/>
      <c r="P74" s="2571"/>
      <c r="Q74" s="2571"/>
      <c r="R74" s="2571"/>
      <c r="S74" s="2571"/>
      <c r="T74" s="2571"/>
      <c r="U74" s="2571"/>
      <c r="V74" s="2571"/>
      <c r="W74" s="2571"/>
      <c r="X74" s="2571"/>
      <c r="Y74" s="2571"/>
      <c r="Z74" s="2571"/>
      <c r="AA74" s="2572"/>
      <c r="AB74" s="2575"/>
      <c r="AC74" s="2575"/>
      <c r="AD74" s="2575"/>
      <c r="AE74" s="337"/>
      <c r="AF74" s="321"/>
      <c r="AG74" s="321"/>
      <c r="AH74" s="321"/>
      <c r="AI74" s="306"/>
    </row>
    <row r="75" spans="2:35" ht="16.5" customHeight="1">
      <c r="B75" s="321"/>
      <c r="C75" s="321"/>
      <c r="D75" s="321"/>
      <c r="E75" s="321"/>
      <c r="F75" s="321"/>
      <c r="G75" s="321"/>
      <c r="H75" s="321"/>
      <c r="I75" s="321"/>
      <c r="J75" s="317"/>
      <c r="K75" s="2568" t="s">
        <v>293</v>
      </c>
      <c r="L75" s="2569"/>
      <c r="M75" s="2570" t="s">
        <v>934</v>
      </c>
      <c r="N75" s="2571"/>
      <c r="O75" s="2571"/>
      <c r="P75" s="2571"/>
      <c r="Q75" s="2571"/>
      <c r="R75" s="2571"/>
      <c r="S75" s="2571"/>
      <c r="T75" s="2571"/>
      <c r="U75" s="2571"/>
      <c r="V75" s="2571"/>
      <c r="W75" s="2571"/>
      <c r="X75" s="2571"/>
      <c r="Y75" s="2571"/>
      <c r="Z75" s="2571"/>
      <c r="AA75" s="2572"/>
      <c r="AB75" s="2575"/>
      <c r="AC75" s="2575"/>
      <c r="AD75" s="2575"/>
      <c r="AE75" s="337"/>
      <c r="AF75" s="321"/>
      <c r="AG75" s="321"/>
      <c r="AH75" s="321"/>
      <c r="AI75" s="306"/>
    </row>
    <row r="76" spans="2:35" ht="16.5" customHeight="1">
      <c r="B76" s="321"/>
      <c r="C76" s="321"/>
      <c r="D76" s="321"/>
      <c r="E76" s="321"/>
      <c r="F76" s="321"/>
      <c r="G76" s="321"/>
      <c r="H76" s="321"/>
      <c r="I76" s="321"/>
      <c r="J76" s="317"/>
      <c r="K76" s="2568" t="s">
        <v>295</v>
      </c>
      <c r="L76" s="2569"/>
      <c r="M76" s="2570"/>
      <c r="N76" s="2571"/>
      <c r="O76" s="2571"/>
      <c r="P76" s="2571"/>
      <c r="Q76" s="2571"/>
      <c r="R76" s="2571"/>
      <c r="S76" s="2571"/>
      <c r="T76" s="2571"/>
      <c r="U76" s="2571"/>
      <c r="V76" s="2571"/>
      <c r="W76" s="2571"/>
      <c r="X76" s="2571"/>
      <c r="Y76" s="2571"/>
      <c r="Z76" s="2571"/>
      <c r="AA76" s="2572"/>
      <c r="AB76" s="2575"/>
      <c r="AC76" s="2575"/>
      <c r="AD76" s="2575"/>
      <c r="AE76" s="337"/>
      <c r="AF76" s="321"/>
      <c r="AG76" s="321"/>
      <c r="AH76" s="321"/>
      <c r="AI76" s="306"/>
    </row>
    <row r="77" spans="2:35" ht="16.5" customHeight="1">
      <c r="B77" s="321"/>
      <c r="C77" s="321"/>
      <c r="D77" s="321"/>
      <c r="E77" s="321"/>
      <c r="F77" s="321"/>
      <c r="G77" s="321"/>
      <c r="H77" s="321"/>
      <c r="I77" s="321"/>
      <c r="J77" s="317"/>
      <c r="K77" s="2568" t="s">
        <v>301</v>
      </c>
      <c r="L77" s="2569"/>
      <c r="M77" s="2570"/>
      <c r="N77" s="2571"/>
      <c r="O77" s="2571"/>
      <c r="P77" s="2571"/>
      <c r="Q77" s="2571"/>
      <c r="R77" s="2571"/>
      <c r="S77" s="2571"/>
      <c r="T77" s="2571"/>
      <c r="U77" s="2571"/>
      <c r="V77" s="2571"/>
      <c r="W77" s="2571"/>
      <c r="X77" s="2571"/>
      <c r="Y77" s="2571"/>
      <c r="Z77" s="2571"/>
      <c r="AA77" s="2572"/>
      <c r="AB77" s="2575"/>
      <c r="AC77" s="2575"/>
      <c r="AD77" s="2575"/>
      <c r="AE77" s="337"/>
      <c r="AF77" s="321"/>
      <c r="AG77" s="321"/>
      <c r="AH77" s="321"/>
      <c r="AI77" s="306"/>
    </row>
    <row r="78" spans="2:35" ht="16.5" customHeight="1">
      <c r="B78" s="321"/>
      <c r="C78" s="321"/>
      <c r="D78" s="321"/>
      <c r="E78" s="321"/>
      <c r="F78" s="321"/>
      <c r="G78" s="321"/>
      <c r="H78" s="321"/>
      <c r="I78" s="321"/>
      <c r="J78" s="317"/>
      <c r="K78" s="2568" t="s">
        <v>302</v>
      </c>
      <c r="L78" s="2569"/>
      <c r="M78" s="2570"/>
      <c r="N78" s="2571"/>
      <c r="O78" s="2571"/>
      <c r="P78" s="2571"/>
      <c r="Q78" s="2571"/>
      <c r="R78" s="2571"/>
      <c r="S78" s="2571"/>
      <c r="T78" s="2571"/>
      <c r="U78" s="2571"/>
      <c r="V78" s="2571"/>
      <c r="W78" s="2571"/>
      <c r="X78" s="2571"/>
      <c r="Y78" s="2571"/>
      <c r="Z78" s="2571"/>
      <c r="AA78" s="2572"/>
      <c r="AB78" s="2575"/>
      <c r="AC78" s="2575"/>
      <c r="AD78" s="2575"/>
      <c r="AE78" s="337"/>
      <c r="AF78" s="321"/>
      <c r="AG78" s="321"/>
      <c r="AH78" s="321"/>
      <c r="AI78" s="306"/>
    </row>
    <row r="79" spans="2:35" ht="16.5" customHeight="1">
      <c r="B79" s="321"/>
      <c r="C79" s="321"/>
      <c r="D79" s="321"/>
      <c r="E79" s="321"/>
      <c r="F79" s="321"/>
      <c r="G79" s="321"/>
      <c r="H79" s="321"/>
      <c r="I79" s="321"/>
      <c r="J79" s="317"/>
      <c r="K79" s="339" t="s">
        <v>611</v>
      </c>
      <c r="L79" s="317"/>
      <c r="M79" s="317"/>
      <c r="N79" s="317"/>
      <c r="O79" s="317"/>
      <c r="P79" s="317"/>
      <c r="Q79" s="317"/>
      <c r="R79" s="317"/>
      <c r="S79" s="317"/>
      <c r="T79" s="317"/>
      <c r="U79" s="317"/>
      <c r="V79" s="317"/>
      <c r="W79" s="317"/>
      <c r="X79" s="317"/>
      <c r="Y79" s="317"/>
      <c r="Z79" s="317"/>
      <c r="AA79" s="317"/>
      <c r="AB79" s="317"/>
      <c r="AC79" s="317"/>
      <c r="AD79" s="317"/>
      <c r="AE79" s="321"/>
      <c r="AF79" s="321"/>
      <c r="AG79" s="321"/>
      <c r="AH79" s="321"/>
      <c r="AI79" s="306"/>
    </row>
    <row r="80" spans="2:35" ht="16.5" customHeight="1">
      <c r="B80" s="497" t="s">
        <v>63</v>
      </c>
      <c r="C80" s="497"/>
      <c r="D80" s="497"/>
      <c r="E80" s="497"/>
      <c r="F80" s="497"/>
      <c r="G80" s="497"/>
      <c r="H80" s="497"/>
      <c r="I80" s="497"/>
      <c r="J80" s="497"/>
      <c r="K80" s="497"/>
      <c r="L80" s="497"/>
      <c r="M80" s="497"/>
      <c r="N80" s="497"/>
      <c r="O80" s="497"/>
      <c r="P80" s="497"/>
      <c r="Q80" s="497"/>
      <c r="R80" s="497"/>
      <c r="S80" s="496"/>
      <c r="T80" s="496"/>
      <c r="U80" s="496"/>
      <c r="V80" s="496"/>
    </row>
    <row r="81" spans="2:22" ht="16.5" customHeight="1">
      <c r="B81" s="2568"/>
      <c r="C81" s="2569"/>
      <c r="D81" s="2568" t="s">
        <v>288</v>
      </c>
      <c r="E81" s="2573"/>
      <c r="F81" s="2573"/>
      <c r="G81" s="2573"/>
      <c r="H81" s="2573"/>
      <c r="I81" s="2573"/>
      <c r="J81" s="2573"/>
      <c r="K81" s="2573"/>
      <c r="L81" s="2573"/>
      <c r="M81" s="2573"/>
      <c r="N81" s="2573"/>
      <c r="O81" s="2573"/>
      <c r="P81" s="2573"/>
      <c r="Q81" s="2573"/>
      <c r="R81" s="2569"/>
      <c r="S81" s="2568" t="s">
        <v>264</v>
      </c>
      <c r="T81" s="2573"/>
      <c r="U81" s="2573"/>
      <c r="V81" s="2569"/>
    </row>
    <row r="82" spans="2:22" ht="16.5" customHeight="1">
      <c r="B82" s="2568" t="s">
        <v>303</v>
      </c>
      <c r="C82" s="2569"/>
      <c r="D82" s="2568" t="s">
        <v>931</v>
      </c>
      <c r="E82" s="2573"/>
      <c r="F82" s="2573"/>
      <c r="G82" s="2573"/>
      <c r="H82" s="2573"/>
      <c r="I82" s="2573"/>
      <c r="J82" s="2573"/>
      <c r="K82" s="2573"/>
      <c r="L82" s="2573"/>
      <c r="M82" s="2573"/>
      <c r="N82" s="2573"/>
      <c r="O82" s="2573"/>
      <c r="P82" s="2573"/>
      <c r="Q82" s="2573"/>
      <c r="R82" s="2569"/>
      <c r="S82" s="2568" t="s">
        <v>890</v>
      </c>
      <c r="T82" s="2573"/>
      <c r="U82" s="2573"/>
      <c r="V82" s="2569"/>
    </row>
    <row r="83" spans="2:22" ht="16.5" customHeight="1">
      <c r="B83" s="2568" t="s">
        <v>304</v>
      </c>
      <c r="C83" s="2569"/>
      <c r="D83" s="2568" t="s">
        <v>930</v>
      </c>
      <c r="E83" s="2573"/>
      <c r="F83" s="2573"/>
      <c r="G83" s="2573"/>
      <c r="H83" s="2573"/>
      <c r="I83" s="2573"/>
      <c r="J83" s="2573"/>
      <c r="K83" s="2573"/>
      <c r="L83" s="2573"/>
      <c r="M83" s="2573"/>
      <c r="N83" s="2573"/>
      <c r="O83" s="2573"/>
      <c r="P83" s="2573"/>
      <c r="Q83" s="2573"/>
      <c r="R83" s="2569"/>
      <c r="S83" s="2568" t="s">
        <v>890</v>
      </c>
      <c r="T83" s="2573"/>
      <c r="U83" s="2573"/>
      <c r="V83" s="2569"/>
    </row>
    <row r="84" spans="2:22" ht="16.5" customHeight="1">
      <c r="B84" s="2568" t="s">
        <v>305</v>
      </c>
      <c r="C84" s="2569"/>
      <c r="D84" s="2568" t="s">
        <v>935</v>
      </c>
      <c r="E84" s="2573"/>
      <c r="F84" s="2573"/>
      <c r="G84" s="2573"/>
      <c r="H84" s="2573"/>
      <c r="I84" s="2573"/>
      <c r="J84" s="2573"/>
      <c r="K84" s="2573"/>
      <c r="L84" s="2573"/>
      <c r="M84" s="2573"/>
      <c r="N84" s="2573"/>
      <c r="O84" s="2573"/>
      <c r="P84" s="2573"/>
      <c r="Q84" s="2573"/>
      <c r="R84" s="2569"/>
      <c r="S84" s="2568" t="s">
        <v>890</v>
      </c>
      <c r="T84" s="2573"/>
      <c r="U84" s="2573"/>
      <c r="V84" s="2569"/>
    </row>
    <row r="85" spans="2:22" ht="16.5" customHeight="1">
      <c r="B85" s="2568" t="s">
        <v>306</v>
      </c>
      <c r="C85" s="2569"/>
      <c r="D85" s="2568"/>
      <c r="E85" s="2573"/>
      <c r="F85" s="2573"/>
      <c r="G85" s="2573"/>
      <c r="H85" s="2573"/>
      <c r="I85" s="2573"/>
      <c r="J85" s="2573"/>
      <c r="K85" s="2573"/>
      <c r="L85" s="2573"/>
      <c r="M85" s="2573"/>
      <c r="N85" s="2573"/>
      <c r="O85" s="2573"/>
      <c r="P85" s="2573"/>
      <c r="Q85" s="2573"/>
      <c r="R85" s="2569"/>
      <c r="S85" s="2568"/>
      <c r="T85" s="2573"/>
      <c r="U85" s="2573"/>
      <c r="V85" s="2569"/>
    </row>
    <row r="86" spans="2:22" ht="16.5" customHeight="1">
      <c r="B86" s="2568" t="s">
        <v>307</v>
      </c>
      <c r="C86" s="2569"/>
      <c r="D86" s="2568"/>
      <c r="E86" s="2573"/>
      <c r="F86" s="2573"/>
      <c r="G86" s="2573"/>
      <c r="H86" s="2573"/>
      <c r="I86" s="2573"/>
      <c r="J86" s="2573"/>
      <c r="K86" s="2573"/>
      <c r="L86" s="2573"/>
      <c r="M86" s="2573"/>
      <c r="N86" s="2573"/>
      <c r="O86" s="2573"/>
      <c r="P86" s="2573"/>
      <c r="Q86" s="2573"/>
      <c r="R86" s="2569"/>
      <c r="S86" s="2568"/>
      <c r="T86" s="2573"/>
      <c r="U86" s="2573"/>
      <c r="V86" s="2569"/>
    </row>
    <row r="87" spans="2:22" ht="16.5" customHeight="1">
      <c r="B87" s="2568" t="s">
        <v>308</v>
      </c>
      <c r="C87" s="2569"/>
      <c r="D87" s="2568"/>
      <c r="E87" s="2573"/>
      <c r="F87" s="2573"/>
      <c r="G87" s="2573"/>
      <c r="H87" s="2573"/>
      <c r="I87" s="2573"/>
      <c r="J87" s="2573"/>
      <c r="K87" s="2573"/>
      <c r="L87" s="2573"/>
      <c r="M87" s="2573"/>
      <c r="N87" s="2573"/>
      <c r="O87" s="2573"/>
      <c r="P87" s="2573"/>
      <c r="Q87" s="2573"/>
      <c r="R87" s="2569"/>
      <c r="S87" s="2568"/>
      <c r="T87" s="2573"/>
      <c r="U87" s="2573"/>
      <c r="V87" s="2569"/>
    </row>
  </sheetData>
  <sheetProtection sheet="1" objects="1" scenarios="1"/>
  <mergeCells count="275">
    <mergeCell ref="AB68:AD68"/>
    <mergeCell ref="AB67:AD67"/>
    <mergeCell ref="AF67:AI67"/>
    <mergeCell ref="AF69:AG70"/>
    <mergeCell ref="AH69:AI70"/>
    <mergeCell ref="AB78:AD78"/>
    <mergeCell ref="AB77:AD77"/>
    <mergeCell ref="AB76:AD76"/>
    <mergeCell ref="AB75:AD75"/>
    <mergeCell ref="AB74:AD74"/>
    <mergeCell ref="AB73:AD73"/>
    <mergeCell ref="AB70:AD70"/>
    <mergeCell ref="AB69:AD69"/>
    <mergeCell ref="B87:C87"/>
    <mergeCell ref="D87:R87"/>
    <mergeCell ref="S87:V87"/>
    <mergeCell ref="B84:C84"/>
    <mergeCell ref="D84:R84"/>
    <mergeCell ref="S84:V84"/>
    <mergeCell ref="B85:C85"/>
    <mergeCell ref="D85:R85"/>
    <mergeCell ref="S85:V85"/>
    <mergeCell ref="B86:C86"/>
    <mergeCell ref="D86:R86"/>
    <mergeCell ref="S86:V86"/>
    <mergeCell ref="B81:C81"/>
    <mergeCell ref="D81:R81"/>
    <mergeCell ref="S81:V81"/>
    <mergeCell ref="B82:C82"/>
    <mergeCell ref="D82:R82"/>
    <mergeCell ref="S82:V82"/>
    <mergeCell ref="B83:C83"/>
    <mergeCell ref="D83:R83"/>
    <mergeCell ref="S83:V83"/>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AB12:AB22"/>
    <mergeCell ref="AC12:AC22"/>
    <mergeCell ref="AD12:AD22"/>
    <mergeCell ref="S12:S22"/>
    <mergeCell ref="T12:T22"/>
    <mergeCell ref="U12:U22"/>
    <mergeCell ref="V12:V22"/>
    <mergeCell ref="W12:W22"/>
    <mergeCell ref="X12:X22"/>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R30:R40"/>
    <mergeCell ref="S30:S40"/>
    <mergeCell ref="T30:T40"/>
    <mergeCell ref="U30:U40"/>
    <mergeCell ref="J30:J40"/>
    <mergeCell ref="K30:K40"/>
    <mergeCell ref="L30:L40"/>
    <mergeCell ref="M30:M40"/>
    <mergeCell ref="N30:N40"/>
    <mergeCell ref="O30:O40"/>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G48:G58"/>
    <mergeCell ref="H48:H58"/>
    <mergeCell ref="I48:I58"/>
    <mergeCell ref="J48:J58"/>
    <mergeCell ref="K48:K58"/>
    <mergeCell ref="L48:L58"/>
    <mergeCell ref="AD43:AD44"/>
    <mergeCell ref="AE43:AE44"/>
    <mergeCell ref="AF43:AF44"/>
    <mergeCell ref="Q43:Q44"/>
    <mergeCell ref="AE48:AE58"/>
    <mergeCell ref="AF48:AF58"/>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AG48:AG58"/>
    <mergeCell ref="R48:R58"/>
    <mergeCell ref="W61:W62"/>
    <mergeCell ref="X61:X62"/>
    <mergeCell ref="Y61:Y62"/>
    <mergeCell ref="Z61:Z62"/>
    <mergeCell ref="O61:O62"/>
    <mergeCell ref="P61:P62"/>
    <mergeCell ref="Q61:Q62"/>
    <mergeCell ref="R61:R62"/>
    <mergeCell ref="S61:S62"/>
    <mergeCell ref="T61:T62"/>
    <mergeCell ref="AG61:AG62"/>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D72:I72"/>
    <mergeCell ref="K72:AA72"/>
    <mergeCell ref="B73:C73"/>
    <mergeCell ref="D73:I73"/>
    <mergeCell ref="K73:L73"/>
    <mergeCell ref="M73:AA73"/>
    <mergeCell ref="B68:C68"/>
    <mergeCell ref="D68:I68"/>
    <mergeCell ref="K68:L68"/>
    <mergeCell ref="M68:AA68"/>
    <mergeCell ref="B6:AI6"/>
    <mergeCell ref="K77:L77"/>
    <mergeCell ref="M77:AA77"/>
    <mergeCell ref="K78:L78"/>
    <mergeCell ref="M78:AA78"/>
    <mergeCell ref="K75:L75"/>
    <mergeCell ref="M75:AA75"/>
    <mergeCell ref="K76:L76"/>
    <mergeCell ref="M76:AA76"/>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s>
  <phoneticPr fontId="11"/>
  <pageMargins left="0.7" right="0.7" top="0.75" bottom="0.75" header="0.3" footer="0.3"/>
  <pageSetup paperSize="9" scale="6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B4:AI88"/>
  <sheetViews>
    <sheetView view="pageBreakPreview" zoomScale="85" zoomScaleNormal="100" zoomScaleSheetLayoutView="85" workbookViewId="0">
      <selection activeCell="V8" sqref="V8:AH8"/>
    </sheetView>
  </sheetViews>
  <sheetFormatPr defaultRowHeight="13.5"/>
  <cols>
    <col min="1" max="1" width="3.25" style="196" customWidth="1"/>
    <col min="2" max="2" width="4" style="196" customWidth="1"/>
    <col min="3" max="3" width="5.625" style="196" customWidth="1"/>
    <col min="4" max="34" width="4.125" style="196" customWidth="1"/>
    <col min="35" max="35" width="4.25" style="196" customWidth="1"/>
    <col min="36" max="16384" width="9" style="196"/>
  </cols>
  <sheetData>
    <row r="4" spans="2:3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302" t="s">
        <v>275</v>
      </c>
      <c r="AI4" s="263"/>
    </row>
    <row r="5" spans="2:35" ht="18.75">
      <c r="B5" s="2619" t="s">
        <v>1061</v>
      </c>
      <c r="C5" s="2619"/>
      <c r="D5" s="2619"/>
      <c r="E5" s="2619"/>
      <c r="F5" s="2619"/>
      <c r="G5" s="2619"/>
      <c r="H5" s="2619"/>
      <c r="I5" s="2619"/>
      <c r="J5" s="2619"/>
      <c r="K5" s="2619"/>
      <c r="L5" s="2619"/>
      <c r="M5" s="2619"/>
      <c r="N5" s="2619"/>
      <c r="O5" s="2619"/>
      <c r="P5" s="2619"/>
      <c r="Q5" s="2619"/>
      <c r="R5" s="2619"/>
      <c r="S5" s="2619"/>
      <c r="T5" s="2619"/>
      <c r="U5" s="2619"/>
      <c r="V5" s="2619"/>
      <c r="W5" s="2619"/>
      <c r="X5" s="2619"/>
      <c r="Y5" s="2619"/>
      <c r="Z5" s="2619"/>
      <c r="AA5" s="2619"/>
      <c r="AB5" s="2619"/>
      <c r="AC5" s="2619"/>
      <c r="AD5" s="2619"/>
      <c r="AE5" s="2619"/>
      <c r="AF5" s="2619"/>
      <c r="AG5" s="2619"/>
      <c r="AH5" s="2619"/>
      <c r="AI5" s="263"/>
    </row>
    <row r="6" spans="2:35" ht="18.75" customHeight="1">
      <c r="B6" s="2567" t="s">
        <v>1063</v>
      </c>
      <c r="C6" s="2567"/>
      <c r="D6" s="2567"/>
      <c r="E6" s="2567"/>
      <c r="F6" s="2567"/>
      <c r="G6" s="2567"/>
      <c r="H6" s="2567"/>
      <c r="I6" s="2567"/>
      <c r="J6" s="2567"/>
      <c r="K6" s="2567"/>
      <c r="L6" s="2567"/>
      <c r="M6" s="2567"/>
      <c r="N6" s="2567"/>
      <c r="O6" s="2567"/>
      <c r="P6" s="2567"/>
      <c r="Q6" s="2567"/>
      <c r="R6" s="2567"/>
      <c r="S6" s="2567"/>
      <c r="T6" s="2567"/>
      <c r="U6" s="2567"/>
      <c r="V6" s="2567"/>
      <c r="W6" s="2567"/>
      <c r="X6" s="2567"/>
      <c r="Y6" s="2567"/>
      <c r="Z6" s="2567"/>
      <c r="AA6" s="2567"/>
      <c r="AB6" s="2567"/>
      <c r="AC6" s="2567"/>
      <c r="AD6" s="2567"/>
      <c r="AE6" s="2567"/>
      <c r="AF6" s="2567"/>
      <c r="AG6" s="2567"/>
      <c r="AH6" s="2567"/>
      <c r="AI6" s="2567"/>
    </row>
    <row r="7" spans="2:35" ht="18.75" customHeight="1">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row>
    <row r="8" spans="2:35">
      <c r="B8" s="2620" t="s">
        <v>0</v>
      </c>
      <c r="C8" s="2620"/>
      <c r="D8" s="2620"/>
      <c r="E8" s="2620" t="s">
        <v>607</v>
      </c>
      <c r="F8" s="2620"/>
      <c r="G8" s="2620"/>
      <c r="H8" s="2620"/>
      <c r="I8" s="2620"/>
      <c r="J8" s="2620"/>
      <c r="K8" s="2620"/>
      <c r="L8" s="2620"/>
      <c r="M8" s="2620"/>
      <c r="N8" s="2620"/>
      <c r="O8" s="2620"/>
      <c r="P8" s="2620"/>
      <c r="Q8" s="2620"/>
      <c r="R8" s="2620"/>
      <c r="S8" s="2620" t="s">
        <v>276</v>
      </c>
      <c r="T8" s="2620"/>
      <c r="U8" s="2620"/>
      <c r="V8" s="2620" t="s">
        <v>692</v>
      </c>
      <c r="W8" s="2620"/>
      <c r="X8" s="2620"/>
      <c r="Y8" s="2620"/>
      <c r="Z8" s="2620"/>
      <c r="AA8" s="2620"/>
      <c r="AB8" s="2620"/>
      <c r="AC8" s="2620"/>
      <c r="AD8" s="2620"/>
      <c r="AE8" s="2620"/>
      <c r="AF8" s="2620"/>
      <c r="AG8" s="2620"/>
      <c r="AH8" s="2620"/>
      <c r="AI8" s="263"/>
    </row>
    <row r="9" spans="2:3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263"/>
    </row>
    <row r="10" spans="2:35">
      <c r="B10" s="2597" t="s">
        <v>723</v>
      </c>
      <c r="C10" s="492" t="s">
        <v>755</v>
      </c>
      <c r="D10" s="303" t="s">
        <v>861</v>
      </c>
      <c r="E10" s="304" t="s">
        <v>862</v>
      </c>
      <c r="F10" s="304" t="s">
        <v>784</v>
      </c>
      <c r="G10" s="304" t="s">
        <v>785</v>
      </c>
      <c r="H10" s="304" t="s">
        <v>786</v>
      </c>
      <c r="I10" s="304" t="s">
        <v>787</v>
      </c>
      <c r="J10" s="304" t="s">
        <v>788</v>
      </c>
      <c r="K10" s="304" t="s">
        <v>789</v>
      </c>
      <c r="L10" s="304" t="s">
        <v>790</v>
      </c>
      <c r="M10" s="304" t="s">
        <v>791</v>
      </c>
      <c r="N10" s="304" t="s">
        <v>792</v>
      </c>
      <c r="O10" s="304" t="s">
        <v>863</v>
      </c>
      <c r="P10" s="304" t="s">
        <v>849</v>
      </c>
      <c r="Q10" s="304" t="s">
        <v>793</v>
      </c>
      <c r="R10" s="304" t="s">
        <v>794</v>
      </c>
      <c r="S10" s="304" t="s">
        <v>795</v>
      </c>
      <c r="T10" s="304" t="s">
        <v>796</v>
      </c>
      <c r="U10" s="304" t="s">
        <v>797</v>
      </c>
      <c r="V10" s="304" t="s">
        <v>798</v>
      </c>
      <c r="W10" s="304" t="s">
        <v>799</v>
      </c>
      <c r="X10" s="304" t="s">
        <v>800</v>
      </c>
      <c r="Y10" s="304" t="s">
        <v>801</v>
      </c>
      <c r="Z10" s="304" t="s">
        <v>802</v>
      </c>
      <c r="AA10" s="304" t="s">
        <v>803</v>
      </c>
      <c r="AB10" s="304" t="s">
        <v>804</v>
      </c>
      <c r="AC10" s="304" t="s">
        <v>805</v>
      </c>
      <c r="AD10" s="304" t="s">
        <v>806</v>
      </c>
      <c r="AE10" s="304" t="s">
        <v>807</v>
      </c>
      <c r="AF10" s="304" t="s">
        <v>808</v>
      </c>
      <c r="AG10" s="304" t="s">
        <v>809</v>
      </c>
      <c r="AH10" s="305"/>
      <c r="AI10" s="306"/>
    </row>
    <row r="11" spans="2:35">
      <c r="B11" s="2598"/>
      <c r="C11" s="492" t="s">
        <v>277</v>
      </c>
      <c r="D11" s="307" t="s">
        <v>756</v>
      </c>
      <c r="E11" s="308" t="s">
        <v>763</v>
      </c>
      <c r="F11" s="308" t="s">
        <v>758</v>
      </c>
      <c r="G11" s="308" t="s">
        <v>759</v>
      </c>
      <c r="H11" s="308" t="s">
        <v>760</v>
      </c>
      <c r="I11" s="308" t="s">
        <v>761</v>
      </c>
      <c r="J11" s="308" t="s">
        <v>762</v>
      </c>
      <c r="K11" s="308" t="s">
        <v>309</v>
      </c>
      <c r="L11" s="308" t="s">
        <v>757</v>
      </c>
      <c r="M11" s="308" t="s">
        <v>758</v>
      </c>
      <c r="N11" s="308" t="s">
        <v>759</v>
      </c>
      <c r="O11" s="308" t="s">
        <v>760</v>
      </c>
      <c r="P11" s="308" t="s">
        <v>761</v>
      </c>
      <c r="Q11" s="308" t="s">
        <v>762</v>
      </c>
      <c r="R11" s="308" t="s">
        <v>309</v>
      </c>
      <c r="S11" s="308" t="s">
        <v>757</v>
      </c>
      <c r="T11" s="308" t="s">
        <v>758</v>
      </c>
      <c r="U11" s="308" t="s">
        <v>759</v>
      </c>
      <c r="V11" s="308" t="s">
        <v>760</v>
      </c>
      <c r="W11" s="308" t="s">
        <v>761</v>
      </c>
      <c r="X11" s="308" t="s">
        <v>762</v>
      </c>
      <c r="Y11" s="308" t="s">
        <v>309</v>
      </c>
      <c r="Z11" s="308" t="s">
        <v>757</v>
      </c>
      <c r="AA11" s="308" t="s">
        <v>758</v>
      </c>
      <c r="AB11" s="308" t="s">
        <v>759</v>
      </c>
      <c r="AC11" s="308" t="s">
        <v>760</v>
      </c>
      <c r="AD11" s="308" t="s">
        <v>761</v>
      </c>
      <c r="AE11" s="308" t="s">
        <v>762</v>
      </c>
      <c r="AF11" s="308" t="s">
        <v>309</v>
      </c>
      <c r="AG11" s="308" t="s">
        <v>757</v>
      </c>
      <c r="AH11" s="309"/>
      <c r="AI11" s="306"/>
    </row>
    <row r="12" spans="2:35" ht="13.5" customHeight="1">
      <c r="B12" s="2598"/>
      <c r="C12" s="2600" t="s">
        <v>375</v>
      </c>
      <c r="D12" s="2621" t="s">
        <v>613</v>
      </c>
      <c r="E12" s="2615" t="s">
        <v>612</v>
      </c>
      <c r="F12" s="2615" t="s">
        <v>612</v>
      </c>
      <c r="G12" s="2615" t="s">
        <v>612</v>
      </c>
      <c r="H12" s="2615" t="s">
        <v>612</v>
      </c>
      <c r="I12" s="2587"/>
      <c r="J12" s="2587"/>
      <c r="K12" s="2615" t="s">
        <v>612</v>
      </c>
      <c r="L12" s="2615" t="s">
        <v>612</v>
      </c>
      <c r="M12" s="2615" t="s">
        <v>612</v>
      </c>
      <c r="N12" s="2587" t="s">
        <v>884</v>
      </c>
      <c r="O12" s="2615" t="s">
        <v>612</v>
      </c>
      <c r="P12" s="2587"/>
      <c r="Q12" s="2587"/>
      <c r="R12" s="2587"/>
      <c r="S12" s="2587"/>
      <c r="T12" s="2615" t="s">
        <v>612</v>
      </c>
      <c r="U12" s="2615" t="s">
        <v>612</v>
      </c>
      <c r="V12" s="2615" t="s">
        <v>612</v>
      </c>
      <c r="W12" s="2587"/>
      <c r="X12" s="2587"/>
      <c r="Y12" s="2587" t="s">
        <v>310</v>
      </c>
      <c r="Z12" s="2587" t="s">
        <v>310</v>
      </c>
      <c r="AA12" s="2587" t="s">
        <v>310</v>
      </c>
      <c r="AB12" s="2587" t="s">
        <v>310</v>
      </c>
      <c r="AC12" s="2587" t="s">
        <v>310</v>
      </c>
      <c r="AD12" s="2587"/>
      <c r="AE12" s="2587"/>
      <c r="AF12" s="2587" t="s">
        <v>310</v>
      </c>
      <c r="AG12" s="2587" t="s">
        <v>310</v>
      </c>
      <c r="AH12" s="2585"/>
      <c r="AI12" s="306"/>
    </row>
    <row r="13" spans="2:35">
      <c r="B13" s="2598"/>
      <c r="C13" s="2601"/>
      <c r="D13" s="2622"/>
      <c r="E13" s="2616"/>
      <c r="F13" s="2616"/>
      <c r="G13" s="2616"/>
      <c r="H13" s="2616"/>
      <c r="I13" s="2588"/>
      <c r="J13" s="2588"/>
      <c r="K13" s="2616"/>
      <c r="L13" s="2616"/>
      <c r="M13" s="2616"/>
      <c r="N13" s="2588"/>
      <c r="O13" s="2616"/>
      <c r="P13" s="2588"/>
      <c r="Q13" s="2588"/>
      <c r="R13" s="2588"/>
      <c r="S13" s="2588"/>
      <c r="T13" s="2616"/>
      <c r="U13" s="2616"/>
      <c r="V13" s="2616"/>
      <c r="W13" s="2588"/>
      <c r="X13" s="2588"/>
      <c r="Y13" s="2588"/>
      <c r="Z13" s="2588"/>
      <c r="AA13" s="2588"/>
      <c r="AB13" s="2588"/>
      <c r="AC13" s="2588"/>
      <c r="AD13" s="2588"/>
      <c r="AE13" s="2588"/>
      <c r="AF13" s="2588"/>
      <c r="AG13" s="2588"/>
      <c r="AH13" s="2586"/>
      <c r="AI13" s="306"/>
    </row>
    <row r="14" spans="2:35">
      <c r="B14" s="2598"/>
      <c r="C14" s="2601"/>
      <c r="D14" s="2622"/>
      <c r="E14" s="2616"/>
      <c r="F14" s="2616"/>
      <c r="G14" s="2616"/>
      <c r="H14" s="2616"/>
      <c r="I14" s="2588"/>
      <c r="J14" s="2588"/>
      <c r="K14" s="2616"/>
      <c r="L14" s="2616"/>
      <c r="M14" s="2616"/>
      <c r="N14" s="2588"/>
      <c r="O14" s="2616"/>
      <c r="P14" s="2588"/>
      <c r="Q14" s="2588"/>
      <c r="R14" s="2588"/>
      <c r="S14" s="2588"/>
      <c r="T14" s="2616"/>
      <c r="U14" s="2616"/>
      <c r="V14" s="2616"/>
      <c r="W14" s="2588"/>
      <c r="X14" s="2588"/>
      <c r="Y14" s="2588"/>
      <c r="Z14" s="2588"/>
      <c r="AA14" s="2588"/>
      <c r="AB14" s="2588"/>
      <c r="AC14" s="2588"/>
      <c r="AD14" s="2588"/>
      <c r="AE14" s="2588"/>
      <c r="AF14" s="2588"/>
      <c r="AG14" s="2588"/>
      <c r="AH14" s="2586"/>
      <c r="AI14" s="306"/>
    </row>
    <row r="15" spans="2:35">
      <c r="B15" s="2598"/>
      <c r="C15" s="2601"/>
      <c r="D15" s="2622"/>
      <c r="E15" s="2616"/>
      <c r="F15" s="2616"/>
      <c r="G15" s="2616"/>
      <c r="H15" s="2616"/>
      <c r="I15" s="2588"/>
      <c r="J15" s="2588"/>
      <c r="K15" s="2616"/>
      <c r="L15" s="2616"/>
      <c r="M15" s="2616"/>
      <c r="N15" s="2588"/>
      <c r="O15" s="2616"/>
      <c r="P15" s="2588"/>
      <c r="Q15" s="2588"/>
      <c r="R15" s="2588"/>
      <c r="S15" s="2588"/>
      <c r="T15" s="2616"/>
      <c r="U15" s="2616"/>
      <c r="V15" s="2616"/>
      <c r="W15" s="2588"/>
      <c r="X15" s="2588"/>
      <c r="Y15" s="2588"/>
      <c r="Z15" s="2588"/>
      <c r="AA15" s="2588"/>
      <c r="AB15" s="2588"/>
      <c r="AC15" s="2588"/>
      <c r="AD15" s="2588"/>
      <c r="AE15" s="2588"/>
      <c r="AF15" s="2588"/>
      <c r="AG15" s="2588"/>
      <c r="AH15" s="2586"/>
      <c r="AI15" s="306"/>
    </row>
    <row r="16" spans="2:35">
      <c r="B16" s="2598"/>
      <c r="C16" s="2601"/>
      <c r="D16" s="2622"/>
      <c r="E16" s="2616"/>
      <c r="F16" s="2616"/>
      <c r="G16" s="2616"/>
      <c r="H16" s="2616"/>
      <c r="I16" s="2588"/>
      <c r="J16" s="2588"/>
      <c r="K16" s="2616"/>
      <c r="L16" s="2616"/>
      <c r="M16" s="2616"/>
      <c r="N16" s="2588"/>
      <c r="O16" s="2616"/>
      <c r="P16" s="2588"/>
      <c r="Q16" s="2588"/>
      <c r="R16" s="2588"/>
      <c r="S16" s="2588"/>
      <c r="T16" s="2616"/>
      <c r="U16" s="2616"/>
      <c r="V16" s="2616"/>
      <c r="W16" s="2588"/>
      <c r="X16" s="2588"/>
      <c r="Y16" s="2588"/>
      <c r="Z16" s="2588"/>
      <c r="AA16" s="2588"/>
      <c r="AB16" s="2588"/>
      <c r="AC16" s="2588"/>
      <c r="AD16" s="2588"/>
      <c r="AE16" s="2588"/>
      <c r="AF16" s="2588"/>
      <c r="AG16" s="2588"/>
      <c r="AH16" s="2586"/>
      <c r="AI16" s="306"/>
    </row>
    <row r="17" spans="2:35">
      <c r="B17" s="2598"/>
      <c r="C17" s="2601"/>
      <c r="D17" s="2622"/>
      <c r="E17" s="2616"/>
      <c r="F17" s="2616"/>
      <c r="G17" s="2616"/>
      <c r="H17" s="2616"/>
      <c r="I17" s="2588"/>
      <c r="J17" s="2588"/>
      <c r="K17" s="2616"/>
      <c r="L17" s="2616"/>
      <c r="M17" s="2616"/>
      <c r="N17" s="2588"/>
      <c r="O17" s="2616"/>
      <c r="P17" s="2588"/>
      <c r="Q17" s="2588"/>
      <c r="R17" s="2588"/>
      <c r="S17" s="2588"/>
      <c r="T17" s="2616"/>
      <c r="U17" s="2616"/>
      <c r="V17" s="2616"/>
      <c r="W17" s="2588"/>
      <c r="X17" s="2588"/>
      <c r="Y17" s="2588"/>
      <c r="Z17" s="2588"/>
      <c r="AA17" s="2588"/>
      <c r="AB17" s="2588"/>
      <c r="AC17" s="2588"/>
      <c r="AD17" s="2588"/>
      <c r="AE17" s="2588"/>
      <c r="AF17" s="2588"/>
      <c r="AG17" s="2588"/>
      <c r="AH17" s="2586"/>
      <c r="AI17" s="306"/>
    </row>
    <row r="18" spans="2:35">
      <c r="B18" s="2598"/>
      <c r="C18" s="2601"/>
      <c r="D18" s="2622"/>
      <c r="E18" s="2616"/>
      <c r="F18" s="2616"/>
      <c r="G18" s="2616"/>
      <c r="H18" s="2616"/>
      <c r="I18" s="2588"/>
      <c r="J18" s="2588"/>
      <c r="K18" s="2616"/>
      <c r="L18" s="2616"/>
      <c r="M18" s="2616"/>
      <c r="N18" s="2588"/>
      <c r="O18" s="2616"/>
      <c r="P18" s="2588"/>
      <c r="Q18" s="2588"/>
      <c r="R18" s="2588"/>
      <c r="S18" s="2588"/>
      <c r="T18" s="2616"/>
      <c r="U18" s="2616"/>
      <c r="V18" s="2616"/>
      <c r="W18" s="2588"/>
      <c r="X18" s="2588"/>
      <c r="Y18" s="2588"/>
      <c r="Z18" s="2588"/>
      <c r="AA18" s="2588"/>
      <c r="AB18" s="2588"/>
      <c r="AC18" s="2588"/>
      <c r="AD18" s="2588"/>
      <c r="AE18" s="2588"/>
      <c r="AF18" s="2588"/>
      <c r="AG18" s="2588"/>
      <c r="AH18" s="2586"/>
      <c r="AI18" s="306"/>
    </row>
    <row r="19" spans="2:35">
      <c r="B19" s="2598"/>
      <c r="C19" s="2601"/>
      <c r="D19" s="2622"/>
      <c r="E19" s="2616"/>
      <c r="F19" s="2616"/>
      <c r="G19" s="2616"/>
      <c r="H19" s="2616"/>
      <c r="I19" s="2588"/>
      <c r="J19" s="2588"/>
      <c r="K19" s="2616"/>
      <c r="L19" s="2616"/>
      <c r="M19" s="2616"/>
      <c r="N19" s="2588"/>
      <c r="O19" s="2616"/>
      <c r="P19" s="2588"/>
      <c r="Q19" s="2588"/>
      <c r="R19" s="2588"/>
      <c r="S19" s="2588"/>
      <c r="T19" s="2616"/>
      <c r="U19" s="2616"/>
      <c r="V19" s="2616"/>
      <c r="W19" s="2588"/>
      <c r="X19" s="2588"/>
      <c r="Y19" s="2588"/>
      <c r="Z19" s="2588"/>
      <c r="AA19" s="2588"/>
      <c r="AB19" s="2588"/>
      <c r="AC19" s="2588"/>
      <c r="AD19" s="2588"/>
      <c r="AE19" s="2588"/>
      <c r="AF19" s="2588"/>
      <c r="AG19" s="2588"/>
      <c r="AH19" s="2586"/>
      <c r="AI19" s="306"/>
    </row>
    <row r="20" spans="2:35">
      <c r="B20" s="2598"/>
      <c r="C20" s="2601"/>
      <c r="D20" s="2622"/>
      <c r="E20" s="2616"/>
      <c r="F20" s="2616"/>
      <c r="G20" s="2616"/>
      <c r="H20" s="2616"/>
      <c r="I20" s="2588"/>
      <c r="J20" s="2588"/>
      <c r="K20" s="2616"/>
      <c r="L20" s="2616"/>
      <c r="M20" s="2616"/>
      <c r="N20" s="2588"/>
      <c r="O20" s="2616"/>
      <c r="P20" s="2588"/>
      <c r="Q20" s="2588"/>
      <c r="R20" s="2588"/>
      <c r="S20" s="2588"/>
      <c r="T20" s="2616"/>
      <c r="U20" s="2616"/>
      <c r="V20" s="2616"/>
      <c r="W20" s="2588"/>
      <c r="X20" s="2588"/>
      <c r="Y20" s="2588"/>
      <c r="Z20" s="2588"/>
      <c r="AA20" s="2588"/>
      <c r="AB20" s="2588"/>
      <c r="AC20" s="2588"/>
      <c r="AD20" s="2588"/>
      <c r="AE20" s="2588"/>
      <c r="AF20" s="2588"/>
      <c r="AG20" s="2588"/>
      <c r="AH20" s="2586"/>
      <c r="AI20" s="306"/>
    </row>
    <row r="21" spans="2:35">
      <c r="B21" s="2598"/>
      <c r="C21" s="2601"/>
      <c r="D21" s="2622"/>
      <c r="E21" s="2616"/>
      <c r="F21" s="2616"/>
      <c r="G21" s="2616"/>
      <c r="H21" s="2616"/>
      <c r="I21" s="2588"/>
      <c r="J21" s="2588"/>
      <c r="K21" s="2616"/>
      <c r="L21" s="2616"/>
      <c r="M21" s="2616"/>
      <c r="N21" s="2588"/>
      <c r="O21" s="2616"/>
      <c r="P21" s="2588"/>
      <c r="Q21" s="2588"/>
      <c r="R21" s="2588"/>
      <c r="S21" s="2588"/>
      <c r="T21" s="2616"/>
      <c r="U21" s="2616"/>
      <c r="V21" s="2616"/>
      <c r="W21" s="2588"/>
      <c r="X21" s="2588"/>
      <c r="Y21" s="2588"/>
      <c r="Z21" s="2588"/>
      <c r="AA21" s="2588"/>
      <c r="AB21" s="2588"/>
      <c r="AC21" s="2588"/>
      <c r="AD21" s="2588"/>
      <c r="AE21" s="2588"/>
      <c r="AF21" s="2588"/>
      <c r="AG21" s="2588"/>
      <c r="AH21" s="2586"/>
      <c r="AI21" s="306"/>
    </row>
    <row r="22" spans="2:35">
      <c r="B22" s="2598"/>
      <c r="C22" s="2602"/>
      <c r="D22" s="2622"/>
      <c r="E22" s="2616"/>
      <c r="F22" s="2616"/>
      <c r="G22" s="2616"/>
      <c r="H22" s="2616"/>
      <c r="I22" s="2588"/>
      <c r="J22" s="2588"/>
      <c r="K22" s="2616"/>
      <c r="L22" s="2616"/>
      <c r="M22" s="2616"/>
      <c r="N22" s="2588"/>
      <c r="O22" s="2616"/>
      <c r="P22" s="2588"/>
      <c r="Q22" s="2588"/>
      <c r="R22" s="2588"/>
      <c r="S22" s="2588"/>
      <c r="T22" s="2616"/>
      <c r="U22" s="2616"/>
      <c r="V22" s="2616"/>
      <c r="W22" s="2588"/>
      <c r="X22" s="2588"/>
      <c r="Y22" s="2588"/>
      <c r="Z22" s="2588"/>
      <c r="AA22" s="2588"/>
      <c r="AB22" s="2588"/>
      <c r="AC22" s="2588"/>
      <c r="AD22" s="2588"/>
      <c r="AE22" s="2588"/>
      <c r="AF22" s="2588"/>
      <c r="AG22" s="2588"/>
      <c r="AH22" s="2586"/>
      <c r="AI22" s="306"/>
    </row>
    <row r="23" spans="2:35" ht="14.25" customHeight="1">
      <c r="B23" s="2598"/>
      <c r="C23" s="124" t="s">
        <v>1044</v>
      </c>
      <c r="D23" s="310"/>
      <c r="E23" s="512" t="s">
        <v>1046</v>
      </c>
      <c r="F23" s="512" t="s">
        <v>1046</v>
      </c>
      <c r="G23" s="512" t="s">
        <v>1046</v>
      </c>
      <c r="H23" s="512" t="s">
        <v>1046</v>
      </c>
      <c r="I23" s="311"/>
      <c r="J23" s="311"/>
      <c r="K23" s="512" t="s">
        <v>1046</v>
      </c>
      <c r="L23" s="512" t="s">
        <v>1046</v>
      </c>
      <c r="M23" s="512" t="s">
        <v>1046</v>
      </c>
      <c r="N23" s="311"/>
      <c r="O23" s="512" t="s">
        <v>1048</v>
      </c>
      <c r="P23" s="311"/>
      <c r="Q23" s="311"/>
      <c r="R23" s="311"/>
      <c r="S23" s="311"/>
      <c r="T23" s="512" t="s">
        <v>1046</v>
      </c>
      <c r="U23" s="512" t="s">
        <v>1046</v>
      </c>
      <c r="V23" s="512" t="s">
        <v>1046</v>
      </c>
      <c r="W23" s="311"/>
      <c r="X23" s="311"/>
      <c r="Y23" s="311"/>
      <c r="Z23" s="311"/>
      <c r="AA23" s="311"/>
      <c r="AB23" s="311"/>
      <c r="AC23" s="311"/>
      <c r="AD23" s="311"/>
      <c r="AE23" s="311"/>
      <c r="AF23" s="311"/>
      <c r="AG23" s="311"/>
      <c r="AH23" s="312"/>
      <c r="AI23" s="306">
        <v>11</v>
      </c>
    </row>
    <row r="24" spans="2:35">
      <c r="B24" s="2598"/>
      <c r="C24" s="313" t="s">
        <v>282</v>
      </c>
      <c r="D24" s="314"/>
      <c r="E24" s="315"/>
      <c r="F24" s="315"/>
      <c r="G24" s="315"/>
      <c r="H24" s="315"/>
      <c r="I24" s="308"/>
      <c r="J24" s="308"/>
      <c r="K24" s="315"/>
      <c r="L24" s="315"/>
      <c r="M24" s="315"/>
      <c r="N24" s="315"/>
      <c r="O24" s="315"/>
      <c r="P24" s="308"/>
      <c r="Q24" s="308"/>
      <c r="R24" s="315"/>
      <c r="S24" s="308"/>
      <c r="T24" s="493"/>
      <c r="U24" s="493"/>
      <c r="V24" s="493"/>
      <c r="W24" s="493"/>
      <c r="X24" s="493"/>
      <c r="Y24" s="494" t="s">
        <v>864</v>
      </c>
      <c r="Z24" s="308"/>
      <c r="AA24" s="315"/>
      <c r="AB24" s="315"/>
      <c r="AC24" s="315"/>
      <c r="AD24" s="315"/>
      <c r="AE24" s="315"/>
      <c r="AF24" s="315"/>
      <c r="AG24" s="315"/>
      <c r="AH24" s="316"/>
      <c r="AI24" s="317"/>
    </row>
    <row r="25" spans="2:35" ht="18.75" thickBot="1">
      <c r="B25" s="2598"/>
      <c r="C25" s="2591" t="s">
        <v>409</v>
      </c>
      <c r="D25" s="2617"/>
      <c r="E25" s="2583" t="s">
        <v>865</v>
      </c>
      <c r="F25" s="2583" t="s">
        <v>865</v>
      </c>
      <c r="G25" s="2583" t="s">
        <v>866</v>
      </c>
      <c r="H25" s="2583" t="s">
        <v>866</v>
      </c>
      <c r="I25" s="2583"/>
      <c r="J25" s="2583"/>
      <c r="K25" s="2583" t="s">
        <v>866</v>
      </c>
      <c r="L25" s="2583" t="s">
        <v>866</v>
      </c>
      <c r="M25" s="2583" t="s">
        <v>866</v>
      </c>
      <c r="N25" s="2583"/>
      <c r="O25" s="2583" t="s">
        <v>866</v>
      </c>
      <c r="P25" s="2583"/>
      <c r="Q25" s="2583"/>
      <c r="R25" s="2583"/>
      <c r="S25" s="2583"/>
      <c r="T25" s="2583" t="s">
        <v>866</v>
      </c>
      <c r="U25" s="2583" t="s">
        <v>866</v>
      </c>
      <c r="V25" s="2583" t="s">
        <v>866</v>
      </c>
      <c r="W25" s="2583"/>
      <c r="X25" s="2583"/>
      <c r="Y25" s="2583" t="s">
        <v>866</v>
      </c>
      <c r="Z25" s="2583" t="s">
        <v>866</v>
      </c>
      <c r="AA25" s="2583" t="s">
        <v>866</v>
      </c>
      <c r="AB25" s="2583" t="s">
        <v>866</v>
      </c>
      <c r="AC25" s="2583" t="s">
        <v>866</v>
      </c>
      <c r="AD25" s="2583"/>
      <c r="AE25" s="2583"/>
      <c r="AF25" s="2583" t="s">
        <v>866</v>
      </c>
      <c r="AG25" s="2583" t="s">
        <v>866</v>
      </c>
      <c r="AH25" s="2576"/>
      <c r="AI25" s="318" t="s">
        <v>726</v>
      </c>
    </row>
    <row r="26" spans="2:35" ht="14.25" thickBot="1">
      <c r="B26" s="2599"/>
      <c r="C26" s="2592"/>
      <c r="D26" s="2618"/>
      <c r="E26" s="2584"/>
      <c r="F26" s="2584"/>
      <c r="G26" s="2584"/>
      <c r="H26" s="2584"/>
      <c r="I26" s="2584"/>
      <c r="J26" s="2584"/>
      <c r="K26" s="2584"/>
      <c r="L26" s="2584"/>
      <c r="M26" s="2584"/>
      <c r="N26" s="2584"/>
      <c r="O26" s="2584"/>
      <c r="P26" s="2584"/>
      <c r="Q26" s="2584"/>
      <c r="R26" s="2584"/>
      <c r="S26" s="2584"/>
      <c r="T26" s="2584"/>
      <c r="U26" s="2584"/>
      <c r="V26" s="2584"/>
      <c r="W26" s="2584"/>
      <c r="X26" s="2584"/>
      <c r="Y26" s="2584"/>
      <c r="Z26" s="2584"/>
      <c r="AA26" s="2584"/>
      <c r="AB26" s="2584"/>
      <c r="AC26" s="2584"/>
      <c r="AD26" s="2584"/>
      <c r="AE26" s="2584"/>
      <c r="AF26" s="2584"/>
      <c r="AG26" s="2584"/>
      <c r="AH26" s="2611"/>
      <c r="AI26" s="319" t="s">
        <v>867</v>
      </c>
    </row>
    <row r="27" spans="2:35">
      <c r="B27" s="320"/>
      <c r="C27" s="321"/>
      <c r="D27" s="321"/>
      <c r="E27" s="495"/>
      <c r="F27" s="321"/>
      <c r="G27" s="321"/>
      <c r="H27" s="321"/>
      <c r="I27" s="321"/>
      <c r="J27" s="321"/>
      <c r="K27" s="495"/>
      <c r="L27" s="495"/>
      <c r="M27" s="322"/>
      <c r="N27" s="321"/>
      <c r="O27" s="321"/>
      <c r="P27" s="321"/>
      <c r="Q27" s="321"/>
      <c r="R27" s="495"/>
      <c r="S27" s="495"/>
      <c r="T27" s="321"/>
      <c r="U27" s="321"/>
      <c r="V27" s="321"/>
      <c r="W27" s="321"/>
      <c r="X27" s="321"/>
      <c r="Y27" s="321"/>
      <c r="Z27" s="321"/>
      <c r="AA27" s="321"/>
      <c r="AB27" s="321"/>
      <c r="AC27" s="321"/>
      <c r="AD27" s="321"/>
      <c r="AE27" s="321"/>
      <c r="AF27" s="321"/>
      <c r="AG27" s="321"/>
      <c r="AH27" s="321"/>
      <c r="AI27" s="306"/>
    </row>
    <row r="28" spans="2:35">
      <c r="B28" s="2597" t="s">
        <v>724</v>
      </c>
      <c r="C28" s="492" t="s">
        <v>755</v>
      </c>
      <c r="D28" s="303" t="s">
        <v>868</v>
      </c>
      <c r="E28" s="303" t="s">
        <v>869</v>
      </c>
      <c r="F28" s="303" t="s">
        <v>810</v>
      </c>
      <c r="G28" s="303" t="s">
        <v>811</v>
      </c>
      <c r="H28" s="303" t="s">
        <v>812</v>
      </c>
      <c r="I28" s="303" t="s">
        <v>813</v>
      </c>
      <c r="J28" s="303" t="s">
        <v>814</v>
      </c>
      <c r="K28" s="303" t="s">
        <v>815</v>
      </c>
      <c r="L28" s="303" t="s">
        <v>816</v>
      </c>
      <c r="M28" s="303" t="s">
        <v>817</v>
      </c>
      <c r="N28" s="303" t="s">
        <v>818</v>
      </c>
      <c r="O28" s="303" t="s">
        <v>819</v>
      </c>
      <c r="P28" s="303" t="s">
        <v>870</v>
      </c>
      <c r="Q28" s="303" t="s">
        <v>850</v>
      </c>
      <c r="R28" s="303" t="s">
        <v>821</v>
      </c>
      <c r="S28" s="303" t="s">
        <v>822</v>
      </c>
      <c r="T28" s="303" t="s">
        <v>823</v>
      </c>
      <c r="U28" s="303" t="s">
        <v>824</v>
      </c>
      <c r="V28" s="303" t="s">
        <v>825</v>
      </c>
      <c r="W28" s="303" t="s">
        <v>826</v>
      </c>
      <c r="X28" s="303" t="s">
        <v>827</v>
      </c>
      <c r="Y28" s="303" t="s">
        <v>828</v>
      </c>
      <c r="Z28" s="303" t="s">
        <v>829</v>
      </c>
      <c r="AA28" s="303" t="s">
        <v>830</v>
      </c>
      <c r="AB28" s="303" t="s">
        <v>831</v>
      </c>
      <c r="AC28" s="303" t="s">
        <v>832</v>
      </c>
      <c r="AD28" s="303" t="s">
        <v>833</v>
      </c>
      <c r="AE28" s="303" t="s">
        <v>834</v>
      </c>
      <c r="AF28" s="303" t="s">
        <v>835</v>
      </c>
      <c r="AG28" s="303" t="s">
        <v>836</v>
      </c>
      <c r="AH28" s="323" t="s">
        <v>837</v>
      </c>
      <c r="AI28" s="306"/>
    </row>
    <row r="29" spans="2:35">
      <c r="B29" s="2598"/>
      <c r="C29" s="492" t="s">
        <v>277</v>
      </c>
      <c r="D29" s="307" t="s">
        <v>820</v>
      </c>
      <c r="E29" s="308" t="s">
        <v>764</v>
      </c>
      <c r="F29" s="308" t="s">
        <v>760</v>
      </c>
      <c r="G29" s="308" t="s">
        <v>761</v>
      </c>
      <c r="H29" s="308" t="s">
        <v>762</v>
      </c>
      <c r="I29" s="308" t="s">
        <v>309</v>
      </c>
      <c r="J29" s="308" t="s">
        <v>757</v>
      </c>
      <c r="K29" s="308" t="s">
        <v>758</v>
      </c>
      <c r="L29" s="308" t="s">
        <v>759</v>
      </c>
      <c r="M29" s="308" t="s">
        <v>760</v>
      </c>
      <c r="N29" s="308" t="s">
        <v>761</v>
      </c>
      <c r="O29" s="308" t="s">
        <v>762</v>
      </c>
      <c r="P29" s="308" t="s">
        <v>309</v>
      </c>
      <c r="Q29" s="308" t="s">
        <v>757</v>
      </c>
      <c r="R29" s="308" t="s">
        <v>758</v>
      </c>
      <c r="S29" s="308" t="s">
        <v>759</v>
      </c>
      <c r="T29" s="308" t="s">
        <v>760</v>
      </c>
      <c r="U29" s="308" t="s">
        <v>761</v>
      </c>
      <c r="V29" s="308" t="s">
        <v>762</v>
      </c>
      <c r="W29" s="308" t="s">
        <v>309</v>
      </c>
      <c r="X29" s="308" t="s">
        <v>757</v>
      </c>
      <c r="Y29" s="308" t="s">
        <v>758</v>
      </c>
      <c r="Z29" s="308" t="s">
        <v>759</v>
      </c>
      <c r="AA29" s="308" t="s">
        <v>760</v>
      </c>
      <c r="AB29" s="308" t="s">
        <v>761</v>
      </c>
      <c r="AC29" s="308" t="s">
        <v>762</v>
      </c>
      <c r="AD29" s="308" t="s">
        <v>309</v>
      </c>
      <c r="AE29" s="308" t="s">
        <v>757</v>
      </c>
      <c r="AF29" s="308" t="s">
        <v>758</v>
      </c>
      <c r="AG29" s="308" t="s">
        <v>759</v>
      </c>
      <c r="AH29" s="309" t="s">
        <v>760</v>
      </c>
      <c r="AI29" s="306"/>
    </row>
    <row r="30" spans="2:35" ht="13.5" customHeight="1">
      <c r="B30" s="2598"/>
      <c r="C30" s="2600" t="s">
        <v>375</v>
      </c>
      <c r="D30" s="2612" t="s">
        <v>871</v>
      </c>
      <c r="E30" s="2612" t="s">
        <v>871</v>
      </c>
      <c r="F30" s="2612" t="s">
        <v>885</v>
      </c>
      <c r="G30" s="2614"/>
      <c r="H30" s="2614"/>
      <c r="I30" s="2636" t="s">
        <v>612</v>
      </c>
      <c r="J30" s="2636" t="s">
        <v>612</v>
      </c>
      <c r="K30" s="2636" t="s">
        <v>612</v>
      </c>
      <c r="L30" s="2636" t="s">
        <v>612</v>
      </c>
      <c r="M30" s="2587" t="s">
        <v>1269</v>
      </c>
      <c r="N30" s="2587"/>
      <c r="O30" s="2587"/>
      <c r="P30" s="2609" t="s">
        <v>1266</v>
      </c>
      <c r="Q30" s="2609" t="s">
        <v>1266</v>
      </c>
      <c r="R30" s="2609" t="s">
        <v>1266</v>
      </c>
      <c r="S30" s="2609" t="s">
        <v>1266</v>
      </c>
      <c r="T30" s="2609" t="s">
        <v>1266</v>
      </c>
      <c r="U30" s="2587"/>
      <c r="V30" s="2587"/>
      <c r="W30" s="2587" t="s">
        <v>614</v>
      </c>
      <c r="X30" s="2587" t="s">
        <v>615</v>
      </c>
      <c r="Y30" s="2587" t="s">
        <v>615</v>
      </c>
      <c r="Z30" s="2587" t="s">
        <v>615</v>
      </c>
      <c r="AA30" s="2587" t="s">
        <v>615</v>
      </c>
      <c r="AB30" s="2587"/>
      <c r="AC30" s="2587"/>
      <c r="AD30" s="2587" t="s">
        <v>616</v>
      </c>
      <c r="AE30" s="2587" t="s">
        <v>616</v>
      </c>
      <c r="AF30" s="2587" t="s">
        <v>616</v>
      </c>
      <c r="AG30" s="2605" t="s">
        <v>616</v>
      </c>
      <c r="AH30" s="2605" t="s">
        <v>616</v>
      </c>
      <c r="AI30" s="306"/>
    </row>
    <row r="31" spans="2:35">
      <c r="B31" s="2598"/>
      <c r="C31" s="2601"/>
      <c r="D31" s="2613"/>
      <c r="E31" s="2613"/>
      <c r="F31" s="2613"/>
      <c r="G31" s="2588"/>
      <c r="H31" s="2588"/>
      <c r="I31" s="2637"/>
      <c r="J31" s="2637"/>
      <c r="K31" s="2637"/>
      <c r="L31" s="2637"/>
      <c r="M31" s="2588"/>
      <c r="N31" s="2588"/>
      <c r="O31" s="2588"/>
      <c r="P31" s="2610"/>
      <c r="Q31" s="2610"/>
      <c r="R31" s="2610"/>
      <c r="S31" s="2610"/>
      <c r="T31" s="2610"/>
      <c r="U31" s="2588"/>
      <c r="V31" s="2588"/>
      <c r="W31" s="2588"/>
      <c r="X31" s="2588"/>
      <c r="Y31" s="2588"/>
      <c r="Z31" s="2588"/>
      <c r="AA31" s="2588"/>
      <c r="AB31" s="2588"/>
      <c r="AC31" s="2588"/>
      <c r="AD31" s="2588"/>
      <c r="AE31" s="2588"/>
      <c r="AF31" s="2588"/>
      <c r="AG31" s="2606"/>
      <c r="AH31" s="2606"/>
      <c r="AI31" s="306"/>
    </row>
    <row r="32" spans="2:35">
      <c r="B32" s="2598"/>
      <c r="C32" s="2601"/>
      <c r="D32" s="2613"/>
      <c r="E32" s="2613"/>
      <c r="F32" s="2613"/>
      <c r="G32" s="2588"/>
      <c r="H32" s="2588"/>
      <c r="I32" s="2637"/>
      <c r="J32" s="2637"/>
      <c r="K32" s="2637"/>
      <c r="L32" s="2637"/>
      <c r="M32" s="2588"/>
      <c r="N32" s="2588"/>
      <c r="O32" s="2588"/>
      <c r="P32" s="2610"/>
      <c r="Q32" s="2610"/>
      <c r="R32" s="2610"/>
      <c r="S32" s="2610"/>
      <c r="T32" s="2610"/>
      <c r="U32" s="2588"/>
      <c r="V32" s="2588"/>
      <c r="W32" s="2588"/>
      <c r="X32" s="2588"/>
      <c r="Y32" s="2588"/>
      <c r="Z32" s="2588"/>
      <c r="AA32" s="2588"/>
      <c r="AB32" s="2588"/>
      <c r="AC32" s="2588"/>
      <c r="AD32" s="2588"/>
      <c r="AE32" s="2588"/>
      <c r="AF32" s="2588"/>
      <c r="AG32" s="2606"/>
      <c r="AH32" s="2606"/>
      <c r="AI32" s="306"/>
    </row>
    <row r="33" spans="2:35">
      <c r="B33" s="2598"/>
      <c r="C33" s="2601"/>
      <c r="D33" s="2613"/>
      <c r="E33" s="2613"/>
      <c r="F33" s="2613"/>
      <c r="G33" s="2588"/>
      <c r="H33" s="2588"/>
      <c r="I33" s="2637"/>
      <c r="J33" s="2637"/>
      <c r="K33" s="2637"/>
      <c r="L33" s="2637"/>
      <c r="M33" s="2588"/>
      <c r="N33" s="2588"/>
      <c r="O33" s="2588"/>
      <c r="P33" s="2610"/>
      <c r="Q33" s="2610"/>
      <c r="R33" s="2610"/>
      <c r="S33" s="2610"/>
      <c r="T33" s="2610"/>
      <c r="U33" s="2588"/>
      <c r="V33" s="2588"/>
      <c r="W33" s="2588"/>
      <c r="X33" s="2588"/>
      <c r="Y33" s="2588"/>
      <c r="Z33" s="2588"/>
      <c r="AA33" s="2588"/>
      <c r="AB33" s="2588"/>
      <c r="AC33" s="2588"/>
      <c r="AD33" s="2588"/>
      <c r="AE33" s="2588"/>
      <c r="AF33" s="2588"/>
      <c r="AG33" s="2606"/>
      <c r="AH33" s="2606"/>
      <c r="AI33" s="306"/>
    </row>
    <row r="34" spans="2:35">
      <c r="B34" s="2598"/>
      <c r="C34" s="2601"/>
      <c r="D34" s="2613"/>
      <c r="E34" s="2613"/>
      <c r="F34" s="2613"/>
      <c r="G34" s="2588"/>
      <c r="H34" s="2588"/>
      <c r="I34" s="2637"/>
      <c r="J34" s="2637"/>
      <c r="K34" s="2637"/>
      <c r="L34" s="2637"/>
      <c r="M34" s="2588"/>
      <c r="N34" s="2588"/>
      <c r="O34" s="2588"/>
      <c r="P34" s="2610"/>
      <c r="Q34" s="2610"/>
      <c r="R34" s="2610"/>
      <c r="S34" s="2610"/>
      <c r="T34" s="2610"/>
      <c r="U34" s="2588"/>
      <c r="V34" s="2588"/>
      <c r="W34" s="2588"/>
      <c r="X34" s="2588"/>
      <c r="Y34" s="2588"/>
      <c r="Z34" s="2588"/>
      <c r="AA34" s="2588"/>
      <c r="AB34" s="2588"/>
      <c r="AC34" s="2588"/>
      <c r="AD34" s="2588"/>
      <c r="AE34" s="2588"/>
      <c r="AF34" s="2588"/>
      <c r="AG34" s="2606"/>
      <c r="AH34" s="2606"/>
      <c r="AI34" s="306"/>
    </row>
    <row r="35" spans="2:35">
      <c r="B35" s="2598"/>
      <c r="C35" s="2601"/>
      <c r="D35" s="2613"/>
      <c r="E35" s="2613"/>
      <c r="F35" s="2613"/>
      <c r="G35" s="2588"/>
      <c r="H35" s="2588"/>
      <c r="I35" s="2637"/>
      <c r="J35" s="2637"/>
      <c r="K35" s="2637"/>
      <c r="L35" s="2637"/>
      <c r="M35" s="2588"/>
      <c r="N35" s="2588"/>
      <c r="O35" s="2588"/>
      <c r="P35" s="2610"/>
      <c r="Q35" s="2610"/>
      <c r="R35" s="2610"/>
      <c r="S35" s="2610"/>
      <c r="T35" s="2610"/>
      <c r="U35" s="2588"/>
      <c r="V35" s="2588"/>
      <c r="W35" s="2588"/>
      <c r="X35" s="2588"/>
      <c r="Y35" s="2588"/>
      <c r="Z35" s="2588"/>
      <c r="AA35" s="2588"/>
      <c r="AB35" s="2588"/>
      <c r="AC35" s="2588"/>
      <c r="AD35" s="2588"/>
      <c r="AE35" s="2588"/>
      <c r="AF35" s="2588"/>
      <c r="AG35" s="2606"/>
      <c r="AH35" s="2606"/>
      <c r="AI35" s="306"/>
    </row>
    <row r="36" spans="2:35">
      <c r="B36" s="2598"/>
      <c r="C36" s="2601"/>
      <c r="D36" s="2613"/>
      <c r="E36" s="2613"/>
      <c r="F36" s="2613"/>
      <c r="G36" s="2588"/>
      <c r="H36" s="2588"/>
      <c r="I36" s="2637"/>
      <c r="J36" s="2637"/>
      <c r="K36" s="2637"/>
      <c r="L36" s="2637"/>
      <c r="M36" s="2588"/>
      <c r="N36" s="2588"/>
      <c r="O36" s="2588"/>
      <c r="P36" s="2610"/>
      <c r="Q36" s="2610"/>
      <c r="R36" s="2610"/>
      <c r="S36" s="2610"/>
      <c r="T36" s="2610"/>
      <c r="U36" s="2588"/>
      <c r="V36" s="2588"/>
      <c r="W36" s="2588"/>
      <c r="X36" s="2588"/>
      <c r="Y36" s="2588"/>
      <c r="Z36" s="2588"/>
      <c r="AA36" s="2588"/>
      <c r="AB36" s="2588"/>
      <c r="AC36" s="2588"/>
      <c r="AD36" s="2588"/>
      <c r="AE36" s="2588"/>
      <c r="AF36" s="2588"/>
      <c r="AG36" s="2606"/>
      <c r="AH36" s="2606"/>
      <c r="AI36" s="306"/>
    </row>
    <row r="37" spans="2:35">
      <c r="B37" s="2598"/>
      <c r="C37" s="2601"/>
      <c r="D37" s="2613"/>
      <c r="E37" s="2613"/>
      <c r="F37" s="2613"/>
      <c r="G37" s="2588"/>
      <c r="H37" s="2588"/>
      <c r="I37" s="2637"/>
      <c r="J37" s="2637"/>
      <c r="K37" s="2637"/>
      <c r="L37" s="2637"/>
      <c r="M37" s="2588"/>
      <c r="N37" s="2588"/>
      <c r="O37" s="2588"/>
      <c r="P37" s="2610"/>
      <c r="Q37" s="2610"/>
      <c r="R37" s="2610"/>
      <c r="S37" s="2610"/>
      <c r="T37" s="2610"/>
      <c r="U37" s="2588"/>
      <c r="V37" s="2588"/>
      <c r="W37" s="2588"/>
      <c r="X37" s="2588"/>
      <c r="Y37" s="2588"/>
      <c r="Z37" s="2588"/>
      <c r="AA37" s="2588"/>
      <c r="AB37" s="2588"/>
      <c r="AC37" s="2588"/>
      <c r="AD37" s="2588"/>
      <c r="AE37" s="2588"/>
      <c r="AF37" s="2588"/>
      <c r="AG37" s="2606"/>
      <c r="AH37" s="2606"/>
      <c r="AI37" s="306"/>
    </row>
    <row r="38" spans="2:35">
      <c r="B38" s="2598"/>
      <c r="C38" s="2601"/>
      <c r="D38" s="2613"/>
      <c r="E38" s="2613"/>
      <c r="F38" s="2613"/>
      <c r="G38" s="2588"/>
      <c r="H38" s="2588"/>
      <c r="I38" s="2637"/>
      <c r="J38" s="2637"/>
      <c r="K38" s="2637"/>
      <c r="L38" s="2637"/>
      <c r="M38" s="2588"/>
      <c r="N38" s="2588"/>
      <c r="O38" s="2588"/>
      <c r="P38" s="2610"/>
      <c r="Q38" s="2610"/>
      <c r="R38" s="2610"/>
      <c r="S38" s="2610"/>
      <c r="T38" s="2610"/>
      <c r="U38" s="2588"/>
      <c r="V38" s="2588"/>
      <c r="W38" s="2588"/>
      <c r="X38" s="2588"/>
      <c r="Y38" s="2588"/>
      <c r="Z38" s="2588"/>
      <c r="AA38" s="2588"/>
      <c r="AB38" s="2588"/>
      <c r="AC38" s="2588"/>
      <c r="AD38" s="2588"/>
      <c r="AE38" s="2588"/>
      <c r="AF38" s="2588"/>
      <c r="AG38" s="2606"/>
      <c r="AH38" s="2606"/>
      <c r="AI38" s="306"/>
    </row>
    <row r="39" spans="2:35">
      <c r="B39" s="2598"/>
      <c r="C39" s="2601"/>
      <c r="D39" s="2613"/>
      <c r="E39" s="2613"/>
      <c r="F39" s="2613"/>
      <c r="G39" s="2588"/>
      <c r="H39" s="2588"/>
      <c r="I39" s="2637"/>
      <c r="J39" s="2637"/>
      <c r="K39" s="2637"/>
      <c r="L39" s="2637"/>
      <c r="M39" s="2588"/>
      <c r="N39" s="2588"/>
      <c r="O39" s="2588"/>
      <c r="P39" s="2610"/>
      <c r="Q39" s="2610"/>
      <c r="R39" s="2610"/>
      <c r="S39" s="2610"/>
      <c r="T39" s="2610"/>
      <c r="U39" s="2588"/>
      <c r="V39" s="2588"/>
      <c r="W39" s="2588"/>
      <c r="X39" s="2588"/>
      <c r="Y39" s="2588"/>
      <c r="Z39" s="2588"/>
      <c r="AA39" s="2588"/>
      <c r="AB39" s="2588"/>
      <c r="AC39" s="2588"/>
      <c r="AD39" s="2588"/>
      <c r="AE39" s="2588"/>
      <c r="AF39" s="2588"/>
      <c r="AG39" s="2606"/>
      <c r="AH39" s="2606"/>
      <c r="AI39" s="306"/>
    </row>
    <row r="40" spans="2:35">
      <c r="B40" s="2598"/>
      <c r="C40" s="2602"/>
      <c r="D40" s="2613"/>
      <c r="E40" s="2613"/>
      <c r="F40" s="2613"/>
      <c r="G40" s="2588"/>
      <c r="H40" s="2588"/>
      <c r="I40" s="2637"/>
      <c r="J40" s="2637"/>
      <c r="K40" s="2637"/>
      <c r="L40" s="2637"/>
      <c r="M40" s="2588"/>
      <c r="N40" s="2588"/>
      <c r="O40" s="2588"/>
      <c r="P40" s="2610"/>
      <c r="Q40" s="2610"/>
      <c r="R40" s="2610"/>
      <c r="S40" s="2610"/>
      <c r="T40" s="2610"/>
      <c r="U40" s="2588"/>
      <c r="V40" s="2588"/>
      <c r="W40" s="2595"/>
      <c r="X40" s="2588"/>
      <c r="Y40" s="2588"/>
      <c r="Z40" s="2588"/>
      <c r="AA40" s="2588"/>
      <c r="AB40" s="2588"/>
      <c r="AC40" s="2588"/>
      <c r="AD40" s="2588"/>
      <c r="AE40" s="2588"/>
      <c r="AF40" s="2588"/>
      <c r="AG40" s="2606"/>
      <c r="AH40" s="2606"/>
      <c r="AI40" s="306"/>
    </row>
    <row r="41" spans="2:35">
      <c r="B41" s="2598"/>
      <c r="C41" s="124" t="s">
        <v>1044</v>
      </c>
      <c r="D41" s="324"/>
      <c r="E41" s="325"/>
      <c r="F41" s="325"/>
      <c r="G41" s="311"/>
      <c r="H41" s="311"/>
      <c r="I41" s="513" t="s">
        <v>864</v>
      </c>
      <c r="J41" s="513" t="s">
        <v>864</v>
      </c>
      <c r="K41" s="513" t="s">
        <v>864</v>
      </c>
      <c r="L41" s="513" t="s">
        <v>864</v>
      </c>
      <c r="M41" s="311"/>
      <c r="N41" s="311"/>
      <c r="O41" s="311"/>
      <c r="P41" s="326"/>
      <c r="Q41" s="326"/>
      <c r="R41" s="326"/>
      <c r="S41" s="326"/>
      <c r="T41" s="311"/>
      <c r="U41" s="311"/>
      <c r="V41" s="311"/>
      <c r="W41" s="311"/>
      <c r="X41" s="311"/>
      <c r="Y41" s="311"/>
      <c r="Z41" s="311"/>
      <c r="AA41" s="311"/>
      <c r="AB41" s="311"/>
      <c r="AC41" s="311"/>
      <c r="AD41" s="311"/>
      <c r="AE41" s="311"/>
      <c r="AF41" s="311"/>
      <c r="AG41" s="327"/>
      <c r="AH41" s="327"/>
      <c r="AI41" s="306">
        <v>4</v>
      </c>
    </row>
    <row r="42" spans="2:35">
      <c r="B42" s="2598"/>
      <c r="C42" s="313" t="s">
        <v>282</v>
      </c>
      <c r="D42" s="314"/>
      <c r="E42" s="315" t="s">
        <v>864</v>
      </c>
      <c r="F42" s="315"/>
      <c r="G42" s="315"/>
      <c r="H42" s="315"/>
      <c r="I42" s="308"/>
      <c r="J42" s="308"/>
      <c r="K42" s="315"/>
      <c r="L42" s="315"/>
      <c r="M42" s="308"/>
      <c r="N42" s="315"/>
      <c r="O42" s="315"/>
      <c r="P42" s="308"/>
      <c r="Q42" s="308"/>
      <c r="R42" s="315"/>
      <c r="S42" s="315"/>
      <c r="T42" s="315"/>
      <c r="U42" s="493"/>
      <c r="V42" s="308"/>
      <c r="W42" s="315" t="s">
        <v>864</v>
      </c>
      <c r="X42" s="315"/>
      <c r="Y42" s="315"/>
      <c r="Z42" s="315"/>
      <c r="AA42" s="315"/>
      <c r="AB42" s="315"/>
      <c r="AC42" s="315"/>
      <c r="AD42" s="315"/>
      <c r="AE42" s="315"/>
      <c r="AF42" s="315"/>
      <c r="AG42" s="315"/>
      <c r="AH42" s="316"/>
      <c r="AI42" s="317"/>
    </row>
    <row r="43" spans="2:35" ht="18.75" thickBot="1">
      <c r="B43" s="2598"/>
      <c r="C43" s="2591" t="s">
        <v>409</v>
      </c>
      <c r="D43" s="2607" t="s">
        <v>866</v>
      </c>
      <c r="E43" s="2583" t="s">
        <v>866</v>
      </c>
      <c r="F43" s="2583"/>
      <c r="G43" s="2583"/>
      <c r="H43" s="2589"/>
      <c r="I43" s="2583" t="s">
        <v>866</v>
      </c>
      <c r="J43" s="2583" t="s">
        <v>866</v>
      </c>
      <c r="K43" s="2583" t="s">
        <v>866</v>
      </c>
      <c r="L43" s="2583" t="s">
        <v>866</v>
      </c>
      <c r="M43" s="2583" t="s">
        <v>866</v>
      </c>
      <c r="N43" s="2583"/>
      <c r="O43" s="2583"/>
      <c r="P43" s="2583" t="s">
        <v>1267</v>
      </c>
      <c r="Q43" s="2583" t="s">
        <v>1267</v>
      </c>
      <c r="R43" s="2583" t="s">
        <v>1267</v>
      </c>
      <c r="S43" s="2583" t="s">
        <v>1267</v>
      </c>
      <c r="T43" s="2583" t="s">
        <v>1267</v>
      </c>
      <c r="U43" s="2583"/>
      <c r="V43" s="2583"/>
      <c r="W43" s="2583" t="s">
        <v>866</v>
      </c>
      <c r="X43" s="2583" t="s">
        <v>866</v>
      </c>
      <c r="Y43" s="2583" t="s">
        <v>866</v>
      </c>
      <c r="Z43" s="2583" t="s">
        <v>866</v>
      </c>
      <c r="AA43" s="2583" t="s">
        <v>866</v>
      </c>
      <c r="AB43" s="2583"/>
      <c r="AC43" s="2583"/>
      <c r="AD43" s="2583" t="s">
        <v>866</v>
      </c>
      <c r="AE43" s="2583" t="s">
        <v>866</v>
      </c>
      <c r="AF43" s="2583" t="s">
        <v>866</v>
      </c>
      <c r="AG43" s="2576" t="s">
        <v>866</v>
      </c>
      <c r="AH43" s="2576" t="s">
        <v>866</v>
      </c>
      <c r="AI43" s="318" t="s">
        <v>726</v>
      </c>
    </row>
    <row r="44" spans="2:35" ht="14.25" thickBot="1">
      <c r="B44" s="2599"/>
      <c r="C44" s="2592"/>
      <c r="D44" s="2608"/>
      <c r="E44" s="2584"/>
      <c r="F44" s="2584"/>
      <c r="G44" s="2584"/>
      <c r="H44" s="2590"/>
      <c r="I44" s="2584"/>
      <c r="J44" s="2584"/>
      <c r="K44" s="2584"/>
      <c r="L44" s="2584"/>
      <c r="M44" s="2584"/>
      <c r="N44" s="2584"/>
      <c r="O44" s="2584"/>
      <c r="P44" s="2584"/>
      <c r="Q44" s="2584"/>
      <c r="R44" s="2584"/>
      <c r="S44" s="2584"/>
      <c r="T44" s="2584"/>
      <c r="U44" s="2584"/>
      <c r="V44" s="2584"/>
      <c r="W44" s="2584"/>
      <c r="X44" s="2584"/>
      <c r="Y44" s="2584"/>
      <c r="Z44" s="2584"/>
      <c r="AA44" s="2584"/>
      <c r="AB44" s="2584"/>
      <c r="AC44" s="2584"/>
      <c r="AD44" s="2584"/>
      <c r="AE44" s="2584"/>
      <c r="AF44" s="2584"/>
      <c r="AG44" s="2577"/>
      <c r="AH44" s="2577"/>
      <c r="AI44" s="328" t="s">
        <v>867</v>
      </c>
    </row>
    <row r="45" spans="2:35">
      <c r="B45" s="320"/>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06"/>
    </row>
    <row r="46" spans="2:35">
      <c r="B46" s="2597" t="s">
        <v>725</v>
      </c>
      <c r="C46" s="492" t="s">
        <v>755</v>
      </c>
      <c r="D46" s="329" t="s">
        <v>873</v>
      </c>
      <c r="E46" s="304" t="s">
        <v>874</v>
      </c>
      <c r="F46" s="304" t="s">
        <v>838</v>
      </c>
      <c r="G46" s="304" t="s">
        <v>839</v>
      </c>
      <c r="H46" s="304" t="s">
        <v>840</v>
      </c>
      <c r="I46" s="304" t="s">
        <v>841</v>
      </c>
      <c r="J46" s="304" t="s">
        <v>842</v>
      </c>
      <c r="K46" s="304" t="s">
        <v>843</v>
      </c>
      <c r="L46" s="304" t="s">
        <v>844</v>
      </c>
      <c r="M46" s="304" t="s">
        <v>845</v>
      </c>
      <c r="N46" s="304" t="s">
        <v>846</v>
      </c>
      <c r="O46" s="304" t="s">
        <v>875</v>
      </c>
      <c r="P46" s="304" t="s">
        <v>851</v>
      </c>
      <c r="Q46" s="304" t="s">
        <v>766</v>
      </c>
      <c r="R46" s="304" t="s">
        <v>767</v>
      </c>
      <c r="S46" s="304" t="s">
        <v>768</v>
      </c>
      <c r="T46" s="304" t="s">
        <v>769</v>
      </c>
      <c r="U46" s="304" t="s">
        <v>770</v>
      </c>
      <c r="V46" s="304" t="s">
        <v>771</v>
      </c>
      <c r="W46" s="304" t="s">
        <v>772</v>
      </c>
      <c r="X46" s="304" t="s">
        <v>773</v>
      </c>
      <c r="Y46" s="304" t="s">
        <v>774</v>
      </c>
      <c r="Z46" s="304" t="s">
        <v>775</v>
      </c>
      <c r="AA46" s="304" t="s">
        <v>776</v>
      </c>
      <c r="AB46" s="304" t="s">
        <v>777</v>
      </c>
      <c r="AC46" s="304" t="s">
        <v>778</v>
      </c>
      <c r="AD46" s="304" t="s">
        <v>779</v>
      </c>
      <c r="AE46" s="304" t="s">
        <v>780</v>
      </c>
      <c r="AF46" s="304" t="s">
        <v>781</v>
      </c>
      <c r="AG46" s="304" t="s">
        <v>782</v>
      </c>
      <c r="AH46" s="305"/>
      <c r="AI46" s="306"/>
    </row>
    <row r="47" spans="2:35">
      <c r="B47" s="2598"/>
      <c r="C47" s="492" t="s">
        <v>277</v>
      </c>
      <c r="D47" s="330" t="s">
        <v>783</v>
      </c>
      <c r="E47" s="308" t="s">
        <v>198</v>
      </c>
      <c r="F47" s="308" t="s">
        <v>309</v>
      </c>
      <c r="G47" s="308" t="s">
        <v>757</v>
      </c>
      <c r="H47" s="308" t="s">
        <v>758</v>
      </c>
      <c r="I47" s="308" t="s">
        <v>759</v>
      </c>
      <c r="J47" s="308" t="s">
        <v>760</v>
      </c>
      <c r="K47" s="308" t="s">
        <v>761</v>
      </c>
      <c r="L47" s="308" t="s">
        <v>762</v>
      </c>
      <c r="M47" s="308" t="s">
        <v>309</v>
      </c>
      <c r="N47" s="308" t="s">
        <v>757</v>
      </c>
      <c r="O47" s="308" t="s">
        <v>758</v>
      </c>
      <c r="P47" s="308" t="s">
        <v>759</v>
      </c>
      <c r="Q47" s="308" t="s">
        <v>760</v>
      </c>
      <c r="R47" s="308" t="s">
        <v>761</v>
      </c>
      <c r="S47" s="308" t="s">
        <v>762</v>
      </c>
      <c r="T47" s="308" t="s">
        <v>309</v>
      </c>
      <c r="U47" s="308" t="s">
        <v>757</v>
      </c>
      <c r="V47" s="308" t="s">
        <v>758</v>
      </c>
      <c r="W47" s="308" t="s">
        <v>759</v>
      </c>
      <c r="X47" s="308" t="s">
        <v>760</v>
      </c>
      <c r="Y47" s="308" t="s">
        <v>761</v>
      </c>
      <c r="Z47" s="308" t="s">
        <v>762</v>
      </c>
      <c r="AA47" s="308" t="s">
        <v>309</v>
      </c>
      <c r="AB47" s="308" t="s">
        <v>757</v>
      </c>
      <c r="AC47" s="308" t="s">
        <v>758</v>
      </c>
      <c r="AD47" s="308" t="s">
        <v>759</v>
      </c>
      <c r="AE47" s="308" t="s">
        <v>760</v>
      </c>
      <c r="AF47" s="308" t="s">
        <v>761</v>
      </c>
      <c r="AG47" s="308" t="s">
        <v>762</v>
      </c>
      <c r="AH47" s="309"/>
      <c r="AI47" s="306"/>
    </row>
    <row r="48" spans="2:35" ht="13.5" customHeight="1">
      <c r="B48" s="2598"/>
      <c r="C48" s="2600" t="s">
        <v>375</v>
      </c>
      <c r="D48" s="2603"/>
      <c r="E48" s="2587"/>
      <c r="F48" s="2587" t="s">
        <v>616</v>
      </c>
      <c r="G48" s="2587" t="s">
        <v>617</v>
      </c>
      <c r="H48" s="2587" t="s">
        <v>310</v>
      </c>
      <c r="I48" s="2587" t="s">
        <v>886</v>
      </c>
      <c r="J48" s="2587" t="s">
        <v>621</v>
      </c>
      <c r="K48" s="2587"/>
      <c r="L48" s="2587"/>
      <c r="M48" s="2615" t="s">
        <v>612</v>
      </c>
      <c r="N48" s="2615" t="s">
        <v>612</v>
      </c>
      <c r="O48" s="2615" t="s">
        <v>612</v>
      </c>
      <c r="P48" s="2615" t="s">
        <v>612</v>
      </c>
      <c r="Q48" s="2615" t="s">
        <v>612</v>
      </c>
      <c r="R48" s="2587"/>
      <c r="S48" s="2587"/>
      <c r="T48" s="2587" t="s">
        <v>618</v>
      </c>
      <c r="U48" s="2587" t="s">
        <v>618</v>
      </c>
      <c r="V48" s="2587" t="s">
        <v>618</v>
      </c>
      <c r="W48" s="2587" t="s">
        <v>618</v>
      </c>
      <c r="X48" s="2587" t="s">
        <v>619</v>
      </c>
      <c r="Y48" s="2587"/>
      <c r="Z48" s="2587"/>
      <c r="AA48" s="2587" t="s">
        <v>620</v>
      </c>
      <c r="AB48" s="2587" t="s">
        <v>620</v>
      </c>
      <c r="AC48" s="2587" t="s">
        <v>620</v>
      </c>
      <c r="AD48" s="2587" t="s">
        <v>620</v>
      </c>
      <c r="AE48" s="2587" t="s">
        <v>722</v>
      </c>
      <c r="AF48" s="2587"/>
      <c r="AG48" s="2585"/>
      <c r="AH48" s="2585"/>
      <c r="AI48" s="306"/>
    </row>
    <row r="49" spans="2:35">
      <c r="B49" s="2598"/>
      <c r="C49" s="2601"/>
      <c r="D49" s="2604"/>
      <c r="E49" s="2588"/>
      <c r="F49" s="2588"/>
      <c r="G49" s="2588"/>
      <c r="H49" s="2596"/>
      <c r="I49" s="2596"/>
      <c r="J49" s="2588"/>
      <c r="K49" s="2596"/>
      <c r="L49" s="2596"/>
      <c r="M49" s="2635"/>
      <c r="N49" s="2635"/>
      <c r="O49" s="2635"/>
      <c r="P49" s="2635"/>
      <c r="Q49" s="2635"/>
      <c r="R49" s="2588"/>
      <c r="S49" s="2588"/>
      <c r="T49" s="2588"/>
      <c r="U49" s="2588"/>
      <c r="V49" s="2588"/>
      <c r="W49" s="2588"/>
      <c r="X49" s="2588"/>
      <c r="Y49" s="2588"/>
      <c r="Z49" s="2588"/>
      <c r="AA49" s="2588"/>
      <c r="AB49" s="2588"/>
      <c r="AC49" s="2588"/>
      <c r="AD49" s="2588"/>
      <c r="AE49" s="2588"/>
      <c r="AF49" s="2588"/>
      <c r="AG49" s="2586"/>
      <c r="AH49" s="2586"/>
      <c r="AI49" s="306"/>
    </row>
    <row r="50" spans="2:35">
      <c r="B50" s="2598"/>
      <c r="C50" s="2601"/>
      <c r="D50" s="2604"/>
      <c r="E50" s="2588"/>
      <c r="F50" s="2588"/>
      <c r="G50" s="2588"/>
      <c r="H50" s="2596"/>
      <c r="I50" s="2596"/>
      <c r="J50" s="2588"/>
      <c r="K50" s="2596"/>
      <c r="L50" s="2596"/>
      <c r="M50" s="2635"/>
      <c r="N50" s="2635"/>
      <c r="O50" s="2635"/>
      <c r="P50" s="2635"/>
      <c r="Q50" s="2635"/>
      <c r="R50" s="2588"/>
      <c r="S50" s="2588"/>
      <c r="T50" s="2588"/>
      <c r="U50" s="2588"/>
      <c r="V50" s="2588"/>
      <c r="W50" s="2588"/>
      <c r="X50" s="2588"/>
      <c r="Y50" s="2588"/>
      <c r="Z50" s="2588"/>
      <c r="AA50" s="2588"/>
      <c r="AB50" s="2588"/>
      <c r="AC50" s="2588"/>
      <c r="AD50" s="2588"/>
      <c r="AE50" s="2588"/>
      <c r="AF50" s="2588"/>
      <c r="AG50" s="2586"/>
      <c r="AH50" s="2586"/>
      <c r="AI50" s="306"/>
    </row>
    <row r="51" spans="2:35">
      <c r="B51" s="2598"/>
      <c r="C51" s="2601"/>
      <c r="D51" s="2604"/>
      <c r="E51" s="2588"/>
      <c r="F51" s="2588"/>
      <c r="G51" s="2588"/>
      <c r="H51" s="2596"/>
      <c r="I51" s="2596"/>
      <c r="J51" s="2588"/>
      <c r="K51" s="2596"/>
      <c r="L51" s="2596"/>
      <c r="M51" s="2635"/>
      <c r="N51" s="2635"/>
      <c r="O51" s="2635"/>
      <c r="P51" s="2635"/>
      <c r="Q51" s="2635"/>
      <c r="R51" s="2588"/>
      <c r="S51" s="2588"/>
      <c r="T51" s="2588"/>
      <c r="U51" s="2588"/>
      <c r="V51" s="2588"/>
      <c r="W51" s="2588"/>
      <c r="X51" s="2588"/>
      <c r="Y51" s="2588"/>
      <c r="Z51" s="2588"/>
      <c r="AA51" s="2588"/>
      <c r="AB51" s="2588"/>
      <c r="AC51" s="2588"/>
      <c r="AD51" s="2588"/>
      <c r="AE51" s="2588"/>
      <c r="AF51" s="2588"/>
      <c r="AG51" s="2586"/>
      <c r="AH51" s="2586"/>
      <c r="AI51" s="306"/>
    </row>
    <row r="52" spans="2:35">
      <c r="B52" s="2598"/>
      <c r="C52" s="2601"/>
      <c r="D52" s="2604"/>
      <c r="E52" s="2588"/>
      <c r="F52" s="2588"/>
      <c r="G52" s="2588"/>
      <c r="H52" s="2596"/>
      <c r="I52" s="2596"/>
      <c r="J52" s="2588"/>
      <c r="K52" s="2596"/>
      <c r="L52" s="2596"/>
      <c r="M52" s="2635"/>
      <c r="N52" s="2635"/>
      <c r="O52" s="2635"/>
      <c r="P52" s="2635"/>
      <c r="Q52" s="2635"/>
      <c r="R52" s="2588"/>
      <c r="S52" s="2588"/>
      <c r="T52" s="2588"/>
      <c r="U52" s="2588"/>
      <c r="V52" s="2588"/>
      <c r="W52" s="2588"/>
      <c r="X52" s="2588"/>
      <c r="Y52" s="2588"/>
      <c r="Z52" s="2588"/>
      <c r="AA52" s="2588"/>
      <c r="AB52" s="2588"/>
      <c r="AC52" s="2588"/>
      <c r="AD52" s="2588"/>
      <c r="AE52" s="2588"/>
      <c r="AF52" s="2588"/>
      <c r="AG52" s="2586"/>
      <c r="AH52" s="2586"/>
      <c r="AI52" s="306"/>
    </row>
    <row r="53" spans="2:35">
      <c r="B53" s="2598"/>
      <c r="C53" s="2601"/>
      <c r="D53" s="2604"/>
      <c r="E53" s="2588"/>
      <c r="F53" s="2588"/>
      <c r="G53" s="2588"/>
      <c r="H53" s="2596"/>
      <c r="I53" s="2596"/>
      <c r="J53" s="2588"/>
      <c r="K53" s="2596"/>
      <c r="L53" s="2596"/>
      <c r="M53" s="2635"/>
      <c r="N53" s="2635"/>
      <c r="O53" s="2635"/>
      <c r="P53" s="2635"/>
      <c r="Q53" s="2635"/>
      <c r="R53" s="2588"/>
      <c r="S53" s="2588"/>
      <c r="T53" s="2588"/>
      <c r="U53" s="2588"/>
      <c r="V53" s="2588"/>
      <c r="W53" s="2588"/>
      <c r="X53" s="2588"/>
      <c r="Y53" s="2588"/>
      <c r="Z53" s="2588"/>
      <c r="AA53" s="2588"/>
      <c r="AB53" s="2588"/>
      <c r="AC53" s="2588"/>
      <c r="AD53" s="2588"/>
      <c r="AE53" s="2588"/>
      <c r="AF53" s="2588"/>
      <c r="AG53" s="2586"/>
      <c r="AH53" s="2586"/>
      <c r="AI53" s="306"/>
    </row>
    <row r="54" spans="2:35">
      <c r="B54" s="2598"/>
      <c r="C54" s="2601"/>
      <c r="D54" s="2604"/>
      <c r="E54" s="2588"/>
      <c r="F54" s="2588"/>
      <c r="G54" s="2588"/>
      <c r="H54" s="2596"/>
      <c r="I54" s="2596"/>
      <c r="J54" s="2588"/>
      <c r="K54" s="2596"/>
      <c r="L54" s="2596"/>
      <c r="M54" s="2635"/>
      <c r="N54" s="2635"/>
      <c r="O54" s="2635"/>
      <c r="P54" s="2635"/>
      <c r="Q54" s="2635"/>
      <c r="R54" s="2588"/>
      <c r="S54" s="2588"/>
      <c r="T54" s="2588"/>
      <c r="U54" s="2588"/>
      <c r="V54" s="2588"/>
      <c r="W54" s="2588"/>
      <c r="X54" s="2588"/>
      <c r="Y54" s="2588"/>
      <c r="Z54" s="2588"/>
      <c r="AA54" s="2588"/>
      <c r="AB54" s="2588"/>
      <c r="AC54" s="2588"/>
      <c r="AD54" s="2588"/>
      <c r="AE54" s="2588"/>
      <c r="AF54" s="2588"/>
      <c r="AG54" s="2586"/>
      <c r="AH54" s="2586"/>
      <c r="AI54" s="306"/>
    </row>
    <row r="55" spans="2:35">
      <c r="B55" s="2598"/>
      <c r="C55" s="2601"/>
      <c r="D55" s="2604"/>
      <c r="E55" s="2588"/>
      <c r="F55" s="2588"/>
      <c r="G55" s="2588"/>
      <c r="H55" s="2596"/>
      <c r="I55" s="2596"/>
      <c r="J55" s="2588"/>
      <c r="K55" s="2596"/>
      <c r="L55" s="2596"/>
      <c r="M55" s="2635"/>
      <c r="N55" s="2635"/>
      <c r="O55" s="2635"/>
      <c r="P55" s="2635"/>
      <c r="Q55" s="2635"/>
      <c r="R55" s="2588"/>
      <c r="S55" s="2588"/>
      <c r="T55" s="2588"/>
      <c r="U55" s="2588"/>
      <c r="V55" s="2588"/>
      <c r="W55" s="2588"/>
      <c r="X55" s="2588"/>
      <c r="Y55" s="2588"/>
      <c r="Z55" s="2588"/>
      <c r="AA55" s="2588"/>
      <c r="AB55" s="2588"/>
      <c r="AC55" s="2588"/>
      <c r="AD55" s="2588"/>
      <c r="AE55" s="2588"/>
      <c r="AF55" s="2588"/>
      <c r="AG55" s="2586"/>
      <c r="AH55" s="2586"/>
      <c r="AI55" s="306"/>
    </row>
    <row r="56" spans="2:35">
      <c r="B56" s="2598"/>
      <c r="C56" s="2601"/>
      <c r="D56" s="2604"/>
      <c r="E56" s="2588"/>
      <c r="F56" s="2588"/>
      <c r="G56" s="2588"/>
      <c r="H56" s="2596"/>
      <c r="I56" s="2596"/>
      <c r="J56" s="2588"/>
      <c r="K56" s="2596"/>
      <c r="L56" s="2596"/>
      <c r="M56" s="2635"/>
      <c r="N56" s="2635"/>
      <c r="O56" s="2635"/>
      <c r="P56" s="2635"/>
      <c r="Q56" s="2635"/>
      <c r="R56" s="2588"/>
      <c r="S56" s="2588"/>
      <c r="T56" s="2588"/>
      <c r="U56" s="2588"/>
      <c r="V56" s="2588"/>
      <c r="W56" s="2588"/>
      <c r="X56" s="2588"/>
      <c r="Y56" s="2588"/>
      <c r="Z56" s="2588"/>
      <c r="AA56" s="2588"/>
      <c r="AB56" s="2588"/>
      <c r="AC56" s="2588"/>
      <c r="AD56" s="2588"/>
      <c r="AE56" s="2588"/>
      <c r="AF56" s="2588"/>
      <c r="AG56" s="2586"/>
      <c r="AH56" s="2586"/>
      <c r="AI56" s="306"/>
    </row>
    <row r="57" spans="2:35">
      <c r="B57" s="2598"/>
      <c r="C57" s="2601"/>
      <c r="D57" s="2604"/>
      <c r="E57" s="2588"/>
      <c r="F57" s="2588"/>
      <c r="G57" s="2588"/>
      <c r="H57" s="2596"/>
      <c r="I57" s="2596"/>
      <c r="J57" s="2588"/>
      <c r="K57" s="2596"/>
      <c r="L57" s="2596"/>
      <c r="M57" s="2635"/>
      <c r="N57" s="2635"/>
      <c r="O57" s="2635"/>
      <c r="P57" s="2635"/>
      <c r="Q57" s="2635"/>
      <c r="R57" s="2588"/>
      <c r="S57" s="2588"/>
      <c r="T57" s="2588"/>
      <c r="U57" s="2588"/>
      <c r="V57" s="2588"/>
      <c r="W57" s="2588"/>
      <c r="X57" s="2588"/>
      <c r="Y57" s="2588"/>
      <c r="Z57" s="2588"/>
      <c r="AA57" s="2588"/>
      <c r="AB57" s="2588"/>
      <c r="AC57" s="2588"/>
      <c r="AD57" s="2588"/>
      <c r="AE57" s="2588"/>
      <c r="AF57" s="2588"/>
      <c r="AG57" s="2586"/>
      <c r="AH57" s="2586"/>
      <c r="AI57" s="306"/>
    </row>
    <row r="58" spans="2:35">
      <c r="B58" s="2598"/>
      <c r="C58" s="2602"/>
      <c r="D58" s="2604"/>
      <c r="E58" s="2588"/>
      <c r="F58" s="2588"/>
      <c r="G58" s="2588"/>
      <c r="H58" s="2596"/>
      <c r="I58" s="2596"/>
      <c r="J58" s="2588"/>
      <c r="K58" s="2596"/>
      <c r="L58" s="2596"/>
      <c r="M58" s="2635"/>
      <c r="N58" s="2635"/>
      <c r="O58" s="2635"/>
      <c r="P58" s="2635"/>
      <c r="Q58" s="2635"/>
      <c r="R58" s="2588"/>
      <c r="S58" s="2588"/>
      <c r="T58" s="2588"/>
      <c r="U58" s="2588"/>
      <c r="V58" s="2588"/>
      <c r="W58" s="2588"/>
      <c r="X58" s="2588"/>
      <c r="Y58" s="2588"/>
      <c r="Z58" s="2588"/>
      <c r="AA58" s="2588"/>
      <c r="AB58" s="2588"/>
      <c r="AC58" s="2595"/>
      <c r="AD58" s="2595"/>
      <c r="AE58" s="2588"/>
      <c r="AF58" s="2588"/>
      <c r="AG58" s="2586"/>
      <c r="AH58" s="2586"/>
      <c r="AI58" s="306"/>
    </row>
    <row r="59" spans="2:35">
      <c r="B59" s="2598"/>
      <c r="C59" s="124" t="s">
        <v>1044</v>
      </c>
      <c r="D59" s="331"/>
      <c r="E59" s="311"/>
      <c r="F59" s="311"/>
      <c r="G59" s="311"/>
      <c r="H59" s="332"/>
      <c r="I59" s="332"/>
      <c r="J59" s="311"/>
      <c r="K59" s="332"/>
      <c r="L59" s="332"/>
      <c r="M59" s="514" t="s">
        <v>864</v>
      </c>
      <c r="N59" s="514" t="s">
        <v>864</v>
      </c>
      <c r="O59" s="514" t="s">
        <v>864</v>
      </c>
      <c r="P59" s="514" t="s">
        <v>864</v>
      </c>
      <c r="Q59" s="514" t="s">
        <v>864</v>
      </c>
      <c r="R59" s="311"/>
      <c r="S59" s="311"/>
      <c r="T59" s="515"/>
      <c r="U59" s="311"/>
      <c r="V59" s="311"/>
      <c r="W59" s="311"/>
      <c r="X59" s="311"/>
      <c r="Y59" s="311"/>
      <c r="Z59" s="311"/>
      <c r="AA59" s="311"/>
      <c r="AB59" s="311"/>
      <c r="AC59" s="311"/>
      <c r="AD59" s="311"/>
      <c r="AE59" s="311"/>
      <c r="AF59" s="311"/>
      <c r="AG59" s="333"/>
      <c r="AH59" s="312"/>
      <c r="AI59" s="306">
        <v>5</v>
      </c>
    </row>
    <row r="60" spans="2:35">
      <c r="B60" s="2598"/>
      <c r="C60" s="313" t="s">
        <v>282</v>
      </c>
      <c r="D60" s="334"/>
      <c r="E60" s="315"/>
      <c r="F60" s="315" t="s">
        <v>864</v>
      </c>
      <c r="G60" s="315"/>
      <c r="H60" s="315"/>
      <c r="I60" s="315"/>
      <c r="J60" s="315"/>
      <c r="K60" s="315"/>
      <c r="L60" s="315"/>
      <c r="M60" s="315"/>
      <c r="N60" s="315"/>
      <c r="O60" s="315"/>
      <c r="P60" s="308"/>
      <c r="Q60" s="315"/>
      <c r="R60" s="315"/>
      <c r="S60" s="315"/>
      <c r="T60" s="315"/>
      <c r="U60" s="315"/>
      <c r="V60" s="315"/>
      <c r="W60" s="315"/>
      <c r="X60" s="315"/>
      <c r="Y60" s="315"/>
      <c r="Z60" s="315"/>
      <c r="AA60" s="315"/>
      <c r="AB60" s="315"/>
      <c r="AC60" s="315"/>
      <c r="AD60" s="518" t="s">
        <v>877</v>
      </c>
      <c r="AE60" s="315"/>
      <c r="AF60" s="315"/>
      <c r="AG60" s="315"/>
      <c r="AH60" s="316"/>
      <c r="AI60" s="306"/>
    </row>
    <row r="61" spans="2:35" ht="18.75" thickBot="1">
      <c r="B61" s="2598"/>
      <c r="C61" s="2591" t="s">
        <v>409</v>
      </c>
      <c r="D61" s="2593"/>
      <c r="E61" s="2583"/>
      <c r="F61" s="2583" t="s">
        <v>866</v>
      </c>
      <c r="G61" s="2583" t="s">
        <v>866</v>
      </c>
      <c r="H61" s="2583" t="s">
        <v>866</v>
      </c>
      <c r="I61" s="2583"/>
      <c r="J61" s="2583" t="s">
        <v>866</v>
      </c>
      <c r="K61" s="2583"/>
      <c r="L61" s="2583"/>
      <c r="M61" s="2583" t="s">
        <v>866</v>
      </c>
      <c r="N61" s="2583" t="s">
        <v>866</v>
      </c>
      <c r="O61" s="2583" t="s">
        <v>866</v>
      </c>
      <c r="P61" s="2583" t="s">
        <v>866</v>
      </c>
      <c r="Q61" s="2583" t="s">
        <v>866</v>
      </c>
      <c r="R61" s="2583"/>
      <c r="S61" s="2583"/>
      <c r="T61" s="2583" t="s">
        <v>866</v>
      </c>
      <c r="U61" s="2583" t="s">
        <v>866</v>
      </c>
      <c r="V61" s="2583" t="s">
        <v>866</v>
      </c>
      <c r="W61" s="2583" t="s">
        <v>866</v>
      </c>
      <c r="X61" s="2583" t="s">
        <v>866</v>
      </c>
      <c r="Y61" s="2583"/>
      <c r="Z61" s="2589"/>
      <c r="AA61" s="2583" t="s">
        <v>866</v>
      </c>
      <c r="AB61" s="2583" t="s">
        <v>866</v>
      </c>
      <c r="AC61" s="2583" t="s">
        <v>866</v>
      </c>
      <c r="AD61" s="2583" t="s">
        <v>866</v>
      </c>
      <c r="AE61" s="2583"/>
      <c r="AF61" s="2583"/>
      <c r="AG61" s="2583"/>
      <c r="AH61" s="2576"/>
      <c r="AI61" s="318" t="s">
        <v>726</v>
      </c>
    </row>
    <row r="62" spans="2:35" ht="14.25" thickBot="1">
      <c r="B62" s="2599"/>
      <c r="C62" s="2592"/>
      <c r="D62" s="2594"/>
      <c r="E62" s="2584"/>
      <c r="F62" s="2584"/>
      <c r="G62" s="2584"/>
      <c r="H62" s="2584"/>
      <c r="I62" s="2584"/>
      <c r="J62" s="2584"/>
      <c r="K62" s="2584"/>
      <c r="L62" s="2584"/>
      <c r="M62" s="2584"/>
      <c r="N62" s="2584"/>
      <c r="O62" s="2584"/>
      <c r="P62" s="2584"/>
      <c r="Q62" s="2584"/>
      <c r="R62" s="2584"/>
      <c r="S62" s="2584"/>
      <c r="T62" s="2584"/>
      <c r="U62" s="2584"/>
      <c r="V62" s="2584"/>
      <c r="W62" s="2584"/>
      <c r="X62" s="2584"/>
      <c r="Y62" s="2584"/>
      <c r="Z62" s="2590"/>
      <c r="AA62" s="2584"/>
      <c r="AB62" s="2584"/>
      <c r="AC62" s="2584"/>
      <c r="AD62" s="2584"/>
      <c r="AE62" s="2584"/>
      <c r="AF62" s="2584"/>
      <c r="AG62" s="2584"/>
      <c r="AH62" s="2577"/>
      <c r="AI62" s="328" t="s">
        <v>867</v>
      </c>
    </row>
    <row r="63" spans="2:35">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06"/>
    </row>
    <row r="64" spans="2:35">
      <c r="B64" s="320"/>
      <c r="C64" s="321"/>
      <c r="D64" s="321"/>
      <c r="E64" s="321"/>
      <c r="F64" s="321"/>
      <c r="G64" s="321"/>
      <c r="H64" s="321"/>
      <c r="I64" s="321"/>
      <c r="J64" s="321"/>
      <c r="K64" s="335"/>
      <c r="L64" s="335"/>
      <c r="M64" s="335"/>
      <c r="N64" s="335"/>
      <c r="O64" s="335"/>
      <c r="P64" s="321"/>
      <c r="Q64" s="335"/>
      <c r="R64" s="335"/>
      <c r="S64" s="335"/>
      <c r="T64" s="335"/>
      <c r="U64" s="335"/>
      <c r="V64" s="321"/>
      <c r="W64" s="321"/>
      <c r="X64" s="335"/>
      <c r="Y64" s="335"/>
      <c r="Z64" s="335"/>
      <c r="AA64" s="335"/>
      <c r="AB64" s="335"/>
      <c r="AC64" s="335"/>
      <c r="AD64" s="335"/>
      <c r="AE64" s="335"/>
      <c r="AF64" s="335"/>
      <c r="AG64" s="335"/>
      <c r="AH64" s="335"/>
      <c r="AI64" s="336"/>
    </row>
    <row r="65" spans="2:35" ht="15" customHeight="1">
      <c r="B65" s="2578" t="s">
        <v>608</v>
      </c>
      <c r="C65" s="2579"/>
      <c r="D65" s="2579"/>
      <c r="E65" s="2579"/>
      <c r="F65" s="2579"/>
      <c r="G65" s="2579"/>
      <c r="H65" s="2579"/>
      <c r="I65" s="2579"/>
      <c r="J65" s="2579"/>
      <c r="K65" s="2579"/>
      <c r="L65" s="2579"/>
      <c r="M65" s="2579"/>
      <c r="N65" s="2579"/>
      <c r="O65" s="2579"/>
      <c r="P65" s="2579"/>
      <c r="Q65" s="2579"/>
      <c r="R65" s="2579"/>
      <c r="S65" s="2579"/>
      <c r="T65" s="2579"/>
      <c r="U65" s="2579"/>
      <c r="V65" s="2579"/>
      <c r="W65" s="2579"/>
      <c r="X65" s="2579"/>
      <c r="Y65" s="2579"/>
      <c r="Z65" s="2579"/>
      <c r="AA65" s="2579"/>
      <c r="AB65" s="2579"/>
      <c r="AC65" s="2579"/>
      <c r="AD65" s="2579"/>
      <c r="AE65" s="2579"/>
      <c r="AF65" s="2579"/>
      <c r="AG65" s="2579"/>
      <c r="AH65" s="2579"/>
      <c r="AI65" s="306"/>
    </row>
    <row r="66" spans="2:35" ht="15" customHeight="1" thickBot="1">
      <c r="B66" s="2580" t="s">
        <v>285</v>
      </c>
      <c r="C66" s="2581"/>
      <c r="D66" s="2581"/>
      <c r="E66" s="317"/>
      <c r="F66" s="317"/>
      <c r="G66" s="317"/>
      <c r="H66" s="317"/>
      <c r="I66" s="317"/>
      <c r="J66" s="317"/>
      <c r="K66" s="2574" t="s">
        <v>498</v>
      </c>
      <c r="L66" s="2574"/>
      <c r="M66" s="2574"/>
      <c r="N66" s="2574"/>
      <c r="O66" s="2574"/>
      <c r="P66" s="2574"/>
      <c r="Q66" s="2574"/>
      <c r="R66" s="2574"/>
      <c r="S66" s="2574"/>
      <c r="T66" s="2574"/>
      <c r="U66" s="2574"/>
      <c r="V66" s="2574"/>
      <c r="W66" s="2574"/>
      <c r="X66" s="2574"/>
      <c r="Y66" s="2574"/>
      <c r="Z66" s="2574"/>
      <c r="AA66" s="2574"/>
      <c r="AB66" s="321"/>
      <c r="AC66" s="321"/>
      <c r="AD66" s="321"/>
      <c r="AE66" s="321"/>
      <c r="AF66" s="321"/>
      <c r="AG66" s="321"/>
      <c r="AH66" s="321"/>
      <c r="AI66" s="306"/>
    </row>
    <row r="67" spans="2:35" ht="15" customHeight="1" thickBot="1">
      <c r="B67" s="2575" t="s">
        <v>286</v>
      </c>
      <c r="C67" s="2575"/>
      <c r="D67" s="2568" t="s">
        <v>287</v>
      </c>
      <c r="E67" s="2573"/>
      <c r="F67" s="2573"/>
      <c r="G67" s="2573"/>
      <c r="H67" s="2573"/>
      <c r="I67" s="2569"/>
      <c r="J67" s="317"/>
      <c r="K67" s="2582"/>
      <c r="L67" s="2582"/>
      <c r="M67" s="2568" t="s">
        <v>288</v>
      </c>
      <c r="N67" s="2573"/>
      <c r="O67" s="2573"/>
      <c r="P67" s="2573"/>
      <c r="Q67" s="2573"/>
      <c r="R67" s="2573"/>
      <c r="S67" s="2573"/>
      <c r="T67" s="2573"/>
      <c r="U67" s="2573"/>
      <c r="V67" s="2573"/>
      <c r="W67" s="2573"/>
      <c r="X67" s="2573"/>
      <c r="Y67" s="2573"/>
      <c r="Z67" s="2573"/>
      <c r="AA67" s="2569"/>
      <c r="AB67" s="2575" t="s">
        <v>289</v>
      </c>
      <c r="AC67" s="2575"/>
      <c r="AD67" s="2575"/>
      <c r="AE67" s="337"/>
      <c r="AF67" s="2624" t="s">
        <v>765</v>
      </c>
      <c r="AG67" s="2625"/>
      <c r="AH67" s="2625"/>
      <c r="AI67" s="2626"/>
    </row>
    <row r="68" spans="2:35" ht="15" customHeight="1" thickBot="1">
      <c r="B68" s="2568" t="s">
        <v>290</v>
      </c>
      <c r="C68" s="2569"/>
      <c r="D68" s="2568" t="s">
        <v>878</v>
      </c>
      <c r="E68" s="2573"/>
      <c r="F68" s="2573"/>
      <c r="G68" s="2573"/>
      <c r="H68" s="2573"/>
      <c r="I68" s="2569"/>
      <c r="J68" s="317"/>
      <c r="K68" s="2568" t="s">
        <v>291</v>
      </c>
      <c r="L68" s="2569"/>
      <c r="M68" s="2570" t="s">
        <v>932</v>
      </c>
      <c r="N68" s="2571"/>
      <c r="O68" s="2571"/>
      <c r="P68" s="2571"/>
      <c r="Q68" s="2571"/>
      <c r="R68" s="2571"/>
      <c r="S68" s="2571"/>
      <c r="T68" s="2571"/>
      <c r="U68" s="2571"/>
      <c r="V68" s="2571"/>
      <c r="W68" s="2571"/>
      <c r="X68" s="2571"/>
      <c r="Y68" s="2571"/>
      <c r="Z68" s="2571"/>
      <c r="AA68" s="2572"/>
      <c r="AB68" s="2623"/>
      <c r="AC68" s="2623"/>
      <c r="AD68" s="2623"/>
      <c r="AE68" s="338"/>
      <c r="AF68" s="321"/>
      <c r="AG68" s="321"/>
      <c r="AH68" s="321"/>
      <c r="AI68" s="306"/>
    </row>
    <row r="69" spans="2:35" ht="15" customHeight="1">
      <c r="B69" s="2568" t="s">
        <v>292</v>
      </c>
      <c r="C69" s="2569"/>
      <c r="D69" s="2568" t="s">
        <v>879</v>
      </c>
      <c r="E69" s="2573"/>
      <c r="F69" s="2573"/>
      <c r="G69" s="2573"/>
      <c r="H69" s="2573"/>
      <c r="I69" s="2569"/>
      <c r="J69" s="317"/>
      <c r="K69" s="2568" t="s">
        <v>293</v>
      </c>
      <c r="L69" s="2569"/>
      <c r="M69" s="2570" t="s">
        <v>1268</v>
      </c>
      <c r="N69" s="2571"/>
      <c r="O69" s="2571"/>
      <c r="P69" s="2571"/>
      <c r="Q69" s="2571"/>
      <c r="R69" s="2571"/>
      <c r="S69" s="2571"/>
      <c r="T69" s="2571"/>
      <c r="U69" s="2571"/>
      <c r="V69" s="2571"/>
      <c r="W69" s="2571"/>
      <c r="X69" s="2571"/>
      <c r="Y69" s="2571"/>
      <c r="Z69" s="2571"/>
      <c r="AA69" s="2572"/>
      <c r="AB69" s="2575"/>
      <c r="AC69" s="2575"/>
      <c r="AD69" s="2575"/>
      <c r="AE69" s="337"/>
      <c r="AF69" s="2627" t="s">
        <v>1045</v>
      </c>
      <c r="AG69" s="2628"/>
      <c r="AH69" s="2638" t="s">
        <v>1059</v>
      </c>
      <c r="AI69" s="2639"/>
    </row>
    <row r="70" spans="2:35" ht="15" customHeight="1" thickBot="1">
      <c r="B70" s="2568" t="s">
        <v>294</v>
      </c>
      <c r="C70" s="2569"/>
      <c r="D70" s="2568" t="s">
        <v>880</v>
      </c>
      <c r="E70" s="2573"/>
      <c r="F70" s="2573"/>
      <c r="G70" s="2573"/>
      <c r="H70" s="2573"/>
      <c r="I70" s="2569"/>
      <c r="J70" s="317"/>
      <c r="K70" s="2568" t="s">
        <v>295</v>
      </c>
      <c r="L70" s="2569"/>
      <c r="M70" s="2570" t="s">
        <v>1270</v>
      </c>
      <c r="N70" s="2571"/>
      <c r="O70" s="2571"/>
      <c r="P70" s="2571"/>
      <c r="Q70" s="2571"/>
      <c r="R70" s="2571"/>
      <c r="S70" s="2571"/>
      <c r="T70" s="2571"/>
      <c r="U70" s="2571"/>
      <c r="V70" s="2571"/>
      <c r="W70" s="2571"/>
      <c r="X70" s="2571"/>
      <c r="Y70" s="2571"/>
      <c r="Z70" s="2571"/>
      <c r="AA70" s="2572"/>
      <c r="AB70" s="2575"/>
      <c r="AC70" s="2575"/>
      <c r="AD70" s="2575"/>
      <c r="AE70" s="337"/>
      <c r="AF70" s="2629"/>
      <c r="AG70" s="2630"/>
      <c r="AH70" s="2640"/>
      <c r="AI70" s="2641"/>
    </row>
    <row r="71" spans="2:35" ht="15" customHeight="1">
      <c r="B71" s="2568" t="s">
        <v>296</v>
      </c>
      <c r="C71" s="2569"/>
      <c r="D71" s="2568" t="s">
        <v>881</v>
      </c>
      <c r="E71" s="2573"/>
      <c r="F71" s="2573"/>
      <c r="G71" s="2573"/>
      <c r="H71" s="2573"/>
      <c r="I71" s="2569"/>
      <c r="J71" s="317"/>
      <c r="K71" s="339" t="s">
        <v>297</v>
      </c>
      <c r="L71" s="340"/>
      <c r="M71" s="340"/>
      <c r="N71" s="340"/>
      <c r="O71" s="340"/>
      <c r="P71" s="340"/>
      <c r="Q71" s="340"/>
      <c r="R71" s="340"/>
      <c r="S71" s="340"/>
      <c r="T71" s="340"/>
      <c r="U71" s="340"/>
      <c r="V71" s="340"/>
      <c r="W71" s="340"/>
      <c r="X71" s="340"/>
      <c r="Y71" s="340"/>
      <c r="Z71" s="340"/>
      <c r="AA71" s="340"/>
      <c r="AB71" s="321"/>
      <c r="AC71" s="321"/>
      <c r="AD71" s="321"/>
      <c r="AE71" s="321"/>
      <c r="AF71" s="321"/>
      <c r="AG71" s="321"/>
      <c r="AH71" s="321"/>
      <c r="AI71" s="306"/>
    </row>
    <row r="72" spans="2:35" ht="15" customHeight="1">
      <c r="B72" s="2568" t="s">
        <v>298</v>
      </c>
      <c r="C72" s="2569"/>
      <c r="D72" s="2568" t="s">
        <v>882</v>
      </c>
      <c r="E72" s="2573"/>
      <c r="F72" s="2573"/>
      <c r="G72" s="2573"/>
      <c r="H72" s="2573"/>
      <c r="I72" s="2569"/>
      <c r="J72" s="317"/>
      <c r="K72" s="2574" t="s">
        <v>609</v>
      </c>
      <c r="L72" s="2574"/>
      <c r="M72" s="2574"/>
      <c r="N72" s="2574"/>
      <c r="O72" s="2574"/>
      <c r="P72" s="2574"/>
      <c r="Q72" s="2574"/>
      <c r="R72" s="2574"/>
      <c r="S72" s="2574"/>
      <c r="T72" s="2574"/>
      <c r="U72" s="2574"/>
      <c r="V72" s="2574"/>
      <c r="W72" s="2574"/>
      <c r="X72" s="2574"/>
      <c r="Y72" s="2574"/>
      <c r="Z72" s="2574"/>
      <c r="AA72" s="2574"/>
      <c r="AB72" s="317"/>
      <c r="AC72" s="317"/>
      <c r="AD72" s="317"/>
      <c r="AE72" s="321"/>
      <c r="AF72" s="321"/>
      <c r="AG72" s="321"/>
      <c r="AH72" s="321"/>
      <c r="AI72" s="306"/>
    </row>
    <row r="73" spans="2:35" ht="15" customHeight="1">
      <c r="B73" s="2568" t="s">
        <v>299</v>
      </c>
      <c r="C73" s="2569"/>
      <c r="D73" s="2568" t="s">
        <v>883</v>
      </c>
      <c r="E73" s="2573"/>
      <c r="F73" s="2573"/>
      <c r="G73" s="2573"/>
      <c r="H73" s="2573"/>
      <c r="I73" s="2569"/>
      <c r="J73" s="317"/>
      <c r="K73" s="2575"/>
      <c r="L73" s="2575"/>
      <c r="M73" s="2568" t="s">
        <v>610</v>
      </c>
      <c r="N73" s="2573"/>
      <c r="O73" s="2573"/>
      <c r="P73" s="2573"/>
      <c r="Q73" s="2573"/>
      <c r="R73" s="2573"/>
      <c r="S73" s="2573"/>
      <c r="T73" s="2573"/>
      <c r="U73" s="2573"/>
      <c r="V73" s="2573"/>
      <c r="W73" s="2573"/>
      <c r="X73" s="2573"/>
      <c r="Y73" s="2573"/>
      <c r="Z73" s="2573"/>
      <c r="AA73" s="2569"/>
      <c r="AB73" s="2575" t="s">
        <v>289</v>
      </c>
      <c r="AC73" s="2575"/>
      <c r="AD73" s="2575"/>
      <c r="AE73" s="337"/>
      <c r="AF73" s="321"/>
      <c r="AG73" s="321"/>
      <c r="AH73" s="321"/>
      <c r="AI73" s="306"/>
    </row>
    <row r="74" spans="2:35" ht="15" customHeight="1">
      <c r="B74" s="2568" t="s">
        <v>300</v>
      </c>
      <c r="C74" s="2569"/>
      <c r="D74" s="2568" t="s">
        <v>901</v>
      </c>
      <c r="E74" s="2573"/>
      <c r="F74" s="2573"/>
      <c r="G74" s="2573"/>
      <c r="H74" s="2573"/>
      <c r="I74" s="2569"/>
      <c r="J74" s="317"/>
      <c r="K74" s="2568" t="s">
        <v>291</v>
      </c>
      <c r="L74" s="2569"/>
      <c r="M74" s="2570" t="s">
        <v>933</v>
      </c>
      <c r="N74" s="2571"/>
      <c r="O74" s="2571"/>
      <c r="P74" s="2571"/>
      <c r="Q74" s="2571"/>
      <c r="R74" s="2571"/>
      <c r="S74" s="2571"/>
      <c r="T74" s="2571"/>
      <c r="U74" s="2571"/>
      <c r="V74" s="2571"/>
      <c r="W74" s="2571"/>
      <c r="X74" s="2571"/>
      <c r="Y74" s="2571"/>
      <c r="Z74" s="2571"/>
      <c r="AA74" s="2572"/>
      <c r="AB74" s="2575"/>
      <c r="AC74" s="2575"/>
      <c r="AD74" s="2575"/>
      <c r="AE74" s="337"/>
      <c r="AF74" s="321"/>
      <c r="AG74" s="321"/>
      <c r="AH74" s="321"/>
      <c r="AI74" s="306"/>
    </row>
    <row r="75" spans="2:35" ht="15" customHeight="1">
      <c r="B75" s="321"/>
      <c r="C75" s="321"/>
      <c r="D75" s="321"/>
      <c r="E75" s="321"/>
      <c r="F75" s="321"/>
      <c r="G75" s="321"/>
      <c r="H75" s="321"/>
      <c r="I75" s="321"/>
      <c r="J75" s="317"/>
      <c r="K75" s="2568" t="s">
        <v>293</v>
      </c>
      <c r="L75" s="2569"/>
      <c r="M75" s="2570" t="s">
        <v>934</v>
      </c>
      <c r="N75" s="2571"/>
      <c r="O75" s="2571"/>
      <c r="P75" s="2571"/>
      <c r="Q75" s="2571"/>
      <c r="R75" s="2571"/>
      <c r="S75" s="2571"/>
      <c r="T75" s="2571"/>
      <c r="U75" s="2571"/>
      <c r="V75" s="2571"/>
      <c r="W75" s="2571"/>
      <c r="X75" s="2571"/>
      <c r="Y75" s="2571"/>
      <c r="Z75" s="2571"/>
      <c r="AA75" s="2572"/>
      <c r="AB75" s="2575"/>
      <c r="AC75" s="2575"/>
      <c r="AD75" s="2575"/>
      <c r="AE75" s="337"/>
      <c r="AF75" s="321"/>
      <c r="AG75" s="321"/>
      <c r="AH75" s="321"/>
      <c r="AI75" s="306"/>
    </row>
    <row r="76" spans="2:35" ht="15" customHeight="1">
      <c r="B76" s="321"/>
      <c r="C76" s="321"/>
      <c r="D76" s="321"/>
      <c r="E76" s="321"/>
      <c r="F76" s="321"/>
      <c r="G76" s="321"/>
      <c r="H76" s="321"/>
      <c r="I76" s="321"/>
      <c r="J76" s="317"/>
      <c r="K76" s="2568" t="s">
        <v>295</v>
      </c>
      <c r="L76" s="2569"/>
      <c r="M76" s="2570"/>
      <c r="N76" s="2571"/>
      <c r="O76" s="2571"/>
      <c r="P76" s="2571"/>
      <c r="Q76" s="2571"/>
      <c r="R76" s="2571"/>
      <c r="S76" s="2571"/>
      <c r="T76" s="2571"/>
      <c r="U76" s="2571"/>
      <c r="V76" s="2571"/>
      <c r="W76" s="2571"/>
      <c r="X76" s="2571"/>
      <c r="Y76" s="2571"/>
      <c r="Z76" s="2571"/>
      <c r="AA76" s="2572"/>
      <c r="AB76" s="2575"/>
      <c r="AC76" s="2575"/>
      <c r="AD76" s="2575"/>
      <c r="AE76" s="337"/>
      <c r="AF76" s="321"/>
      <c r="AG76" s="321"/>
      <c r="AH76" s="321"/>
      <c r="AI76" s="306"/>
    </row>
    <row r="77" spans="2:35" ht="15" customHeight="1">
      <c r="B77" s="321"/>
      <c r="C77" s="321"/>
      <c r="D77" s="321"/>
      <c r="E77" s="321"/>
      <c r="F77" s="321"/>
      <c r="G77" s="321"/>
      <c r="H77" s="321"/>
      <c r="I77" s="321"/>
      <c r="J77" s="317"/>
      <c r="K77" s="2568" t="s">
        <v>301</v>
      </c>
      <c r="L77" s="2569"/>
      <c r="M77" s="2570"/>
      <c r="N77" s="2571"/>
      <c r="O77" s="2571"/>
      <c r="P77" s="2571"/>
      <c r="Q77" s="2571"/>
      <c r="R77" s="2571"/>
      <c r="S77" s="2571"/>
      <c r="T77" s="2571"/>
      <c r="U77" s="2571"/>
      <c r="V77" s="2571"/>
      <c r="W77" s="2571"/>
      <c r="X77" s="2571"/>
      <c r="Y77" s="2571"/>
      <c r="Z77" s="2571"/>
      <c r="AA77" s="2572"/>
      <c r="AB77" s="2575"/>
      <c r="AC77" s="2575"/>
      <c r="AD77" s="2575"/>
      <c r="AE77" s="337"/>
      <c r="AF77" s="321"/>
      <c r="AG77" s="321"/>
      <c r="AH77" s="321"/>
      <c r="AI77" s="306"/>
    </row>
    <row r="78" spans="2:35" ht="15" customHeight="1">
      <c r="B78" s="321"/>
      <c r="C78" s="321"/>
      <c r="D78" s="321"/>
      <c r="E78" s="321"/>
      <c r="F78" s="321"/>
      <c r="G78" s="321"/>
      <c r="H78" s="321"/>
      <c r="I78" s="321"/>
      <c r="J78" s="317"/>
      <c r="K78" s="2568" t="s">
        <v>302</v>
      </c>
      <c r="L78" s="2569"/>
      <c r="M78" s="2570"/>
      <c r="N78" s="2571"/>
      <c r="O78" s="2571"/>
      <c r="P78" s="2571"/>
      <c r="Q78" s="2571"/>
      <c r="R78" s="2571"/>
      <c r="S78" s="2571"/>
      <c r="T78" s="2571"/>
      <c r="U78" s="2571"/>
      <c r="V78" s="2571"/>
      <c r="W78" s="2571"/>
      <c r="X78" s="2571"/>
      <c r="Y78" s="2571"/>
      <c r="Z78" s="2571"/>
      <c r="AA78" s="2572"/>
      <c r="AB78" s="2575"/>
      <c r="AC78" s="2575"/>
      <c r="AD78" s="2575"/>
      <c r="AE78" s="337"/>
      <c r="AF78" s="321"/>
      <c r="AG78" s="321"/>
      <c r="AH78" s="321"/>
      <c r="AI78" s="306"/>
    </row>
    <row r="79" spans="2:35" ht="15" customHeight="1">
      <c r="B79" s="321"/>
      <c r="C79" s="321"/>
      <c r="D79" s="321"/>
      <c r="E79" s="321"/>
      <c r="F79" s="321"/>
      <c r="G79" s="321"/>
      <c r="H79" s="321"/>
      <c r="I79" s="321"/>
      <c r="J79" s="317"/>
      <c r="K79" s="339" t="s">
        <v>611</v>
      </c>
      <c r="L79" s="317"/>
      <c r="M79" s="317"/>
      <c r="N79" s="317"/>
      <c r="O79" s="317"/>
      <c r="P79" s="317"/>
      <c r="Q79" s="317"/>
      <c r="R79" s="317"/>
      <c r="S79" s="317"/>
      <c r="T79" s="317"/>
      <c r="U79" s="317"/>
      <c r="V79" s="317"/>
      <c r="W79" s="317"/>
      <c r="X79" s="317"/>
      <c r="Y79" s="317"/>
      <c r="Z79" s="317"/>
      <c r="AA79" s="317"/>
      <c r="AB79" s="317"/>
      <c r="AC79" s="317"/>
      <c r="AD79" s="317"/>
      <c r="AE79" s="317"/>
      <c r="AF79" s="321"/>
      <c r="AG79" s="321"/>
      <c r="AH79" s="321"/>
      <c r="AI79" s="306"/>
    </row>
    <row r="80" spans="2:35" ht="15" customHeight="1">
      <c r="B80" s="497" t="s">
        <v>63</v>
      </c>
      <c r="C80" s="497"/>
      <c r="D80" s="497"/>
      <c r="E80" s="497"/>
      <c r="F80" s="497"/>
      <c r="G80" s="497"/>
      <c r="H80" s="497"/>
      <c r="I80" s="497"/>
      <c r="J80" s="497"/>
      <c r="K80" s="497"/>
      <c r="L80" s="497"/>
      <c r="M80" s="497"/>
      <c r="N80" s="497"/>
      <c r="O80" s="497"/>
      <c r="P80" s="497"/>
      <c r="Q80" s="497"/>
      <c r="R80" s="497"/>
      <c r="S80" s="496"/>
      <c r="T80" s="496"/>
      <c r="U80" s="496"/>
      <c r="V80" s="496"/>
    </row>
    <row r="81" spans="2:22" ht="15" customHeight="1">
      <c r="B81" s="2568"/>
      <c r="C81" s="2569"/>
      <c r="D81" s="2568" t="s">
        <v>288</v>
      </c>
      <c r="E81" s="2573"/>
      <c r="F81" s="2573"/>
      <c r="G81" s="2573"/>
      <c r="H81" s="2573"/>
      <c r="I81" s="2573"/>
      <c r="J81" s="2573"/>
      <c r="K81" s="2573"/>
      <c r="L81" s="2573"/>
      <c r="M81" s="2573"/>
      <c r="N81" s="2573"/>
      <c r="O81" s="2573"/>
      <c r="P81" s="2573"/>
      <c r="Q81" s="2573"/>
      <c r="R81" s="2569"/>
      <c r="S81" s="2568" t="s">
        <v>264</v>
      </c>
      <c r="T81" s="2573"/>
      <c r="U81" s="2573"/>
      <c r="V81" s="2569"/>
    </row>
    <row r="82" spans="2:22" ht="15" customHeight="1">
      <c r="B82" s="2568" t="s">
        <v>303</v>
      </c>
      <c r="C82" s="2569"/>
      <c r="D82" s="2568" t="s">
        <v>931</v>
      </c>
      <c r="E82" s="2573"/>
      <c r="F82" s="2573"/>
      <c r="G82" s="2573"/>
      <c r="H82" s="2573"/>
      <c r="I82" s="2573"/>
      <c r="J82" s="2573"/>
      <c r="K82" s="2573"/>
      <c r="L82" s="2573"/>
      <c r="M82" s="2573"/>
      <c r="N82" s="2573"/>
      <c r="O82" s="2573"/>
      <c r="P82" s="2573"/>
      <c r="Q82" s="2573"/>
      <c r="R82" s="2569"/>
      <c r="S82" s="2568" t="s">
        <v>890</v>
      </c>
      <c r="T82" s="2573"/>
      <c r="U82" s="2573"/>
      <c r="V82" s="2569"/>
    </row>
    <row r="83" spans="2:22" ht="15" customHeight="1">
      <c r="B83" s="2568" t="s">
        <v>304</v>
      </c>
      <c r="C83" s="2569"/>
      <c r="D83" s="2568" t="s">
        <v>930</v>
      </c>
      <c r="E83" s="2573"/>
      <c r="F83" s="2573"/>
      <c r="G83" s="2573"/>
      <c r="H83" s="2573"/>
      <c r="I83" s="2573"/>
      <c r="J83" s="2573"/>
      <c r="K83" s="2573"/>
      <c r="L83" s="2573"/>
      <c r="M83" s="2573"/>
      <c r="N83" s="2573"/>
      <c r="O83" s="2573"/>
      <c r="P83" s="2573"/>
      <c r="Q83" s="2573"/>
      <c r="R83" s="2569"/>
      <c r="S83" s="2568" t="s">
        <v>890</v>
      </c>
      <c r="T83" s="2573"/>
      <c r="U83" s="2573"/>
      <c r="V83" s="2569"/>
    </row>
    <row r="84" spans="2:22" ht="15" customHeight="1">
      <c r="B84" s="2568" t="s">
        <v>305</v>
      </c>
      <c r="C84" s="2569"/>
      <c r="D84" s="2568" t="s">
        <v>935</v>
      </c>
      <c r="E84" s="2573"/>
      <c r="F84" s="2573"/>
      <c r="G84" s="2573"/>
      <c r="H84" s="2573"/>
      <c r="I84" s="2573"/>
      <c r="J84" s="2573"/>
      <c r="K84" s="2573"/>
      <c r="L84" s="2573"/>
      <c r="M84" s="2573"/>
      <c r="N84" s="2573"/>
      <c r="O84" s="2573"/>
      <c r="P84" s="2573"/>
      <c r="Q84" s="2573"/>
      <c r="R84" s="2569"/>
      <c r="S84" s="2568" t="s">
        <v>890</v>
      </c>
      <c r="T84" s="2573"/>
      <c r="U84" s="2573"/>
      <c r="V84" s="2569"/>
    </row>
    <row r="85" spans="2:22" ht="15" customHeight="1">
      <c r="B85" s="2568" t="s">
        <v>306</v>
      </c>
      <c r="C85" s="2569"/>
      <c r="D85" s="2568"/>
      <c r="E85" s="2573"/>
      <c r="F85" s="2573"/>
      <c r="G85" s="2573"/>
      <c r="H85" s="2573"/>
      <c r="I85" s="2573"/>
      <c r="J85" s="2573"/>
      <c r="K85" s="2573"/>
      <c r="L85" s="2573"/>
      <c r="M85" s="2573"/>
      <c r="N85" s="2573"/>
      <c r="O85" s="2573"/>
      <c r="P85" s="2573"/>
      <c r="Q85" s="2573"/>
      <c r="R85" s="2569"/>
      <c r="S85" s="2568"/>
      <c r="T85" s="2573"/>
      <c r="U85" s="2573"/>
      <c r="V85" s="2569"/>
    </row>
    <row r="86" spans="2:22" ht="15" customHeight="1">
      <c r="B86" s="2568" t="s">
        <v>307</v>
      </c>
      <c r="C86" s="2569"/>
      <c r="D86" s="2568"/>
      <c r="E86" s="2573"/>
      <c r="F86" s="2573"/>
      <c r="G86" s="2573"/>
      <c r="H86" s="2573"/>
      <c r="I86" s="2573"/>
      <c r="J86" s="2573"/>
      <c r="K86" s="2573"/>
      <c r="L86" s="2573"/>
      <c r="M86" s="2573"/>
      <c r="N86" s="2573"/>
      <c r="O86" s="2573"/>
      <c r="P86" s="2573"/>
      <c r="Q86" s="2573"/>
      <c r="R86" s="2569"/>
      <c r="S86" s="2568"/>
      <c r="T86" s="2573"/>
      <c r="U86" s="2573"/>
      <c r="V86" s="2569"/>
    </row>
    <row r="87" spans="2:22" ht="15" customHeight="1">
      <c r="B87" s="2568" t="s">
        <v>308</v>
      </c>
      <c r="C87" s="2569"/>
      <c r="D87" s="2568"/>
      <c r="E87" s="2573"/>
      <c r="F87" s="2573"/>
      <c r="G87" s="2573"/>
      <c r="H87" s="2573"/>
      <c r="I87" s="2573"/>
      <c r="J87" s="2573"/>
      <c r="K87" s="2573"/>
      <c r="L87" s="2573"/>
      <c r="M87" s="2573"/>
      <c r="N87" s="2573"/>
      <c r="O87" s="2573"/>
      <c r="P87" s="2573"/>
      <c r="Q87" s="2573"/>
      <c r="R87" s="2569"/>
      <c r="S87" s="2568"/>
      <c r="T87" s="2573"/>
      <c r="U87" s="2573"/>
      <c r="V87" s="2569"/>
    </row>
    <row r="88" spans="2:22" ht="15" customHeight="1"/>
  </sheetData>
  <sheetProtection sheet="1" objects="1" scenarios="1"/>
  <mergeCells count="275">
    <mergeCell ref="AB67:AD67"/>
    <mergeCell ref="AF67:AI67"/>
    <mergeCell ref="AB68:AD68"/>
    <mergeCell ref="AB69:AD69"/>
    <mergeCell ref="AF69:AG70"/>
    <mergeCell ref="AH69:AI70"/>
    <mergeCell ref="AB70:AD70"/>
    <mergeCell ref="AB73:AD73"/>
    <mergeCell ref="AB74:AD74"/>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AB12:AB22"/>
    <mergeCell ref="AC12:AC22"/>
    <mergeCell ref="AD12:AD22"/>
    <mergeCell ref="S12:S22"/>
    <mergeCell ref="T12:T22"/>
    <mergeCell ref="U12:U22"/>
    <mergeCell ref="V12:V22"/>
    <mergeCell ref="W12:W22"/>
    <mergeCell ref="X12:X22"/>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R30:R40"/>
    <mergeCell ref="S30:S40"/>
    <mergeCell ref="T30:T40"/>
    <mergeCell ref="U30:U40"/>
    <mergeCell ref="J30:J40"/>
    <mergeCell ref="K30:K40"/>
    <mergeCell ref="L30:L40"/>
    <mergeCell ref="M30:M40"/>
    <mergeCell ref="N30:N40"/>
    <mergeCell ref="O30:O40"/>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G48:G58"/>
    <mergeCell ref="H48:H58"/>
    <mergeCell ref="I48:I58"/>
    <mergeCell ref="J48:J58"/>
    <mergeCell ref="K48:K58"/>
    <mergeCell ref="L48:L58"/>
    <mergeCell ref="AD43:AD44"/>
    <mergeCell ref="AE43:AE44"/>
    <mergeCell ref="AF43:AF44"/>
    <mergeCell ref="Q43:Q44"/>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L61:L62"/>
    <mergeCell ref="M61:M62"/>
    <mergeCell ref="N61:N62"/>
    <mergeCell ref="AE48:AE58"/>
    <mergeCell ref="AF48:AF58"/>
    <mergeCell ref="AG48:AG58"/>
    <mergeCell ref="R48:R58"/>
    <mergeCell ref="W61:W62"/>
    <mergeCell ref="X61:X62"/>
    <mergeCell ref="Y61:Y62"/>
    <mergeCell ref="Z61:Z62"/>
    <mergeCell ref="O61:O62"/>
    <mergeCell ref="P61:P62"/>
    <mergeCell ref="Q61:Q62"/>
    <mergeCell ref="R61:R62"/>
    <mergeCell ref="S61:S62"/>
    <mergeCell ref="T61:T62"/>
    <mergeCell ref="B68:C68"/>
    <mergeCell ref="D68:I68"/>
    <mergeCell ref="K68:L68"/>
    <mergeCell ref="M68:AA68"/>
    <mergeCell ref="AG61:AG62"/>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 ref="D72:I72"/>
    <mergeCell ref="K72:AA72"/>
    <mergeCell ref="B73:C73"/>
    <mergeCell ref="D73:I73"/>
    <mergeCell ref="K73:L73"/>
    <mergeCell ref="M73:AA73"/>
    <mergeCell ref="K78:L78"/>
    <mergeCell ref="M78:AA78"/>
    <mergeCell ref="K75:L75"/>
    <mergeCell ref="M75:AA75"/>
    <mergeCell ref="K76:L76"/>
    <mergeCell ref="M76:AA76"/>
    <mergeCell ref="AB75:AD75"/>
    <mergeCell ref="AB76:AD76"/>
    <mergeCell ref="AB77:AD77"/>
    <mergeCell ref="AB78:AD78"/>
    <mergeCell ref="B6:AI6"/>
    <mergeCell ref="B87:C87"/>
    <mergeCell ref="D87:R87"/>
    <mergeCell ref="S87:V87"/>
    <mergeCell ref="B85:C85"/>
    <mergeCell ref="D85:R85"/>
    <mergeCell ref="S85:V85"/>
    <mergeCell ref="B86:C86"/>
    <mergeCell ref="D86:R86"/>
    <mergeCell ref="S86:V86"/>
    <mergeCell ref="B83:C83"/>
    <mergeCell ref="D83:R83"/>
    <mergeCell ref="S83:V83"/>
    <mergeCell ref="B84:C84"/>
    <mergeCell ref="D84:R84"/>
    <mergeCell ref="S84:V84"/>
    <mergeCell ref="B81:C81"/>
    <mergeCell ref="D81:R81"/>
    <mergeCell ref="S81:V81"/>
    <mergeCell ref="B82:C82"/>
    <mergeCell ref="D82:R82"/>
    <mergeCell ref="S82:V82"/>
    <mergeCell ref="K77:L77"/>
    <mergeCell ref="M77:AA77"/>
  </mergeCells>
  <phoneticPr fontId="11"/>
  <pageMargins left="0.7" right="0.7" top="0.75" bottom="0.75" header="0.3" footer="0.3"/>
  <pageSetup paperSize="9" scale="6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E3A7-2133-4944-A48D-5004C8D14F58}">
  <sheetPr>
    <tabColor rgb="FFFFC000"/>
    <pageSetUpPr fitToPage="1"/>
  </sheetPr>
  <dimension ref="A1:M169"/>
  <sheetViews>
    <sheetView view="pageBreakPreview" zoomScale="70" zoomScaleNormal="100" zoomScaleSheetLayoutView="70" workbookViewId="0">
      <selection activeCell="B8" sqref="B8:C10"/>
    </sheetView>
  </sheetViews>
  <sheetFormatPr defaultRowHeight="13.5"/>
  <cols>
    <col min="1" max="1" width="5.5" style="858" customWidth="1"/>
    <col min="2" max="3" width="12.625" style="858" customWidth="1"/>
    <col min="4" max="4" width="7.875" style="858" customWidth="1"/>
    <col min="5" max="7" width="19.625" style="858" customWidth="1"/>
    <col min="8" max="8" width="6" style="858" customWidth="1"/>
    <col min="9" max="9" width="5.625" style="858" customWidth="1"/>
    <col min="10" max="10" width="20.75" style="858" customWidth="1"/>
    <col min="11" max="11" width="5.75" style="858" customWidth="1"/>
    <col min="12" max="12" width="24.125" style="858" customWidth="1"/>
    <col min="13" max="13" width="13" style="858" customWidth="1"/>
    <col min="14" max="16384" width="9" style="858"/>
  </cols>
  <sheetData>
    <row r="1" spans="1:12" ht="20.100000000000001" customHeight="1">
      <c r="B1" s="1176"/>
      <c r="C1" s="1176"/>
      <c r="D1" s="1176"/>
      <c r="E1" s="1176"/>
      <c r="F1" s="1176"/>
      <c r="G1" s="1176"/>
      <c r="H1" s="1176"/>
      <c r="I1" s="1176"/>
      <c r="J1" s="1176"/>
      <c r="K1" s="1177"/>
      <c r="L1" s="1177" t="s">
        <v>1557</v>
      </c>
    </row>
    <row r="2" spans="1:12" ht="20.100000000000001" customHeight="1">
      <c r="A2" s="2642" t="s">
        <v>312</v>
      </c>
      <c r="B2" s="2642"/>
      <c r="C2" s="2642"/>
      <c r="D2" s="2642"/>
      <c r="E2" s="2642"/>
      <c r="F2" s="2642"/>
      <c r="G2" s="2642"/>
      <c r="H2" s="2642"/>
      <c r="I2" s="2642"/>
      <c r="J2" s="2642"/>
      <c r="K2" s="2642"/>
      <c r="L2" s="2642"/>
    </row>
    <row r="3" spans="1:12" ht="20.100000000000001" customHeight="1">
      <c r="H3" s="1178"/>
      <c r="I3" s="1178"/>
      <c r="J3" s="1178"/>
      <c r="K3" s="2643"/>
      <c r="L3" s="2643"/>
    </row>
    <row r="4" spans="1:12" ht="21" customHeight="1">
      <c r="A4" s="1179"/>
      <c r="B4" s="1180" t="s">
        <v>257</v>
      </c>
      <c r="C4" s="1701" t="str">
        <f>IF(様式1!L11="","",様式1!L11)</f>
        <v/>
      </c>
      <c r="D4" s="1701"/>
      <c r="E4" s="1701"/>
      <c r="F4" s="1180" t="s">
        <v>313</v>
      </c>
      <c r="G4" s="2644" t="str">
        <f>IF(様式1!G36="","",様式1!G36)</f>
        <v/>
      </c>
      <c r="H4" s="2644"/>
      <c r="I4" s="2644"/>
      <c r="J4" s="2644"/>
      <c r="K4" s="2644"/>
      <c r="L4" s="2644"/>
    </row>
    <row r="5" spans="1:12" ht="13.5" customHeight="1" thickBot="1">
      <c r="B5" s="1181"/>
      <c r="C5" s="1181"/>
      <c r="D5" s="1181"/>
      <c r="E5" s="1181"/>
      <c r="F5" s="1181"/>
      <c r="G5" s="1181"/>
      <c r="H5" s="1181"/>
      <c r="I5" s="1181"/>
      <c r="J5" s="1181"/>
      <c r="K5" s="1181"/>
      <c r="L5" s="1181"/>
    </row>
    <row r="6" spans="1:12" ht="32.25" customHeight="1">
      <c r="A6" s="2645" t="s">
        <v>314</v>
      </c>
      <c r="B6" s="2647" t="s">
        <v>315</v>
      </c>
      <c r="C6" s="2648"/>
      <c r="D6" s="2651" t="s">
        <v>898</v>
      </c>
      <c r="E6" s="2653" t="s">
        <v>316</v>
      </c>
      <c r="F6" s="2654"/>
      <c r="G6" s="2655"/>
      <c r="H6" s="2659" t="s">
        <v>317</v>
      </c>
      <c r="I6" s="2653" t="s">
        <v>858</v>
      </c>
      <c r="J6" s="2655"/>
      <c r="K6" s="2683" t="s">
        <v>318</v>
      </c>
      <c r="L6" s="1182" t="s">
        <v>709</v>
      </c>
    </row>
    <row r="7" spans="1:12" ht="32.25" customHeight="1">
      <c r="A7" s="2646"/>
      <c r="B7" s="2649"/>
      <c r="C7" s="2650"/>
      <c r="D7" s="2652"/>
      <c r="E7" s="2656"/>
      <c r="F7" s="2657"/>
      <c r="G7" s="2658"/>
      <c r="H7" s="2660"/>
      <c r="I7" s="2656"/>
      <c r="J7" s="2658"/>
      <c r="K7" s="2684"/>
      <c r="L7" s="1183" t="s">
        <v>710</v>
      </c>
    </row>
    <row r="8" spans="1:12" ht="31.7" customHeight="1">
      <c r="A8" s="2663">
        <v>1</v>
      </c>
      <c r="B8" s="2664"/>
      <c r="C8" s="2665"/>
      <c r="D8" s="2670"/>
      <c r="E8" s="1662"/>
      <c r="F8" s="1619"/>
      <c r="G8" s="2673"/>
      <c r="H8" s="2677"/>
      <c r="I8" s="575"/>
      <c r="J8" s="793" t="s">
        <v>887</v>
      </c>
      <c r="K8" s="2680"/>
      <c r="L8" s="576"/>
    </row>
    <row r="9" spans="1:12" ht="31.7" customHeight="1">
      <c r="A9" s="2663"/>
      <c r="B9" s="2666"/>
      <c r="C9" s="2667"/>
      <c r="D9" s="2671"/>
      <c r="E9" s="1663"/>
      <c r="F9" s="1629"/>
      <c r="G9" s="2674"/>
      <c r="H9" s="2678"/>
      <c r="I9" s="577"/>
      <c r="J9" s="1184" t="s">
        <v>888</v>
      </c>
      <c r="K9" s="2681"/>
      <c r="L9" s="2661"/>
    </row>
    <row r="10" spans="1:12" ht="31.7" customHeight="1">
      <c r="A10" s="2663"/>
      <c r="B10" s="2668"/>
      <c r="C10" s="2669"/>
      <c r="D10" s="2672"/>
      <c r="E10" s="2675"/>
      <c r="F10" s="1632"/>
      <c r="G10" s="2676"/>
      <c r="H10" s="2679"/>
      <c r="I10" s="578"/>
      <c r="J10" s="1185" t="s">
        <v>889</v>
      </c>
      <c r="K10" s="2682"/>
      <c r="L10" s="2662"/>
    </row>
    <row r="11" spans="1:12" ht="31.7" customHeight="1">
      <c r="A11" s="2663">
        <v>2</v>
      </c>
      <c r="B11" s="2664"/>
      <c r="C11" s="2665"/>
      <c r="D11" s="2670"/>
      <c r="E11" s="1662"/>
      <c r="F11" s="1619"/>
      <c r="G11" s="2673"/>
      <c r="H11" s="2677"/>
      <c r="I11" s="575"/>
      <c r="J11" s="793" t="s">
        <v>887</v>
      </c>
      <c r="K11" s="2680"/>
      <c r="L11" s="576"/>
    </row>
    <row r="12" spans="1:12" ht="31.7" customHeight="1">
      <c r="A12" s="2663"/>
      <c r="B12" s="2666"/>
      <c r="C12" s="2667"/>
      <c r="D12" s="2671"/>
      <c r="E12" s="1663"/>
      <c r="F12" s="1629"/>
      <c r="G12" s="2674"/>
      <c r="H12" s="2678"/>
      <c r="I12" s="577"/>
      <c r="J12" s="1184" t="s">
        <v>888</v>
      </c>
      <c r="K12" s="2681"/>
      <c r="L12" s="2661"/>
    </row>
    <row r="13" spans="1:12" ht="31.7" customHeight="1">
      <c r="A13" s="2663"/>
      <c r="B13" s="2668"/>
      <c r="C13" s="2669"/>
      <c r="D13" s="2672"/>
      <c r="E13" s="2675"/>
      <c r="F13" s="1632"/>
      <c r="G13" s="2676"/>
      <c r="H13" s="2679"/>
      <c r="I13" s="578"/>
      <c r="J13" s="1185" t="s">
        <v>889</v>
      </c>
      <c r="K13" s="2682"/>
      <c r="L13" s="2662"/>
    </row>
    <row r="14" spans="1:12" ht="31.7" customHeight="1">
      <c r="A14" s="2663">
        <v>3</v>
      </c>
      <c r="B14" s="2664"/>
      <c r="C14" s="2665"/>
      <c r="D14" s="2670"/>
      <c r="E14" s="1662"/>
      <c r="F14" s="1619"/>
      <c r="G14" s="2673"/>
      <c r="H14" s="2677"/>
      <c r="I14" s="575"/>
      <c r="J14" s="793" t="s">
        <v>887</v>
      </c>
      <c r="K14" s="2680"/>
      <c r="L14" s="576"/>
    </row>
    <row r="15" spans="1:12" ht="31.7" customHeight="1">
      <c r="A15" s="2663"/>
      <c r="B15" s="2666"/>
      <c r="C15" s="2667"/>
      <c r="D15" s="2671"/>
      <c r="E15" s="1663"/>
      <c r="F15" s="1629"/>
      <c r="G15" s="2674"/>
      <c r="H15" s="2678"/>
      <c r="I15" s="577"/>
      <c r="J15" s="1184" t="s">
        <v>888</v>
      </c>
      <c r="K15" s="2681"/>
      <c r="L15" s="2661"/>
    </row>
    <row r="16" spans="1:12" ht="31.7" customHeight="1">
      <c r="A16" s="2663"/>
      <c r="B16" s="2668"/>
      <c r="C16" s="2669"/>
      <c r="D16" s="2672"/>
      <c r="E16" s="2675"/>
      <c r="F16" s="1632"/>
      <c r="G16" s="2676"/>
      <c r="H16" s="2679"/>
      <c r="I16" s="578"/>
      <c r="J16" s="1185" t="s">
        <v>889</v>
      </c>
      <c r="K16" s="2682"/>
      <c r="L16" s="2662"/>
    </row>
    <row r="17" spans="1:12" ht="31.7" customHeight="1">
      <c r="A17" s="2663">
        <v>4</v>
      </c>
      <c r="B17" s="2664"/>
      <c r="C17" s="2665"/>
      <c r="D17" s="2670"/>
      <c r="E17" s="1662"/>
      <c r="F17" s="1619"/>
      <c r="G17" s="2673"/>
      <c r="H17" s="2677"/>
      <c r="I17" s="575"/>
      <c r="J17" s="793" t="s">
        <v>887</v>
      </c>
      <c r="K17" s="2680"/>
      <c r="L17" s="576"/>
    </row>
    <row r="18" spans="1:12" ht="31.7" customHeight="1">
      <c r="A18" s="2663"/>
      <c r="B18" s="2666"/>
      <c r="C18" s="2667"/>
      <c r="D18" s="2671"/>
      <c r="E18" s="1663"/>
      <c r="F18" s="1629"/>
      <c r="G18" s="2674"/>
      <c r="H18" s="2678"/>
      <c r="I18" s="577"/>
      <c r="J18" s="1184" t="s">
        <v>888</v>
      </c>
      <c r="K18" s="2681"/>
      <c r="L18" s="2661"/>
    </row>
    <row r="19" spans="1:12" ht="31.7" customHeight="1">
      <c r="A19" s="2663"/>
      <c r="B19" s="2668"/>
      <c r="C19" s="2669"/>
      <c r="D19" s="2672"/>
      <c r="E19" s="2675"/>
      <c r="F19" s="1632"/>
      <c r="G19" s="2676"/>
      <c r="H19" s="2679"/>
      <c r="I19" s="578"/>
      <c r="J19" s="1185" t="s">
        <v>889</v>
      </c>
      <c r="K19" s="2682"/>
      <c r="L19" s="2662"/>
    </row>
    <row r="20" spans="1:12" ht="31.7" customHeight="1">
      <c r="A20" s="2663">
        <v>5</v>
      </c>
      <c r="B20" s="2664"/>
      <c r="C20" s="2665"/>
      <c r="D20" s="2670"/>
      <c r="E20" s="1662"/>
      <c r="F20" s="1619"/>
      <c r="G20" s="2673"/>
      <c r="H20" s="2677"/>
      <c r="I20" s="575"/>
      <c r="J20" s="793" t="s">
        <v>887</v>
      </c>
      <c r="K20" s="2680"/>
      <c r="L20" s="576"/>
    </row>
    <row r="21" spans="1:12" ht="31.7" customHeight="1">
      <c r="A21" s="2663"/>
      <c r="B21" s="2666"/>
      <c r="C21" s="2667"/>
      <c r="D21" s="2671"/>
      <c r="E21" s="1663"/>
      <c r="F21" s="1629"/>
      <c r="G21" s="2674"/>
      <c r="H21" s="2678"/>
      <c r="I21" s="577"/>
      <c r="J21" s="1184" t="s">
        <v>888</v>
      </c>
      <c r="K21" s="2681"/>
      <c r="L21" s="2661"/>
    </row>
    <row r="22" spans="1:12" ht="31.7" customHeight="1">
      <c r="A22" s="2663"/>
      <c r="B22" s="2668"/>
      <c r="C22" s="2669"/>
      <c r="D22" s="2672"/>
      <c r="E22" s="2675"/>
      <c r="F22" s="1632"/>
      <c r="G22" s="2676"/>
      <c r="H22" s="2679"/>
      <c r="I22" s="578"/>
      <c r="J22" s="1185" t="s">
        <v>889</v>
      </c>
      <c r="K22" s="2682"/>
      <c r="L22" s="2662"/>
    </row>
    <row r="23" spans="1:12" ht="31.7" customHeight="1">
      <c r="A23" s="2663">
        <v>6</v>
      </c>
      <c r="B23" s="2664"/>
      <c r="C23" s="2665"/>
      <c r="D23" s="2670"/>
      <c r="E23" s="1662"/>
      <c r="F23" s="1619"/>
      <c r="G23" s="2673"/>
      <c r="H23" s="2677"/>
      <c r="I23" s="575"/>
      <c r="J23" s="793" t="s">
        <v>887</v>
      </c>
      <c r="K23" s="2680"/>
      <c r="L23" s="579"/>
    </row>
    <row r="24" spans="1:12" ht="31.7" customHeight="1">
      <c r="A24" s="2663"/>
      <c r="B24" s="2666"/>
      <c r="C24" s="2667"/>
      <c r="D24" s="2671"/>
      <c r="E24" s="1663"/>
      <c r="F24" s="1629"/>
      <c r="G24" s="2674"/>
      <c r="H24" s="2678"/>
      <c r="I24" s="577"/>
      <c r="J24" s="1184" t="s">
        <v>888</v>
      </c>
      <c r="K24" s="2681"/>
      <c r="L24" s="2685"/>
    </row>
    <row r="25" spans="1:12" ht="31.7" customHeight="1">
      <c r="A25" s="2663"/>
      <c r="B25" s="2668"/>
      <c r="C25" s="2669"/>
      <c r="D25" s="2672"/>
      <c r="E25" s="2675"/>
      <c r="F25" s="1632"/>
      <c r="G25" s="2676"/>
      <c r="H25" s="2679"/>
      <c r="I25" s="578"/>
      <c r="J25" s="1185" t="s">
        <v>889</v>
      </c>
      <c r="K25" s="2682"/>
      <c r="L25" s="2662"/>
    </row>
    <row r="26" spans="1:12" ht="31.7" customHeight="1">
      <c r="A26" s="2663">
        <v>7</v>
      </c>
      <c r="B26" s="2664"/>
      <c r="C26" s="2665"/>
      <c r="D26" s="2670"/>
      <c r="E26" s="1662"/>
      <c r="F26" s="1619"/>
      <c r="G26" s="2673"/>
      <c r="H26" s="2677"/>
      <c r="I26" s="575"/>
      <c r="J26" s="793" t="s">
        <v>887</v>
      </c>
      <c r="K26" s="2680"/>
      <c r="L26" s="579"/>
    </row>
    <row r="27" spans="1:12" ht="31.7" customHeight="1">
      <c r="A27" s="2663"/>
      <c r="B27" s="2666"/>
      <c r="C27" s="2667"/>
      <c r="D27" s="2671"/>
      <c r="E27" s="1663"/>
      <c r="F27" s="1629"/>
      <c r="G27" s="2674"/>
      <c r="H27" s="2678"/>
      <c r="I27" s="577"/>
      <c r="J27" s="1184" t="s">
        <v>888</v>
      </c>
      <c r="K27" s="2681"/>
      <c r="L27" s="2685"/>
    </row>
    <row r="28" spans="1:12" ht="31.7" customHeight="1">
      <c r="A28" s="2663"/>
      <c r="B28" s="2668"/>
      <c r="C28" s="2669"/>
      <c r="D28" s="2672"/>
      <c r="E28" s="2675"/>
      <c r="F28" s="1632"/>
      <c r="G28" s="2676"/>
      <c r="H28" s="2679"/>
      <c r="I28" s="578"/>
      <c r="J28" s="1185" t="s">
        <v>889</v>
      </c>
      <c r="K28" s="2682"/>
      <c r="L28" s="2662"/>
    </row>
    <row r="29" spans="1:12" ht="31.7" customHeight="1">
      <c r="A29" s="2663">
        <v>8</v>
      </c>
      <c r="B29" s="2664"/>
      <c r="C29" s="2665"/>
      <c r="D29" s="2670"/>
      <c r="E29" s="1662"/>
      <c r="F29" s="1619"/>
      <c r="G29" s="2673"/>
      <c r="H29" s="2677"/>
      <c r="I29" s="575"/>
      <c r="J29" s="793" t="s">
        <v>887</v>
      </c>
      <c r="K29" s="2680"/>
      <c r="L29" s="579"/>
    </row>
    <row r="30" spans="1:12" ht="31.7" customHeight="1">
      <c r="A30" s="2663"/>
      <c r="B30" s="2666"/>
      <c r="C30" s="2667"/>
      <c r="D30" s="2671"/>
      <c r="E30" s="1663"/>
      <c r="F30" s="1629"/>
      <c r="G30" s="2674"/>
      <c r="H30" s="2678"/>
      <c r="I30" s="577"/>
      <c r="J30" s="1184" t="s">
        <v>888</v>
      </c>
      <c r="K30" s="2681"/>
      <c r="L30" s="2685"/>
    </row>
    <row r="31" spans="1:12" ht="31.7" customHeight="1">
      <c r="A31" s="2663"/>
      <c r="B31" s="2668"/>
      <c r="C31" s="2669"/>
      <c r="D31" s="2672"/>
      <c r="E31" s="2675"/>
      <c r="F31" s="1632"/>
      <c r="G31" s="2676"/>
      <c r="H31" s="2679"/>
      <c r="I31" s="578"/>
      <c r="J31" s="1185" t="s">
        <v>889</v>
      </c>
      <c r="K31" s="2682"/>
      <c r="L31" s="2662"/>
    </row>
    <row r="32" spans="1:12" ht="31.7" customHeight="1">
      <c r="A32" s="2663">
        <v>9</v>
      </c>
      <c r="B32" s="2664"/>
      <c r="C32" s="2665"/>
      <c r="D32" s="2670"/>
      <c r="E32" s="1662"/>
      <c r="F32" s="1619"/>
      <c r="G32" s="2673"/>
      <c r="H32" s="2677"/>
      <c r="I32" s="575"/>
      <c r="J32" s="793" t="s">
        <v>887</v>
      </c>
      <c r="K32" s="2680"/>
      <c r="L32" s="579"/>
    </row>
    <row r="33" spans="1:12" ht="31.7" customHeight="1">
      <c r="A33" s="2663"/>
      <c r="B33" s="2666"/>
      <c r="C33" s="2667"/>
      <c r="D33" s="2671"/>
      <c r="E33" s="1663"/>
      <c r="F33" s="1629"/>
      <c r="G33" s="2674"/>
      <c r="H33" s="2678"/>
      <c r="I33" s="577"/>
      <c r="J33" s="1184" t="s">
        <v>888</v>
      </c>
      <c r="K33" s="2681"/>
      <c r="L33" s="2685"/>
    </row>
    <row r="34" spans="1:12" ht="31.7" customHeight="1">
      <c r="A34" s="2663"/>
      <c r="B34" s="2668"/>
      <c r="C34" s="2669"/>
      <c r="D34" s="2672"/>
      <c r="E34" s="2675"/>
      <c r="F34" s="1632"/>
      <c r="G34" s="2676"/>
      <c r="H34" s="2679"/>
      <c r="I34" s="578"/>
      <c r="J34" s="1185" t="s">
        <v>889</v>
      </c>
      <c r="K34" s="2682"/>
      <c r="L34" s="2662"/>
    </row>
    <row r="35" spans="1:12" ht="31.7" customHeight="1">
      <c r="A35" s="2663">
        <v>10</v>
      </c>
      <c r="B35" s="2664"/>
      <c r="C35" s="2665"/>
      <c r="D35" s="2670"/>
      <c r="E35" s="1662"/>
      <c r="F35" s="1619"/>
      <c r="G35" s="2673"/>
      <c r="H35" s="2677"/>
      <c r="I35" s="575"/>
      <c r="J35" s="793" t="s">
        <v>887</v>
      </c>
      <c r="K35" s="2677"/>
      <c r="L35" s="579"/>
    </row>
    <row r="36" spans="1:12" ht="31.7" customHeight="1">
      <c r="A36" s="2690"/>
      <c r="B36" s="2666"/>
      <c r="C36" s="2667"/>
      <c r="D36" s="2671"/>
      <c r="E36" s="1663"/>
      <c r="F36" s="1629"/>
      <c r="G36" s="2674"/>
      <c r="H36" s="2678"/>
      <c r="I36" s="577"/>
      <c r="J36" s="1184" t="s">
        <v>888</v>
      </c>
      <c r="K36" s="2678"/>
      <c r="L36" s="2685"/>
    </row>
    <row r="37" spans="1:12" ht="31.7" customHeight="1" thickBot="1">
      <c r="A37" s="2691"/>
      <c r="B37" s="2692"/>
      <c r="C37" s="2693"/>
      <c r="D37" s="2694"/>
      <c r="E37" s="2695"/>
      <c r="F37" s="2696"/>
      <c r="G37" s="2697"/>
      <c r="H37" s="2698"/>
      <c r="I37" s="580"/>
      <c r="J37" s="1186" t="s">
        <v>889</v>
      </c>
      <c r="K37" s="2698"/>
      <c r="L37" s="2699"/>
    </row>
    <row r="38" spans="1:12" ht="6.75" customHeight="1">
      <c r="B38" s="861"/>
      <c r="C38" s="861"/>
      <c r="D38" s="1187"/>
      <c r="E38" s="1188"/>
      <c r="F38" s="1187"/>
      <c r="G38" s="1187"/>
      <c r="H38" s="1187"/>
      <c r="I38" s="1187"/>
      <c r="J38" s="1187"/>
      <c r="K38" s="861"/>
      <c r="L38" s="861"/>
    </row>
    <row r="39" spans="1:12" ht="18" customHeight="1">
      <c r="A39" s="2686" t="s">
        <v>900</v>
      </c>
      <c r="B39" s="2686"/>
      <c r="C39" s="2686"/>
      <c r="D39" s="2686"/>
      <c r="E39" s="2686"/>
      <c r="F39" s="2686"/>
      <c r="G39" s="2686"/>
      <c r="H39" s="2686"/>
      <c r="I39" s="2686"/>
      <c r="J39" s="2686"/>
      <c r="K39" s="2686"/>
      <c r="L39" s="2686"/>
    </row>
    <row r="40" spans="1:12" ht="18" customHeight="1">
      <c r="A40" s="2687" t="s">
        <v>899</v>
      </c>
      <c r="B40" s="2687"/>
      <c r="C40" s="2687"/>
      <c r="D40" s="2687"/>
      <c r="E40" s="2687"/>
      <c r="F40" s="2687"/>
      <c r="G40" s="2687"/>
      <c r="H40" s="2687"/>
      <c r="I40" s="2687"/>
      <c r="J40" s="2687"/>
      <c r="K40" s="2687"/>
      <c r="L40" s="2687"/>
    </row>
    <row r="41" spans="1:12" ht="18" customHeight="1">
      <c r="A41" s="2687" t="s">
        <v>895</v>
      </c>
      <c r="B41" s="2687"/>
      <c r="C41" s="2687"/>
      <c r="D41" s="2687"/>
      <c r="E41" s="2687"/>
      <c r="F41" s="2687"/>
      <c r="G41" s="2687"/>
      <c r="H41" s="2687"/>
      <c r="I41" s="2687"/>
      <c r="J41" s="2687"/>
      <c r="K41" s="2687"/>
      <c r="L41" s="2687"/>
    </row>
    <row r="42" spans="1:12" ht="18" customHeight="1">
      <c r="A42" s="2688" t="s">
        <v>1551</v>
      </c>
      <c r="B42" s="2688"/>
      <c r="C42" s="2688"/>
      <c r="D42" s="2688"/>
      <c r="E42" s="2688"/>
      <c r="F42" s="2688"/>
      <c r="G42" s="2688"/>
      <c r="H42" s="2688"/>
      <c r="I42" s="2688"/>
      <c r="J42" s="2688"/>
      <c r="K42" s="2688"/>
      <c r="L42" s="2688"/>
    </row>
    <row r="43" spans="1:12" ht="18" customHeight="1">
      <c r="A43" s="2689" t="s">
        <v>1517</v>
      </c>
      <c r="B43" s="2689"/>
      <c r="C43" s="2689"/>
      <c r="D43" s="2689"/>
      <c r="E43" s="2689"/>
      <c r="F43" s="2689"/>
      <c r="G43" s="2689"/>
      <c r="H43" s="2689"/>
      <c r="I43" s="2689"/>
      <c r="J43" s="2689"/>
      <c r="K43" s="2689"/>
      <c r="L43" s="2689"/>
    </row>
    <row r="44" spans="1:12" ht="18" customHeight="1">
      <c r="A44" s="2688" t="s">
        <v>1552</v>
      </c>
      <c r="B44" s="2688"/>
      <c r="C44" s="2688"/>
      <c r="D44" s="2688"/>
      <c r="E44" s="2688"/>
      <c r="F44" s="2688"/>
      <c r="G44" s="2688"/>
      <c r="H44" s="2688"/>
      <c r="I44" s="2688"/>
      <c r="J44" s="2688"/>
      <c r="K44" s="2688"/>
      <c r="L44" s="2688"/>
    </row>
    <row r="45" spans="1:12" ht="18" customHeight="1">
      <c r="A45" s="2688" t="s">
        <v>1553</v>
      </c>
      <c r="B45" s="2688"/>
      <c r="C45" s="2688"/>
      <c r="D45" s="2688"/>
      <c r="E45" s="2688"/>
      <c r="F45" s="2688"/>
      <c r="G45" s="2688"/>
      <c r="H45" s="2688"/>
      <c r="I45" s="2688"/>
      <c r="J45" s="2688"/>
      <c r="K45" s="2688"/>
      <c r="L45" s="2688"/>
    </row>
    <row r="46" spans="1:12" ht="18" customHeight="1">
      <c r="A46" s="2688" t="s">
        <v>859</v>
      </c>
      <c r="B46" s="2688"/>
      <c r="C46" s="2688"/>
      <c r="D46" s="2688"/>
      <c r="E46" s="2688"/>
      <c r="F46" s="2688"/>
      <c r="G46" s="2688"/>
      <c r="H46" s="2688"/>
      <c r="I46" s="2688"/>
      <c r="J46" s="2688"/>
      <c r="K46" s="2688"/>
      <c r="L46" s="2688"/>
    </row>
    <row r="47" spans="1:12" ht="18" customHeight="1">
      <c r="A47" s="2688" t="s">
        <v>1554</v>
      </c>
      <c r="B47" s="2688"/>
      <c r="C47" s="2688"/>
      <c r="D47" s="2688"/>
      <c r="E47" s="2688"/>
      <c r="F47" s="2688"/>
      <c r="G47" s="2688"/>
      <c r="H47" s="2688"/>
      <c r="I47" s="2688"/>
      <c r="J47" s="2688"/>
      <c r="K47" s="2688"/>
      <c r="L47" s="2688"/>
    </row>
    <row r="48" spans="1:12" ht="18" customHeight="1">
      <c r="A48" s="2688" t="s">
        <v>896</v>
      </c>
      <c r="B48" s="2688"/>
      <c r="C48" s="2688"/>
      <c r="D48" s="2688"/>
      <c r="E48" s="2688"/>
      <c r="F48" s="2688"/>
      <c r="G48" s="2688"/>
      <c r="H48" s="2688"/>
      <c r="I48" s="2688"/>
      <c r="J48" s="2688"/>
      <c r="K48" s="2688"/>
      <c r="L48" s="2688"/>
    </row>
    <row r="49" spans="1:13" ht="18" customHeight="1">
      <c r="A49" s="2687" t="s">
        <v>897</v>
      </c>
      <c r="B49" s="2687"/>
      <c r="C49" s="2687"/>
      <c r="D49" s="2687"/>
      <c r="E49" s="2687"/>
      <c r="F49" s="2687"/>
      <c r="G49" s="2687"/>
      <c r="H49" s="2687"/>
      <c r="I49" s="2687"/>
      <c r="J49" s="2687"/>
      <c r="K49" s="2687"/>
      <c r="L49" s="2687"/>
    </row>
    <row r="50" spans="1:13" ht="18" customHeight="1">
      <c r="A50" s="2688" t="s">
        <v>1555</v>
      </c>
      <c r="B50" s="2688"/>
      <c r="C50" s="2688"/>
      <c r="D50" s="2688"/>
      <c r="E50" s="2688"/>
      <c r="F50" s="2688"/>
      <c r="G50" s="2688"/>
      <c r="H50" s="2688"/>
      <c r="I50" s="2688"/>
      <c r="J50" s="2688"/>
      <c r="K50" s="2688"/>
      <c r="L50" s="2688"/>
    </row>
    <row r="51" spans="1:13" ht="18.75" customHeight="1">
      <c r="A51" s="2688" t="s">
        <v>1556</v>
      </c>
      <c r="B51" s="2688"/>
      <c r="C51" s="2688"/>
      <c r="D51" s="2688"/>
      <c r="E51" s="2688"/>
      <c r="F51" s="2688"/>
      <c r="G51" s="2688"/>
      <c r="H51" s="2688"/>
      <c r="I51" s="2688"/>
      <c r="J51" s="2688"/>
      <c r="K51" s="2688"/>
      <c r="L51" s="2688"/>
    </row>
    <row r="52" spans="1:13" ht="15" customHeight="1">
      <c r="A52" s="2687" t="s">
        <v>904</v>
      </c>
      <c r="B52" s="2687"/>
      <c r="C52" s="2687"/>
      <c r="D52" s="2687"/>
      <c r="E52" s="2687"/>
      <c r="F52" s="2687"/>
      <c r="G52" s="2687"/>
      <c r="H52" s="2687"/>
      <c r="I52" s="2687"/>
      <c r="J52" s="2687"/>
      <c r="K52" s="2687"/>
      <c r="L52" s="2687"/>
    </row>
    <row r="53" spans="1:13" ht="15" customHeight="1">
      <c r="A53" s="2687"/>
      <c r="B53" s="2687"/>
      <c r="C53" s="2687"/>
      <c r="D53" s="2687"/>
      <c r="E53" s="2687"/>
      <c r="F53" s="2687"/>
      <c r="G53" s="2687"/>
      <c r="H53" s="2687"/>
      <c r="I53" s="2687"/>
      <c r="J53" s="2687"/>
      <c r="K53" s="2687"/>
      <c r="L53" s="2687"/>
    </row>
    <row r="54" spans="1:13" ht="15" customHeight="1">
      <c r="A54" s="2687" t="s">
        <v>891</v>
      </c>
      <c r="B54" s="2687"/>
      <c r="C54" s="2687"/>
      <c r="D54" s="2687"/>
      <c r="E54" s="2687"/>
      <c r="F54" s="2687"/>
      <c r="G54" s="2687"/>
      <c r="H54" s="2687"/>
      <c r="I54" s="2687"/>
      <c r="J54" s="2687"/>
      <c r="K54" s="2687"/>
      <c r="L54" s="2687"/>
    </row>
    <row r="55" spans="1:13" ht="15" customHeight="1">
      <c r="A55" s="2687" t="s">
        <v>892</v>
      </c>
      <c r="B55" s="2687"/>
      <c r="C55" s="2687"/>
      <c r="D55" s="2687"/>
      <c r="E55" s="2687"/>
      <c r="F55" s="2687"/>
      <c r="G55" s="2687"/>
      <c r="H55" s="2687"/>
      <c r="I55" s="2687"/>
      <c r="J55" s="2687"/>
      <c r="K55" s="2687"/>
      <c r="L55" s="2687"/>
    </row>
    <row r="56" spans="1:13" ht="15" customHeight="1">
      <c r="A56" s="2687" t="s">
        <v>893</v>
      </c>
      <c r="B56" s="2687"/>
      <c r="C56" s="2687"/>
      <c r="D56" s="2687"/>
      <c r="E56" s="2687"/>
      <c r="F56" s="2687"/>
      <c r="G56" s="2687"/>
      <c r="H56" s="2687"/>
      <c r="I56" s="2687"/>
      <c r="J56" s="2687"/>
      <c r="K56" s="2687"/>
      <c r="L56" s="2687"/>
    </row>
    <row r="57" spans="1:13" ht="15" customHeight="1">
      <c r="A57" s="2687" t="s">
        <v>894</v>
      </c>
      <c r="B57" s="2687"/>
      <c r="C57" s="2687"/>
      <c r="D57" s="2687"/>
      <c r="E57" s="2687"/>
      <c r="F57" s="2687"/>
      <c r="G57" s="2687"/>
      <c r="H57" s="2687"/>
      <c r="I57" s="2687"/>
      <c r="J57" s="2687"/>
      <c r="K57" s="2687"/>
      <c r="L57" s="2687"/>
    </row>
    <row r="58" spans="1:13" ht="15" customHeight="1">
      <c r="A58" s="2687"/>
      <c r="B58" s="2687"/>
      <c r="C58" s="2687"/>
      <c r="D58" s="2687"/>
      <c r="E58" s="2687"/>
      <c r="F58" s="2687"/>
      <c r="G58" s="2687"/>
      <c r="H58" s="2687"/>
      <c r="I58" s="2687"/>
      <c r="J58" s="2687"/>
      <c r="K58" s="2687"/>
      <c r="L58" s="2687"/>
    </row>
    <row r="59" spans="1:13" ht="14.25">
      <c r="A59" s="1189"/>
      <c r="B59" s="1189"/>
      <c r="C59" s="1189"/>
      <c r="D59" s="1189"/>
      <c r="E59" s="1189"/>
      <c r="F59" s="1189"/>
      <c r="G59" s="1189"/>
      <c r="H59" s="1189"/>
      <c r="I59" s="1189"/>
      <c r="J59" s="1189"/>
      <c r="K59" s="1189"/>
      <c r="L59" s="1189"/>
    </row>
    <row r="60" spans="1:13" ht="14.25">
      <c r="A60" s="1189"/>
      <c r="B60" s="1189"/>
      <c r="C60" s="1189"/>
      <c r="D60" s="1189"/>
      <c r="E60" s="1189"/>
      <c r="F60" s="1189"/>
      <c r="G60" s="1189"/>
      <c r="H60" s="1189"/>
      <c r="I60" s="1189"/>
      <c r="J60" s="1189"/>
      <c r="K60" s="1189"/>
      <c r="L60" s="1190"/>
    </row>
    <row r="61" spans="1:13">
      <c r="A61" s="1191"/>
      <c r="B61" s="1191"/>
      <c r="C61" s="1191"/>
      <c r="D61" s="1191"/>
      <c r="E61" s="1191"/>
      <c r="F61" s="1191"/>
      <c r="G61" s="1191"/>
      <c r="H61" s="1191"/>
      <c r="I61" s="1191"/>
      <c r="J61" s="1191"/>
      <c r="K61" s="1191"/>
      <c r="L61" s="1191"/>
    </row>
    <row r="62" spans="1:13">
      <c r="A62" s="1191"/>
      <c r="B62" s="1191"/>
      <c r="C62" s="1191"/>
      <c r="D62" s="1191"/>
      <c r="E62" s="1191"/>
      <c r="F62" s="1191"/>
      <c r="G62" s="1191"/>
      <c r="H62" s="1191"/>
      <c r="I62" s="1191"/>
      <c r="J62" s="1191"/>
      <c r="K62" s="1191"/>
      <c r="L62" s="1191"/>
    </row>
    <row r="63" spans="1:13">
      <c r="A63" s="1191"/>
      <c r="B63" s="1191"/>
      <c r="C63" s="1191"/>
      <c r="D63" s="1191"/>
      <c r="E63" s="1191"/>
      <c r="F63" s="1191"/>
      <c r="G63" s="1191"/>
      <c r="H63" s="1191"/>
      <c r="I63" s="1191"/>
      <c r="J63" s="1191"/>
      <c r="K63" s="1191"/>
      <c r="L63" s="1191"/>
    </row>
    <row r="64" spans="1:13">
      <c r="A64" s="1191"/>
      <c r="B64" s="1191"/>
      <c r="C64" s="1191"/>
      <c r="D64" s="1191"/>
      <c r="E64" s="1191"/>
      <c r="F64" s="1191"/>
      <c r="G64" s="1191"/>
      <c r="H64" s="1191"/>
      <c r="I64" s="1191"/>
      <c r="J64" s="1191"/>
      <c r="K64" s="1191"/>
      <c r="L64" s="1191"/>
      <c r="M64" s="1191"/>
    </row>
    <row r="65" spans="1:13">
      <c r="A65" s="1191"/>
      <c r="B65" s="1191"/>
      <c r="C65" s="1191"/>
      <c r="D65" s="1191"/>
      <c r="E65" s="1191"/>
      <c r="F65" s="1191"/>
      <c r="G65" s="1191"/>
      <c r="H65" s="1191"/>
      <c r="I65" s="1191"/>
      <c r="J65" s="1191"/>
      <c r="K65" s="1191"/>
      <c r="L65" s="1191"/>
      <c r="M65" s="1191"/>
    </row>
    <row r="66" spans="1:13">
      <c r="A66" s="1191"/>
      <c r="B66" s="1191"/>
      <c r="C66" s="1191"/>
      <c r="D66" s="1191"/>
      <c r="E66" s="1191"/>
      <c r="F66" s="1191"/>
      <c r="G66" s="1191"/>
      <c r="H66" s="1191"/>
      <c r="I66" s="1191"/>
      <c r="J66" s="1191"/>
      <c r="K66" s="1191"/>
      <c r="L66" s="1191"/>
      <c r="M66" s="1191"/>
    </row>
    <row r="67" spans="1:13">
      <c r="A67" s="1191"/>
      <c r="B67" s="1191"/>
      <c r="C67" s="1191"/>
      <c r="D67" s="1191"/>
      <c r="E67" s="1191"/>
      <c r="F67" s="1191"/>
      <c r="G67" s="1191"/>
      <c r="H67" s="1191"/>
      <c r="I67" s="1191"/>
      <c r="J67" s="1191"/>
      <c r="K67" s="1191"/>
      <c r="L67" s="1191"/>
      <c r="M67" s="1191"/>
    </row>
    <row r="68" spans="1:13">
      <c r="A68" s="1191"/>
      <c r="B68" s="1191"/>
      <c r="C68" s="1191"/>
      <c r="D68" s="1191"/>
      <c r="E68" s="1191"/>
      <c r="F68" s="1191"/>
      <c r="G68" s="1191"/>
      <c r="H68" s="1191"/>
      <c r="I68" s="1191"/>
      <c r="J68" s="1191"/>
      <c r="K68" s="1191"/>
      <c r="L68" s="1191"/>
      <c r="M68" s="1191"/>
    </row>
    <row r="69" spans="1:13">
      <c r="A69" s="1191"/>
      <c r="B69" s="1191"/>
      <c r="C69" s="1191"/>
      <c r="D69" s="1191"/>
      <c r="E69" s="1191"/>
      <c r="F69" s="1191"/>
      <c r="G69" s="1191"/>
      <c r="H69" s="1191"/>
      <c r="I69" s="1191"/>
      <c r="J69" s="1191"/>
      <c r="K69" s="1191"/>
      <c r="L69" s="1191"/>
      <c r="M69" s="1191"/>
    </row>
    <row r="70" spans="1:13">
      <c r="A70" s="1191"/>
      <c r="B70" s="1191"/>
      <c r="C70" s="1191"/>
      <c r="D70" s="1191"/>
      <c r="E70" s="1191"/>
      <c r="F70" s="1191"/>
      <c r="G70" s="1191"/>
      <c r="H70" s="1191"/>
      <c r="I70" s="1191"/>
      <c r="J70" s="1191"/>
      <c r="K70" s="1191"/>
      <c r="L70" s="1191"/>
      <c r="M70" s="1191"/>
    </row>
    <row r="71" spans="1:13">
      <c r="A71" s="1191"/>
      <c r="B71" s="1191"/>
      <c r="C71" s="1191"/>
      <c r="D71" s="1191"/>
      <c r="E71" s="1191"/>
      <c r="F71" s="1191"/>
      <c r="G71" s="1191"/>
      <c r="H71" s="1191"/>
      <c r="I71" s="1191"/>
      <c r="J71" s="1191"/>
      <c r="K71" s="1191"/>
      <c r="L71" s="1191"/>
      <c r="M71" s="1191"/>
    </row>
    <row r="72" spans="1:13">
      <c r="A72" s="1191"/>
      <c r="B72" s="1191"/>
      <c r="C72" s="1191"/>
      <c r="D72" s="1191"/>
      <c r="E72" s="1191"/>
      <c r="F72" s="1191"/>
      <c r="G72" s="1191"/>
      <c r="H72" s="1191"/>
      <c r="I72" s="1191"/>
      <c r="J72" s="1191"/>
      <c r="K72" s="1191"/>
      <c r="L72" s="1191"/>
      <c r="M72" s="1191"/>
    </row>
    <row r="73" spans="1:13">
      <c r="A73" s="1191"/>
      <c r="B73" s="1191"/>
      <c r="C73" s="1191"/>
      <c r="D73" s="1191"/>
      <c r="E73" s="1191"/>
      <c r="F73" s="1191"/>
      <c r="G73" s="1191"/>
      <c r="H73" s="1191"/>
      <c r="I73" s="1191"/>
      <c r="J73" s="1191"/>
      <c r="K73" s="1191"/>
      <c r="L73" s="1191"/>
      <c r="M73" s="1191"/>
    </row>
    <row r="74" spans="1:13">
      <c r="A74" s="1191"/>
      <c r="B74" s="1191"/>
      <c r="C74" s="1191"/>
      <c r="D74" s="1191"/>
      <c r="E74" s="1191"/>
      <c r="F74" s="1191"/>
      <c r="G74" s="1191"/>
      <c r="H74" s="1191"/>
      <c r="I74" s="1191"/>
      <c r="J74" s="1191"/>
      <c r="K74" s="1191"/>
      <c r="L74" s="1191"/>
      <c r="M74" s="1191"/>
    </row>
    <row r="75" spans="1:13">
      <c r="A75" s="1191"/>
      <c r="B75" s="1191"/>
      <c r="C75" s="1191"/>
      <c r="D75" s="1191"/>
      <c r="E75" s="1191"/>
      <c r="F75" s="1191"/>
      <c r="G75" s="1191"/>
      <c r="H75" s="1191"/>
      <c r="I75" s="1191"/>
      <c r="J75" s="1191"/>
      <c r="K75" s="1191"/>
      <c r="L75" s="1191"/>
      <c r="M75" s="1191"/>
    </row>
    <row r="76" spans="1:13">
      <c r="A76" s="1191"/>
      <c r="B76" s="1191"/>
      <c r="C76" s="1191"/>
      <c r="D76" s="1191"/>
      <c r="E76" s="1191"/>
      <c r="F76" s="1191"/>
      <c r="G76" s="1191"/>
      <c r="H76" s="1191"/>
      <c r="I76" s="1191"/>
      <c r="J76" s="1191"/>
      <c r="K76" s="1191"/>
      <c r="L76" s="1191"/>
      <c r="M76" s="1191"/>
    </row>
    <row r="77" spans="1:13">
      <c r="A77" s="1191"/>
      <c r="B77" s="1191"/>
      <c r="C77" s="1191"/>
      <c r="D77" s="1191"/>
      <c r="E77" s="1191"/>
      <c r="F77" s="1191"/>
      <c r="G77" s="1191"/>
      <c r="H77" s="1191"/>
      <c r="I77" s="1191"/>
      <c r="J77" s="1191"/>
      <c r="K77" s="1191"/>
      <c r="L77" s="1191"/>
      <c r="M77" s="1191"/>
    </row>
    <row r="78" spans="1:13">
      <c r="A78" s="1191"/>
      <c r="B78" s="1191"/>
      <c r="C78" s="1191"/>
      <c r="D78" s="1191"/>
      <c r="E78" s="1191"/>
      <c r="F78" s="1191"/>
      <c r="G78" s="1191"/>
      <c r="H78" s="1191"/>
      <c r="I78" s="1191"/>
      <c r="J78" s="1191"/>
      <c r="K78" s="1191"/>
      <c r="L78" s="1191"/>
    </row>
    <row r="79" spans="1:13">
      <c r="A79" s="1191"/>
      <c r="B79" s="1191"/>
      <c r="C79" s="1191"/>
      <c r="D79" s="1191"/>
      <c r="E79" s="1191"/>
      <c r="F79" s="1191"/>
      <c r="G79" s="1191"/>
      <c r="H79" s="1191"/>
      <c r="I79" s="1191"/>
      <c r="J79" s="1191"/>
      <c r="K79" s="1191"/>
      <c r="L79" s="1191"/>
    </row>
    <row r="80" spans="1:13">
      <c r="A80" s="1191"/>
      <c r="B80" s="1191"/>
      <c r="C80" s="1191"/>
      <c r="D80" s="1191"/>
      <c r="E80" s="1191"/>
      <c r="F80" s="1191"/>
      <c r="G80" s="1191"/>
      <c r="H80" s="1191"/>
      <c r="I80" s="1191"/>
      <c r="J80" s="1191"/>
      <c r="K80" s="1191"/>
      <c r="L80" s="1191"/>
    </row>
    <row r="81" spans="1:12">
      <c r="A81" s="1191"/>
      <c r="B81" s="1191"/>
      <c r="C81" s="1191"/>
      <c r="D81" s="1191"/>
      <c r="E81" s="1191"/>
      <c r="F81" s="1191"/>
      <c r="G81" s="1191"/>
      <c r="H81" s="1191"/>
      <c r="I81" s="1191"/>
      <c r="J81" s="1191"/>
      <c r="K81" s="1191"/>
      <c r="L81" s="1191"/>
    </row>
    <row r="82" spans="1:12">
      <c r="A82" s="1191"/>
      <c r="B82" s="1191"/>
      <c r="C82" s="1191"/>
      <c r="D82" s="1191"/>
      <c r="E82" s="1191"/>
      <c r="F82" s="1191"/>
      <c r="G82" s="1191"/>
      <c r="H82" s="1191"/>
      <c r="I82" s="1191"/>
      <c r="J82" s="1191"/>
      <c r="K82" s="1191"/>
      <c r="L82" s="1191"/>
    </row>
    <row r="83" spans="1:12">
      <c r="A83" s="1191"/>
      <c r="B83" s="1191"/>
      <c r="C83" s="1191"/>
      <c r="D83" s="1191"/>
      <c r="E83" s="1191"/>
      <c r="F83" s="1191"/>
      <c r="G83" s="1191"/>
      <c r="H83" s="1191"/>
      <c r="I83" s="1191"/>
      <c r="J83" s="1191"/>
      <c r="K83" s="1191"/>
      <c r="L83" s="1191"/>
    </row>
    <row r="84" spans="1:12">
      <c r="A84" s="1191"/>
      <c r="B84" s="1191"/>
      <c r="C84" s="1191"/>
      <c r="D84" s="1191"/>
      <c r="E84" s="1191"/>
      <c r="F84" s="1191"/>
      <c r="G84" s="1191"/>
      <c r="H84" s="1191"/>
      <c r="I84" s="1191"/>
      <c r="J84" s="1191"/>
      <c r="K84" s="1191"/>
      <c r="L84" s="1191"/>
    </row>
    <row r="85" spans="1:12">
      <c r="A85" s="1191"/>
      <c r="B85" s="1191"/>
      <c r="C85" s="1191"/>
      <c r="D85" s="1191"/>
      <c r="E85" s="1191"/>
      <c r="F85" s="1191"/>
      <c r="G85" s="1191"/>
      <c r="H85" s="1191"/>
      <c r="I85" s="1191"/>
      <c r="J85" s="1191"/>
      <c r="K85" s="1191"/>
      <c r="L85" s="1191"/>
    </row>
    <row r="86" spans="1:12">
      <c r="A86" s="1191"/>
      <c r="B86" s="1191"/>
      <c r="C86" s="1191"/>
      <c r="D86" s="1191"/>
      <c r="E86" s="1191"/>
      <c r="F86" s="1191"/>
      <c r="G86" s="1191"/>
      <c r="H86" s="1191"/>
      <c r="I86" s="1191"/>
      <c r="J86" s="1191"/>
      <c r="K86" s="1191"/>
      <c r="L86" s="1191"/>
    </row>
    <row r="87" spans="1:12">
      <c r="A87" s="1191"/>
      <c r="B87" s="1191"/>
      <c r="C87" s="1191"/>
      <c r="D87" s="1191"/>
      <c r="E87" s="1191"/>
      <c r="F87" s="1191"/>
      <c r="G87" s="1191"/>
      <c r="H87" s="1191"/>
      <c r="I87" s="1191"/>
      <c r="J87" s="1191"/>
      <c r="K87" s="1191"/>
      <c r="L87" s="1191"/>
    </row>
    <row r="88" spans="1:12">
      <c r="A88" s="1191"/>
      <c r="B88" s="1191"/>
      <c r="C88" s="1191"/>
      <c r="D88" s="1191"/>
      <c r="E88" s="1191"/>
      <c r="F88" s="1191"/>
      <c r="G88" s="1191"/>
      <c r="H88" s="1191"/>
      <c r="I88" s="1191"/>
      <c r="J88" s="1191"/>
      <c r="K88" s="1191"/>
      <c r="L88" s="1191"/>
    </row>
    <row r="89" spans="1:12">
      <c r="A89" s="1191"/>
      <c r="B89" s="1191"/>
      <c r="C89" s="1191"/>
      <c r="D89" s="1191"/>
      <c r="E89" s="1191"/>
      <c r="F89" s="1191"/>
      <c r="G89" s="1191"/>
      <c r="H89" s="1191"/>
      <c r="I89" s="1191"/>
      <c r="J89" s="1191"/>
      <c r="K89" s="1191"/>
      <c r="L89" s="1191"/>
    </row>
    <row r="90" spans="1:12">
      <c r="A90" s="1191"/>
      <c r="B90" s="1191"/>
      <c r="C90" s="1191"/>
      <c r="D90" s="1191"/>
      <c r="E90" s="1191"/>
      <c r="F90" s="1191"/>
      <c r="G90" s="1191"/>
      <c r="H90" s="1191"/>
      <c r="I90" s="1191"/>
      <c r="J90" s="1191"/>
      <c r="K90" s="1191"/>
      <c r="L90" s="1191"/>
    </row>
    <row r="91" spans="1:12">
      <c r="A91" s="1191"/>
      <c r="B91" s="1191"/>
      <c r="C91" s="1191"/>
      <c r="D91" s="1191"/>
      <c r="E91" s="1191"/>
      <c r="F91" s="1191"/>
      <c r="G91" s="1191"/>
      <c r="H91" s="1191"/>
      <c r="I91" s="1191"/>
      <c r="J91" s="1191"/>
      <c r="K91" s="1191"/>
      <c r="L91" s="1191"/>
    </row>
    <row r="92" spans="1:12">
      <c r="A92" s="1191"/>
      <c r="B92" s="1191"/>
      <c r="C92" s="1191"/>
      <c r="D92" s="1191"/>
      <c r="E92" s="1191"/>
      <c r="F92" s="1191"/>
      <c r="G92" s="1191"/>
      <c r="H92" s="1191"/>
      <c r="I92" s="1191"/>
      <c r="J92" s="1191"/>
      <c r="K92" s="1191"/>
      <c r="L92" s="1191"/>
    </row>
    <row r="93" spans="1:12">
      <c r="A93" s="1191"/>
      <c r="B93" s="1191"/>
      <c r="C93" s="1191"/>
      <c r="D93" s="1191"/>
      <c r="E93" s="1191"/>
      <c r="F93" s="1191"/>
      <c r="G93" s="1191"/>
      <c r="H93" s="1191"/>
      <c r="I93" s="1191"/>
      <c r="J93" s="1191"/>
      <c r="K93" s="1191"/>
      <c r="L93" s="1191"/>
    </row>
    <row r="94" spans="1:12">
      <c r="A94" s="1191"/>
      <c r="B94" s="1191"/>
      <c r="C94" s="1191"/>
      <c r="D94" s="1191"/>
      <c r="E94" s="1191"/>
      <c r="F94" s="1191"/>
      <c r="G94" s="1191"/>
      <c r="H94" s="1191"/>
      <c r="I94" s="1191"/>
      <c r="J94" s="1191"/>
      <c r="K94" s="1191"/>
      <c r="L94" s="1191"/>
    </row>
    <row r="95" spans="1:12">
      <c r="A95" s="1191"/>
      <c r="B95" s="1191"/>
      <c r="C95" s="1191"/>
      <c r="D95" s="1191"/>
      <c r="E95" s="1191"/>
      <c r="F95" s="1191"/>
      <c r="G95" s="1191"/>
      <c r="H95" s="1191"/>
      <c r="I95" s="1191"/>
      <c r="J95" s="1191"/>
      <c r="K95" s="1191"/>
      <c r="L95" s="1191"/>
    </row>
    <row r="96" spans="1:12">
      <c r="A96" s="1191"/>
      <c r="B96" s="1191"/>
      <c r="C96" s="1191"/>
      <c r="D96" s="1191"/>
      <c r="E96" s="1191"/>
      <c r="F96" s="1191"/>
      <c r="G96" s="1191"/>
      <c r="H96" s="1191"/>
      <c r="I96" s="1191"/>
      <c r="J96" s="1191"/>
      <c r="K96" s="1191"/>
      <c r="L96" s="1191"/>
    </row>
    <row r="97" spans="1:12">
      <c r="A97" s="1191"/>
      <c r="B97" s="1191"/>
      <c r="C97" s="1191"/>
      <c r="D97" s="1191"/>
      <c r="E97" s="1191"/>
      <c r="F97" s="1191"/>
      <c r="G97" s="1191"/>
      <c r="H97" s="1191"/>
      <c r="I97" s="1191"/>
      <c r="J97" s="1191"/>
      <c r="K97" s="1191"/>
      <c r="L97" s="1191"/>
    </row>
    <row r="98" spans="1:12">
      <c r="A98" s="1191"/>
      <c r="B98" s="1191"/>
      <c r="C98" s="1191"/>
      <c r="D98" s="1191"/>
      <c r="E98" s="1191"/>
      <c r="F98" s="1191"/>
      <c r="G98" s="1191"/>
      <c r="H98" s="1191"/>
      <c r="I98" s="1191"/>
      <c r="J98" s="1191"/>
      <c r="K98" s="1191"/>
      <c r="L98" s="1191"/>
    </row>
    <row r="99" spans="1:12">
      <c r="A99" s="1191"/>
      <c r="B99" s="1191"/>
      <c r="C99" s="1191"/>
      <c r="D99" s="1191"/>
      <c r="E99" s="1191"/>
      <c r="F99" s="1191"/>
      <c r="G99" s="1191"/>
      <c r="H99" s="1191"/>
      <c r="I99" s="1191"/>
      <c r="J99" s="1191"/>
      <c r="K99" s="1191"/>
      <c r="L99" s="1191"/>
    </row>
    <row r="100" spans="1:12">
      <c r="A100" s="1191"/>
      <c r="B100" s="1191"/>
      <c r="C100" s="1191"/>
      <c r="D100" s="1191"/>
      <c r="E100" s="1191"/>
      <c r="F100" s="1191"/>
      <c r="G100" s="1191"/>
      <c r="H100" s="1191"/>
      <c r="I100" s="1191"/>
      <c r="J100" s="1191"/>
      <c r="K100" s="1191"/>
      <c r="L100" s="1191"/>
    </row>
    <row r="101" spans="1:12">
      <c r="A101" s="1191"/>
      <c r="B101" s="1191"/>
      <c r="C101" s="1191"/>
      <c r="D101" s="1191"/>
      <c r="E101" s="1191"/>
      <c r="F101" s="1191"/>
      <c r="G101" s="1191"/>
      <c r="H101" s="1191"/>
      <c r="I101" s="1191"/>
      <c r="J101" s="1191"/>
      <c r="K101" s="1191"/>
      <c r="L101" s="1191"/>
    </row>
    <row r="102" spans="1:12">
      <c r="A102" s="1191"/>
      <c r="B102" s="1191"/>
      <c r="C102" s="1191"/>
      <c r="D102" s="1191"/>
      <c r="E102" s="1191"/>
      <c r="F102" s="1191"/>
      <c r="G102" s="1191"/>
      <c r="H102" s="1191"/>
      <c r="I102" s="1191"/>
      <c r="J102" s="1191"/>
      <c r="K102" s="1191"/>
      <c r="L102" s="1191"/>
    </row>
    <row r="103" spans="1:12">
      <c r="A103" s="1191"/>
      <c r="B103" s="1191"/>
      <c r="C103" s="1191"/>
      <c r="D103" s="1191"/>
      <c r="E103" s="1191"/>
      <c r="F103" s="1191"/>
      <c r="G103" s="1191"/>
      <c r="H103" s="1191"/>
      <c r="I103" s="1191"/>
      <c r="J103" s="1191"/>
      <c r="K103" s="1191"/>
      <c r="L103" s="1191"/>
    </row>
    <row r="104" spans="1:12">
      <c r="A104" s="1191"/>
      <c r="B104" s="1191"/>
      <c r="C104" s="1191"/>
      <c r="D104" s="1191"/>
      <c r="E104" s="1191"/>
      <c r="F104" s="1191"/>
      <c r="G104" s="1191"/>
      <c r="H104" s="1191"/>
      <c r="I104" s="1191"/>
      <c r="J104" s="1191"/>
      <c r="K104" s="1191"/>
      <c r="L104" s="1191"/>
    </row>
    <row r="105" spans="1:12">
      <c r="A105" s="1191"/>
      <c r="B105" s="1191"/>
      <c r="C105" s="1191"/>
      <c r="D105" s="1191"/>
      <c r="E105" s="1191"/>
      <c r="F105" s="1191"/>
      <c r="G105" s="1191"/>
      <c r="H105" s="1191"/>
      <c r="I105" s="1191"/>
      <c r="J105" s="1191"/>
      <c r="K105" s="1191"/>
      <c r="L105" s="1191"/>
    </row>
    <row r="106" spans="1:12">
      <c r="A106" s="1191"/>
      <c r="B106" s="1191"/>
      <c r="C106" s="1191"/>
      <c r="D106" s="1191"/>
      <c r="E106" s="1191"/>
      <c r="F106" s="1191"/>
      <c r="G106" s="1191"/>
      <c r="H106" s="1191"/>
      <c r="I106" s="1191"/>
      <c r="J106" s="1191"/>
      <c r="K106" s="1191"/>
      <c r="L106" s="1191"/>
    </row>
    <row r="107" spans="1:12">
      <c r="A107" s="1191"/>
      <c r="B107" s="1191"/>
      <c r="C107" s="1191"/>
      <c r="D107" s="1191"/>
      <c r="E107" s="1191"/>
      <c r="F107" s="1191"/>
      <c r="G107" s="1191"/>
      <c r="H107" s="1191"/>
      <c r="I107" s="1191"/>
      <c r="J107" s="1191"/>
      <c r="K107" s="1191"/>
      <c r="L107" s="1191"/>
    </row>
    <row r="108" spans="1:12">
      <c r="A108" s="1191"/>
      <c r="B108" s="1191"/>
      <c r="C108" s="1191"/>
      <c r="D108" s="1191"/>
      <c r="E108" s="1191"/>
      <c r="F108" s="1191"/>
      <c r="G108" s="1191"/>
      <c r="H108" s="1191"/>
      <c r="I108" s="1191"/>
      <c r="J108" s="1191"/>
      <c r="K108" s="1191"/>
      <c r="L108" s="1191"/>
    </row>
    <row r="109" spans="1:12">
      <c r="A109" s="1191"/>
      <c r="B109" s="1191"/>
      <c r="C109" s="1191"/>
      <c r="D109" s="1191"/>
      <c r="E109" s="1191"/>
      <c r="F109" s="1191"/>
      <c r="G109" s="1191"/>
      <c r="H109" s="1191"/>
      <c r="I109" s="1191"/>
      <c r="J109" s="1191"/>
      <c r="K109" s="1191"/>
      <c r="L109" s="1191"/>
    </row>
    <row r="110" spans="1:12">
      <c r="A110" s="1191"/>
      <c r="B110" s="1191"/>
      <c r="C110" s="1191"/>
      <c r="D110" s="1191"/>
      <c r="E110" s="1191"/>
      <c r="F110" s="1191"/>
      <c r="G110" s="1191"/>
      <c r="H110" s="1191"/>
      <c r="I110" s="1191"/>
      <c r="J110" s="1191"/>
      <c r="K110" s="1191"/>
      <c r="L110" s="1191"/>
    </row>
    <row r="111" spans="1:12">
      <c r="A111" s="1191"/>
      <c r="B111" s="1191"/>
      <c r="C111" s="1191"/>
      <c r="D111" s="1191"/>
      <c r="E111" s="1191"/>
      <c r="F111" s="1191"/>
      <c r="G111" s="1191"/>
      <c r="H111" s="1191"/>
      <c r="I111" s="1191"/>
      <c r="J111" s="1191"/>
      <c r="K111" s="1191"/>
      <c r="L111" s="1191"/>
    </row>
    <row r="112" spans="1:12">
      <c r="A112" s="1191"/>
      <c r="B112" s="1191"/>
      <c r="C112" s="1191"/>
      <c r="D112" s="1191"/>
      <c r="E112" s="1191"/>
      <c r="F112" s="1191"/>
      <c r="G112" s="1191"/>
      <c r="H112" s="1191"/>
      <c r="I112" s="1191"/>
      <c r="J112" s="1191"/>
      <c r="K112" s="1191"/>
      <c r="L112" s="1191"/>
    </row>
    <row r="113" spans="1:12">
      <c r="A113" s="1191"/>
      <c r="B113" s="1191"/>
      <c r="C113" s="1191"/>
      <c r="D113" s="1191"/>
      <c r="E113" s="1191"/>
      <c r="F113" s="1191"/>
      <c r="G113" s="1191"/>
      <c r="H113" s="1191"/>
      <c r="I113" s="1191"/>
      <c r="J113" s="1191"/>
      <c r="K113" s="1191"/>
      <c r="L113" s="1191"/>
    </row>
    <row r="114" spans="1:12">
      <c r="A114" s="1191"/>
      <c r="B114" s="1191"/>
      <c r="C114" s="1191"/>
      <c r="D114" s="1191"/>
      <c r="E114" s="1191"/>
      <c r="F114" s="1191"/>
      <c r="G114" s="1191"/>
      <c r="H114" s="1191"/>
      <c r="I114" s="1191"/>
      <c r="J114" s="1191"/>
      <c r="K114" s="1191"/>
      <c r="L114" s="1191"/>
    </row>
    <row r="115" spans="1:12">
      <c r="A115" s="1191"/>
      <c r="B115" s="1191"/>
      <c r="C115" s="1191"/>
      <c r="D115" s="1191"/>
      <c r="E115" s="1191"/>
      <c r="F115" s="1191"/>
      <c r="G115" s="1191"/>
      <c r="H115" s="1191"/>
      <c r="I115" s="1191"/>
      <c r="J115" s="1191"/>
      <c r="K115" s="1191"/>
      <c r="L115" s="1191"/>
    </row>
    <row r="116" spans="1:12">
      <c r="A116" s="1191"/>
      <c r="B116" s="1191"/>
      <c r="C116" s="1191"/>
      <c r="D116" s="1191"/>
      <c r="E116" s="1191"/>
      <c r="F116" s="1191"/>
      <c r="G116" s="1191"/>
      <c r="H116" s="1191"/>
      <c r="I116" s="1191"/>
      <c r="J116" s="1191"/>
      <c r="K116" s="1191"/>
      <c r="L116" s="1191"/>
    </row>
    <row r="117" spans="1:12">
      <c r="A117" s="1191"/>
      <c r="B117" s="1191"/>
      <c r="C117" s="1191"/>
      <c r="D117" s="1191"/>
      <c r="E117" s="1191"/>
      <c r="F117" s="1191"/>
      <c r="G117" s="1191"/>
      <c r="H117" s="1191"/>
      <c r="I117" s="1191"/>
      <c r="J117" s="1191"/>
      <c r="K117" s="1191"/>
      <c r="L117" s="1191"/>
    </row>
    <row r="118" spans="1:12">
      <c r="A118" s="1191"/>
      <c r="B118" s="1191"/>
      <c r="C118" s="1191"/>
      <c r="D118" s="1191"/>
      <c r="E118" s="1191"/>
      <c r="F118" s="1191"/>
      <c r="G118" s="1191"/>
      <c r="H118" s="1191"/>
      <c r="I118" s="1191"/>
      <c r="J118" s="1191"/>
      <c r="K118" s="1191"/>
      <c r="L118" s="1191"/>
    </row>
    <row r="119" spans="1:12">
      <c r="A119" s="1191"/>
      <c r="B119" s="1191"/>
      <c r="C119" s="1191"/>
      <c r="D119" s="1191"/>
      <c r="E119" s="1191"/>
      <c r="F119" s="1191"/>
      <c r="G119" s="1191"/>
      <c r="H119" s="1191"/>
      <c r="I119" s="1191"/>
      <c r="J119" s="1191"/>
      <c r="K119" s="1191"/>
      <c r="L119" s="1191"/>
    </row>
    <row r="120" spans="1:12">
      <c r="A120" s="1191"/>
      <c r="B120" s="1191"/>
      <c r="C120" s="1191"/>
      <c r="D120" s="1191"/>
      <c r="E120" s="1191"/>
      <c r="F120" s="1191"/>
      <c r="G120" s="1191"/>
      <c r="H120" s="1191"/>
      <c r="I120" s="1191"/>
      <c r="J120" s="1191"/>
      <c r="K120" s="1191"/>
      <c r="L120" s="1191"/>
    </row>
    <row r="121" spans="1:12">
      <c r="A121" s="1191"/>
      <c r="B121" s="1191"/>
      <c r="C121" s="1191"/>
      <c r="D121" s="1191"/>
      <c r="E121" s="1191"/>
      <c r="F121" s="1191"/>
      <c r="G121" s="1191"/>
      <c r="H121" s="1191"/>
      <c r="I121" s="1191"/>
      <c r="J121" s="1191"/>
      <c r="K121" s="1191"/>
      <c r="L121" s="1191"/>
    </row>
    <row r="122" spans="1:12">
      <c r="A122" s="1191"/>
      <c r="B122" s="1191"/>
      <c r="C122" s="1191"/>
      <c r="D122" s="1191"/>
      <c r="E122" s="1191"/>
      <c r="F122" s="1191"/>
      <c r="G122" s="1191"/>
      <c r="H122" s="1191"/>
      <c r="I122" s="1191"/>
      <c r="J122" s="1191"/>
      <c r="K122" s="1191"/>
      <c r="L122" s="1191"/>
    </row>
    <row r="123" spans="1:12">
      <c r="A123" s="1191"/>
      <c r="B123" s="1191"/>
      <c r="C123" s="1191"/>
      <c r="D123" s="1191"/>
      <c r="E123" s="1191"/>
      <c r="F123" s="1191"/>
      <c r="G123" s="1191"/>
      <c r="H123" s="1191"/>
      <c r="I123" s="1191"/>
      <c r="J123" s="1191"/>
      <c r="K123" s="1191"/>
      <c r="L123" s="1191"/>
    </row>
    <row r="124" spans="1:12">
      <c r="A124" s="1191"/>
      <c r="B124" s="1191"/>
      <c r="C124" s="1191"/>
      <c r="D124" s="1191"/>
      <c r="E124" s="1191"/>
      <c r="F124" s="1191"/>
      <c r="G124" s="1191"/>
      <c r="H124" s="1191"/>
      <c r="I124" s="1191"/>
      <c r="J124" s="1191"/>
      <c r="K124" s="1191"/>
      <c r="L124" s="1191"/>
    </row>
    <row r="125" spans="1:12">
      <c r="A125" s="1191"/>
      <c r="B125" s="1191"/>
      <c r="C125" s="1191"/>
      <c r="D125" s="1191"/>
      <c r="E125" s="1191"/>
      <c r="F125" s="1191"/>
      <c r="G125" s="1191"/>
      <c r="H125" s="1191"/>
      <c r="I125" s="1191"/>
      <c r="J125" s="1191"/>
      <c r="K125" s="1191"/>
      <c r="L125" s="1191"/>
    </row>
    <row r="126" spans="1:12">
      <c r="A126" s="1191"/>
      <c r="B126" s="1191"/>
      <c r="C126" s="1191"/>
      <c r="D126" s="1191"/>
      <c r="E126" s="1191"/>
      <c r="F126" s="1191"/>
      <c r="G126" s="1191"/>
      <c r="H126" s="1191"/>
      <c r="I126" s="1191"/>
      <c r="J126" s="1191"/>
      <c r="K126" s="1191"/>
      <c r="L126" s="1191"/>
    </row>
    <row r="127" spans="1:12">
      <c r="A127" s="1191"/>
      <c r="B127" s="1191"/>
      <c r="C127" s="1191"/>
      <c r="D127" s="1191"/>
      <c r="E127" s="1191"/>
      <c r="F127" s="1191"/>
      <c r="G127" s="1191"/>
      <c r="H127" s="1191"/>
      <c r="I127" s="1191"/>
      <c r="J127" s="1191"/>
      <c r="K127" s="1191"/>
      <c r="L127" s="1191"/>
    </row>
    <row r="128" spans="1:12">
      <c r="A128" s="1191"/>
      <c r="B128" s="1191"/>
      <c r="C128" s="1191"/>
      <c r="D128" s="1191"/>
      <c r="E128" s="1191"/>
      <c r="F128" s="1191"/>
      <c r="G128" s="1191"/>
      <c r="H128" s="1191"/>
      <c r="I128" s="1191"/>
      <c r="J128" s="1191"/>
      <c r="K128" s="1191"/>
      <c r="L128" s="1191"/>
    </row>
    <row r="129" spans="1:12">
      <c r="A129" s="1191"/>
      <c r="B129" s="1191"/>
      <c r="C129" s="1191"/>
      <c r="D129" s="1191"/>
      <c r="E129" s="1191"/>
      <c r="F129" s="1191"/>
      <c r="G129" s="1191"/>
      <c r="H129" s="1191"/>
      <c r="I129" s="1191"/>
      <c r="J129" s="1191"/>
      <c r="K129" s="1191"/>
      <c r="L129" s="1191"/>
    </row>
    <row r="130" spans="1:12">
      <c r="A130" s="1191"/>
      <c r="B130" s="1191"/>
      <c r="C130" s="1191"/>
      <c r="D130" s="1191"/>
      <c r="E130" s="1191"/>
      <c r="F130" s="1191"/>
      <c r="G130" s="1191"/>
      <c r="H130" s="1191"/>
      <c r="I130" s="1191"/>
      <c r="J130" s="1191"/>
      <c r="K130" s="1191"/>
      <c r="L130" s="1191"/>
    </row>
    <row r="131" spans="1:12">
      <c r="A131" s="1191"/>
      <c r="B131" s="1191"/>
      <c r="C131" s="1191"/>
      <c r="D131" s="1191"/>
      <c r="E131" s="1191"/>
      <c r="F131" s="1191"/>
      <c r="G131" s="1191"/>
      <c r="H131" s="1191"/>
      <c r="I131" s="1191"/>
      <c r="J131" s="1191"/>
      <c r="K131" s="1191"/>
      <c r="L131" s="1191"/>
    </row>
    <row r="132" spans="1:12">
      <c r="A132" s="1191"/>
      <c r="B132" s="1191"/>
      <c r="C132" s="1191"/>
      <c r="D132" s="1191"/>
      <c r="E132" s="1191"/>
      <c r="F132" s="1191"/>
      <c r="G132" s="1191"/>
      <c r="H132" s="1191"/>
      <c r="I132" s="1191"/>
      <c r="J132" s="1191"/>
      <c r="K132" s="1191"/>
      <c r="L132" s="1191"/>
    </row>
    <row r="133" spans="1:12">
      <c r="A133" s="1191"/>
      <c r="B133" s="1191"/>
      <c r="C133" s="1191"/>
      <c r="D133" s="1191"/>
      <c r="E133" s="1191"/>
      <c r="F133" s="1191"/>
      <c r="G133" s="1191"/>
      <c r="H133" s="1191"/>
      <c r="I133" s="1191"/>
      <c r="J133" s="1191"/>
      <c r="K133" s="1191"/>
      <c r="L133" s="1191"/>
    </row>
    <row r="134" spans="1:12">
      <c r="A134" s="1191"/>
      <c r="B134" s="1191"/>
      <c r="C134" s="1191"/>
      <c r="D134" s="1191"/>
      <c r="E134" s="1191"/>
      <c r="F134" s="1191"/>
      <c r="G134" s="1191"/>
      <c r="H134" s="1191"/>
      <c r="I134" s="1191"/>
      <c r="J134" s="1191"/>
      <c r="K134" s="1191"/>
      <c r="L134" s="1191"/>
    </row>
    <row r="135" spans="1:12">
      <c r="A135" s="1191"/>
      <c r="B135" s="1191"/>
      <c r="C135" s="1191"/>
      <c r="D135" s="1191"/>
      <c r="E135" s="1191"/>
      <c r="F135" s="1191"/>
      <c r="G135" s="1191"/>
      <c r="H135" s="1191"/>
      <c r="I135" s="1191"/>
      <c r="J135" s="1191"/>
      <c r="K135" s="1191"/>
      <c r="L135" s="1191"/>
    </row>
    <row r="136" spans="1:12">
      <c r="A136" s="1191"/>
      <c r="B136" s="1191"/>
      <c r="C136" s="1191"/>
      <c r="D136" s="1191"/>
      <c r="E136" s="1191"/>
      <c r="F136" s="1191"/>
      <c r="G136" s="1191"/>
      <c r="H136" s="1191"/>
      <c r="I136" s="1191"/>
      <c r="J136" s="1191"/>
      <c r="K136" s="1191"/>
      <c r="L136" s="1191"/>
    </row>
    <row r="137" spans="1:12">
      <c r="A137" s="1191"/>
      <c r="B137" s="1191"/>
      <c r="C137" s="1191"/>
      <c r="D137" s="1191"/>
      <c r="E137" s="1191"/>
      <c r="F137" s="1191"/>
      <c r="G137" s="1191"/>
      <c r="H137" s="1191"/>
      <c r="I137" s="1191"/>
      <c r="J137" s="1191"/>
      <c r="K137" s="1191"/>
      <c r="L137" s="1191"/>
    </row>
    <row r="138" spans="1:12">
      <c r="A138" s="1191"/>
      <c r="B138" s="1191"/>
      <c r="C138" s="1191"/>
      <c r="D138" s="1191"/>
      <c r="E138" s="1191"/>
      <c r="F138" s="1191"/>
      <c r="G138" s="1191"/>
      <c r="H138" s="1191"/>
      <c r="I138" s="1191"/>
      <c r="J138" s="1191"/>
      <c r="K138" s="1191"/>
      <c r="L138" s="1191"/>
    </row>
    <row r="139" spans="1:12">
      <c r="A139" s="1191"/>
      <c r="B139" s="1191"/>
      <c r="C139" s="1191"/>
      <c r="D139" s="1191"/>
      <c r="E139" s="1191"/>
      <c r="F139" s="1191"/>
      <c r="G139" s="1191"/>
      <c r="H139" s="1191"/>
      <c r="I139" s="1191"/>
      <c r="J139" s="1191"/>
      <c r="K139" s="1191"/>
      <c r="L139" s="1191"/>
    </row>
    <row r="140" spans="1:12">
      <c r="A140" s="1191"/>
      <c r="B140" s="1191"/>
      <c r="C140" s="1191"/>
      <c r="D140" s="1191"/>
      <c r="E140" s="1191"/>
      <c r="F140" s="1191"/>
      <c r="G140" s="1191"/>
      <c r="H140" s="1191"/>
      <c r="I140" s="1191"/>
      <c r="J140" s="1191"/>
      <c r="K140" s="1191"/>
      <c r="L140" s="1191"/>
    </row>
    <row r="141" spans="1:12">
      <c r="A141" s="1191"/>
      <c r="B141" s="1191"/>
      <c r="C141" s="1191"/>
      <c r="D141" s="1191"/>
      <c r="E141" s="1191"/>
      <c r="F141" s="1191"/>
      <c r="G141" s="1191"/>
      <c r="H141" s="1191"/>
      <c r="I141" s="1191"/>
      <c r="J141" s="1191"/>
      <c r="K141" s="1191"/>
      <c r="L141" s="1191"/>
    </row>
    <row r="142" spans="1:12">
      <c r="A142" s="1191"/>
      <c r="B142" s="1191"/>
      <c r="C142" s="1191"/>
      <c r="D142" s="1191"/>
      <c r="E142" s="1191"/>
      <c r="F142" s="1191"/>
      <c r="G142" s="1191"/>
      <c r="H142" s="1191"/>
      <c r="I142" s="1191"/>
      <c r="J142" s="1191"/>
      <c r="K142" s="1191"/>
      <c r="L142" s="1191"/>
    </row>
    <row r="143" spans="1:12">
      <c r="A143" s="1191"/>
      <c r="B143" s="1191"/>
      <c r="C143" s="1191"/>
      <c r="D143" s="1191"/>
      <c r="E143" s="1191"/>
      <c r="F143" s="1191"/>
      <c r="G143" s="1191"/>
      <c r="H143" s="1191"/>
      <c r="I143" s="1191"/>
      <c r="J143" s="1191"/>
      <c r="K143" s="1191"/>
      <c r="L143" s="1191"/>
    </row>
    <row r="144" spans="1:12">
      <c r="A144" s="1191"/>
      <c r="B144" s="1191"/>
      <c r="C144" s="1191"/>
      <c r="D144" s="1191"/>
      <c r="E144" s="1191"/>
      <c r="F144" s="1191"/>
      <c r="G144" s="1191"/>
      <c r="H144" s="1191"/>
      <c r="I144" s="1191"/>
      <c r="J144" s="1191"/>
      <c r="K144" s="1191"/>
      <c r="L144" s="1191"/>
    </row>
    <row r="145" spans="1:12">
      <c r="A145" s="1191"/>
      <c r="B145" s="1191"/>
      <c r="C145" s="1191"/>
      <c r="D145" s="1191"/>
      <c r="E145" s="1191"/>
      <c r="F145" s="1191"/>
      <c r="G145" s="1191"/>
      <c r="H145" s="1191"/>
      <c r="I145" s="1191"/>
      <c r="J145" s="1191"/>
      <c r="K145" s="1191"/>
      <c r="L145" s="1191"/>
    </row>
    <row r="146" spans="1:12">
      <c r="A146" s="1191"/>
      <c r="B146" s="1191"/>
      <c r="C146" s="1191"/>
      <c r="D146" s="1191"/>
      <c r="E146" s="1191"/>
      <c r="F146" s="1191"/>
      <c r="G146" s="1191"/>
      <c r="H146" s="1191"/>
      <c r="I146" s="1191"/>
      <c r="J146" s="1191"/>
      <c r="K146" s="1191"/>
      <c r="L146" s="1191"/>
    </row>
    <row r="147" spans="1:12">
      <c r="A147" s="1191"/>
      <c r="B147" s="1191"/>
      <c r="C147" s="1191"/>
      <c r="D147" s="1191"/>
      <c r="E147" s="1191"/>
      <c r="F147" s="1191"/>
      <c r="G147" s="1191"/>
      <c r="H147" s="1191"/>
      <c r="I147" s="1191"/>
      <c r="J147" s="1191"/>
      <c r="K147" s="1191"/>
      <c r="L147" s="1191"/>
    </row>
    <row r="148" spans="1:12">
      <c r="A148" s="1191"/>
      <c r="B148" s="1191"/>
      <c r="C148" s="1191"/>
      <c r="D148" s="1191"/>
      <c r="E148" s="1191"/>
      <c r="F148" s="1191"/>
      <c r="G148" s="1191"/>
      <c r="H148" s="1191"/>
      <c r="I148" s="1191"/>
      <c r="J148" s="1191"/>
      <c r="K148" s="1191"/>
      <c r="L148" s="1191"/>
    </row>
    <row r="149" spans="1:12">
      <c r="A149" s="1192"/>
      <c r="B149" s="1192"/>
      <c r="C149" s="1192"/>
      <c r="D149" s="1192"/>
      <c r="E149" s="1192"/>
      <c r="F149" s="1192"/>
      <c r="G149" s="1192"/>
      <c r="H149" s="1192"/>
      <c r="I149" s="1192"/>
      <c r="J149" s="1192"/>
      <c r="K149" s="1192"/>
      <c r="L149" s="1192"/>
    </row>
    <row r="150" spans="1:12">
      <c r="A150" s="1192"/>
      <c r="B150" s="1192"/>
      <c r="C150" s="1192"/>
      <c r="D150" s="1192"/>
      <c r="E150" s="1192"/>
      <c r="F150" s="1192"/>
      <c r="G150" s="1192"/>
      <c r="H150" s="1192"/>
      <c r="I150" s="1192"/>
      <c r="J150" s="1192"/>
      <c r="K150" s="1192"/>
      <c r="L150" s="1192"/>
    </row>
    <row r="151" spans="1:12">
      <c r="A151" s="1192"/>
      <c r="B151" s="1192"/>
      <c r="C151" s="1192"/>
      <c r="D151" s="1192"/>
      <c r="E151" s="1192"/>
      <c r="F151" s="1192"/>
      <c r="G151" s="1192"/>
      <c r="H151" s="1192"/>
      <c r="I151" s="1192"/>
      <c r="J151" s="1192"/>
      <c r="K151" s="1192"/>
      <c r="L151" s="1192"/>
    </row>
    <row r="152" spans="1:12">
      <c r="A152" s="1192"/>
      <c r="B152" s="1192"/>
      <c r="C152" s="1192"/>
      <c r="D152" s="1192"/>
      <c r="E152" s="1192"/>
      <c r="F152" s="1192"/>
      <c r="G152" s="1192"/>
      <c r="H152" s="1192"/>
      <c r="I152" s="1192"/>
      <c r="J152" s="1192"/>
      <c r="K152" s="1192"/>
      <c r="L152" s="1192"/>
    </row>
    <row r="153" spans="1:12">
      <c r="A153" s="1192"/>
      <c r="B153" s="1192"/>
      <c r="C153" s="1192"/>
      <c r="D153" s="1192"/>
      <c r="E153" s="1192"/>
      <c r="F153" s="1192"/>
      <c r="G153" s="1192"/>
      <c r="H153" s="1192"/>
      <c r="I153" s="1192"/>
      <c r="J153" s="1192"/>
      <c r="K153" s="1192"/>
      <c r="L153" s="1192"/>
    </row>
    <row r="154" spans="1:12">
      <c r="A154" s="1192"/>
      <c r="B154" s="1192"/>
      <c r="C154" s="1192"/>
      <c r="D154" s="1192"/>
      <c r="E154" s="1192"/>
      <c r="F154" s="1192"/>
      <c r="G154" s="1192"/>
      <c r="H154" s="1192"/>
      <c r="I154" s="1192"/>
      <c r="J154" s="1192"/>
      <c r="K154" s="1192"/>
      <c r="L154" s="1192"/>
    </row>
    <row r="155" spans="1:12">
      <c r="A155" s="1192"/>
      <c r="B155" s="1192"/>
      <c r="C155" s="1192"/>
      <c r="D155" s="1192"/>
      <c r="E155" s="1192"/>
      <c r="F155" s="1192"/>
      <c r="G155" s="1192"/>
      <c r="H155" s="1192"/>
      <c r="I155" s="1192"/>
      <c r="J155" s="1192"/>
      <c r="K155" s="1192"/>
      <c r="L155" s="1192"/>
    </row>
    <row r="156" spans="1:12">
      <c r="A156" s="1192"/>
      <c r="B156" s="1192"/>
      <c r="C156" s="1192"/>
      <c r="D156" s="1192"/>
      <c r="E156" s="1192"/>
      <c r="F156" s="1192"/>
      <c r="G156" s="1192"/>
      <c r="H156" s="1192"/>
      <c r="I156" s="1192"/>
      <c r="J156" s="1192"/>
      <c r="K156" s="1192"/>
      <c r="L156" s="1192"/>
    </row>
    <row r="157" spans="1:12">
      <c r="A157" s="1192"/>
      <c r="B157" s="1192"/>
      <c r="C157" s="1192"/>
      <c r="D157" s="1192"/>
      <c r="E157" s="1192"/>
      <c r="F157" s="1192"/>
      <c r="G157" s="1192"/>
      <c r="H157" s="1192"/>
      <c r="I157" s="1192"/>
      <c r="J157" s="1192"/>
      <c r="K157" s="1192"/>
      <c r="L157" s="1192"/>
    </row>
    <row r="158" spans="1:12">
      <c r="A158" s="1192"/>
      <c r="B158" s="1192"/>
      <c r="C158" s="1192"/>
      <c r="D158" s="1192"/>
      <c r="E158" s="1192"/>
      <c r="F158" s="1192"/>
      <c r="G158" s="1192"/>
      <c r="H158" s="1192"/>
      <c r="I158" s="1192"/>
      <c r="J158" s="1192"/>
      <c r="K158" s="1192"/>
      <c r="L158" s="1192"/>
    </row>
    <row r="159" spans="1:12">
      <c r="A159" s="1192"/>
      <c r="B159" s="1192"/>
      <c r="C159" s="1192"/>
      <c r="D159" s="1192"/>
      <c r="E159" s="1192"/>
      <c r="F159" s="1192"/>
      <c r="G159" s="1192"/>
      <c r="H159" s="1192"/>
      <c r="I159" s="1192"/>
      <c r="J159" s="1192"/>
      <c r="K159" s="1192"/>
      <c r="L159" s="1192"/>
    </row>
    <row r="160" spans="1:12">
      <c r="A160" s="1192"/>
      <c r="B160" s="1192"/>
      <c r="C160" s="1192"/>
      <c r="D160" s="1192"/>
      <c r="E160" s="1192"/>
      <c r="F160" s="1192"/>
      <c r="G160" s="1192"/>
      <c r="H160" s="1192"/>
      <c r="I160" s="1192"/>
      <c r="J160" s="1192"/>
      <c r="K160" s="1192"/>
      <c r="L160" s="1192"/>
    </row>
    <row r="161" spans="1:12">
      <c r="A161" s="1192"/>
      <c r="B161" s="1192"/>
      <c r="C161" s="1192"/>
      <c r="D161" s="1192"/>
      <c r="E161" s="1192"/>
      <c r="F161" s="1192"/>
      <c r="G161" s="1192"/>
      <c r="H161" s="1192"/>
      <c r="I161" s="1192"/>
      <c r="J161" s="1192"/>
      <c r="K161" s="1192"/>
      <c r="L161" s="1192"/>
    </row>
    <row r="162" spans="1:12">
      <c r="A162" s="1192"/>
      <c r="B162" s="1192"/>
      <c r="C162" s="1192"/>
      <c r="D162" s="1192"/>
      <c r="E162" s="1192"/>
      <c r="F162" s="1192"/>
      <c r="G162" s="1192"/>
      <c r="H162" s="1192"/>
      <c r="I162" s="1192"/>
      <c r="J162" s="1192"/>
      <c r="K162" s="1192"/>
      <c r="L162" s="1192"/>
    </row>
    <row r="163" spans="1:12">
      <c r="A163" s="1192"/>
      <c r="B163" s="1192"/>
      <c r="C163" s="1192"/>
      <c r="D163" s="1192"/>
      <c r="E163" s="1192"/>
      <c r="F163" s="1192"/>
      <c r="G163" s="1192"/>
      <c r="H163" s="1192"/>
      <c r="I163" s="1192"/>
      <c r="J163" s="1192"/>
      <c r="K163" s="1192"/>
      <c r="L163" s="1192"/>
    </row>
    <row r="164" spans="1:12">
      <c r="A164" s="1192"/>
      <c r="B164" s="1192"/>
      <c r="C164" s="1192"/>
      <c r="D164" s="1192"/>
      <c r="E164" s="1192"/>
      <c r="F164" s="1192"/>
      <c r="G164" s="1192"/>
      <c r="H164" s="1192"/>
      <c r="I164" s="1192"/>
      <c r="J164" s="1192"/>
      <c r="K164" s="1192"/>
      <c r="L164" s="1192"/>
    </row>
    <row r="165" spans="1:12">
      <c r="A165" s="1192"/>
      <c r="B165" s="1192"/>
      <c r="C165" s="1192"/>
      <c r="D165" s="1192"/>
      <c r="E165" s="1192"/>
      <c r="F165" s="1192"/>
      <c r="G165" s="1192"/>
      <c r="H165" s="1192"/>
      <c r="I165" s="1192"/>
      <c r="J165" s="1192"/>
      <c r="K165" s="1192"/>
      <c r="L165" s="1192"/>
    </row>
    <row r="166" spans="1:12">
      <c r="A166" s="1192"/>
      <c r="B166" s="1192"/>
      <c r="C166" s="1192"/>
      <c r="D166" s="1192"/>
      <c r="E166" s="1192"/>
      <c r="F166" s="1192"/>
      <c r="G166" s="1192"/>
      <c r="H166" s="1192"/>
      <c r="I166" s="1192"/>
      <c r="J166" s="1192"/>
      <c r="K166" s="1192"/>
      <c r="L166" s="1192"/>
    </row>
    <row r="167" spans="1:12">
      <c r="A167" s="1192"/>
      <c r="B167" s="1192"/>
      <c r="C167" s="1192"/>
      <c r="D167" s="1192"/>
      <c r="E167" s="1192"/>
      <c r="F167" s="1192"/>
      <c r="G167" s="1192"/>
      <c r="H167" s="1192"/>
      <c r="I167" s="1192"/>
      <c r="J167" s="1192"/>
      <c r="K167" s="1192"/>
      <c r="L167" s="1192"/>
    </row>
    <row r="168" spans="1:12">
      <c r="A168" s="1192"/>
      <c r="B168" s="1192"/>
      <c r="C168" s="1192"/>
      <c r="D168" s="1192"/>
      <c r="E168" s="1192"/>
      <c r="F168" s="1192"/>
      <c r="G168" s="1192"/>
      <c r="H168" s="1192"/>
      <c r="I168" s="1192"/>
      <c r="J168" s="1192"/>
      <c r="K168" s="1192"/>
      <c r="L168" s="1192"/>
    </row>
    <row r="169" spans="1:12">
      <c r="A169" s="1192"/>
      <c r="B169" s="1192"/>
      <c r="C169" s="1192"/>
      <c r="D169" s="1192"/>
      <c r="E169" s="1192"/>
      <c r="F169" s="1192"/>
      <c r="G169" s="1192"/>
      <c r="H169" s="1192"/>
      <c r="I169" s="1192"/>
      <c r="J169" s="1192"/>
      <c r="K169" s="1192"/>
      <c r="L169" s="1192"/>
    </row>
  </sheetData>
  <sheetProtection sheet="1" objects="1" scenarios="1" formatCells="0" formatColumns="0" formatRows="0" insertRows="0" deleteRows="0"/>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11"/>
  <conditionalFormatting sqref="D8:D37">
    <cfRule type="cellIs" dxfId="329" priority="19" operator="equal">
      <formula>""</formula>
    </cfRule>
  </conditionalFormatting>
  <conditionalFormatting sqref="E8:I37">
    <cfRule type="cellIs" dxfId="328" priority="21" stopIfTrue="1" operator="equal">
      <formula>""</formula>
    </cfRule>
  </conditionalFormatting>
  <conditionalFormatting sqref="I8:J10">
    <cfRule type="expression" dxfId="327" priority="20">
      <formula>IF($L$8="《省》",COUNTA($A$8:$L$10),)</formula>
    </cfRule>
  </conditionalFormatting>
  <conditionalFormatting sqref="I11:J13">
    <cfRule type="expression" dxfId="326" priority="17">
      <formula>IF($L$11="《省》",COUNTA($A$8:$L$10),)</formula>
    </cfRule>
  </conditionalFormatting>
  <conditionalFormatting sqref="I14:J16">
    <cfRule type="expression" dxfId="325" priority="15">
      <formula>IF($L$14="《省》",COUNTA($A$8:$L$10),)</formula>
    </cfRule>
  </conditionalFormatting>
  <conditionalFormatting sqref="I17:J19">
    <cfRule type="expression" dxfId="324" priority="13">
      <formula>IF($L$17="《省》",COUNTA($A$8:$L$10),)</formula>
    </cfRule>
  </conditionalFormatting>
  <conditionalFormatting sqref="I20:J22">
    <cfRule type="expression" dxfId="323" priority="11">
      <formula>IF($L$20="《省》",COUNTA($A$8:$L$10),)</formula>
    </cfRule>
  </conditionalFormatting>
  <conditionalFormatting sqref="I23:J25">
    <cfRule type="expression" dxfId="322" priority="9">
      <formula>IF($L$23="《省》",COUNTA($A$8:$L$10),)</formula>
    </cfRule>
  </conditionalFormatting>
  <conditionalFormatting sqref="I26:J28">
    <cfRule type="expression" dxfId="321" priority="7">
      <formula>IF($L$26="《省》",COUNTA($A$8:$L$10),)</formula>
    </cfRule>
  </conditionalFormatting>
  <conditionalFormatting sqref="I29:J31">
    <cfRule type="expression" dxfId="320" priority="5">
      <formula>IF($L$29="《省》",COUNTA($A$8:$L$10),)</formula>
    </cfRule>
  </conditionalFormatting>
  <conditionalFormatting sqref="I32:J34">
    <cfRule type="expression" dxfId="319" priority="3">
      <formula>IF($L$32="《省》",COUNTA($A$8:$L$10),)</formula>
    </cfRule>
  </conditionalFormatting>
  <conditionalFormatting sqref="I35:J37">
    <cfRule type="expression" dxfId="318" priority="1">
      <formula>IF($L$35="《省》",COUNTA($A$8:$L$10),)</formula>
    </cfRule>
  </conditionalFormatting>
  <conditionalFormatting sqref="K8:K37 B8:C37">
    <cfRule type="cellIs" dxfId="317" priority="23" stopIfTrue="1" operator="equal">
      <formula>""</formula>
    </cfRule>
  </conditionalFormatting>
  <conditionalFormatting sqref="K8:L9 K10:K37 H8:H37 L11 L14 L17 L20 L23 L26 L29 L32 L35">
    <cfRule type="cellIs" dxfId="316" priority="24" stopIfTrue="1" operator="notEqual">
      <formula>0</formula>
    </cfRule>
  </conditionalFormatting>
  <conditionalFormatting sqref="K8:L9 K10:K37">
    <cfRule type="cellIs" dxfId="315" priority="22" stopIfTrue="1" operator="equal">
      <formula>""</formula>
    </cfRule>
  </conditionalFormatting>
  <conditionalFormatting sqref="L11:L12">
    <cfRule type="cellIs" dxfId="314" priority="18" stopIfTrue="1" operator="equal">
      <formula>""</formula>
    </cfRule>
  </conditionalFormatting>
  <conditionalFormatting sqref="L14:L15">
    <cfRule type="cellIs" dxfId="313" priority="16" stopIfTrue="1" operator="equal">
      <formula>""</formula>
    </cfRule>
  </conditionalFormatting>
  <conditionalFormatting sqref="L17:L18">
    <cfRule type="cellIs" dxfId="312" priority="14" stopIfTrue="1" operator="equal">
      <formula>""</formula>
    </cfRule>
  </conditionalFormatting>
  <conditionalFormatting sqref="L20:L21">
    <cfRule type="cellIs" dxfId="311" priority="12" stopIfTrue="1" operator="equal">
      <formula>""</formula>
    </cfRule>
  </conditionalFormatting>
  <conditionalFormatting sqref="L23:L24">
    <cfRule type="cellIs" dxfId="310" priority="10" stopIfTrue="1" operator="equal">
      <formula>""</formula>
    </cfRule>
  </conditionalFormatting>
  <conditionalFormatting sqref="L26:L27">
    <cfRule type="cellIs" dxfId="309" priority="8" stopIfTrue="1" operator="equal">
      <formula>""</formula>
    </cfRule>
  </conditionalFormatting>
  <conditionalFormatting sqref="L29:L30">
    <cfRule type="cellIs" dxfId="308" priority="6" stopIfTrue="1" operator="equal">
      <formula>""</formula>
    </cfRule>
  </conditionalFormatting>
  <conditionalFormatting sqref="L32:L33">
    <cfRule type="cellIs" dxfId="307" priority="4" stopIfTrue="1" operator="equal">
      <formula>""</formula>
    </cfRule>
  </conditionalFormatting>
  <conditionalFormatting sqref="L35:L36">
    <cfRule type="cellIs" dxfId="306" priority="2" stopIfTrue="1" operator="equal">
      <formula>""</formula>
    </cfRule>
  </conditionalFormatting>
  <dataValidations count="4">
    <dataValidation type="list" allowBlank="1" showInputMessage="1" showErrorMessage="1" sqref="L14 L17 L8 L11 L32 L29 L26 L23 L20 L35" xr:uid="{27E6C934-B991-4765-B2C4-3A275A265C20}">
      <formula1>"《省》"</formula1>
    </dataValidation>
    <dataValidation type="list" allowBlank="1" showInputMessage="1" showErrorMessage="1" sqref="H8:H37" xr:uid="{587A5448-8D08-429A-972D-E22EB68D135D}">
      <formula1>"1, 2, 3, 4,"</formula1>
    </dataValidation>
    <dataValidation type="list" allowBlank="1" showInputMessage="1" showErrorMessage="1" sqref="I8:I37 K8:K37" xr:uid="{1E7ACCDB-BE73-4E87-ACAF-E492259392C4}">
      <formula1>"✔"</formula1>
    </dataValidation>
    <dataValidation type="list" allowBlank="1" showInputMessage="1" showErrorMessage="1" sqref="D8:D37" xr:uid="{13542412-E32F-42C7-B454-0209F568C2C8}">
      <formula1>"常勤,非常勤"</formula1>
    </dataValidation>
  </dataValidations>
  <printOptions horizontalCentered="1"/>
  <pageMargins left="0.43307086614173229" right="0.43307086614173229" top="0.39370078740157483" bottom="0.39370078740157483" header="0" footer="0.19685039370078741"/>
  <pageSetup paperSize="9" scale="59" orientation="portrait" horizontalDpi="300" verticalDpi="300" r:id="rId1"/>
  <headerFooter scaleWithDoc="0">
    <oddFooter>&amp;R&amp;10（令和８年４月１日以降に申請する訓練科から適用）</oddFooter>
  </headerFooter>
  <rowBreaks count="1" manualBreakCount="1">
    <brk id="58" max="11"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696F2-69C7-4602-8EDD-413AA3A3ED6D}">
  <sheetPr>
    <pageSetUpPr fitToPage="1"/>
  </sheetPr>
  <dimension ref="A1:R169"/>
  <sheetViews>
    <sheetView view="pageBreakPreview" zoomScale="70" zoomScaleNormal="70" zoomScaleSheetLayoutView="70" workbookViewId="0">
      <selection activeCell="A44" sqref="A44:L44"/>
    </sheetView>
  </sheetViews>
  <sheetFormatPr defaultRowHeight="13.5"/>
  <cols>
    <col min="1" max="1" width="5.5" style="783" customWidth="1"/>
    <col min="2" max="3" width="12.625" style="783" customWidth="1"/>
    <col min="4" max="4" width="7.875" style="783" customWidth="1"/>
    <col min="5" max="7" width="19.625" style="783" customWidth="1"/>
    <col min="8" max="8" width="6" style="783" customWidth="1"/>
    <col min="9" max="9" width="5.625" style="783" customWidth="1"/>
    <col min="10" max="10" width="21.5" style="783" customWidth="1"/>
    <col min="11" max="11" width="5.75" style="783" customWidth="1"/>
    <col min="12" max="12" width="24.125" style="783" customWidth="1"/>
    <col min="13" max="18" width="13" style="783" customWidth="1"/>
    <col min="19" max="16384" width="9" style="783"/>
  </cols>
  <sheetData>
    <row r="1" spans="1:12" ht="20.100000000000001" customHeight="1">
      <c r="B1" s="784"/>
      <c r="C1" s="784"/>
      <c r="D1" s="784"/>
      <c r="E1" s="784"/>
      <c r="F1" s="784"/>
      <c r="G1" s="784"/>
      <c r="H1" s="784"/>
      <c r="I1" s="784"/>
      <c r="J1" s="784"/>
      <c r="K1" s="785"/>
      <c r="L1" s="785" t="s">
        <v>1557</v>
      </c>
    </row>
    <row r="2" spans="1:12" ht="20.100000000000001" customHeight="1">
      <c r="A2" s="2700" t="s">
        <v>312</v>
      </c>
      <c r="B2" s="2700"/>
      <c r="C2" s="2700"/>
      <c r="D2" s="2700"/>
      <c r="E2" s="2700"/>
      <c r="F2" s="2700"/>
      <c r="G2" s="2700"/>
      <c r="H2" s="2700"/>
      <c r="I2" s="2700"/>
      <c r="J2" s="2700"/>
      <c r="K2" s="2700"/>
      <c r="L2" s="2700"/>
    </row>
    <row r="3" spans="1:12" ht="20.100000000000001" customHeight="1">
      <c r="H3" s="786"/>
      <c r="I3" s="786"/>
      <c r="J3" s="786"/>
      <c r="K3" s="2701"/>
      <c r="L3" s="2701"/>
    </row>
    <row r="4" spans="1:12" ht="21" customHeight="1">
      <c r="A4" s="787"/>
      <c r="B4" s="788" t="s">
        <v>257</v>
      </c>
      <c r="C4" s="2702" t="s">
        <v>1494</v>
      </c>
      <c r="D4" s="2702"/>
      <c r="E4" s="2702"/>
      <c r="F4" s="788" t="s">
        <v>313</v>
      </c>
      <c r="G4" s="2703" t="s">
        <v>1495</v>
      </c>
      <c r="H4" s="2703"/>
      <c r="I4" s="2703"/>
      <c r="J4" s="2703"/>
      <c r="K4" s="2703"/>
      <c r="L4" s="2703"/>
    </row>
    <row r="5" spans="1:12" ht="13.5" customHeight="1" thickBot="1">
      <c r="B5" s="789"/>
      <c r="C5" s="789"/>
      <c r="D5" s="789"/>
      <c r="E5" s="789"/>
      <c r="F5" s="789"/>
      <c r="G5" s="789"/>
      <c r="H5" s="789"/>
      <c r="I5" s="789"/>
      <c r="J5" s="789"/>
      <c r="K5" s="789"/>
      <c r="L5" s="789"/>
    </row>
    <row r="6" spans="1:12" ht="32.25" customHeight="1">
      <c r="A6" s="2704" t="s">
        <v>314</v>
      </c>
      <c r="B6" s="2706" t="s">
        <v>315</v>
      </c>
      <c r="C6" s="2707"/>
      <c r="D6" s="2710" t="s">
        <v>898</v>
      </c>
      <c r="E6" s="2712" t="s">
        <v>316</v>
      </c>
      <c r="F6" s="2713"/>
      <c r="G6" s="2714"/>
      <c r="H6" s="2718" t="s">
        <v>317</v>
      </c>
      <c r="I6" s="2712" t="s">
        <v>858</v>
      </c>
      <c r="J6" s="2714"/>
      <c r="K6" s="2745" t="s">
        <v>318</v>
      </c>
      <c r="L6" s="790" t="s">
        <v>709</v>
      </c>
    </row>
    <row r="7" spans="1:12" ht="32.25" customHeight="1">
      <c r="A7" s="2705"/>
      <c r="B7" s="2708"/>
      <c r="C7" s="2709"/>
      <c r="D7" s="2711"/>
      <c r="E7" s="2715"/>
      <c r="F7" s="2716"/>
      <c r="G7" s="2717"/>
      <c r="H7" s="2719"/>
      <c r="I7" s="2715"/>
      <c r="J7" s="2717"/>
      <c r="K7" s="2746"/>
      <c r="L7" s="791" t="s">
        <v>710</v>
      </c>
    </row>
    <row r="8" spans="1:12" ht="31.7" customHeight="1">
      <c r="A8" s="2705">
        <v>1</v>
      </c>
      <c r="B8" s="2747" t="s">
        <v>1496</v>
      </c>
      <c r="C8" s="2723"/>
      <c r="D8" s="2728" t="s">
        <v>1497</v>
      </c>
      <c r="E8" s="2748" t="s">
        <v>1498</v>
      </c>
      <c r="F8" s="2731"/>
      <c r="G8" s="2732"/>
      <c r="H8" s="2739">
        <v>3</v>
      </c>
      <c r="I8" s="792" t="s">
        <v>730</v>
      </c>
      <c r="J8" s="793" t="s">
        <v>887</v>
      </c>
      <c r="K8" s="2742"/>
      <c r="L8" s="794"/>
    </row>
    <row r="9" spans="1:12" ht="31.7" customHeight="1">
      <c r="A9" s="2705"/>
      <c r="B9" s="2724"/>
      <c r="C9" s="2725"/>
      <c r="D9" s="2729"/>
      <c r="E9" s="2733"/>
      <c r="F9" s="2734"/>
      <c r="G9" s="2735"/>
      <c r="H9" s="2740"/>
      <c r="I9" s="795"/>
      <c r="J9" s="796" t="s">
        <v>888</v>
      </c>
      <c r="K9" s="2743"/>
      <c r="L9" s="2720"/>
    </row>
    <row r="10" spans="1:12" ht="31.7" customHeight="1">
      <c r="A10" s="2705"/>
      <c r="B10" s="2726"/>
      <c r="C10" s="2727"/>
      <c r="D10" s="2719"/>
      <c r="E10" s="2736"/>
      <c r="F10" s="2737"/>
      <c r="G10" s="2738"/>
      <c r="H10" s="2741"/>
      <c r="I10" s="797" t="s">
        <v>730</v>
      </c>
      <c r="J10" s="798" t="s">
        <v>889</v>
      </c>
      <c r="K10" s="2744"/>
      <c r="L10" s="2721"/>
    </row>
    <row r="11" spans="1:12" ht="31.7" customHeight="1">
      <c r="A11" s="2705">
        <v>2</v>
      </c>
      <c r="B11" s="2722"/>
      <c r="C11" s="2723"/>
      <c r="D11" s="2728"/>
      <c r="E11" s="2730"/>
      <c r="F11" s="2731"/>
      <c r="G11" s="2732"/>
      <c r="H11" s="2739"/>
      <c r="I11" s="792"/>
      <c r="J11" s="793" t="s">
        <v>887</v>
      </c>
      <c r="K11" s="2742"/>
      <c r="L11" s="794"/>
    </row>
    <row r="12" spans="1:12" ht="31.7" customHeight="1">
      <c r="A12" s="2705"/>
      <c r="B12" s="2724"/>
      <c r="C12" s="2725"/>
      <c r="D12" s="2729"/>
      <c r="E12" s="2733"/>
      <c r="F12" s="2734"/>
      <c r="G12" s="2735"/>
      <c r="H12" s="2740"/>
      <c r="I12" s="795"/>
      <c r="J12" s="796" t="s">
        <v>888</v>
      </c>
      <c r="K12" s="2743"/>
      <c r="L12" s="2720"/>
    </row>
    <row r="13" spans="1:12" ht="31.7" customHeight="1">
      <c r="A13" s="2705"/>
      <c r="B13" s="2726"/>
      <c r="C13" s="2727"/>
      <c r="D13" s="2719"/>
      <c r="E13" s="2736"/>
      <c r="F13" s="2737"/>
      <c r="G13" s="2738"/>
      <c r="H13" s="2741"/>
      <c r="I13" s="797"/>
      <c r="J13" s="798" t="s">
        <v>889</v>
      </c>
      <c r="K13" s="2744"/>
      <c r="L13" s="2721"/>
    </row>
    <row r="14" spans="1:12" ht="31.7" customHeight="1">
      <c r="A14" s="2705">
        <v>3</v>
      </c>
      <c r="B14" s="2747" t="s">
        <v>1499</v>
      </c>
      <c r="C14" s="2749"/>
      <c r="D14" s="2754" t="s">
        <v>1497</v>
      </c>
      <c r="E14" s="2748" t="s">
        <v>1476</v>
      </c>
      <c r="F14" s="2765"/>
      <c r="G14" s="2766"/>
      <c r="H14" s="2739">
        <v>4</v>
      </c>
      <c r="I14" s="792" t="s">
        <v>730</v>
      </c>
      <c r="J14" s="793" t="s">
        <v>887</v>
      </c>
      <c r="K14" s="2742"/>
      <c r="L14" s="794"/>
    </row>
    <row r="15" spans="1:12" ht="31.7" customHeight="1">
      <c r="A15" s="2705"/>
      <c r="B15" s="2750"/>
      <c r="C15" s="2751"/>
      <c r="D15" s="2755"/>
      <c r="E15" s="2767"/>
      <c r="F15" s="2768"/>
      <c r="G15" s="2769"/>
      <c r="H15" s="2740"/>
      <c r="I15" s="795" t="s">
        <v>730</v>
      </c>
      <c r="J15" s="796" t="s">
        <v>888</v>
      </c>
      <c r="K15" s="2743"/>
      <c r="L15" s="2720"/>
    </row>
    <row r="16" spans="1:12" ht="31.7" customHeight="1">
      <c r="A16" s="2705"/>
      <c r="B16" s="2752"/>
      <c r="C16" s="2753"/>
      <c r="D16" s="2756"/>
      <c r="E16" s="2770"/>
      <c r="F16" s="2771"/>
      <c r="G16" s="2772"/>
      <c r="H16" s="2741"/>
      <c r="I16" s="797"/>
      <c r="J16" s="798" t="s">
        <v>889</v>
      </c>
      <c r="K16" s="2744"/>
      <c r="L16" s="2721"/>
    </row>
    <row r="17" spans="1:12" ht="31.7" customHeight="1">
      <c r="A17" s="2705">
        <v>4</v>
      </c>
      <c r="B17" s="2747" t="s">
        <v>1500</v>
      </c>
      <c r="C17" s="2749"/>
      <c r="D17" s="2754" t="s">
        <v>1497</v>
      </c>
      <c r="E17" s="2748" t="s">
        <v>1501</v>
      </c>
      <c r="F17" s="2757"/>
      <c r="G17" s="2758"/>
      <c r="H17" s="2739">
        <v>3</v>
      </c>
      <c r="I17" s="792" t="s">
        <v>730</v>
      </c>
      <c r="J17" s="793" t="s">
        <v>887</v>
      </c>
      <c r="K17" s="2742"/>
      <c r="L17" s="794"/>
    </row>
    <row r="18" spans="1:12" ht="31.7" customHeight="1">
      <c r="A18" s="2705"/>
      <c r="B18" s="2750"/>
      <c r="C18" s="2751"/>
      <c r="D18" s="2755"/>
      <c r="E18" s="2759"/>
      <c r="F18" s="2760"/>
      <c r="G18" s="2761"/>
      <c r="H18" s="2740"/>
      <c r="I18" s="795"/>
      <c r="J18" s="796" t="s">
        <v>888</v>
      </c>
      <c r="K18" s="2743"/>
      <c r="L18" s="2720"/>
    </row>
    <row r="19" spans="1:12" ht="31.7" customHeight="1">
      <c r="A19" s="2705"/>
      <c r="B19" s="2752"/>
      <c r="C19" s="2753"/>
      <c r="D19" s="2756"/>
      <c r="E19" s="2762"/>
      <c r="F19" s="2763"/>
      <c r="G19" s="2764"/>
      <c r="H19" s="2741"/>
      <c r="I19" s="797"/>
      <c r="J19" s="798" t="s">
        <v>889</v>
      </c>
      <c r="K19" s="2744"/>
      <c r="L19" s="2721"/>
    </row>
    <row r="20" spans="1:12" ht="31.7" customHeight="1">
      <c r="A20" s="2705">
        <v>5</v>
      </c>
      <c r="B20" s="2747" t="s">
        <v>1500</v>
      </c>
      <c r="C20" s="2723"/>
      <c r="D20" s="2728" t="s">
        <v>1497</v>
      </c>
      <c r="E20" s="2774" t="s">
        <v>1502</v>
      </c>
      <c r="F20" s="2775"/>
      <c r="G20" s="2776"/>
      <c r="H20" s="2739">
        <v>3</v>
      </c>
      <c r="I20" s="792" t="s">
        <v>730</v>
      </c>
      <c r="J20" s="793" t="s">
        <v>887</v>
      </c>
      <c r="K20" s="2742" t="s">
        <v>730</v>
      </c>
      <c r="L20" s="794"/>
    </row>
    <row r="21" spans="1:12" ht="31.7" customHeight="1">
      <c r="A21" s="2705"/>
      <c r="B21" s="2724"/>
      <c r="C21" s="2725"/>
      <c r="D21" s="2729"/>
      <c r="E21" s="2777"/>
      <c r="F21" s="2778"/>
      <c r="G21" s="2779"/>
      <c r="H21" s="2740"/>
      <c r="I21" s="795"/>
      <c r="J21" s="796" t="s">
        <v>888</v>
      </c>
      <c r="K21" s="2743"/>
      <c r="L21" s="2720"/>
    </row>
    <row r="22" spans="1:12" ht="31.7" customHeight="1">
      <c r="A22" s="2705"/>
      <c r="B22" s="2726"/>
      <c r="C22" s="2727"/>
      <c r="D22" s="2719"/>
      <c r="E22" s="2780"/>
      <c r="F22" s="2781"/>
      <c r="G22" s="2782"/>
      <c r="H22" s="2741"/>
      <c r="I22" s="797"/>
      <c r="J22" s="798" t="s">
        <v>889</v>
      </c>
      <c r="K22" s="2744"/>
      <c r="L22" s="2721"/>
    </row>
    <row r="23" spans="1:12" ht="31.7" customHeight="1">
      <c r="A23" s="2705">
        <v>6</v>
      </c>
      <c r="B23" s="2747" t="s">
        <v>1503</v>
      </c>
      <c r="C23" s="2723"/>
      <c r="D23" s="2728" t="s">
        <v>1497</v>
      </c>
      <c r="E23" s="2748" t="s">
        <v>1504</v>
      </c>
      <c r="F23" s="2731"/>
      <c r="G23" s="2732"/>
      <c r="H23" s="2739">
        <v>4</v>
      </c>
      <c r="I23" s="792" t="s">
        <v>730</v>
      </c>
      <c r="J23" s="793" t="s">
        <v>887</v>
      </c>
      <c r="K23" s="2742"/>
      <c r="L23" s="799"/>
    </row>
    <row r="24" spans="1:12" ht="31.7" customHeight="1">
      <c r="A24" s="2705"/>
      <c r="B24" s="2724"/>
      <c r="C24" s="2725"/>
      <c r="D24" s="2729"/>
      <c r="E24" s="2733"/>
      <c r="F24" s="2734"/>
      <c r="G24" s="2735"/>
      <c r="H24" s="2740"/>
      <c r="I24" s="795" t="s">
        <v>730</v>
      </c>
      <c r="J24" s="796" t="s">
        <v>888</v>
      </c>
      <c r="K24" s="2743"/>
      <c r="L24" s="2773"/>
    </row>
    <row r="25" spans="1:12" ht="31.7" customHeight="1">
      <c r="A25" s="2705"/>
      <c r="B25" s="2726"/>
      <c r="C25" s="2727"/>
      <c r="D25" s="2719"/>
      <c r="E25" s="2736"/>
      <c r="F25" s="2737"/>
      <c r="G25" s="2738"/>
      <c r="H25" s="2741"/>
      <c r="I25" s="797"/>
      <c r="J25" s="798" t="s">
        <v>889</v>
      </c>
      <c r="K25" s="2744"/>
      <c r="L25" s="2721"/>
    </row>
    <row r="26" spans="1:12" ht="31.7" customHeight="1">
      <c r="A26" s="2705">
        <v>7</v>
      </c>
      <c r="B26" s="2783" t="s">
        <v>1505</v>
      </c>
      <c r="C26" s="2783"/>
      <c r="D26" s="2728" t="s">
        <v>1506</v>
      </c>
      <c r="E26" s="2748" t="s">
        <v>1504</v>
      </c>
      <c r="F26" s="2757"/>
      <c r="G26" s="2758"/>
      <c r="H26" s="2739"/>
      <c r="I26" s="792"/>
      <c r="J26" s="800" t="s">
        <v>1507</v>
      </c>
      <c r="K26" s="2742" t="s">
        <v>730</v>
      </c>
      <c r="L26" s="799"/>
    </row>
    <row r="27" spans="1:12" ht="31.7" customHeight="1">
      <c r="A27" s="2705"/>
      <c r="B27" s="2783"/>
      <c r="C27" s="2783"/>
      <c r="D27" s="2729"/>
      <c r="E27" s="2759"/>
      <c r="F27" s="2760"/>
      <c r="G27" s="2761"/>
      <c r="H27" s="2740"/>
      <c r="I27" s="795"/>
      <c r="J27" s="796" t="s">
        <v>888</v>
      </c>
      <c r="K27" s="2743"/>
      <c r="L27" s="2773"/>
    </row>
    <row r="28" spans="1:12" ht="31.7" customHeight="1">
      <c r="A28" s="2705"/>
      <c r="B28" s="2783"/>
      <c r="C28" s="2783"/>
      <c r="D28" s="2719"/>
      <c r="E28" s="2762"/>
      <c r="F28" s="2763"/>
      <c r="G28" s="2764"/>
      <c r="H28" s="2741"/>
      <c r="I28" s="797"/>
      <c r="J28" s="798" t="s">
        <v>889</v>
      </c>
      <c r="K28" s="2744"/>
      <c r="L28" s="2721"/>
    </row>
    <row r="29" spans="1:12" ht="31.7" customHeight="1">
      <c r="A29" s="2705">
        <v>8</v>
      </c>
      <c r="B29" s="2783" t="s">
        <v>1505</v>
      </c>
      <c r="C29" s="2783"/>
      <c r="D29" s="2728" t="s">
        <v>1506</v>
      </c>
      <c r="E29" s="2748" t="s">
        <v>1508</v>
      </c>
      <c r="F29" s="2757"/>
      <c r="G29" s="2758"/>
      <c r="H29" s="2739">
        <v>3</v>
      </c>
      <c r="I29" s="792" t="s">
        <v>730</v>
      </c>
      <c r="J29" s="793" t="s">
        <v>887</v>
      </c>
      <c r="K29" s="2742"/>
      <c r="L29" s="799"/>
    </row>
    <row r="30" spans="1:12" ht="31.7" customHeight="1">
      <c r="A30" s="2705"/>
      <c r="B30" s="2783"/>
      <c r="C30" s="2783"/>
      <c r="D30" s="2729"/>
      <c r="E30" s="2759"/>
      <c r="F30" s="2760"/>
      <c r="G30" s="2761"/>
      <c r="H30" s="2740"/>
      <c r="I30" s="795"/>
      <c r="J30" s="796" t="s">
        <v>888</v>
      </c>
      <c r="K30" s="2743"/>
      <c r="L30" s="2773"/>
    </row>
    <row r="31" spans="1:12" ht="31.7" customHeight="1">
      <c r="A31" s="2705"/>
      <c r="B31" s="2783"/>
      <c r="C31" s="2783"/>
      <c r="D31" s="2719"/>
      <c r="E31" s="2762"/>
      <c r="F31" s="2763"/>
      <c r="G31" s="2764"/>
      <c r="H31" s="2741"/>
      <c r="I31" s="797"/>
      <c r="J31" s="798" t="s">
        <v>889</v>
      </c>
      <c r="K31" s="2744"/>
      <c r="L31" s="2721"/>
    </row>
    <row r="32" spans="1:12" ht="31.7" customHeight="1">
      <c r="A32" s="2705">
        <v>9</v>
      </c>
      <c r="B32" s="2783" t="s">
        <v>1509</v>
      </c>
      <c r="C32" s="2783"/>
      <c r="D32" s="2728" t="s">
        <v>1506</v>
      </c>
      <c r="E32" s="2748" t="s">
        <v>1510</v>
      </c>
      <c r="F32" s="2757"/>
      <c r="G32" s="2758"/>
      <c r="H32" s="2739"/>
      <c r="I32" s="792"/>
      <c r="J32" s="793" t="s">
        <v>887</v>
      </c>
      <c r="K32" s="2742"/>
      <c r="L32" s="799"/>
    </row>
    <row r="33" spans="1:12" ht="31.7" customHeight="1">
      <c r="A33" s="2705"/>
      <c r="B33" s="2783"/>
      <c r="C33" s="2783"/>
      <c r="D33" s="2729"/>
      <c r="E33" s="2759"/>
      <c r="F33" s="2760"/>
      <c r="G33" s="2761"/>
      <c r="H33" s="2740"/>
      <c r="I33" s="795"/>
      <c r="J33" s="796" t="s">
        <v>888</v>
      </c>
      <c r="K33" s="2743"/>
      <c r="L33" s="2773"/>
    </row>
    <row r="34" spans="1:12" ht="31.7" customHeight="1">
      <c r="A34" s="2705"/>
      <c r="B34" s="2783"/>
      <c r="C34" s="2783"/>
      <c r="D34" s="2719"/>
      <c r="E34" s="2762"/>
      <c r="F34" s="2763"/>
      <c r="G34" s="2764"/>
      <c r="H34" s="2741"/>
      <c r="I34" s="797"/>
      <c r="J34" s="798" t="s">
        <v>889</v>
      </c>
      <c r="K34" s="2744"/>
      <c r="L34" s="2721"/>
    </row>
    <row r="35" spans="1:12" ht="31.7" customHeight="1">
      <c r="A35" s="2705">
        <v>10</v>
      </c>
      <c r="B35" s="2783" t="s">
        <v>1511</v>
      </c>
      <c r="C35" s="2783"/>
      <c r="D35" s="2728"/>
      <c r="E35" s="2730"/>
      <c r="F35" s="2731"/>
      <c r="G35" s="2732"/>
      <c r="H35" s="2739">
        <v>3</v>
      </c>
      <c r="I35" s="792" t="s">
        <v>730</v>
      </c>
      <c r="J35" s="801" t="s">
        <v>1512</v>
      </c>
      <c r="K35" s="2739"/>
      <c r="L35" s="799" t="s">
        <v>1513</v>
      </c>
    </row>
    <row r="36" spans="1:12" ht="31.7" customHeight="1">
      <c r="A36" s="2784"/>
      <c r="B36" s="2783"/>
      <c r="C36" s="2783"/>
      <c r="D36" s="2729"/>
      <c r="E36" s="2733"/>
      <c r="F36" s="2734"/>
      <c r="G36" s="2735"/>
      <c r="H36" s="2740"/>
      <c r="I36" s="795"/>
      <c r="J36" s="796" t="s">
        <v>888</v>
      </c>
      <c r="K36" s="2740"/>
      <c r="L36" s="2773" t="s">
        <v>1514</v>
      </c>
    </row>
    <row r="37" spans="1:12" ht="31.7" customHeight="1" thickBot="1">
      <c r="A37" s="2785"/>
      <c r="B37" s="2783"/>
      <c r="C37" s="2783"/>
      <c r="D37" s="2786"/>
      <c r="E37" s="2787"/>
      <c r="F37" s="2788"/>
      <c r="G37" s="2789"/>
      <c r="H37" s="2790"/>
      <c r="I37" s="802"/>
      <c r="J37" s="803" t="s">
        <v>889</v>
      </c>
      <c r="K37" s="2790"/>
      <c r="L37" s="2791"/>
    </row>
    <row r="38" spans="1:12" ht="6.75" customHeight="1">
      <c r="B38" s="804"/>
      <c r="C38" s="804"/>
      <c r="D38" s="805"/>
      <c r="E38" s="806" t="s">
        <v>906</v>
      </c>
      <c r="F38" s="805"/>
      <c r="G38" s="805"/>
      <c r="H38" s="805"/>
      <c r="I38" s="805"/>
      <c r="J38" s="805"/>
      <c r="K38" s="804"/>
      <c r="L38" s="804"/>
    </row>
    <row r="39" spans="1:12" ht="18" customHeight="1">
      <c r="A39" s="2686" t="s">
        <v>900</v>
      </c>
      <c r="B39" s="2686"/>
      <c r="C39" s="2686"/>
      <c r="D39" s="2686"/>
      <c r="E39" s="2686"/>
      <c r="F39" s="2686"/>
      <c r="G39" s="2686"/>
      <c r="H39" s="2686"/>
      <c r="I39" s="2686"/>
      <c r="J39" s="2686"/>
      <c r="K39" s="2686"/>
      <c r="L39" s="2686"/>
    </row>
    <row r="40" spans="1:12" ht="18" customHeight="1">
      <c r="A40" s="2687" t="s">
        <v>899</v>
      </c>
      <c r="B40" s="2687"/>
      <c r="C40" s="2687"/>
      <c r="D40" s="2687"/>
      <c r="E40" s="2687"/>
      <c r="F40" s="2687"/>
      <c r="G40" s="2687"/>
      <c r="H40" s="2687"/>
      <c r="I40" s="2687"/>
      <c r="J40" s="2687"/>
      <c r="K40" s="2687"/>
      <c r="L40" s="2687"/>
    </row>
    <row r="41" spans="1:12" ht="18" customHeight="1">
      <c r="A41" s="2687" t="s">
        <v>895</v>
      </c>
      <c r="B41" s="2687"/>
      <c r="C41" s="2687"/>
      <c r="D41" s="2687"/>
      <c r="E41" s="2687"/>
      <c r="F41" s="2687"/>
      <c r="G41" s="2687"/>
      <c r="H41" s="2687"/>
      <c r="I41" s="2687"/>
      <c r="J41" s="2687"/>
      <c r="K41" s="2687"/>
      <c r="L41" s="2687"/>
    </row>
    <row r="42" spans="1:12" ht="18" customHeight="1">
      <c r="A42" s="2688" t="s">
        <v>1551</v>
      </c>
      <c r="B42" s="2688"/>
      <c r="C42" s="2688"/>
      <c r="D42" s="2688"/>
      <c r="E42" s="2688"/>
      <c r="F42" s="2688"/>
      <c r="G42" s="2688"/>
      <c r="H42" s="2688"/>
      <c r="I42" s="2688"/>
      <c r="J42" s="2688"/>
      <c r="K42" s="2688"/>
      <c r="L42" s="2688"/>
    </row>
    <row r="43" spans="1:12" ht="18" customHeight="1">
      <c r="A43" s="2689" t="s">
        <v>1517</v>
      </c>
      <c r="B43" s="2689"/>
      <c r="C43" s="2689"/>
      <c r="D43" s="2689"/>
      <c r="E43" s="2689"/>
      <c r="F43" s="2689"/>
      <c r="G43" s="2689"/>
      <c r="H43" s="2689"/>
      <c r="I43" s="2689"/>
      <c r="J43" s="2689"/>
      <c r="K43" s="2689"/>
      <c r="L43" s="2689"/>
    </row>
    <row r="44" spans="1:12" ht="18" customHeight="1">
      <c r="A44" s="2688" t="s">
        <v>1552</v>
      </c>
      <c r="B44" s="2688"/>
      <c r="C44" s="2688"/>
      <c r="D44" s="2688"/>
      <c r="E44" s="2688"/>
      <c r="F44" s="2688"/>
      <c r="G44" s="2688"/>
      <c r="H44" s="2688"/>
      <c r="I44" s="2688"/>
      <c r="J44" s="2688"/>
      <c r="K44" s="2688"/>
      <c r="L44" s="2688"/>
    </row>
    <row r="45" spans="1:12" ht="18" customHeight="1">
      <c r="A45" s="2688" t="s">
        <v>1553</v>
      </c>
      <c r="B45" s="2688"/>
      <c r="C45" s="2688"/>
      <c r="D45" s="2688"/>
      <c r="E45" s="2688"/>
      <c r="F45" s="2688"/>
      <c r="G45" s="2688"/>
      <c r="H45" s="2688"/>
      <c r="I45" s="2688"/>
      <c r="J45" s="2688"/>
      <c r="K45" s="2688"/>
      <c r="L45" s="2688"/>
    </row>
    <row r="46" spans="1:12" ht="18" customHeight="1">
      <c r="A46" s="2688" t="s">
        <v>859</v>
      </c>
      <c r="B46" s="2688"/>
      <c r="C46" s="2688"/>
      <c r="D46" s="2688"/>
      <c r="E46" s="2688"/>
      <c r="F46" s="2688"/>
      <c r="G46" s="2688"/>
      <c r="H46" s="2688"/>
      <c r="I46" s="2688"/>
      <c r="J46" s="2688"/>
      <c r="K46" s="2688"/>
      <c r="L46" s="2688"/>
    </row>
    <row r="47" spans="1:12" ht="18" customHeight="1">
      <c r="A47" s="2688" t="s">
        <v>1554</v>
      </c>
      <c r="B47" s="2688"/>
      <c r="C47" s="2688"/>
      <c r="D47" s="2688"/>
      <c r="E47" s="2688"/>
      <c r="F47" s="2688"/>
      <c r="G47" s="2688"/>
      <c r="H47" s="2688"/>
      <c r="I47" s="2688"/>
      <c r="J47" s="2688"/>
      <c r="K47" s="2688"/>
      <c r="L47" s="2688"/>
    </row>
    <row r="48" spans="1:12" ht="18" customHeight="1">
      <c r="A48" s="2688" t="s">
        <v>896</v>
      </c>
      <c r="B48" s="2688"/>
      <c r="C48" s="2688"/>
      <c r="D48" s="2688"/>
      <c r="E48" s="2688"/>
      <c r="F48" s="2688"/>
      <c r="G48" s="2688"/>
      <c r="H48" s="2688"/>
      <c r="I48" s="2688"/>
      <c r="J48" s="2688"/>
      <c r="K48" s="2688"/>
      <c r="L48" s="2688"/>
    </row>
    <row r="49" spans="1:12" ht="18" customHeight="1">
      <c r="A49" s="2687" t="s">
        <v>897</v>
      </c>
      <c r="B49" s="2687"/>
      <c r="C49" s="2687"/>
      <c r="D49" s="2687"/>
      <c r="E49" s="2687"/>
      <c r="F49" s="2687"/>
      <c r="G49" s="2687"/>
      <c r="H49" s="2687"/>
      <c r="I49" s="2687"/>
      <c r="J49" s="2687"/>
      <c r="K49" s="2687"/>
      <c r="L49" s="2687"/>
    </row>
    <row r="50" spans="1:12" ht="18" customHeight="1">
      <c r="A50" s="2688" t="s">
        <v>1558</v>
      </c>
      <c r="B50" s="2688"/>
      <c r="C50" s="2688"/>
      <c r="D50" s="2688"/>
      <c r="E50" s="2688"/>
      <c r="F50" s="2688"/>
      <c r="G50" s="2688"/>
      <c r="H50" s="2688"/>
      <c r="I50" s="2688"/>
      <c r="J50" s="2688"/>
      <c r="K50" s="2688"/>
      <c r="L50" s="2688"/>
    </row>
    <row r="51" spans="1:12" ht="18" customHeight="1">
      <c r="A51" s="2688" t="s">
        <v>1556</v>
      </c>
      <c r="B51" s="2688"/>
      <c r="C51" s="2688"/>
      <c r="D51" s="2688"/>
      <c r="E51" s="2688"/>
      <c r="F51" s="2688"/>
      <c r="G51" s="2688"/>
      <c r="H51" s="2688"/>
      <c r="I51" s="2688"/>
      <c r="J51" s="2688"/>
      <c r="K51" s="2688"/>
      <c r="L51" s="2688"/>
    </row>
    <row r="52" spans="1:12" ht="18" customHeight="1">
      <c r="A52" s="2687" t="s">
        <v>904</v>
      </c>
      <c r="B52" s="2687"/>
      <c r="C52" s="2687"/>
      <c r="D52" s="2687"/>
      <c r="E52" s="2687"/>
      <c r="F52" s="2687"/>
      <c r="G52" s="2687"/>
      <c r="H52" s="2687"/>
      <c r="I52" s="2687"/>
      <c r="J52" s="2687"/>
      <c r="K52" s="2687"/>
      <c r="L52" s="2687"/>
    </row>
    <row r="53" spans="1:12" ht="18.75" customHeight="1">
      <c r="A53" s="2687"/>
      <c r="B53" s="2687"/>
      <c r="C53" s="2687"/>
      <c r="D53" s="2687"/>
      <c r="E53" s="2687"/>
      <c r="F53" s="2687"/>
      <c r="G53" s="2687"/>
      <c r="H53" s="2687"/>
      <c r="I53" s="2687"/>
      <c r="J53" s="2687"/>
      <c r="K53" s="2687"/>
      <c r="L53" s="2687"/>
    </row>
    <row r="54" spans="1:12" ht="15" customHeight="1">
      <c r="A54" s="2688" t="s">
        <v>891</v>
      </c>
      <c r="B54" s="2688"/>
      <c r="C54" s="2688"/>
      <c r="D54" s="2688"/>
      <c r="E54" s="2688"/>
      <c r="F54" s="2688"/>
      <c r="G54" s="2688"/>
      <c r="H54" s="2688"/>
      <c r="I54" s="2688"/>
      <c r="J54" s="2688"/>
      <c r="K54" s="2688"/>
      <c r="L54" s="2688"/>
    </row>
    <row r="55" spans="1:12" ht="15" customHeight="1">
      <c r="A55" s="2688" t="s">
        <v>892</v>
      </c>
      <c r="B55" s="2688"/>
      <c r="C55" s="2688"/>
      <c r="D55" s="2688"/>
      <c r="E55" s="2688"/>
      <c r="F55" s="2688"/>
      <c r="G55" s="2688"/>
      <c r="H55" s="2688"/>
      <c r="I55" s="2688"/>
      <c r="J55" s="2688"/>
      <c r="K55" s="2688"/>
      <c r="L55" s="2688"/>
    </row>
    <row r="56" spans="1:12" ht="15" customHeight="1">
      <c r="A56" s="2688" t="s">
        <v>893</v>
      </c>
      <c r="B56" s="2688"/>
      <c r="C56" s="2688"/>
      <c r="D56" s="2688"/>
      <c r="E56" s="2688"/>
      <c r="F56" s="2688"/>
      <c r="G56" s="2688"/>
      <c r="H56" s="2688"/>
      <c r="I56" s="2688"/>
      <c r="J56" s="2688"/>
      <c r="K56" s="2688"/>
      <c r="L56" s="2688"/>
    </row>
    <row r="57" spans="1:12" ht="15" customHeight="1">
      <c r="A57" s="2688" t="s">
        <v>894</v>
      </c>
      <c r="B57" s="2688"/>
      <c r="C57" s="2688"/>
      <c r="D57" s="2688"/>
      <c r="E57" s="2688"/>
      <c r="F57" s="2688"/>
      <c r="G57" s="2688"/>
      <c r="H57" s="2688"/>
      <c r="I57" s="2688"/>
      <c r="J57" s="2688"/>
      <c r="K57" s="2688"/>
      <c r="L57" s="2688"/>
    </row>
    <row r="58" spans="1:12" ht="15" customHeight="1">
      <c r="A58" s="2688"/>
      <c r="B58" s="2688"/>
      <c r="C58" s="2688"/>
      <c r="D58" s="2688"/>
      <c r="E58" s="2688"/>
      <c r="F58" s="2688"/>
      <c r="G58" s="2688"/>
      <c r="H58" s="2688"/>
      <c r="I58" s="2688"/>
      <c r="J58" s="2688"/>
      <c r="K58" s="2688"/>
      <c r="L58" s="2688"/>
    </row>
    <row r="59" spans="1:12" ht="15" customHeight="1">
      <c r="A59" s="807"/>
      <c r="B59" s="807"/>
      <c r="C59" s="807"/>
      <c r="D59" s="807"/>
      <c r="E59" s="807"/>
      <c r="F59" s="807"/>
      <c r="G59" s="807"/>
      <c r="H59" s="807"/>
      <c r="I59" s="807"/>
      <c r="J59" s="807"/>
      <c r="K59" s="807"/>
      <c r="L59" s="807"/>
    </row>
    <row r="60" spans="1:12" ht="15" customHeight="1">
      <c r="A60" s="807"/>
      <c r="B60" s="807"/>
      <c r="C60" s="807"/>
      <c r="D60" s="807"/>
      <c r="E60" s="807"/>
      <c r="F60" s="807"/>
      <c r="G60" s="807"/>
      <c r="H60" s="807"/>
      <c r="I60" s="807"/>
      <c r="J60" s="807"/>
      <c r="K60" s="807"/>
      <c r="L60" s="808"/>
    </row>
    <row r="61" spans="1:12">
      <c r="A61" s="809"/>
      <c r="B61" s="809"/>
      <c r="C61" s="809"/>
      <c r="D61" s="809"/>
      <c r="E61" s="809"/>
      <c r="F61" s="809"/>
      <c r="G61" s="809"/>
      <c r="H61" s="809"/>
      <c r="I61" s="809"/>
      <c r="J61" s="809"/>
      <c r="K61" s="809"/>
      <c r="L61" s="809"/>
    </row>
    <row r="62" spans="1:12">
      <c r="A62" s="809"/>
      <c r="B62" s="809"/>
      <c r="C62" s="809"/>
      <c r="D62" s="809"/>
      <c r="E62" s="809"/>
      <c r="F62" s="809"/>
      <c r="G62" s="809"/>
      <c r="H62" s="809"/>
      <c r="I62" s="809"/>
      <c r="J62" s="809"/>
      <c r="K62" s="809"/>
      <c r="L62" s="809"/>
    </row>
    <row r="63" spans="1:12">
      <c r="A63" s="809"/>
      <c r="B63" s="809"/>
      <c r="C63" s="809"/>
      <c r="D63" s="809"/>
      <c r="E63" s="809"/>
      <c r="F63" s="809"/>
      <c r="G63" s="809"/>
      <c r="H63" s="809"/>
      <c r="I63" s="809"/>
      <c r="J63" s="809"/>
      <c r="K63" s="809"/>
      <c r="L63" s="809"/>
    </row>
    <row r="64" spans="1:12">
      <c r="A64" s="809"/>
      <c r="B64" s="809"/>
      <c r="C64" s="809"/>
      <c r="D64" s="809"/>
      <c r="E64" s="809"/>
      <c r="F64" s="809"/>
      <c r="G64" s="809"/>
      <c r="H64" s="809"/>
      <c r="I64" s="809"/>
      <c r="J64" s="809"/>
      <c r="K64" s="809"/>
      <c r="L64" s="809"/>
    </row>
    <row r="65" spans="1:18">
      <c r="A65" s="809"/>
      <c r="B65" s="809"/>
      <c r="C65" s="809"/>
      <c r="D65" s="809"/>
      <c r="E65" s="809"/>
      <c r="F65" s="809"/>
      <c r="G65" s="809"/>
      <c r="H65" s="809"/>
      <c r="I65" s="809"/>
      <c r="J65" s="809"/>
      <c r="K65" s="809"/>
      <c r="L65" s="809"/>
    </row>
    <row r="66" spans="1:18">
      <c r="A66" s="809"/>
      <c r="B66" s="809"/>
      <c r="C66" s="809"/>
      <c r="D66" s="809"/>
      <c r="E66" s="809"/>
      <c r="F66" s="809"/>
      <c r="G66" s="809"/>
      <c r="H66" s="809"/>
      <c r="I66" s="809"/>
      <c r="J66" s="809"/>
      <c r="K66" s="809"/>
      <c r="L66" s="809"/>
      <c r="M66" s="809"/>
      <c r="N66" s="809"/>
      <c r="O66" s="809"/>
      <c r="P66" s="809"/>
      <c r="Q66" s="809"/>
      <c r="R66" s="809"/>
    </row>
    <row r="67" spans="1:18">
      <c r="A67" s="809"/>
      <c r="B67" s="809"/>
      <c r="C67" s="809"/>
      <c r="D67" s="809"/>
      <c r="E67" s="809"/>
      <c r="F67" s="809"/>
      <c r="G67" s="809"/>
      <c r="H67" s="809"/>
      <c r="I67" s="809"/>
      <c r="J67" s="809"/>
      <c r="K67" s="809"/>
      <c r="L67" s="809"/>
      <c r="M67" s="809"/>
      <c r="N67" s="809"/>
      <c r="O67" s="809"/>
      <c r="P67" s="809"/>
      <c r="Q67" s="809"/>
      <c r="R67" s="809"/>
    </row>
    <row r="68" spans="1:18">
      <c r="A68" s="809"/>
      <c r="B68" s="809"/>
      <c r="C68" s="809"/>
      <c r="D68" s="809"/>
      <c r="E68" s="809"/>
      <c r="F68" s="809"/>
      <c r="G68" s="809"/>
      <c r="H68" s="809"/>
      <c r="I68" s="809"/>
      <c r="J68" s="809"/>
      <c r="K68" s="809"/>
      <c r="L68" s="809"/>
      <c r="M68" s="809"/>
      <c r="N68" s="809"/>
      <c r="O68" s="809"/>
      <c r="P68" s="809"/>
      <c r="Q68" s="809"/>
      <c r="R68" s="809"/>
    </row>
    <row r="69" spans="1:18">
      <c r="A69" s="809"/>
      <c r="B69" s="809"/>
      <c r="C69" s="809"/>
      <c r="D69" s="809"/>
      <c r="E69" s="809"/>
      <c r="F69" s="809"/>
      <c r="G69" s="809"/>
      <c r="H69" s="809"/>
      <c r="I69" s="809"/>
      <c r="J69" s="809"/>
      <c r="K69" s="809"/>
      <c r="L69" s="809"/>
      <c r="M69" s="809"/>
      <c r="N69" s="809"/>
      <c r="O69" s="809"/>
      <c r="P69" s="809"/>
      <c r="Q69" s="809"/>
      <c r="R69" s="809"/>
    </row>
    <row r="70" spans="1:18">
      <c r="A70" s="809"/>
      <c r="B70" s="809"/>
      <c r="C70" s="809"/>
      <c r="D70" s="809"/>
      <c r="E70" s="809"/>
      <c r="F70" s="809"/>
      <c r="G70" s="809"/>
      <c r="H70" s="809"/>
      <c r="I70" s="809"/>
      <c r="J70" s="809"/>
      <c r="K70" s="809"/>
      <c r="L70" s="809"/>
      <c r="M70" s="809"/>
      <c r="N70" s="809"/>
      <c r="O70" s="809"/>
      <c r="P70" s="809"/>
      <c r="Q70" s="809"/>
      <c r="R70" s="809"/>
    </row>
    <row r="71" spans="1:18">
      <c r="A71" s="809"/>
      <c r="B71" s="809"/>
      <c r="C71" s="809"/>
      <c r="D71" s="809"/>
      <c r="E71" s="809"/>
      <c r="F71" s="809"/>
      <c r="G71" s="809"/>
      <c r="H71" s="809"/>
      <c r="I71" s="809"/>
      <c r="J71" s="809"/>
      <c r="K71" s="809"/>
      <c r="L71" s="809"/>
      <c r="M71" s="809"/>
      <c r="N71" s="809"/>
      <c r="O71" s="809"/>
      <c r="P71" s="809"/>
      <c r="Q71" s="809"/>
      <c r="R71" s="809"/>
    </row>
    <row r="72" spans="1:18">
      <c r="A72" s="809"/>
      <c r="B72" s="809"/>
      <c r="C72" s="809"/>
      <c r="D72" s="809"/>
      <c r="E72" s="809"/>
      <c r="F72" s="809"/>
      <c r="G72" s="809"/>
      <c r="H72" s="809"/>
      <c r="I72" s="809"/>
      <c r="J72" s="809"/>
      <c r="K72" s="809"/>
      <c r="L72" s="809"/>
      <c r="M72" s="809"/>
      <c r="N72" s="809"/>
      <c r="O72" s="809"/>
      <c r="P72" s="809"/>
      <c r="Q72" s="809"/>
      <c r="R72" s="809"/>
    </row>
    <row r="73" spans="1:18">
      <c r="A73" s="809"/>
      <c r="B73" s="809"/>
      <c r="C73" s="809"/>
      <c r="D73" s="809"/>
      <c r="E73" s="809"/>
      <c r="F73" s="809"/>
      <c r="G73" s="809"/>
      <c r="H73" s="809"/>
      <c r="I73" s="809"/>
      <c r="J73" s="809"/>
      <c r="K73" s="809"/>
      <c r="L73" s="809"/>
      <c r="M73" s="809"/>
      <c r="N73" s="809"/>
      <c r="O73" s="809"/>
      <c r="P73" s="809"/>
      <c r="Q73" s="809"/>
      <c r="R73" s="809"/>
    </row>
    <row r="74" spans="1:18">
      <c r="A74" s="809"/>
      <c r="B74" s="809"/>
      <c r="C74" s="809"/>
      <c r="D74" s="809"/>
      <c r="E74" s="809"/>
      <c r="F74" s="809"/>
      <c r="G74" s="809"/>
      <c r="H74" s="809"/>
      <c r="I74" s="809"/>
      <c r="J74" s="809"/>
      <c r="K74" s="809"/>
      <c r="L74" s="809"/>
      <c r="M74" s="809"/>
      <c r="N74" s="809"/>
      <c r="O74" s="809"/>
      <c r="P74" s="809"/>
      <c r="Q74" s="809"/>
      <c r="R74" s="809"/>
    </row>
    <row r="75" spans="1:18">
      <c r="A75" s="809"/>
      <c r="B75" s="809"/>
      <c r="C75" s="809"/>
      <c r="D75" s="809"/>
      <c r="E75" s="809"/>
      <c r="F75" s="809"/>
      <c r="G75" s="809"/>
      <c r="H75" s="809"/>
      <c r="I75" s="809"/>
      <c r="J75" s="809"/>
      <c r="K75" s="809"/>
      <c r="L75" s="809"/>
      <c r="M75" s="809"/>
      <c r="N75" s="809"/>
      <c r="O75" s="809"/>
      <c r="P75" s="809"/>
      <c r="Q75" s="809"/>
      <c r="R75" s="809"/>
    </row>
    <row r="76" spans="1:18">
      <c r="A76" s="809"/>
      <c r="B76" s="809"/>
      <c r="C76" s="809"/>
      <c r="D76" s="809"/>
      <c r="E76" s="809"/>
      <c r="F76" s="809"/>
      <c r="G76" s="809"/>
      <c r="H76" s="809"/>
      <c r="I76" s="809"/>
      <c r="J76" s="809"/>
      <c r="K76" s="809"/>
      <c r="L76" s="809"/>
      <c r="M76" s="809"/>
      <c r="N76" s="809"/>
      <c r="O76" s="809"/>
      <c r="P76" s="809"/>
      <c r="Q76" s="809"/>
      <c r="R76" s="809"/>
    </row>
    <row r="77" spans="1:18">
      <c r="A77" s="809"/>
      <c r="B77" s="809"/>
      <c r="C77" s="809"/>
      <c r="D77" s="809"/>
      <c r="E77" s="809"/>
      <c r="F77" s="809"/>
      <c r="G77" s="809"/>
      <c r="H77" s="809"/>
      <c r="I77" s="809"/>
      <c r="J77" s="809"/>
      <c r="K77" s="809"/>
      <c r="L77" s="809"/>
      <c r="M77" s="809"/>
      <c r="N77" s="809"/>
      <c r="O77" s="809"/>
      <c r="P77" s="809"/>
      <c r="Q77" s="809"/>
      <c r="R77" s="809"/>
    </row>
    <row r="78" spans="1:18">
      <c r="A78" s="809"/>
      <c r="B78" s="809"/>
      <c r="C78" s="809"/>
      <c r="D78" s="809"/>
      <c r="E78" s="809"/>
      <c r="F78" s="809"/>
      <c r="G78" s="809"/>
      <c r="H78" s="809"/>
      <c r="I78" s="809"/>
      <c r="J78" s="809"/>
      <c r="K78" s="809"/>
      <c r="L78" s="809"/>
      <c r="M78" s="809"/>
      <c r="N78" s="809"/>
      <c r="O78" s="809"/>
      <c r="P78" s="809"/>
      <c r="Q78" s="809"/>
      <c r="R78" s="809"/>
    </row>
    <row r="79" spans="1:18">
      <c r="A79" s="809"/>
      <c r="B79" s="809"/>
      <c r="C79" s="809"/>
      <c r="D79" s="809"/>
      <c r="E79" s="809"/>
      <c r="F79" s="809"/>
      <c r="G79" s="809"/>
      <c r="H79" s="809"/>
      <c r="I79" s="809"/>
      <c r="J79" s="809"/>
      <c r="K79" s="809"/>
      <c r="L79" s="809"/>
      <c r="M79" s="809"/>
      <c r="N79" s="809"/>
      <c r="O79" s="809"/>
      <c r="P79" s="809"/>
      <c r="Q79" s="809"/>
      <c r="R79" s="809"/>
    </row>
    <row r="80" spans="1:18">
      <c r="A80" s="809"/>
      <c r="B80" s="809"/>
      <c r="C80" s="809"/>
      <c r="D80" s="809"/>
      <c r="E80" s="809"/>
      <c r="F80" s="809"/>
      <c r="G80" s="809"/>
      <c r="H80" s="809"/>
      <c r="I80" s="809"/>
      <c r="J80" s="809"/>
      <c r="K80" s="809"/>
      <c r="L80" s="809"/>
    </row>
    <row r="81" spans="1:12">
      <c r="A81" s="809"/>
      <c r="B81" s="809"/>
      <c r="C81" s="809"/>
      <c r="D81" s="809"/>
      <c r="E81" s="809"/>
      <c r="F81" s="809"/>
      <c r="G81" s="809"/>
      <c r="H81" s="809"/>
      <c r="I81" s="809"/>
      <c r="J81" s="809"/>
      <c r="K81" s="809"/>
      <c r="L81" s="809"/>
    </row>
    <row r="82" spans="1:12">
      <c r="A82" s="809"/>
      <c r="B82" s="809"/>
      <c r="C82" s="809"/>
      <c r="D82" s="809"/>
      <c r="E82" s="809"/>
      <c r="F82" s="809"/>
      <c r="G82" s="809"/>
      <c r="H82" s="809"/>
      <c r="I82" s="809"/>
      <c r="J82" s="809"/>
      <c r="K82" s="809"/>
      <c r="L82" s="809"/>
    </row>
    <row r="83" spans="1:12">
      <c r="A83" s="809"/>
      <c r="B83" s="809"/>
      <c r="C83" s="809"/>
      <c r="D83" s="809"/>
      <c r="E83" s="809"/>
      <c r="F83" s="809"/>
      <c r="G83" s="809"/>
      <c r="H83" s="809"/>
      <c r="I83" s="809"/>
      <c r="J83" s="809"/>
      <c r="K83" s="809"/>
      <c r="L83" s="809"/>
    </row>
    <row r="84" spans="1:12">
      <c r="A84" s="809"/>
      <c r="B84" s="809"/>
      <c r="C84" s="809"/>
      <c r="D84" s="809"/>
      <c r="E84" s="809"/>
      <c r="F84" s="809"/>
      <c r="G84" s="809"/>
      <c r="H84" s="809"/>
      <c r="I84" s="809"/>
      <c r="J84" s="809"/>
      <c r="K84" s="809"/>
      <c r="L84" s="809"/>
    </row>
    <row r="85" spans="1:12">
      <c r="A85" s="809"/>
      <c r="B85" s="809"/>
      <c r="C85" s="809"/>
      <c r="D85" s="809"/>
      <c r="E85" s="809"/>
      <c r="F85" s="809"/>
      <c r="G85" s="809"/>
      <c r="H85" s="809"/>
      <c r="I85" s="809"/>
      <c r="J85" s="809"/>
      <c r="K85" s="809"/>
      <c r="L85" s="809"/>
    </row>
    <row r="86" spans="1:12">
      <c r="A86" s="809"/>
      <c r="B86" s="809"/>
      <c r="C86" s="809"/>
      <c r="D86" s="809"/>
      <c r="E86" s="809"/>
      <c r="F86" s="809"/>
      <c r="G86" s="809"/>
      <c r="H86" s="809"/>
      <c r="I86" s="809"/>
      <c r="J86" s="809"/>
      <c r="K86" s="809"/>
      <c r="L86" s="809"/>
    </row>
    <row r="87" spans="1:12">
      <c r="A87" s="809"/>
      <c r="B87" s="809"/>
      <c r="C87" s="809"/>
      <c r="D87" s="809"/>
      <c r="E87" s="809"/>
      <c r="F87" s="809"/>
      <c r="G87" s="809"/>
      <c r="H87" s="809"/>
      <c r="I87" s="809"/>
      <c r="J87" s="809"/>
      <c r="K87" s="809"/>
      <c r="L87" s="809"/>
    </row>
    <row r="88" spans="1:12">
      <c r="A88" s="809"/>
      <c r="B88" s="809"/>
      <c r="C88" s="809"/>
      <c r="D88" s="809"/>
      <c r="E88" s="809"/>
      <c r="F88" s="809"/>
      <c r="G88" s="809"/>
      <c r="H88" s="809"/>
      <c r="I88" s="809"/>
      <c r="J88" s="809"/>
      <c r="K88" s="809"/>
      <c r="L88" s="809"/>
    </row>
    <row r="89" spans="1:12">
      <c r="A89" s="809"/>
      <c r="B89" s="809"/>
      <c r="C89" s="809"/>
      <c r="D89" s="809"/>
      <c r="E89" s="809"/>
      <c r="F89" s="809"/>
      <c r="G89" s="809"/>
      <c r="H89" s="809"/>
      <c r="I89" s="809"/>
      <c r="J89" s="809"/>
      <c r="K89" s="809"/>
      <c r="L89" s="809"/>
    </row>
    <row r="90" spans="1:12">
      <c r="A90" s="809"/>
      <c r="B90" s="809"/>
      <c r="C90" s="809"/>
      <c r="D90" s="809"/>
      <c r="E90" s="809"/>
      <c r="F90" s="809"/>
      <c r="G90" s="809"/>
      <c r="H90" s="809"/>
      <c r="I90" s="809"/>
      <c r="J90" s="809"/>
      <c r="K90" s="809"/>
      <c r="L90" s="809"/>
    </row>
    <row r="91" spans="1:12">
      <c r="A91" s="809"/>
      <c r="B91" s="809"/>
      <c r="C91" s="809"/>
      <c r="D91" s="809"/>
      <c r="E91" s="809"/>
      <c r="F91" s="809"/>
      <c r="G91" s="809"/>
      <c r="H91" s="809"/>
      <c r="I91" s="809"/>
      <c r="J91" s="809"/>
      <c r="K91" s="809"/>
      <c r="L91" s="809"/>
    </row>
    <row r="92" spans="1:12">
      <c r="A92" s="809"/>
      <c r="B92" s="809"/>
      <c r="C92" s="809"/>
      <c r="D92" s="809"/>
      <c r="E92" s="809"/>
      <c r="F92" s="809"/>
      <c r="G92" s="809"/>
      <c r="H92" s="809"/>
      <c r="I92" s="809"/>
      <c r="J92" s="809"/>
      <c r="K92" s="809"/>
      <c r="L92" s="809"/>
    </row>
    <row r="93" spans="1:12">
      <c r="A93" s="809"/>
      <c r="B93" s="809"/>
      <c r="C93" s="809"/>
      <c r="D93" s="809"/>
      <c r="E93" s="809"/>
      <c r="F93" s="809"/>
      <c r="G93" s="809"/>
      <c r="H93" s="809"/>
      <c r="I93" s="809"/>
      <c r="J93" s="809"/>
      <c r="K93" s="809"/>
      <c r="L93" s="809"/>
    </row>
    <row r="94" spans="1:12">
      <c r="A94" s="809"/>
      <c r="B94" s="809"/>
      <c r="C94" s="809"/>
      <c r="D94" s="809"/>
      <c r="E94" s="809"/>
      <c r="F94" s="809"/>
      <c r="G94" s="809"/>
      <c r="H94" s="809"/>
      <c r="I94" s="809"/>
      <c r="J94" s="809"/>
      <c r="K94" s="809"/>
      <c r="L94" s="809"/>
    </row>
    <row r="95" spans="1:12">
      <c r="A95" s="809"/>
      <c r="B95" s="809"/>
      <c r="C95" s="809"/>
      <c r="D95" s="809"/>
      <c r="E95" s="809"/>
      <c r="F95" s="809"/>
      <c r="G95" s="809"/>
      <c r="H95" s="809"/>
      <c r="I95" s="809"/>
      <c r="J95" s="809"/>
      <c r="K95" s="809"/>
      <c r="L95" s="809"/>
    </row>
    <row r="96" spans="1:12">
      <c r="A96" s="809"/>
      <c r="B96" s="809"/>
      <c r="C96" s="809"/>
      <c r="D96" s="809"/>
      <c r="E96" s="809"/>
      <c r="F96" s="809"/>
      <c r="G96" s="809"/>
      <c r="H96" s="809"/>
      <c r="I96" s="809"/>
      <c r="J96" s="809"/>
      <c r="K96" s="809"/>
      <c r="L96" s="809"/>
    </row>
    <row r="97" spans="1:12">
      <c r="A97" s="809"/>
      <c r="B97" s="809"/>
      <c r="C97" s="809"/>
      <c r="D97" s="809"/>
      <c r="E97" s="809"/>
      <c r="F97" s="809"/>
      <c r="G97" s="809"/>
      <c r="H97" s="809"/>
      <c r="I97" s="809"/>
      <c r="J97" s="809"/>
      <c r="K97" s="809"/>
      <c r="L97" s="809"/>
    </row>
    <row r="98" spans="1:12">
      <c r="A98" s="809"/>
      <c r="B98" s="809"/>
      <c r="C98" s="809"/>
      <c r="D98" s="809"/>
      <c r="E98" s="809"/>
      <c r="F98" s="809"/>
      <c r="G98" s="809"/>
      <c r="H98" s="809"/>
      <c r="I98" s="809"/>
      <c r="J98" s="809"/>
      <c r="K98" s="809"/>
      <c r="L98" s="809"/>
    </row>
    <row r="99" spans="1:12">
      <c r="A99" s="809"/>
      <c r="B99" s="809"/>
      <c r="C99" s="809"/>
      <c r="D99" s="809"/>
      <c r="E99" s="809"/>
      <c r="F99" s="809"/>
      <c r="G99" s="809"/>
      <c r="H99" s="809"/>
      <c r="I99" s="809"/>
      <c r="J99" s="809"/>
      <c r="K99" s="809"/>
      <c r="L99" s="809"/>
    </row>
    <row r="100" spans="1:12">
      <c r="A100" s="809"/>
      <c r="B100" s="809"/>
      <c r="C100" s="809"/>
      <c r="D100" s="809"/>
      <c r="E100" s="809"/>
      <c r="F100" s="809"/>
      <c r="G100" s="809"/>
      <c r="H100" s="809"/>
      <c r="I100" s="809"/>
      <c r="J100" s="809"/>
      <c r="K100" s="809"/>
      <c r="L100" s="809"/>
    </row>
    <row r="101" spans="1:12">
      <c r="A101" s="809"/>
      <c r="B101" s="809"/>
      <c r="C101" s="809"/>
      <c r="D101" s="809"/>
      <c r="E101" s="809"/>
      <c r="F101" s="809"/>
      <c r="G101" s="809"/>
      <c r="H101" s="809"/>
      <c r="I101" s="809"/>
      <c r="J101" s="809"/>
      <c r="K101" s="809"/>
      <c r="L101" s="809"/>
    </row>
    <row r="102" spans="1:12">
      <c r="A102" s="809"/>
      <c r="B102" s="809"/>
      <c r="C102" s="809"/>
      <c r="D102" s="809"/>
      <c r="E102" s="809"/>
      <c r="F102" s="809"/>
      <c r="G102" s="809"/>
      <c r="H102" s="809"/>
      <c r="I102" s="809"/>
      <c r="J102" s="809"/>
      <c r="K102" s="809"/>
      <c r="L102" s="809"/>
    </row>
    <row r="103" spans="1:12">
      <c r="A103" s="809"/>
      <c r="B103" s="809"/>
      <c r="C103" s="809"/>
      <c r="D103" s="809"/>
      <c r="E103" s="809"/>
      <c r="F103" s="809"/>
      <c r="G103" s="809"/>
      <c r="H103" s="809"/>
      <c r="I103" s="809"/>
      <c r="J103" s="809"/>
      <c r="K103" s="809"/>
      <c r="L103" s="809"/>
    </row>
    <row r="104" spans="1:12">
      <c r="A104" s="809"/>
      <c r="B104" s="809"/>
      <c r="C104" s="809"/>
      <c r="D104" s="809"/>
      <c r="E104" s="809"/>
      <c r="F104" s="809"/>
      <c r="G104" s="809"/>
      <c r="H104" s="809"/>
      <c r="I104" s="809"/>
      <c r="J104" s="809"/>
      <c r="K104" s="809"/>
      <c r="L104" s="809"/>
    </row>
    <row r="105" spans="1:12">
      <c r="A105" s="809"/>
      <c r="B105" s="809"/>
      <c r="C105" s="809"/>
      <c r="D105" s="809"/>
      <c r="E105" s="809"/>
      <c r="F105" s="809"/>
      <c r="G105" s="809"/>
      <c r="H105" s="809"/>
      <c r="I105" s="809"/>
      <c r="J105" s="809"/>
      <c r="K105" s="809"/>
      <c r="L105" s="809"/>
    </row>
    <row r="106" spans="1:12">
      <c r="A106" s="809"/>
      <c r="B106" s="809"/>
      <c r="C106" s="809"/>
      <c r="D106" s="809"/>
      <c r="E106" s="809"/>
      <c r="F106" s="809"/>
      <c r="G106" s="809"/>
      <c r="H106" s="809"/>
      <c r="I106" s="809"/>
      <c r="J106" s="809"/>
      <c r="K106" s="809"/>
      <c r="L106" s="809"/>
    </row>
    <row r="107" spans="1:12">
      <c r="A107" s="809"/>
      <c r="B107" s="809"/>
      <c r="C107" s="809"/>
      <c r="D107" s="809"/>
      <c r="E107" s="809"/>
      <c r="F107" s="809"/>
      <c r="G107" s="809"/>
      <c r="H107" s="809"/>
      <c r="I107" s="809"/>
      <c r="J107" s="809"/>
      <c r="K107" s="809"/>
      <c r="L107" s="809"/>
    </row>
    <row r="108" spans="1:12">
      <c r="A108" s="809"/>
      <c r="B108" s="809"/>
      <c r="C108" s="809"/>
      <c r="D108" s="809"/>
      <c r="E108" s="809"/>
      <c r="F108" s="809"/>
      <c r="G108" s="809"/>
      <c r="H108" s="809"/>
      <c r="I108" s="809"/>
      <c r="J108" s="809"/>
      <c r="K108" s="809"/>
      <c r="L108" s="809"/>
    </row>
    <row r="109" spans="1:12">
      <c r="A109" s="809"/>
      <c r="B109" s="809"/>
      <c r="C109" s="809"/>
      <c r="D109" s="809"/>
      <c r="E109" s="809"/>
      <c r="F109" s="809"/>
      <c r="G109" s="809"/>
      <c r="H109" s="809"/>
      <c r="I109" s="809"/>
      <c r="J109" s="809"/>
      <c r="K109" s="809"/>
      <c r="L109" s="809"/>
    </row>
    <row r="110" spans="1:12">
      <c r="A110" s="809"/>
      <c r="B110" s="809"/>
      <c r="C110" s="809"/>
      <c r="D110" s="809"/>
      <c r="E110" s="809"/>
      <c r="F110" s="809"/>
      <c r="G110" s="809"/>
      <c r="H110" s="809"/>
      <c r="I110" s="809"/>
      <c r="J110" s="809"/>
      <c r="K110" s="809"/>
      <c r="L110" s="809"/>
    </row>
    <row r="111" spans="1:12">
      <c r="A111" s="809"/>
      <c r="B111" s="809"/>
      <c r="C111" s="809"/>
      <c r="D111" s="809"/>
      <c r="E111" s="809"/>
      <c r="F111" s="809"/>
      <c r="G111" s="809"/>
      <c r="H111" s="809"/>
      <c r="I111" s="809"/>
      <c r="J111" s="809"/>
      <c r="K111" s="809"/>
      <c r="L111" s="809"/>
    </row>
    <row r="112" spans="1:12">
      <c r="A112" s="809"/>
      <c r="B112" s="809"/>
      <c r="C112" s="809"/>
      <c r="D112" s="809"/>
      <c r="E112" s="809"/>
      <c r="F112" s="809"/>
      <c r="G112" s="809"/>
      <c r="H112" s="809"/>
      <c r="I112" s="809"/>
      <c r="J112" s="809"/>
      <c r="K112" s="809"/>
      <c r="L112" s="809"/>
    </row>
    <row r="113" spans="1:12">
      <c r="A113" s="809"/>
      <c r="B113" s="809"/>
      <c r="C113" s="809"/>
      <c r="D113" s="809"/>
      <c r="E113" s="809"/>
      <c r="F113" s="809"/>
      <c r="G113" s="809"/>
      <c r="H113" s="809"/>
      <c r="I113" s="809"/>
      <c r="J113" s="809"/>
      <c r="K113" s="809"/>
      <c r="L113" s="809"/>
    </row>
    <row r="114" spans="1:12">
      <c r="A114" s="809"/>
      <c r="B114" s="809"/>
      <c r="C114" s="809"/>
      <c r="D114" s="809"/>
      <c r="E114" s="809"/>
      <c r="F114" s="809"/>
      <c r="G114" s="809"/>
      <c r="H114" s="809"/>
      <c r="I114" s="809"/>
      <c r="J114" s="809"/>
      <c r="K114" s="809"/>
      <c r="L114" s="809"/>
    </row>
    <row r="115" spans="1:12">
      <c r="A115" s="809"/>
      <c r="B115" s="809"/>
      <c r="C115" s="809"/>
      <c r="D115" s="809"/>
      <c r="E115" s="809"/>
      <c r="F115" s="809"/>
      <c r="G115" s="809"/>
      <c r="H115" s="809"/>
      <c r="I115" s="809"/>
      <c r="J115" s="809"/>
      <c r="K115" s="809"/>
      <c r="L115" s="809"/>
    </row>
    <row r="116" spans="1:12">
      <c r="A116" s="809"/>
      <c r="B116" s="809"/>
      <c r="C116" s="809"/>
      <c r="D116" s="809"/>
      <c r="E116" s="809"/>
      <c r="F116" s="809"/>
      <c r="G116" s="809"/>
      <c r="H116" s="809"/>
      <c r="I116" s="809"/>
      <c r="J116" s="809"/>
      <c r="K116" s="809"/>
      <c r="L116" s="809"/>
    </row>
    <row r="117" spans="1:12">
      <c r="A117" s="809"/>
      <c r="B117" s="809"/>
      <c r="C117" s="809"/>
      <c r="D117" s="809"/>
      <c r="E117" s="809"/>
      <c r="F117" s="809"/>
      <c r="G117" s="809"/>
      <c r="H117" s="809"/>
      <c r="I117" s="809"/>
      <c r="J117" s="809"/>
      <c r="K117" s="809"/>
      <c r="L117" s="809"/>
    </row>
    <row r="118" spans="1:12">
      <c r="A118" s="809"/>
      <c r="B118" s="809"/>
      <c r="C118" s="809"/>
      <c r="D118" s="809"/>
      <c r="E118" s="809"/>
      <c r="F118" s="809"/>
      <c r="G118" s="809"/>
      <c r="H118" s="809"/>
      <c r="I118" s="809"/>
      <c r="J118" s="809"/>
      <c r="K118" s="809"/>
      <c r="L118" s="809"/>
    </row>
    <row r="119" spans="1:12">
      <c r="A119" s="809"/>
      <c r="B119" s="809"/>
      <c r="C119" s="809"/>
      <c r="D119" s="809"/>
      <c r="E119" s="809"/>
      <c r="F119" s="809"/>
      <c r="G119" s="809"/>
      <c r="H119" s="809"/>
      <c r="I119" s="809"/>
      <c r="J119" s="809"/>
      <c r="K119" s="809"/>
      <c r="L119" s="809"/>
    </row>
    <row r="120" spans="1:12">
      <c r="A120" s="809"/>
      <c r="B120" s="809"/>
      <c r="C120" s="809"/>
      <c r="D120" s="809"/>
      <c r="E120" s="809"/>
      <c r="F120" s="809"/>
      <c r="G120" s="809"/>
      <c r="H120" s="809"/>
      <c r="I120" s="809"/>
      <c r="J120" s="809"/>
      <c r="K120" s="809"/>
      <c r="L120" s="809"/>
    </row>
    <row r="121" spans="1:12">
      <c r="A121" s="809"/>
      <c r="B121" s="809"/>
      <c r="C121" s="809"/>
      <c r="D121" s="809"/>
      <c r="E121" s="809"/>
      <c r="F121" s="809"/>
      <c r="G121" s="809"/>
      <c r="H121" s="809"/>
      <c r="I121" s="809"/>
      <c r="J121" s="809"/>
      <c r="K121" s="809"/>
      <c r="L121" s="809"/>
    </row>
    <row r="122" spans="1:12">
      <c r="A122" s="809"/>
      <c r="B122" s="809"/>
      <c r="C122" s="809"/>
      <c r="D122" s="809"/>
      <c r="E122" s="809"/>
      <c r="F122" s="809"/>
      <c r="G122" s="809"/>
      <c r="H122" s="809"/>
      <c r="I122" s="809"/>
      <c r="J122" s="809"/>
      <c r="K122" s="809"/>
      <c r="L122" s="809"/>
    </row>
    <row r="123" spans="1:12">
      <c r="A123" s="809"/>
      <c r="B123" s="809"/>
      <c r="C123" s="809"/>
      <c r="D123" s="809"/>
      <c r="E123" s="809"/>
      <c r="F123" s="809"/>
      <c r="G123" s="809"/>
      <c r="H123" s="809"/>
      <c r="I123" s="809"/>
      <c r="J123" s="809"/>
      <c r="K123" s="809"/>
      <c r="L123" s="809"/>
    </row>
    <row r="124" spans="1:12">
      <c r="A124" s="809"/>
      <c r="B124" s="809"/>
      <c r="C124" s="809"/>
      <c r="D124" s="809"/>
      <c r="E124" s="809"/>
      <c r="F124" s="809"/>
      <c r="G124" s="809"/>
      <c r="H124" s="809"/>
      <c r="I124" s="809"/>
      <c r="J124" s="809"/>
      <c r="K124" s="809"/>
      <c r="L124" s="809"/>
    </row>
    <row r="125" spans="1:12">
      <c r="A125" s="809"/>
      <c r="B125" s="809"/>
      <c r="C125" s="809"/>
      <c r="D125" s="809"/>
      <c r="E125" s="809"/>
      <c r="F125" s="809"/>
      <c r="G125" s="809"/>
      <c r="H125" s="809"/>
      <c r="I125" s="809"/>
      <c r="J125" s="809"/>
      <c r="K125" s="809"/>
      <c r="L125" s="809"/>
    </row>
    <row r="126" spans="1:12">
      <c r="A126" s="809"/>
      <c r="B126" s="809"/>
      <c r="C126" s="809"/>
      <c r="D126" s="809"/>
      <c r="E126" s="809"/>
      <c r="F126" s="809"/>
      <c r="G126" s="809"/>
      <c r="H126" s="809"/>
      <c r="I126" s="809"/>
      <c r="J126" s="809"/>
      <c r="K126" s="809"/>
      <c r="L126" s="809"/>
    </row>
    <row r="127" spans="1:12">
      <c r="A127" s="809"/>
      <c r="B127" s="809"/>
      <c r="C127" s="809"/>
      <c r="D127" s="809"/>
      <c r="E127" s="809"/>
      <c r="F127" s="809"/>
      <c r="G127" s="809"/>
      <c r="H127" s="809"/>
      <c r="I127" s="809"/>
      <c r="J127" s="809"/>
      <c r="K127" s="809"/>
      <c r="L127" s="809"/>
    </row>
    <row r="128" spans="1:12">
      <c r="A128" s="809"/>
      <c r="B128" s="809"/>
      <c r="C128" s="809"/>
      <c r="D128" s="809"/>
      <c r="E128" s="809"/>
      <c r="F128" s="809"/>
      <c r="G128" s="809"/>
      <c r="H128" s="809"/>
      <c r="I128" s="809"/>
      <c r="J128" s="809"/>
      <c r="K128" s="809"/>
      <c r="L128" s="809"/>
    </row>
    <row r="129" spans="1:12">
      <c r="A129" s="809"/>
      <c r="B129" s="809"/>
      <c r="C129" s="809"/>
      <c r="D129" s="809"/>
      <c r="E129" s="809"/>
      <c r="F129" s="809"/>
      <c r="G129" s="809"/>
      <c r="H129" s="809"/>
      <c r="I129" s="809"/>
      <c r="J129" s="809"/>
      <c r="K129" s="809"/>
      <c r="L129" s="809"/>
    </row>
    <row r="130" spans="1:12">
      <c r="A130" s="809"/>
      <c r="B130" s="809"/>
      <c r="C130" s="809"/>
      <c r="D130" s="809"/>
      <c r="E130" s="809"/>
      <c r="F130" s="809"/>
      <c r="G130" s="809"/>
      <c r="H130" s="809"/>
      <c r="I130" s="809"/>
      <c r="J130" s="809"/>
      <c r="K130" s="809"/>
      <c r="L130" s="809"/>
    </row>
    <row r="131" spans="1:12">
      <c r="A131" s="809"/>
      <c r="B131" s="809"/>
      <c r="C131" s="809"/>
      <c r="D131" s="809"/>
      <c r="E131" s="809"/>
      <c r="F131" s="809"/>
      <c r="G131" s="809"/>
      <c r="H131" s="809"/>
      <c r="I131" s="809"/>
      <c r="J131" s="809"/>
      <c r="K131" s="809"/>
      <c r="L131" s="809"/>
    </row>
    <row r="132" spans="1:12">
      <c r="A132" s="809"/>
      <c r="B132" s="809"/>
      <c r="C132" s="809"/>
      <c r="D132" s="809"/>
      <c r="E132" s="809"/>
      <c r="F132" s="809"/>
      <c r="G132" s="809"/>
      <c r="H132" s="809"/>
      <c r="I132" s="809"/>
      <c r="J132" s="809"/>
      <c r="K132" s="809"/>
      <c r="L132" s="809"/>
    </row>
    <row r="133" spans="1:12">
      <c r="A133" s="809"/>
      <c r="B133" s="809"/>
      <c r="C133" s="809"/>
      <c r="D133" s="809"/>
      <c r="E133" s="809"/>
      <c r="F133" s="809"/>
      <c r="G133" s="809"/>
      <c r="H133" s="809"/>
      <c r="I133" s="809"/>
      <c r="J133" s="809"/>
      <c r="K133" s="809"/>
      <c r="L133" s="809"/>
    </row>
    <row r="134" spans="1:12">
      <c r="A134" s="809"/>
      <c r="B134" s="809"/>
      <c r="C134" s="809"/>
      <c r="D134" s="809"/>
      <c r="E134" s="809"/>
      <c r="F134" s="809"/>
      <c r="G134" s="809"/>
      <c r="H134" s="809"/>
      <c r="I134" s="809"/>
      <c r="J134" s="809"/>
      <c r="K134" s="809"/>
      <c r="L134" s="809"/>
    </row>
    <row r="135" spans="1:12">
      <c r="A135" s="809"/>
      <c r="B135" s="809"/>
      <c r="C135" s="809"/>
      <c r="D135" s="809"/>
      <c r="E135" s="809"/>
      <c r="F135" s="809"/>
      <c r="G135" s="809"/>
      <c r="H135" s="809"/>
      <c r="I135" s="809"/>
      <c r="J135" s="809"/>
      <c r="K135" s="809"/>
      <c r="L135" s="809"/>
    </row>
    <row r="136" spans="1:12">
      <c r="A136" s="809"/>
      <c r="B136" s="809"/>
      <c r="C136" s="809"/>
      <c r="D136" s="809"/>
      <c r="E136" s="809"/>
      <c r="F136" s="809"/>
      <c r="G136" s="809"/>
      <c r="H136" s="809"/>
      <c r="I136" s="809"/>
      <c r="J136" s="809"/>
      <c r="K136" s="809"/>
      <c r="L136" s="809"/>
    </row>
    <row r="137" spans="1:12">
      <c r="A137" s="809"/>
      <c r="B137" s="809"/>
      <c r="C137" s="809"/>
      <c r="D137" s="809"/>
      <c r="E137" s="809"/>
      <c r="F137" s="809"/>
      <c r="G137" s="809"/>
      <c r="H137" s="809"/>
      <c r="I137" s="809"/>
      <c r="J137" s="809"/>
      <c r="K137" s="809"/>
      <c r="L137" s="809"/>
    </row>
    <row r="138" spans="1:12">
      <c r="A138" s="809"/>
      <c r="B138" s="809"/>
      <c r="C138" s="809"/>
      <c r="D138" s="809"/>
      <c r="E138" s="809"/>
      <c r="F138" s="809"/>
      <c r="G138" s="809"/>
      <c r="H138" s="809"/>
      <c r="I138" s="809"/>
      <c r="J138" s="809"/>
      <c r="K138" s="809"/>
      <c r="L138" s="809"/>
    </row>
    <row r="139" spans="1:12">
      <c r="A139" s="809"/>
      <c r="B139" s="809"/>
      <c r="C139" s="809"/>
      <c r="D139" s="809"/>
      <c r="E139" s="809"/>
      <c r="F139" s="809"/>
      <c r="G139" s="809"/>
      <c r="H139" s="809"/>
      <c r="I139" s="809"/>
      <c r="J139" s="809"/>
      <c r="K139" s="809"/>
      <c r="L139" s="809"/>
    </row>
    <row r="140" spans="1:12">
      <c r="A140" s="809"/>
      <c r="B140" s="809"/>
      <c r="C140" s="809"/>
      <c r="D140" s="809"/>
      <c r="E140" s="809"/>
      <c r="F140" s="809"/>
      <c r="G140" s="809"/>
      <c r="H140" s="809"/>
      <c r="I140" s="809"/>
      <c r="J140" s="809"/>
      <c r="K140" s="809"/>
      <c r="L140" s="809"/>
    </row>
    <row r="141" spans="1:12">
      <c r="A141" s="809"/>
      <c r="B141" s="809"/>
      <c r="C141" s="809"/>
      <c r="D141" s="809"/>
      <c r="E141" s="809"/>
      <c r="F141" s="809"/>
      <c r="G141" s="809"/>
      <c r="H141" s="809"/>
      <c r="I141" s="809"/>
      <c r="J141" s="809"/>
      <c r="K141" s="809"/>
      <c r="L141" s="809"/>
    </row>
    <row r="142" spans="1:12">
      <c r="A142" s="809"/>
      <c r="B142" s="809"/>
      <c r="C142" s="809"/>
      <c r="D142" s="809"/>
      <c r="E142" s="809"/>
      <c r="F142" s="809"/>
      <c r="G142" s="809"/>
      <c r="H142" s="809"/>
      <c r="I142" s="809"/>
      <c r="J142" s="809"/>
      <c r="K142" s="809"/>
      <c r="L142" s="809"/>
    </row>
    <row r="143" spans="1:12">
      <c r="A143" s="809"/>
      <c r="B143" s="809"/>
      <c r="C143" s="809"/>
      <c r="D143" s="809"/>
      <c r="E143" s="809"/>
      <c r="F143" s="809"/>
      <c r="G143" s="809"/>
      <c r="H143" s="809"/>
      <c r="I143" s="809"/>
      <c r="J143" s="809"/>
      <c r="K143" s="809"/>
      <c r="L143" s="809"/>
    </row>
    <row r="144" spans="1:12">
      <c r="A144" s="809"/>
      <c r="B144" s="809"/>
      <c r="C144" s="809"/>
      <c r="D144" s="809"/>
      <c r="E144" s="809"/>
      <c r="F144" s="809"/>
      <c r="G144" s="809"/>
      <c r="H144" s="809"/>
      <c r="I144" s="809"/>
      <c r="J144" s="809"/>
      <c r="K144" s="809"/>
      <c r="L144" s="809"/>
    </row>
    <row r="145" spans="1:12">
      <c r="A145" s="809"/>
      <c r="B145" s="809"/>
      <c r="C145" s="809"/>
      <c r="D145" s="809"/>
      <c r="E145" s="809"/>
      <c r="F145" s="809"/>
      <c r="G145" s="809"/>
      <c r="H145" s="809"/>
      <c r="I145" s="809"/>
      <c r="J145" s="809"/>
      <c r="K145" s="809"/>
      <c r="L145" s="809"/>
    </row>
    <row r="146" spans="1:12">
      <c r="A146" s="809"/>
      <c r="B146" s="809"/>
      <c r="C146" s="809"/>
      <c r="D146" s="809"/>
      <c r="E146" s="809"/>
      <c r="F146" s="809"/>
      <c r="G146" s="809"/>
      <c r="H146" s="809"/>
      <c r="I146" s="809"/>
      <c r="J146" s="809"/>
      <c r="K146" s="809"/>
      <c r="L146" s="809"/>
    </row>
    <row r="147" spans="1:12">
      <c r="A147" s="809"/>
      <c r="B147" s="809"/>
      <c r="C147" s="809"/>
      <c r="D147" s="809"/>
      <c r="E147" s="809"/>
      <c r="F147" s="809"/>
      <c r="G147" s="809"/>
      <c r="H147" s="809"/>
      <c r="I147" s="809"/>
      <c r="J147" s="809"/>
      <c r="K147" s="809"/>
      <c r="L147" s="809"/>
    </row>
    <row r="148" spans="1:12">
      <c r="A148" s="809"/>
      <c r="B148" s="809"/>
      <c r="C148" s="809"/>
      <c r="D148" s="809"/>
      <c r="E148" s="809"/>
      <c r="F148" s="809"/>
      <c r="G148" s="809"/>
      <c r="H148" s="809"/>
      <c r="I148" s="809"/>
      <c r="J148" s="809"/>
      <c r="K148" s="809"/>
      <c r="L148" s="809"/>
    </row>
    <row r="149" spans="1:12">
      <c r="A149" s="810"/>
      <c r="B149" s="810"/>
      <c r="C149" s="810"/>
      <c r="D149" s="810"/>
      <c r="E149" s="810"/>
      <c r="F149" s="810"/>
      <c r="G149" s="810"/>
      <c r="H149" s="810"/>
      <c r="I149" s="810"/>
      <c r="J149" s="810"/>
      <c r="K149" s="810"/>
      <c r="L149" s="810"/>
    </row>
    <row r="150" spans="1:12">
      <c r="A150" s="810"/>
      <c r="B150" s="810"/>
      <c r="C150" s="810"/>
      <c r="D150" s="810"/>
      <c r="E150" s="810"/>
      <c r="F150" s="810"/>
      <c r="G150" s="810"/>
      <c r="H150" s="810"/>
      <c r="I150" s="810"/>
      <c r="J150" s="810"/>
      <c r="K150" s="810"/>
      <c r="L150" s="810"/>
    </row>
    <row r="151" spans="1:12">
      <c r="A151" s="810"/>
      <c r="B151" s="810"/>
      <c r="C151" s="810"/>
      <c r="D151" s="810"/>
      <c r="E151" s="810"/>
      <c r="F151" s="810"/>
      <c r="G151" s="810"/>
      <c r="H151" s="810"/>
      <c r="I151" s="810"/>
      <c r="J151" s="810"/>
      <c r="K151" s="810"/>
      <c r="L151" s="810"/>
    </row>
    <row r="152" spans="1:12">
      <c r="A152" s="810"/>
      <c r="B152" s="810"/>
      <c r="C152" s="810"/>
      <c r="D152" s="810"/>
      <c r="E152" s="810"/>
      <c r="F152" s="810"/>
      <c r="G152" s="810"/>
      <c r="H152" s="810"/>
      <c r="I152" s="810"/>
      <c r="J152" s="810"/>
      <c r="K152" s="810"/>
      <c r="L152" s="810"/>
    </row>
    <row r="153" spans="1:12">
      <c r="A153" s="810"/>
      <c r="B153" s="810"/>
      <c r="C153" s="810"/>
      <c r="D153" s="810"/>
      <c r="E153" s="810"/>
      <c r="F153" s="810"/>
      <c r="G153" s="810"/>
      <c r="H153" s="810"/>
      <c r="I153" s="810"/>
      <c r="J153" s="810"/>
      <c r="K153" s="810"/>
      <c r="L153" s="810"/>
    </row>
    <row r="154" spans="1:12">
      <c r="A154" s="810"/>
      <c r="B154" s="810"/>
      <c r="C154" s="810"/>
      <c r="D154" s="810"/>
      <c r="E154" s="810"/>
      <c r="F154" s="810"/>
      <c r="G154" s="810"/>
      <c r="H154" s="810"/>
      <c r="I154" s="810"/>
      <c r="J154" s="810"/>
      <c r="K154" s="810"/>
      <c r="L154" s="810"/>
    </row>
    <row r="155" spans="1:12">
      <c r="A155" s="810"/>
      <c r="B155" s="810"/>
      <c r="C155" s="810"/>
      <c r="D155" s="810"/>
      <c r="E155" s="810"/>
      <c r="F155" s="810"/>
      <c r="G155" s="810"/>
      <c r="H155" s="810"/>
      <c r="I155" s="810"/>
      <c r="J155" s="810"/>
      <c r="K155" s="810"/>
      <c r="L155" s="810"/>
    </row>
    <row r="156" spans="1:12">
      <c r="A156" s="810"/>
      <c r="B156" s="810"/>
      <c r="C156" s="810"/>
      <c r="D156" s="810"/>
      <c r="E156" s="810"/>
      <c r="F156" s="810"/>
      <c r="G156" s="810"/>
      <c r="H156" s="810"/>
      <c r="I156" s="810"/>
      <c r="J156" s="810"/>
      <c r="K156" s="810"/>
      <c r="L156" s="810"/>
    </row>
    <row r="157" spans="1:12">
      <c r="A157" s="810"/>
      <c r="B157" s="810"/>
      <c r="C157" s="810"/>
      <c r="D157" s="810"/>
      <c r="E157" s="810"/>
      <c r="F157" s="810"/>
      <c r="G157" s="810"/>
      <c r="H157" s="810"/>
      <c r="I157" s="810"/>
      <c r="J157" s="810"/>
      <c r="K157" s="810"/>
      <c r="L157" s="810"/>
    </row>
    <row r="158" spans="1:12">
      <c r="A158" s="810"/>
      <c r="B158" s="810"/>
      <c r="C158" s="810"/>
      <c r="D158" s="810"/>
      <c r="E158" s="810"/>
      <c r="F158" s="810"/>
      <c r="G158" s="810"/>
      <c r="H158" s="810"/>
      <c r="I158" s="810"/>
      <c r="J158" s="810"/>
      <c r="K158" s="810"/>
      <c r="L158" s="810"/>
    </row>
    <row r="159" spans="1:12">
      <c r="A159" s="810"/>
      <c r="B159" s="810"/>
      <c r="C159" s="810"/>
      <c r="D159" s="810"/>
      <c r="E159" s="810"/>
      <c r="F159" s="810"/>
      <c r="G159" s="810"/>
      <c r="H159" s="810"/>
      <c r="I159" s="810"/>
      <c r="J159" s="810"/>
      <c r="K159" s="810"/>
      <c r="L159" s="810"/>
    </row>
    <row r="160" spans="1:12">
      <c r="A160" s="810"/>
      <c r="B160" s="810"/>
      <c r="C160" s="810"/>
      <c r="D160" s="810"/>
      <c r="E160" s="810"/>
      <c r="F160" s="810"/>
      <c r="G160" s="810"/>
      <c r="H160" s="810"/>
      <c r="I160" s="810"/>
      <c r="J160" s="810"/>
      <c r="K160" s="810"/>
      <c r="L160" s="810"/>
    </row>
    <row r="161" spans="1:12">
      <c r="A161" s="810"/>
      <c r="B161" s="810"/>
      <c r="C161" s="810"/>
      <c r="D161" s="810"/>
      <c r="E161" s="810"/>
      <c r="F161" s="810"/>
      <c r="G161" s="810"/>
      <c r="H161" s="810"/>
      <c r="I161" s="810"/>
      <c r="J161" s="810"/>
      <c r="K161" s="810"/>
      <c r="L161" s="810"/>
    </row>
    <row r="162" spans="1:12">
      <c r="A162" s="810"/>
      <c r="B162" s="810"/>
      <c r="C162" s="810"/>
      <c r="D162" s="810"/>
      <c r="E162" s="810"/>
      <c r="F162" s="810"/>
      <c r="G162" s="810"/>
      <c r="H162" s="810"/>
      <c r="I162" s="810"/>
      <c r="J162" s="810"/>
      <c r="K162" s="810"/>
      <c r="L162" s="810"/>
    </row>
    <row r="163" spans="1:12">
      <c r="A163" s="810"/>
      <c r="B163" s="810"/>
      <c r="C163" s="810"/>
      <c r="D163" s="810"/>
      <c r="E163" s="810"/>
      <c r="F163" s="810"/>
      <c r="G163" s="810"/>
      <c r="H163" s="810"/>
      <c r="I163" s="810"/>
      <c r="J163" s="810"/>
      <c r="K163" s="810"/>
      <c r="L163" s="810"/>
    </row>
    <row r="164" spans="1:12">
      <c r="A164" s="810"/>
      <c r="B164" s="810"/>
      <c r="C164" s="810"/>
      <c r="D164" s="810"/>
      <c r="E164" s="810"/>
      <c r="F164" s="810"/>
      <c r="G164" s="810"/>
      <c r="H164" s="810"/>
      <c r="I164" s="810"/>
      <c r="J164" s="810"/>
      <c r="K164" s="810"/>
      <c r="L164" s="810"/>
    </row>
    <row r="165" spans="1:12">
      <c r="A165" s="810"/>
      <c r="B165" s="810"/>
      <c r="C165" s="810"/>
      <c r="D165" s="810"/>
      <c r="E165" s="810"/>
      <c r="F165" s="810"/>
      <c r="G165" s="810"/>
      <c r="H165" s="810"/>
      <c r="I165" s="810"/>
      <c r="J165" s="810"/>
      <c r="K165" s="810"/>
      <c r="L165" s="810"/>
    </row>
    <row r="166" spans="1:12">
      <c r="A166" s="810"/>
      <c r="B166" s="810"/>
      <c r="C166" s="810"/>
      <c r="D166" s="810"/>
      <c r="E166" s="810"/>
      <c r="F166" s="810"/>
      <c r="G166" s="810"/>
      <c r="H166" s="810"/>
      <c r="I166" s="810"/>
      <c r="J166" s="810"/>
      <c r="K166" s="810"/>
      <c r="L166" s="810"/>
    </row>
    <row r="167" spans="1:12">
      <c r="A167" s="810"/>
      <c r="B167" s="810"/>
      <c r="C167" s="810"/>
      <c r="D167" s="810"/>
      <c r="E167" s="810"/>
      <c r="F167" s="810"/>
      <c r="G167" s="810"/>
      <c r="H167" s="810"/>
      <c r="I167" s="810"/>
      <c r="J167" s="810"/>
      <c r="K167" s="810"/>
      <c r="L167" s="810"/>
    </row>
    <row r="168" spans="1:12">
      <c r="A168" s="810"/>
      <c r="B168" s="810"/>
      <c r="C168" s="810"/>
      <c r="D168" s="810"/>
      <c r="E168" s="810"/>
      <c r="F168" s="810"/>
      <c r="G168" s="810"/>
      <c r="H168" s="810"/>
      <c r="I168" s="810"/>
      <c r="J168" s="810"/>
      <c r="K168" s="810"/>
      <c r="L168" s="810"/>
    </row>
    <row r="169" spans="1:12">
      <c r="A169" s="810"/>
      <c r="B169" s="810"/>
      <c r="C169" s="810"/>
      <c r="D169" s="810"/>
      <c r="E169" s="810"/>
      <c r="F169" s="810"/>
      <c r="G169" s="810"/>
      <c r="H169" s="810"/>
      <c r="I169" s="810"/>
      <c r="J169" s="810"/>
      <c r="K169" s="810"/>
      <c r="L169" s="810"/>
    </row>
  </sheetData>
  <sheetProtection sheet="1" objects="1" scenarios="1"/>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11"/>
  <conditionalFormatting sqref="B26:B27">
    <cfRule type="cellIs" dxfId="305" priority="11" stopIfTrue="1" operator="notEqual">
      <formula>0</formula>
    </cfRule>
  </conditionalFormatting>
  <conditionalFormatting sqref="B29:B30 B32:B33">
    <cfRule type="cellIs" dxfId="304" priority="12" stopIfTrue="1" operator="notEqual">
      <formula>0</formula>
    </cfRule>
  </conditionalFormatting>
  <conditionalFormatting sqref="D8:D37">
    <cfRule type="cellIs" dxfId="303" priority="31" operator="equal">
      <formula>""</formula>
    </cfRule>
  </conditionalFormatting>
  <conditionalFormatting sqref="E8:I37">
    <cfRule type="cellIs" dxfId="302" priority="32" stopIfTrue="1" operator="equal">
      <formula>""</formula>
    </cfRule>
  </conditionalFormatting>
  <conditionalFormatting sqref="I11 I12:J13">
    <cfRule type="expression" dxfId="301" priority="29">
      <formula>IF($L$11="《省》",COUNTA($A$8:$L$10),)</formula>
    </cfRule>
  </conditionalFormatting>
  <conditionalFormatting sqref="I14 I15:J16">
    <cfRule type="expression" dxfId="300" priority="27">
      <formula>IF($L$14="《省》",COUNTA($A$8:$L$10),)</formula>
    </cfRule>
  </conditionalFormatting>
  <conditionalFormatting sqref="I17 I18:J19">
    <cfRule type="expression" dxfId="299" priority="25">
      <formula>IF($L$17="《省》",COUNTA($A$8:$L$10),)</formula>
    </cfRule>
  </conditionalFormatting>
  <conditionalFormatting sqref="I20 I21:J22">
    <cfRule type="expression" dxfId="298" priority="23">
      <formula>IF($L$20="《省》",COUNTA($A$8:$L$10),)</formula>
    </cfRule>
  </conditionalFormatting>
  <conditionalFormatting sqref="I23 I24:J25">
    <cfRule type="expression" dxfId="297" priority="21">
      <formula>IF($L$23="《省》",COUNTA($A$8:$L$10),)</formula>
    </cfRule>
  </conditionalFormatting>
  <conditionalFormatting sqref="I26 I27:J28">
    <cfRule type="expression" dxfId="296" priority="19">
      <formula>IF($L$26="《省》",COUNTA($A$8:$L$10),)</formula>
    </cfRule>
  </conditionalFormatting>
  <conditionalFormatting sqref="I29 I30:J31">
    <cfRule type="expression" dxfId="295" priority="17">
      <formula>IF($L$29="《省》",COUNTA($A$8:$L$10),)</formula>
    </cfRule>
  </conditionalFormatting>
  <conditionalFormatting sqref="I32 I33:J34">
    <cfRule type="expression" dxfId="294" priority="15">
      <formula>IF($L$32="《省》",COUNTA($A$8:$L$10),)</formula>
    </cfRule>
  </conditionalFormatting>
  <conditionalFormatting sqref="I8:J10">
    <cfRule type="expression" dxfId="293" priority="8">
      <formula>IF($L$8="《省》",COUNTA($A$8:$L$10),)</formula>
    </cfRule>
  </conditionalFormatting>
  <conditionalFormatting sqref="I35:J37">
    <cfRule type="expression" dxfId="292" priority="13">
      <formula>IF($L$35="《省》",COUNTA($A$8:$L$10),)</formula>
    </cfRule>
  </conditionalFormatting>
  <conditionalFormatting sqref="J11">
    <cfRule type="expression" dxfId="291" priority="7">
      <formula>IF($L$8="《省》",COUNTA($A$8:$L$10),)</formula>
    </cfRule>
  </conditionalFormatting>
  <conditionalFormatting sqref="J14">
    <cfRule type="expression" dxfId="290" priority="6">
      <formula>IF($L$8="《省》",COUNTA($A$8:$L$10),)</formula>
    </cfRule>
  </conditionalFormatting>
  <conditionalFormatting sqref="J17">
    <cfRule type="expression" dxfId="289" priority="5">
      <formula>IF($L$8="《省》",COUNTA($A$8:$L$10),)</formula>
    </cfRule>
  </conditionalFormatting>
  <conditionalFormatting sqref="J20">
    <cfRule type="expression" dxfId="288" priority="4">
      <formula>IF($L$8="《省》",COUNTA($A$8:$L$10),)</formula>
    </cfRule>
  </conditionalFormatting>
  <conditionalFormatting sqref="J23">
    <cfRule type="expression" dxfId="287" priority="3">
      <formula>IF($L$8="《省》",COUNTA($A$8:$L$10),)</formula>
    </cfRule>
  </conditionalFormatting>
  <conditionalFormatting sqref="J26">
    <cfRule type="expression" dxfId="286" priority="10">
      <formula>IF($L$8="《省》",COUNTA($A$8:$L$10),)</formula>
    </cfRule>
  </conditionalFormatting>
  <conditionalFormatting sqref="J29">
    <cfRule type="expression" dxfId="285" priority="2">
      <formula>IF($L$8="《省》",COUNTA($A$8:$L$10),)</formula>
    </cfRule>
  </conditionalFormatting>
  <conditionalFormatting sqref="J32">
    <cfRule type="expression" dxfId="284" priority="1">
      <formula>IF($L$8="《省》",COUNTA($A$8:$L$10),)</formula>
    </cfRule>
  </conditionalFormatting>
  <conditionalFormatting sqref="J35">
    <cfRule type="expression" dxfId="283" priority="9">
      <formula>IF($L$8="《省》",COUNTA($A$8:$L$10),)</formula>
    </cfRule>
  </conditionalFormatting>
  <conditionalFormatting sqref="K8:K37 B8:C25">
    <cfRule type="cellIs" dxfId="282" priority="34" stopIfTrue="1" operator="equal">
      <formula>""</formula>
    </cfRule>
  </conditionalFormatting>
  <conditionalFormatting sqref="K8:L9 K10 K11:L11 K12:K13 K14:L14 K15:K16 K17:L17 K18:K19 K20:L20 K21:K22 K23:L23 K24:K25 K26:L26 K27:K28 K29:L29 K30:K31 K32:L32 K33:K34 K35:L35 K36:K37 H8:H37">
    <cfRule type="cellIs" dxfId="281" priority="35" stopIfTrue="1" operator="notEqual">
      <formula>0</formula>
    </cfRule>
  </conditionalFormatting>
  <conditionalFormatting sqref="K8:L9 K10 K11:L11 K12:K13 K14:L14 K15:K16 K17:L17 K18:K19 K20:L20 K21:K22 K23:L23 K24:K25 K26:L26 K27:K28 K29:L29 K30:K31 K32:L32 K33:K34 K35:L35 K36:K37">
    <cfRule type="cellIs" dxfId="280" priority="33" stopIfTrue="1" operator="equal">
      <formula>""</formula>
    </cfRule>
  </conditionalFormatting>
  <conditionalFormatting sqref="L12">
    <cfRule type="cellIs" dxfId="279" priority="30" stopIfTrue="1" operator="equal">
      <formula>""</formula>
    </cfRule>
  </conditionalFormatting>
  <conditionalFormatting sqref="L15">
    <cfRule type="cellIs" dxfId="278" priority="28" stopIfTrue="1" operator="equal">
      <formula>""</formula>
    </cfRule>
  </conditionalFormatting>
  <conditionalFormatting sqref="L18">
    <cfRule type="cellIs" dxfId="277" priority="26" stopIfTrue="1" operator="equal">
      <formula>""</formula>
    </cfRule>
  </conditionalFormatting>
  <conditionalFormatting sqref="L21">
    <cfRule type="cellIs" dxfId="276" priority="24" stopIfTrue="1" operator="equal">
      <formula>""</formula>
    </cfRule>
  </conditionalFormatting>
  <conditionalFormatting sqref="L24">
    <cfRule type="cellIs" dxfId="275" priority="22" stopIfTrue="1" operator="equal">
      <formula>""</formula>
    </cfRule>
  </conditionalFormatting>
  <conditionalFormatting sqref="L27">
    <cfRule type="cellIs" dxfId="274" priority="20" stopIfTrue="1" operator="equal">
      <formula>""</formula>
    </cfRule>
  </conditionalFormatting>
  <conditionalFormatting sqref="L30">
    <cfRule type="cellIs" dxfId="273" priority="18" stopIfTrue="1" operator="equal">
      <formula>""</formula>
    </cfRule>
  </conditionalFormatting>
  <conditionalFormatting sqref="L33">
    <cfRule type="cellIs" dxfId="272" priority="16" stopIfTrue="1" operator="equal">
      <formula>""</formula>
    </cfRule>
  </conditionalFormatting>
  <conditionalFormatting sqref="L36">
    <cfRule type="cellIs" dxfId="271" priority="14" stopIfTrue="1" operator="equal">
      <formula>""</formula>
    </cfRule>
  </conditionalFormatting>
  <dataValidations count="4">
    <dataValidation type="list" allowBlank="1" showInputMessage="1" showErrorMessage="1" sqref="L14 L17 L8 L11 L32 L29 L26 L23 L20 L35" xr:uid="{F26DC436-98EA-491B-A86F-51DEDB4A1C99}">
      <formula1>"《省》"</formula1>
    </dataValidation>
    <dataValidation type="list" allowBlank="1" showInputMessage="1" showErrorMessage="1" sqref="H8:H37" xr:uid="{CFE85E4A-77C4-4AEB-BE2D-2B061A92DB51}">
      <formula1>"1, 2, 3, 4,"</formula1>
    </dataValidation>
    <dataValidation type="list" allowBlank="1" showInputMessage="1" showErrorMessage="1" sqref="I8:I37 K8:K37" xr:uid="{87D29E9A-2F91-4E74-BB1F-DAEF976116C7}">
      <formula1>"✔"</formula1>
    </dataValidation>
    <dataValidation type="list" allowBlank="1" showInputMessage="1" showErrorMessage="1" sqref="D8:D37" xr:uid="{D9230BDD-D1FF-4CA2-AD9D-F8E15FBF816E}">
      <formula1>"常勤,非常勤"</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rowBreaks count="1" manualBreakCount="1">
    <brk id="59" max="11" man="1"/>
  </row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A3DCB-695E-4695-A712-ACADEB18245D}">
  <sheetPr>
    <pageSetUpPr fitToPage="1"/>
  </sheetPr>
  <dimension ref="A1:AB27"/>
  <sheetViews>
    <sheetView view="pageBreakPreview" zoomScale="55" zoomScaleNormal="55" zoomScaleSheetLayoutView="55" zoomScalePageLayoutView="60" workbookViewId="0">
      <selection activeCell="U21" sqref="U21"/>
    </sheetView>
  </sheetViews>
  <sheetFormatPr defaultColWidth="9" defaultRowHeight="13.5"/>
  <cols>
    <col min="1" max="1" width="4.5" style="813" customWidth="1"/>
    <col min="2" max="2" width="15.625" style="813" customWidth="1"/>
    <col min="3" max="3" width="7.625" style="813" customWidth="1"/>
    <col min="4" max="4" width="19.75" style="813" customWidth="1"/>
    <col min="5" max="5" width="42.625" style="813" customWidth="1"/>
    <col min="6" max="6" width="33.75" style="813" customWidth="1"/>
    <col min="7" max="7" width="7.625" style="813" customWidth="1"/>
    <col min="8" max="8" width="5.5" style="813" customWidth="1"/>
    <col min="9" max="9" width="4.625" style="813" customWidth="1"/>
    <col min="10" max="10" width="5.5" style="813" customWidth="1"/>
    <col min="11" max="11" width="4.625" style="813" customWidth="1"/>
    <col min="12" max="12" width="5.625" style="813" customWidth="1"/>
    <col min="13" max="13" width="7.625" style="813" customWidth="1"/>
    <col min="14" max="14" width="5.5" style="813" customWidth="1"/>
    <col min="15" max="15" width="4.625" style="813" customWidth="1"/>
    <col min="16" max="16" width="5.5" style="813" customWidth="1"/>
    <col min="17" max="17" width="4.625" style="813" customWidth="1"/>
    <col min="18" max="18" width="5.5" style="813" customWidth="1"/>
    <col min="19" max="19" width="4.625" style="813" customWidth="1"/>
    <col min="20" max="20" width="5.5" style="813" customWidth="1"/>
    <col min="21" max="21" width="4.625" style="813" customWidth="1"/>
    <col min="22" max="22" width="5.5" style="813" customWidth="1"/>
    <col min="23" max="23" width="4.625" style="813" customWidth="1"/>
    <col min="24" max="24" width="5.5" style="813" customWidth="1"/>
    <col min="25" max="25" width="4.625" style="813" customWidth="1"/>
    <col min="26" max="26" width="18.25" style="813" customWidth="1"/>
    <col min="27" max="27" width="12.375" style="813" customWidth="1"/>
    <col min="28" max="16384" width="9" style="813"/>
  </cols>
  <sheetData>
    <row r="1" spans="1:28" ht="24.95" customHeight="1">
      <c r="A1" s="811"/>
      <c r="B1" s="811"/>
      <c r="C1" s="811"/>
      <c r="D1" s="811"/>
      <c r="E1" s="811"/>
      <c r="F1" s="811"/>
      <c r="G1" s="811"/>
      <c r="H1" s="811"/>
      <c r="I1" s="811"/>
      <c r="J1" s="811"/>
      <c r="K1" s="811"/>
      <c r="L1" s="811"/>
      <c r="M1" s="811"/>
      <c r="N1" s="811"/>
      <c r="O1" s="811"/>
      <c r="P1" s="811"/>
      <c r="Q1" s="811"/>
      <c r="R1" s="811"/>
      <c r="S1" s="811"/>
      <c r="T1" s="811"/>
      <c r="U1" s="811"/>
      <c r="V1" s="811"/>
      <c r="W1" s="811"/>
      <c r="X1" s="811"/>
      <c r="Y1" s="812"/>
      <c r="Z1" s="2792" t="s">
        <v>319</v>
      </c>
      <c r="AA1" s="2792"/>
    </row>
    <row r="2" spans="1:28" ht="29.25" customHeight="1">
      <c r="A2" s="2793" t="s">
        <v>320</v>
      </c>
      <c r="B2" s="2793"/>
      <c r="C2" s="2793"/>
      <c r="D2" s="2793"/>
      <c r="E2" s="2793"/>
      <c r="F2" s="2793"/>
      <c r="G2" s="2793"/>
      <c r="H2" s="2793"/>
      <c r="I2" s="2793"/>
      <c r="J2" s="2793"/>
      <c r="K2" s="2793"/>
      <c r="L2" s="2793"/>
      <c r="M2" s="2793"/>
      <c r="N2" s="2793"/>
      <c r="O2" s="2793"/>
      <c r="P2" s="2793"/>
      <c r="Q2" s="2793"/>
      <c r="R2" s="2793"/>
      <c r="S2" s="2793"/>
      <c r="T2" s="2793"/>
      <c r="U2" s="2793"/>
      <c r="V2" s="2793"/>
      <c r="W2" s="2793"/>
      <c r="X2" s="2793"/>
      <c r="Y2" s="2793"/>
      <c r="Z2" s="2793"/>
      <c r="AA2" s="2793"/>
    </row>
    <row r="3" spans="1:28" ht="14.25">
      <c r="A3" s="811"/>
      <c r="B3" s="811"/>
      <c r="C3" s="811"/>
      <c r="D3" s="811"/>
      <c r="E3" s="811"/>
      <c r="F3" s="811"/>
      <c r="G3" s="2794"/>
      <c r="H3" s="2794"/>
      <c r="I3" s="2794"/>
      <c r="J3" s="2794"/>
      <c r="K3" s="2794"/>
      <c r="L3" s="2794"/>
      <c r="M3" s="2794"/>
      <c r="N3" s="2794"/>
      <c r="O3" s="2794"/>
      <c r="P3" s="2794"/>
      <c r="Q3" s="2794"/>
      <c r="R3" s="814"/>
      <c r="S3" s="814"/>
      <c r="T3" s="814"/>
      <c r="U3" s="814"/>
      <c r="V3" s="814"/>
      <c r="W3" s="814"/>
      <c r="X3" s="814"/>
      <c r="Y3" s="815"/>
      <c r="Z3" s="1199" t="s">
        <v>1579</v>
      </c>
      <c r="AA3" s="817" t="s">
        <v>1577</v>
      </c>
    </row>
    <row r="4" spans="1:28" ht="22.5" customHeight="1">
      <c r="A4" s="2795" t="s">
        <v>321</v>
      </c>
      <c r="B4" s="2796"/>
      <c r="C4" s="2797"/>
      <c r="D4" s="2798"/>
      <c r="E4" s="2798"/>
      <c r="F4" s="2798"/>
      <c r="G4" s="2798"/>
      <c r="H4" s="2798"/>
      <c r="I4" s="2798"/>
      <c r="J4" s="2799"/>
      <c r="K4" s="818"/>
      <c r="L4" s="819"/>
      <c r="M4" s="819"/>
      <c r="N4" s="820"/>
      <c r="O4" s="819"/>
      <c r="P4" s="819"/>
      <c r="Q4" s="819"/>
      <c r="R4" s="821"/>
      <c r="S4" s="2800" t="s">
        <v>1480</v>
      </c>
      <c r="T4" s="2801"/>
      <c r="U4" s="2801"/>
      <c r="V4" s="2801"/>
      <c r="W4" s="2801"/>
      <c r="X4" s="2801"/>
      <c r="Y4" s="2802"/>
      <c r="Z4" s="822"/>
      <c r="AA4" s="821"/>
    </row>
    <row r="5" spans="1:28" ht="15.75" customHeight="1">
      <c r="A5" s="2823" t="s">
        <v>322</v>
      </c>
      <c r="B5" s="2824"/>
      <c r="C5" s="2828"/>
      <c r="D5" s="2829"/>
      <c r="E5" s="2829"/>
      <c r="F5" s="2829"/>
      <c r="G5" s="2829"/>
      <c r="H5" s="2829"/>
      <c r="I5" s="2829"/>
      <c r="J5" s="2830"/>
      <c r="K5" s="2825" t="s">
        <v>323</v>
      </c>
      <c r="L5" s="2814"/>
      <c r="M5" s="2814"/>
      <c r="N5" s="2837"/>
      <c r="O5" s="2838" t="str">
        <f>IF(AND(S5="　　年　　月　　日",Z3="令和　　年　　月　　日"),"",DATEDIF(S5, Z3, "Y"))</f>
        <v/>
      </c>
      <c r="P5" s="2839"/>
      <c r="Q5" s="2814" t="s">
        <v>324</v>
      </c>
      <c r="R5" s="2815"/>
      <c r="S5" s="2816" t="s">
        <v>1578</v>
      </c>
      <c r="T5" s="2817"/>
      <c r="U5" s="2817"/>
      <c r="V5" s="2817"/>
      <c r="W5" s="2817"/>
      <c r="X5" s="2817"/>
      <c r="Y5" s="2818"/>
      <c r="Z5" s="2822"/>
      <c r="AA5" s="823"/>
      <c r="AB5" s="2803"/>
    </row>
    <row r="6" spans="1:28" ht="18" customHeight="1">
      <c r="A6" s="2825"/>
      <c r="B6" s="2815"/>
      <c r="C6" s="2831"/>
      <c r="D6" s="2832"/>
      <c r="E6" s="2832"/>
      <c r="F6" s="2832"/>
      <c r="G6" s="2832"/>
      <c r="H6" s="2832"/>
      <c r="I6" s="2832"/>
      <c r="J6" s="2833"/>
      <c r="K6" s="2825"/>
      <c r="L6" s="2814"/>
      <c r="M6" s="2814"/>
      <c r="N6" s="2837"/>
      <c r="O6" s="2838"/>
      <c r="P6" s="2839"/>
      <c r="Q6" s="2814"/>
      <c r="R6" s="2815"/>
      <c r="S6" s="2819"/>
      <c r="T6" s="2820"/>
      <c r="U6" s="2820"/>
      <c r="V6" s="2820"/>
      <c r="W6" s="2820"/>
      <c r="X6" s="2820"/>
      <c r="Y6" s="2821"/>
      <c r="Z6" s="2822"/>
      <c r="AA6" s="823"/>
      <c r="AB6" s="2803"/>
    </row>
    <row r="7" spans="1:28" ht="6" customHeight="1">
      <c r="A7" s="2826"/>
      <c r="B7" s="2827"/>
      <c r="C7" s="2834"/>
      <c r="D7" s="2835"/>
      <c r="E7" s="2835"/>
      <c r="F7" s="2835"/>
      <c r="G7" s="2835"/>
      <c r="H7" s="2835"/>
      <c r="I7" s="2835"/>
      <c r="J7" s="2836"/>
      <c r="K7" s="825"/>
      <c r="L7" s="826"/>
      <c r="M7" s="826"/>
      <c r="N7" s="827"/>
      <c r="O7" s="826"/>
      <c r="P7" s="826"/>
      <c r="Q7" s="826"/>
      <c r="R7" s="828"/>
      <c r="S7" s="829"/>
      <c r="T7" s="830"/>
      <c r="U7" s="830"/>
      <c r="V7" s="830"/>
      <c r="W7" s="830"/>
      <c r="X7" s="830"/>
      <c r="Y7" s="828"/>
      <c r="Z7" s="829"/>
      <c r="AA7" s="828"/>
    </row>
    <row r="8" spans="1:28" ht="34.5" customHeight="1">
      <c r="A8" s="831" t="s">
        <v>1249</v>
      </c>
      <c r="B8" s="837"/>
      <c r="C8" s="833"/>
      <c r="D8" s="833"/>
      <c r="E8" s="833"/>
      <c r="F8" s="833"/>
      <c r="G8" s="833"/>
      <c r="H8" s="834"/>
      <c r="I8" s="834"/>
      <c r="J8" s="834"/>
      <c r="K8" s="834"/>
      <c r="L8" s="834"/>
      <c r="M8" s="834"/>
      <c r="N8" s="834"/>
      <c r="O8" s="834"/>
      <c r="P8" s="834"/>
      <c r="Q8" s="834"/>
      <c r="R8" s="834"/>
      <c r="S8" s="834"/>
      <c r="T8" s="834"/>
      <c r="U8" s="834"/>
      <c r="V8" s="834"/>
      <c r="W8" s="834"/>
      <c r="X8" s="834"/>
      <c r="Y8" s="834"/>
      <c r="Z8" s="835"/>
      <c r="AA8" s="821"/>
    </row>
    <row r="9" spans="1:28" ht="34.5" customHeight="1">
      <c r="A9" s="836"/>
      <c r="B9" s="2804" t="s">
        <v>1192</v>
      </c>
      <c r="C9" s="2805"/>
      <c r="D9" s="2805"/>
      <c r="E9" s="2805"/>
      <c r="F9" s="2805"/>
      <c r="G9" s="2805"/>
      <c r="H9" s="2805"/>
      <c r="I9" s="2805"/>
      <c r="J9" s="2806"/>
      <c r="K9" s="2805" t="s">
        <v>1481</v>
      </c>
      <c r="L9" s="2805"/>
      <c r="M9" s="2805"/>
      <c r="N9" s="2805"/>
      <c r="O9" s="2805"/>
      <c r="P9" s="2805"/>
      <c r="Q9" s="2805"/>
      <c r="R9" s="2805"/>
      <c r="S9" s="2805"/>
      <c r="T9" s="2805"/>
      <c r="U9" s="2805"/>
      <c r="V9" s="2805"/>
      <c r="W9" s="2805"/>
      <c r="X9" s="2805"/>
      <c r="Y9" s="2805"/>
      <c r="Z9" s="2805"/>
      <c r="AA9" s="2806"/>
    </row>
    <row r="10" spans="1:28" ht="52.5" customHeight="1">
      <c r="A10" s="836"/>
      <c r="B10" s="2807"/>
      <c r="C10" s="2808"/>
      <c r="D10" s="2808"/>
      <c r="E10" s="2808"/>
      <c r="F10" s="2808"/>
      <c r="G10" s="2808"/>
      <c r="H10" s="2808"/>
      <c r="I10" s="2808"/>
      <c r="J10" s="2809"/>
      <c r="K10" s="2807"/>
      <c r="L10" s="2808"/>
      <c r="M10" s="2808"/>
      <c r="N10" s="2808"/>
      <c r="O10" s="2808"/>
      <c r="P10" s="2808"/>
      <c r="Q10" s="2808"/>
      <c r="R10" s="2808"/>
      <c r="S10" s="2808"/>
      <c r="T10" s="2808"/>
      <c r="U10" s="2808"/>
      <c r="V10" s="2808"/>
      <c r="W10" s="2808"/>
      <c r="X10" s="2808"/>
      <c r="Y10" s="2808"/>
      <c r="Z10" s="2808"/>
      <c r="AA10" s="2809"/>
    </row>
    <row r="11" spans="1:28" ht="52.5" customHeight="1">
      <c r="A11" s="824"/>
      <c r="B11" s="2807"/>
      <c r="C11" s="2808"/>
      <c r="D11" s="2808"/>
      <c r="E11" s="2808"/>
      <c r="F11" s="2808"/>
      <c r="G11" s="2808"/>
      <c r="H11" s="2808"/>
      <c r="I11" s="2808"/>
      <c r="J11" s="2809"/>
      <c r="K11" s="2807"/>
      <c r="L11" s="2808"/>
      <c r="M11" s="2808"/>
      <c r="N11" s="2808"/>
      <c r="O11" s="2808"/>
      <c r="P11" s="2808"/>
      <c r="Q11" s="2808"/>
      <c r="R11" s="2808"/>
      <c r="S11" s="2808"/>
      <c r="T11" s="2808"/>
      <c r="U11" s="2808"/>
      <c r="V11" s="2808"/>
      <c r="W11" s="2808"/>
      <c r="X11" s="2808"/>
      <c r="Y11" s="2808"/>
      <c r="Z11" s="2808"/>
      <c r="AA11" s="2809"/>
    </row>
    <row r="12" spans="1:28" ht="40.5" customHeight="1">
      <c r="A12" s="831" t="s">
        <v>325</v>
      </c>
      <c r="B12" s="837"/>
      <c r="C12" s="833"/>
      <c r="D12" s="833"/>
      <c r="E12" s="833"/>
      <c r="F12" s="833"/>
      <c r="G12" s="833"/>
      <c r="H12" s="834"/>
      <c r="I12" s="834"/>
      <c r="J12" s="834"/>
      <c r="K12" s="834"/>
      <c r="L12" s="834"/>
      <c r="M12" s="834"/>
      <c r="N12" s="834"/>
      <c r="O12" s="834"/>
      <c r="P12" s="834"/>
      <c r="Q12" s="834"/>
      <c r="R12" s="834"/>
      <c r="S12" s="834"/>
      <c r="T12" s="834"/>
      <c r="U12" s="834"/>
      <c r="V12" s="834"/>
      <c r="W12" s="834"/>
      <c r="X12" s="834"/>
      <c r="Y12" s="834"/>
      <c r="Z12" s="835"/>
      <c r="AA12" s="821"/>
    </row>
    <row r="13" spans="1:28" ht="57" customHeight="1">
      <c r="A13" s="2840"/>
      <c r="B13" s="2804" t="s">
        <v>1536</v>
      </c>
      <c r="C13" s="2806"/>
      <c r="D13" s="838" t="s">
        <v>1474</v>
      </c>
      <c r="E13" s="840" t="s">
        <v>326</v>
      </c>
      <c r="F13" s="840" t="s">
        <v>1193</v>
      </c>
      <c r="G13" s="2804" t="s">
        <v>327</v>
      </c>
      <c r="H13" s="2805"/>
      <c r="I13" s="2805"/>
      <c r="J13" s="2805"/>
      <c r="K13" s="2805"/>
      <c r="L13" s="2805"/>
      <c r="M13" s="2805"/>
      <c r="N13" s="2805"/>
      <c r="O13" s="2805"/>
      <c r="P13" s="2805"/>
      <c r="Q13" s="2806"/>
      <c r="R13" s="2804" t="s">
        <v>328</v>
      </c>
      <c r="S13" s="2805"/>
      <c r="T13" s="2805"/>
      <c r="U13" s="2806"/>
      <c r="V13" s="2804" t="s">
        <v>329</v>
      </c>
      <c r="W13" s="2805"/>
      <c r="X13" s="2805"/>
      <c r="Y13" s="2806"/>
      <c r="Z13" s="2842" t="s">
        <v>1559</v>
      </c>
      <c r="AA13" s="2843"/>
    </row>
    <row r="14" spans="1:28" ht="87" customHeight="1">
      <c r="A14" s="2840"/>
      <c r="B14" s="2810"/>
      <c r="C14" s="2811"/>
      <c r="D14" s="581"/>
      <c r="E14" s="582"/>
      <c r="F14" s="778"/>
      <c r="G14" s="583"/>
      <c r="H14" s="584"/>
      <c r="I14" s="584" t="s">
        <v>196</v>
      </c>
      <c r="J14" s="584"/>
      <c r="K14" s="1194" t="s">
        <v>330</v>
      </c>
      <c r="L14" s="1195" t="s">
        <v>52</v>
      </c>
      <c r="M14" s="583"/>
      <c r="N14" s="584"/>
      <c r="O14" s="584" t="s">
        <v>196</v>
      </c>
      <c r="P14" s="584"/>
      <c r="Q14" s="1196" t="s">
        <v>330</v>
      </c>
      <c r="R14" s="584"/>
      <c r="S14" s="1197" t="s">
        <v>196</v>
      </c>
      <c r="T14" s="584"/>
      <c r="U14" s="1198" t="s">
        <v>330</v>
      </c>
      <c r="V14" s="584"/>
      <c r="W14" s="1197" t="s">
        <v>196</v>
      </c>
      <c r="X14" s="584"/>
      <c r="Y14" s="1197" t="s">
        <v>330</v>
      </c>
      <c r="Z14" s="2812"/>
      <c r="AA14" s="2813"/>
    </row>
    <row r="15" spans="1:28" ht="87" customHeight="1">
      <c r="A15" s="2840"/>
      <c r="B15" s="2810"/>
      <c r="C15" s="2811"/>
      <c r="D15" s="581"/>
      <c r="E15" s="582"/>
      <c r="F15" s="778"/>
      <c r="G15" s="583"/>
      <c r="H15" s="584"/>
      <c r="I15" s="584" t="s">
        <v>196</v>
      </c>
      <c r="J15" s="584"/>
      <c r="K15" s="1194" t="s">
        <v>330</v>
      </c>
      <c r="L15" s="1195" t="s">
        <v>52</v>
      </c>
      <c r="M15" s="583"/>
      <c r="N15" s="584"/>
      <c r="O15" s="584" t="s">
        <v>196</v>
      </c>
      <c r="P15" s="584"/>
      <c r="Q15" s="1196" t="s">
        <v>330</v>
      </c>
      <c r="R15" s="584"/>
      <c r="S15" s="1197" t="s">
        <v>196</v>
      </c>
      <c r="T15" s="584"/>
      <c r="U15" s="1198" t="s">
        <v>330</v>
      </c>
      <c r="V15" s="584"/>
      <c r="W15" s="1197" t="s">
        <v>196</v>
      </c>
      <c r="X15" s="584"/>
      <c r="Y15" s="1197" t="s">
        <v>330</v>
      </c>
      <c r="Z15" s="2812"/>
      <c r="AA15" s="2813"/>
    </row>
    <row r="16" spans="1:28" ht="87" customHeight="1">
      <c r="A16" s="2840"/>
      <c r="B16" s="2810"/>
      <c r="C16" s="2811"/>
      <c r="D16" s="581"/>
      <c r="E16" s="582"/>
      <c r="F16" s="778"/>
      <c r="G16" s="583"/>
      <c r="H16" s="584"/>
      <c r="I16" s="584" t="s">
        <v>196</v>
      </c>
      <c r="J16" s="584"/>
      <c r="K16" s="1194" t="s">
        <v>309</v>
      </c>
      <c r="L16" s="1195" t="s">
        <v>52</v>
      </c>
      <c r="M16" s="583"/>
      <c r="N16" s="584"/>
      <c r="O16" s="584" t="s">
        <v>196</v>
      </c>
      <c r="P16" s="584"/>
      <c r="Q16" s="1196" t="s">
        <v>309</v>
      </c>
      <c r="R16" s="584"/>
      <c r="S16" s="1197" t="s">
        <v>196</v>
      </c>
      <c r="T16" s="584"/>
      <c r="U16" s="1198" t="s">
        <v>309</v>
      </c>
      <c r="V16" s="584"/>
      <c r="W16" s="1197" t="s">
        <v>196</v>
      </c>
      <c r="X16" s="584"/>
      <c r="Y16" s="1197" t="s">
        <v>309</v>
      </c>
      <c r="Z16" s="2812"/>
      <c r="AA16" s="2813"/>
    </row>
    <row r="17" spans="1:27" ht="87" customHeight="1">
      <c r="A17" s="2841"/>
      <c r="B17" s="2810"/>
      <c r="C17" s="2811"/>
      <c r="D17" s="581"/>
      <c r="E17" s="582"/>
      <c r="F17" s="778"/>
      <c r="G17" s="583"/>
      <c r="H17" s="584"/>
      <c r="I17" s="584" t="s">
        <v>196</v>
      </c>
      <c r="J17" s="584"/>
      <c r="K17" s="1194" t="s">
        <v>309</v>
      </c>
      <c r="L17" s="1195" t="s">
        <v>52</v>
      </c>
      <c r="M17" s="583"/>
      <c r="N17" s="584"/>
      <c r="O17" s="584" t="s">
        <v>196</v>
      </c>
      <c r="P17" s="584"/>
      <c r="Q17" s="1196" t="s">
        <v>309</v>
      </c>
      <c r="R17" s="584"/>
      <c r="S17" s="1197" t="s">
        <v>196</v>
      </c>
      <c r="T17" s="584"/>
      <c r="U17" s="1198" t="s">
        <v>309</v>
      </c>
      <c r="V17" s="584"/>
      <c r="W17" s="1197" t="s">
        <v>196</v>
      </c>
      <c r="X17" s="584"/>
      <c r="Y17" s="1197" t="s">
        <v>309</v>
      </c>
      <c r="Z17" s="2812"/>
      <c r="AA17" s="2813"/>
    </row>
    <row r="18" spans="1:27">
      <c r="A18" s="851"/>
      <c r="B18" s="851"/>
      <c r="C18" s="819"/>
      <c r="D18" s="819"/>
      <c r="E18" s="819"/>
      <c r="F18" s="819"/>
      <c r="G18" s="819"/>
      <c r="H18" s="819"/>
      <c r="I18" s="819"/>
      <c r="J18" s="819"/>
      <c r="K18" s="819"/>
      <c r="L18" s="819"/>
      <c r="M18" s="819"/>
      <c r="N18" s="819"/>
      <c r="O18" s="819"/>
      <c r="P18" s="819"/>
      <c r="Q18" s="819"/>
      <c r="R18" s="819"/>
      <c r="S18" s="819"/>
      <c r="T18" s="852"/>
      <c r="U18" s="819"/>
      <c r="V18" s="819"/>
      <c r="W18" s="819"/>
      <c r="X18" s="819"/>
      <c r="Y18" s="819"/>
    </row>
    <row r="19" spans="1:27" ht="18.75" customHeight="1">
      <c r="A19" s="1193" t="s">
        <v>1250</v>
      </c>
      <c r="B19" s="854"/>
      <c r="C19" s="814"/>
      <c r="D19" s="814"/>
      <c r="E19" s="814"/>
      <c r="F19" s="814"/>
      <c r="G19" s="814"/>
      <c r="H19" s="814"/>
      <c r="I19" s="814"/>
      <c r="J19" s="814"/>
      <c r="K19" s="814"/>
      <c r="L19" s="814"/>
      <c r="M19" s="814"/>
      <c r="N19" s="814"/>
      <c r="O19" s="814"/>
      <c r="P19" s="814"/>
      <c r="Q19" s="814"/>
      <c r="R19" s="814"/>
      <c r="S19" s="814"/>
      <c r="T19" s="814"/>
      <c r="U19" s="814"/>
      <c r="V19" s="814"/>
      <c r="W19" s="814"/>
      <c r="X19" s="814"/>
      <c r="Y19" s="814"/>
    </row>
    <row r="20" spans="1:27" ht="18.75" customHeight="1">
      <c r="A20" s="814" t="s">
        <v>1560</v>
      </c>
      <c r="B20" s="814"/>
      <c r="C20" s="856"/>
      <c r="D20" s="856"/>
      <c r="E20" s="856"/>
      <c r="F20" s="856"/>
      <c r="G20" s="856"/>
      <c r="H20" s="856"/>
      <c r="I20" s="856"/>
      <c r="J20" s="856"/>
      <c r="K20" s="856"/>
      <c r="L20" s="856"/>
      <c r="M20" s="856"/>
      <c r="N20" s="856"/>
      <c r="O20" s="856"/>
      <c r="P20" s="856"/>
      <c r="Q20" s="856"/>
      <c r="R20" s="814"/>
      <c r="S20" s="814"/>
      <c r="T20" s="814"/>
      <c r="U20" s="814"/>
      <c r="V20" s="814"/>
    </row>
    <row r="21" spans="1:27" ht="18.75" customHeight="1">
      <c r="A21" s="814" t="s">
        <v>1561</v>
      </c>
      <c r="B21" s="814"/>
      <c r="C21" s="856"/>
      <c r="D21" s="856"/>
      <c r="E21" s="856"/>
      <c r="F21" s="856"/>
      <c r="G21" s="856"/>
      <c r="H21" s="856"/>
      <c r="I21" s="856"/>
      <c r="J21" s="856"/>
      <c r="K21" s="856"/>
      <c r="L21" s="856"/>
      <c r="M21" s="856"/>
      <c r="N21" s="856"/>
      <c r="O21" s="856"/>
      <c r="P21" s="856"/>
      <c r="Q21" s="856"/>
      <c r="R21" s="856"/>
      <c r="S21" s="856"/>
      <c r="T21" s="856"/>
      <c r="U21" s="856"/>
      <c r="V21" s="856"/>
      <c r="W21" s="856"/>
      <c r="X21" s="856"/>
      <c r="Y21" s="856"/>
    </row>
    <row r="22" spans="1:27" ht="18.75" customHeight="1">
      <c r="A22" s="813" t="s">
        <v>1562</v>
      </c>
      <c r="B22" s="814"/>
      <c r="C22" s="814"/>
      <c r="D22" s="814"/>
      <c r="E22" s="814"/>
      <c r="F22" s="814"/>
      <c r="G22" s="814"/>
      <c r="H22" s="814"/>
      <c r="I22" s="814"/>
      <c r="J22" s="814"/>
      <c r="K22" s="814"/>
      <c r="L22" s="814"/>
      <c r="M22" s="814"/>
      <c r="N22" s="814"/>
      <c r="O22" s="814"/>
      <c r="P22" s="814"/>
      <c r="Q22" s="814"/>
      <c r="R22" s="814"/>
      <c r="S22" s="814"/>
      <c r="T22" s="814"/>
      <c r="U22" s="814"/>
      <c r="V22" s="814"/>
      <c r="W22" s="814"/>
      <c r="X22" s="814"/>
      <c r="Y22" s="814"/>
    </row>
    <row r="23" spans="1:27" ht="18.75" customHeight="1">
      <c r="A23" s="813" t="s">
        <v>1537</v>
      </c>
      <c r="B23" s="858"/>
      <c r="C23" s="858"/>
      <c r="D23" s="858"/>
      <c r="E23" s="858"/>
      <c r="F23" s="858"/>
      <c r="G23" s="858"/>
      <c r="H23" s="858"/>
      <c r="I23" s="858"/>
      <c r="J23" s="858"/>
      <c r="K23" s="858"/>
      <c r="L23" s="858"/>
      <c r="M23" s="858"/>
      <c r="N23" s="858"/>
      <c r="O23" s="858"/>
      <c r="P23" s="858"/>
      <c r="Q23" s="858"/>
      <c r="R23" s="858"/>
      <c r="S23" s="858"/>
      <c r="T23" s="858"/>
      <c r="U23" s="858"/>
      <c r="V23" s="858"/>
      <c r="W23" s="858"/>
      <c r="X23" s="858"/>
      <c r="Y23" s="858"/>
      <c r="Z23" s="858"/>
      <c r="AA23" s="858"/>
    </row>
    <row r="24" spans="1:27" ht="18.75" customHeight="1">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row>
    <row r="25" spans="1:27" ht="45.75" customHeight="1">
      <c r="N25" s="859"/>
      <c r="O25" s="859"/>
      <c r="P25" s="859"/>
      <c r="Q25" s="859"/>
      <c r="R25" s="860"/>
      <c r="S25" s="860"/>
      <c r="T25" s="860"/>
      <c r="U25" s="860"/>
      <c r="V25" s="860"/>
      <c r="W25" s="860"/>
      <c r="X25" s="860"/>
      <c r="Y25" s="860"/>
      <c r="Z25" s="860"/>
      <c r="AA25" s="860"/>
    </row>
    <row r="26" spans="1:27" ht="45.75" customHeight="1"/>
    <row r="27" spans="1:27" ht="35.25" customHeight="1"/>
  </sheetData>
  <sheetProtection sheet="1" objects="1" scenarios="1" formatRows="0" insertRows="0" deleteRows="0"/>
  <mergeCells count="34">
    <mergeCell ref="B17:C17"/>
    <mergeCell ref="Z17:AA17"/>
    <mergeCell ref="A13:A17"/>
    <mergeCell ref="B13:C13"/>
    <mergeCell ref="G13:Q13"/>
    <mergeCell ref="R13:U13"/>
    <mergeCell ref="V13:Y13"/>
    <mergeCell ref="Z13:AA13"/>
    <mergeCell ref="B14:C14"/>
    <mergeCell ref="Z14:AA14"/>
    <mergeCell ref="B15:C15"/>
    <mergeCell ref="Z15:AA15"/>
    <mergeCell ref="AB5:AB6"/>
    <mergeCell ref="B9:J9"/>
    <mergeCell ref="K9:AA9"/>
    <mergeCell ref="B10:J10"/>
    <mergeCell ref="B16:C16"/>
    <mergeCell ref="Z16:AA16"/>
    <mergeCell ref="Q5:R6"/>
    <mergeCell ref="S5:Y6"/>
    <mergeCell ref="K10:AA10"/>
    <mergeCell ref="K11:AA11"/>
    <mergeCell ref="Z5:Z6"/>
    <mergeCell ref="B11:J11"/>
    <mergeCell ref="A5:B7"/>
    <mergeCell ref="C5:J7"/>
    <mergeCell ref="K5:N6"/>
    <mergeCell ref="O5:P6"/>
    <mergeCell ref="Z1:AA1"/>
    <mergeCell ref="A2:AA2"/>
    <mergeCell ref="G3:Q3"/>
    <mergeCell ref="A4:B4"/>
    <mergeCell ref="C4:J4"/>
    <mergeCell ref="S4:Y4"/>
  </mergeCells>
  <phoneticPr fontId="11"/>
  <conditionalFormatting sqref="B10:AA11">
    <cfRule type="containsBlanks" dxfId="270" priority="1">
      <formula>LEN(TRIM(B10))=0</formula>
    </cfRule>
  </conditionalFormatting>
  <conditionalFormatting sqref="B14:AA17">
    <cfRule type="containsBlanks" dxfId="269" priority="13" stopIfTrue="1">
      <formula>LEN(TRIM(B14))=0</formula>
    </cfRule>
  </conditionalFormatting>
  <conditionalFormatting sqref="C4:J5">
    <cfRule type="containsBlanks" dxfId="268" priority="11">
      <formula>LEN(TRIM(C4))=0</formula>
    </cfRule>
  </conditionalFormatting>
  <conditionalFormatting sqref="S5">
    <cfRule type="containsBlanks" dxfId="267" priority="5">
      <formula>LEN(TRIM(S5))=0</formula>
    </cfRule>
  </conditionalFormatting>
  <conditionalFormatting sqref="S5:Y6">
    <cfRule type="containsText" dxfId="266" priority="4" operator="containsText" text="　　年　　月　　日">
      <formula>NOT(ISERROR(SEARCH("　　年　　月　　日",S5)))</formula>
    </cfRule>
  </conditionalFormatting>
  <conditionalFormatting sqref="Z3">
    <cfRule type="containsText" dxfId="265" priority="2" operator="containsText" text="令和　　年　　月　　日">
      <formula>NOT(ISERROR(SEARCH("令和　　年　　月　　日",Z3)))</formula>
    </cfRule>
    <cfRule type="containsBlanks" dxfId="264" priority="3">
      <formula>LEN(TRIM(Z3))=0</formula>
    </cfRule>
  </conditionalFormatting>
  <dataValidations count="3">
    <dataValidation imeMode="fullKatakana" allowBlank="1" showInputMessage="1" showErrorMessage="1" sqref="C4:J4" xr:uid="{4A69C084-7C9D-4E1D-BD14-053D5DA965A2}"/>
    <dataValidation type="list" allowBlank="1" showInputMessage="1" showErrorMessage="1" sqref="M14:M17 G14:G17" xr:uid="{FA542ED0-5263-4E6C-AEAF-AB9A785DBEEB}">
      <formula1>"令和 , 平成 , 昭和"</formula1>
    </dataValidation>
    <dataValidation imeMode="off" allowBlank="1" showInputMessage="1" showErrorMessage="1" sqref="S5:Y6 Z3" xr:uid="{AD3FF4CE-4EAB-404A-AFCC-91966971FCEB}"/>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&amp;R&amp;10（令和８年４月１日以降に申請する訓練科から適用）</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V65"/>
  <sheetViews>
    <sheetView view="pageBreakPreview" zoomScale="70" zoomScaleNormal="70" zoomScaleSheetLayoutView="70" workbookViewId="0">
      <selection activeCell="J9" sqref="J9:K9"/>
    </sheetView>
  </sheetViews>
  <sheetFormatPr defaultRowHeight="26.1" customHeight="1"/>
  <cols>
    <col min="1" max="1" width="5.625" style="375" customWidth="1"/>
    <col min="2" max="2" width="4.625" style="375" customWidth="1"/>
    <col min="3" max="3" width="20.625" style="375" customWidth="1"/>
    <col min="4" max="4" width="5.125" style="375" customWidth="1"/>
    <col min="5" max="5" width="4.5" style="375" customWidth="1"/>
    <col min="6" max="6" width="9.625" style="375" customWidth="1"/>
    <col min="7" max="7" width="3.875" style="375" customWidth="1"/>
    <col min="8" max="9" width="10.625" style="375" customWidth="1"/>
    <col min="10" max="11" width="4.5" style="375" customWidth="1"/>
    <col min="12" max="14" width="9" style="375"/>
    <col min="15" max="15" width="4.625" style="375" customWidth="1"/>
    <col min="16" max="16" width="9.625" style="375" bestFit="1" customWidth="1"/>
    <col min="17" max="17" width="15.5" style="375" customWidth="1"/>
    <col min="18" max="18" width="11" style="375" customWidth="1"/>
    <col min="19" max="19" width="1.5" style="375" customWidth="1"/>
    <col min="20" max="20" width="4.5" style="375" customWidth="1"/>
    <col min="21" max="21" width="13.875" style="373" customWidth="1"/>
    <col min="22" max="22" width="31.875" style="375" customWidth="1"/>
    <col min="23" max="24" width="9" style="375"/>
    <col min="25" max="25" width="9" style="375" customWidth="1"/>
    <col min="26" max="16384" width="9" style="375"/>
  </cols>
  <sheetData>
    <row r="1" spans="1:21" s="368" customFormat="1" ht="26.1" customHeight="1">
      <c r="B1" s="369"/>
      <c r="C1" s="369"/>
      <c r="D1" s="369"/>
      <c r="E1" s="370"/>
      <c r="F1" s="371"/>
      <c r="R1" s="372" t="s">
        <v>14</v>
      </c>
      <c r="U1" s="373"/>
    </row>
    <row r="2" spans="1:21" s="368" customFormat="1" ht="15" customHeight="1">
      <c r="B2" s="369"/>
      <c r="C2" s="369"/>
      <c r="D2" s="369"/>
      <c r="E2" s="370"/>
      <c r="F2" s="371"/>
      <c r="R2" s="374"/>
      <c r="U2" s="373"/>
    </row>
    <row r="3" spans="1:21" s="368" customFormat="1" ht="26.1" customHeight="1">
      <c r="O3" s="1495"/>
      <c r="P3" s="1495"/>
      <c r="Q3" s="1495"/>
      <c r="R3" s="1495"/>
      <c r="U3" s="373"/>
    </row>
    <row r="4" spans="1:21" ht="12" customHeight="1"/>
    <row r="5" spans="1:21" ht="32.25" customHeight="1">
      <c r="A5" s="1496" t="s">
        <v>15</v>
      </c>
      <c r="B5" s="1497"/>
      <c r="C5" s="1497"/>
      <c r="D5" s="1497"/>
      <c r="E5" s="1497"/>
      <c r="F5" s="1497"/>
      <c r="G5" s="1497"/>
      <c r="H5" s="1497"/>
      <c r="I5" s="1497"/>
      <c r="J5" s="1497"/>
      <c r="K5" s="1497"/>
      <c r="L5" s="1497"/>
      <c r="P5" s="376"/>
    </row>
    <row r="6" spans="1:21" ht="21.75" customHeight="1">
      <c r="A6" s="377"/>
      <c r="B6" s="378"/>
      <c r="C6" s="378"/>
      <c r="D6" s="378"/>
      <c r="E6" s="378"/>
      <c r="F6" s="378"/>
      <c r="G6" s="378"/>
      <c r="H6" s="378"/>
      <c r="I6" s="378"/>
      <c r="J6" s="378"/>
      <c r="K6" s="378"/>
      <c r="L6" s="378"/>
      <c r="N6" s="379"/>
      <c r="O6" s="380"/>
    </row>
    <row r="7" spans="1:21" ht="26.1" customHeight="1">
      <c r="L7" s="368" t="s">
        <v>16</v>
      </c>
      <c r="M7" s="368"/>
      <c r="N7" s="368"/>
      <c r="O7" s="368"/>
      <c r="P7" s="368"/>
      <c r="Q7" s="368"/>
      <c r="R7" s="368"/>
    </row>
    <row r="8" spans="1:21" ht="19.5" customHeight="1">
      <c r="I8" s="381" t="s">
        <v>17</v>
      </c>
      <c r="J8" s="382" t="s">
        <v>18</v>
      </c>
      <c r="K8" s="383"/>
      <c r="L8" s="1498"/>
      <c r="M8" s="1498"/>
      <c r="N8" s="1498"/>
      <c r="O8" s="1498"/>
      <c r="P8" s="1498"/>
      <c r="Q8" s="1498"/>
      <c r="R8" s="1498"/>
    </row>
    <row r="9" spans="1:21" ht="26.1" customHeight="1">
      <c r="I9" s="384" t="s">
        <v>19</v>
      </c>
      <c r="J9" s="1499"/>
      <c r="K9" s="1499"/>
      <c r="L9" s="1498"/>
      <c r="M9" s="1498"/>
      <c r="N9" s="1498"/>
      <c r="O9" s="1498"/>
      <c r="P9" s="1498"/>
      <c r="Q9" s="1498"/>
      <c r="R9" s="1498"/>
    </row>
    <row r="10" spans="1:21" ht="21" customHeight="1">
      <c r="I10" s="381" t="s">
        <v>17</v>
      </c>
      <c r="L10" s="1498"/>
      <c r="M10" s="1498"/>
      <c r="N10" s="1498"/>
      <c r="O10" s="1498"/>
      <c r="P10" s="1498"/>
      <c r="Q10" s="1498"/>
      <c r="R10" s="1498"/>
    </row>
    <row r="11" spans="1:21" ht="25.5" customHeight="1">
      <c r="C11" s="385"/>
      <c r="D11" s="386"/>
      <c r="E11" s="386"/>
      <c r="F11" s="387"/>
      <c r="I11" s="368" t="s">
        <v>20</v>
      </c>
      <c r="K11" s="368"/>
      <c r="L11" s="1498"/>
      <c r="M11" s="1498"/>
      <c r="N11" s="1498"/>
      <c r="O11" s="1498"/>
      <c r="P11" s="1498"/>
      <c r="Q11" s="1498"/>
      <c r="R11" s="1498"/>
    </row>
    <row r="12" spans="1:21" ht="21" customHeight="1">
      <c r="C12" s="386"/>
      <c r="D12" s="386"/>
      <c r="E12" s="386"/>
      <c r="F12" s="387"/>
      <c r="I12" s="381" t="s">
        <v>17</v>
      </c>
      <c r="L12" s="1498"/>
      <c r="M12" s="1498"/>
      <c r="N12" s="1498"/>
      <c r="O12" s="1498"/>
      <c r="P12" s="1498"/>
      <c r="Q12" s="1498"/>
      <c r="R12" s="1498"/>
    </row>
    <row r="13" spans="1:21" s="388" customFormat="1" ht="26.1" customHeight="1">
      <c r="A13" s="375"/>
      <c r="B13" s="375"/>
      <c r="C13" s="375"/>
      <c r="D13" s="375"/>
      <c r="E13" s="375"/>
      <c r="F13" s="375"/>
      <c r="G13" s="375"/>
      <c r="I13" s="389" t="s">
        <v>21</v>
      </c>
      <c r="K13" s="384"/>
      <c r="L13" s="384"/>
      <c r="M13" s="1498"/>
      <c r="N13" s="1498"/>
      <c r="O13" s="1498"/>
      <c r="P13" s="1498"/>
      <c r="Q13" s="1498"/>
      <c r="R13" s="390"/>
      <c r="U13" s="391"/>
    </row>
    <row r="14" spans="1:21" s="382" customFormat="1" ht="17.25" customHeight="1">
      <c r="A14" s="388"/>
      <c r="B14" s="388"/>
      <c r="C14" s="388"/>
      <c r="D14" s="388"/>
      <c r="E14" s="388"/>
      <c r="F14" s="388"/>
      <c r="G14" s="375"/>
      <c r="H14" s="375"/>
      <c r="I14" s="375"/>
      <c r="J14" s="375"/>
      <c r="M14" s="392"/>
      <c r="N14" s="392"/>
      <c r="O14" s="392"/>
      <c r="P14" s="392"/>
      <c r="Q14" s="392"/>
      <c r="R14" s="392"/>
      <c r="U14" s="391"/>
    </row>
    <row r="15" spans="1:21" s="393" customFormat="1" ht="40.5" customHeight="1">
      <c r="A15" s="1500" t="s">
        <v>7</v>
      </c>
      <c r="B15" s="1500"/>
      <c r="C15" s="1500"/>
      <c r="D15" s="1500"/>
      <c r="E15" s="1500"/>
      <c r="F15" s="1500"/>
      <c r="G15" s="1500"/>
      <c r="H15" s="1500"/>
      <c r="I15" s="1500"/>
      <c r="J15" s="1500"/>
      <c r="K15" s="1501"/>
      <c r="L15" s="1501"/>
      <c r="M15" s="1501"/>
      <c r="N15" s="1501"/>
      <c r="O15" s="1501"/>
      <c r="P15" s="1501"/>
      <c r="Q15" s="1501"/>
      <c r="R15" s="1501"/>
      <c r="U15" s="394"/>
    </row>
    <row r="16" spans="1:21" ht="15" customHeight="1">
      <c r="A16" s="393"/>
      <c r="B16" s="393"/>
      <c r="C16" s="393"/>
      <c r="D16" s="393"/>
      <c r="E16" s="393"/>
      <c r="F16" s="393"/>
      <c r="P16" s="382"/>
    </row>
    <row r="17" spans="1:22" s="368" customFormat="1" ht="67.5" customHeight="1">
      <c r="A17" s="375"/>
      <c r="B17" s="395"/>
      <c r="C17" s="1502" t="s">
        <v>938</v>
      </c>
      <c r="D17" s="1502"/>
      <c r="E17" s="1502"/>
      <c r="F17" s="1502"/>
      <c r="G17" s="1502"/>
      <c r="H17" s="1502"/>
      <c r="I17" s="1502"/>
      <c r="J17" s="1502"/>
      <c r="K17" s="1502"/>
      <c r="L17" s="1502"/>
      <c r="M17" s="1502"/>
      <c r="N17" s="1502"/>
      <c r="O17" s="1502"/>
      <c r="P17" s="1502"/>
      <c r="Q17" s="1502"/>
      <c r="R17" s="395"/>
      <c r="U17" s="373"/>
    </row>
    <row r="18" spans="1:22" ht="14.25" customHeight="1"/>
    <row r="19" spans="1:22" s="368" customFormat="1" ht="20.100000000000001" customHeight="1">
      <c r="A19" s="1494" t="s">
        <v>22</v>
      </c>
      <c r="B19" s="1494"/>
      <c r="C19" s="1494"/>
      <c r="D19" s="1494"/>
      <c r="E19" s="1494"/>
      <c r="F19" s="1494"/>
      <c r="G19" s="1494"/>
      <c r="H19" s="1494"/>
      <c r="I19" s="1494"/>
      <c r="J19" s="1494"/>
      <c r="K19" s="1494"/>
      <c r="L19" s="1494"/>
      <c r="M19" s="1494"/>
      <c r="N19" s="1494"/>
      <c r="O19" s="1494"/>
      <c r="P19" s="1494"/>
      <c r="Q19" s="1494"/>
      <c r="R19" s="1494"/>
      <c r="U19" s="373"/>
    </row>
    <row r="20" spans="1:22" s="368" customFormat="1" ht="26.1" customHeight="1">
      <c r="B20" s="1503" t="s">
        <v>23</v>
      </c>
      <c r="C20" s="1503"/>
      <c r="D20" s="371" t="s">
        <v>24</v>
      </c>
      <c r="E20" s="768" t="s">
        <v>601</v>
      </c>
      <c r="F20" s="368" t="s">
        <v>25</v>
      </c>
      <c r="U20" s="373"/>
    </row>
    <row r="21" spans="1:22" s="397" customFormat="1" ht="26.1" customHeight="1">
      <c r="B21" s="368"/>
      <c r="C21" s="368"/>
      <c r="D21" s="371" t="s">
        <v>24</v>
      </c>
      <c r="E21" s="396"/>
      <c r="F21" s="368" t="s">
        <v>26</v>
      </c>
      <c r="G21" s="368"/>
      <c r="H21" s="368"/>
      <c r="I21" s="368"/>
      <c r="J21" s="368"/>
      <c r="K21" s="368"/>
      <c r="L21" s="398"/>
      <c r="M21" s="398"/>
      <c r="N21" s="399"/>
      <c r="O21" s="368"/>
      <c r="P21" s="368"/>
      <c r="Q21" s="368"/>
      <c r="U21" s="400"/>
    </row>
    <row r="22" spans="1:22" s="368" customFormat="1" ht="17.25" customHeight="1">
      <c r="B22" s="397"/>
      <c r="C22" s="397"/>
      <c r="D22" s="397"/>
      <c r="E22" s="397"/>
      <c r="G22" s="375"/>
      <c r="H22" s="401"/>
      <c r="I22" s="401"/>
      <c r="J22" s="401"/>
      <c r="U22" s="373"/>
    </row>
    <row r="23" spans="1:22" s="368" customFormat="1" ht="26.1" customHeight="1">
      <c r="B23" s="1503" t="s">
        <v>920</v>
      </c>
      <c r="C23" s="1503"/>
      <c r="D23" s="1503"/>
      <c r="E23" s="1504"/>
      <c r="F23" s="1504"/>
      <c r="G23" s="1504"/>
      <c r="H23" s="1505"/>
      <c r="I23" s="1505"/>
      <c r="J23" s="1505"/>
      <c r="K23" s="1505"/>
      <c r="L23" s="1505"/>
      <c r="N23" s="1506" t="s">
        <v>27</v>
      </c>
      <c r="O23" s="1506"/>
      <c r="P23" s="1506"/>
      <c r="Q23" s="1506"/>
      <c r="R23" s="1506"/>
      <c r="U23" s="617" t="s">
        <v>1580</v>
      </c>
      <c r="V23" s="619" t="str" cm="1">
        <f t="array" ref="V23">IF(U24+V24=0,"00 基礎分野",INDEX(B24:P28,U24,V24+1))</f>
        <v>00 基礎分野</v>
      </c>
    </row>
    <row r="24" spans="1:22" ht="18" customHeight="1">
      <c r="B24" s="101"/>
      <c r="C24" s="1507" t="s">
        <v>28</v>
      </c>
      <c r="D24" s="1508"/>
      <c r="E24" s="101"/>
      <c r="F24" s="1509" t="s">
        <v>29</v>
      </c>
      <c r="G24" s="1510"/>
      <c r="H24" s="1510"/>
      <c r="I24" s="1510"/>
      <c r="J24" s="1510"/>
      <c r="K24" s="101"/>
      <c r="L24" s="1509" t="s">
        <v>30</v>
      </c>
      <c r="M24" s="1510"/>
      <c r="N24" s="1511"/>
      <c r="O24" s="101"/>
      <c r="P24" s="1512" t="s">
        <v>31</v>
      </c>
      <c r="Q24" s="1513"/>
      <c r="R24" s="1513"/>
      <c r="U24" s="617">
        <f>IFERROR(MATCH("✔",B24:B28,0),IFERROR(MATCH("✔",E24:E28,0),IFERROR(MATCH("✔",K24:K28,0),IFERROR(MATCH("✔",O24:O27,0),0))))</f>
        <v>0</v>
      </c>
      <c r="V24" s="618">
        <f>IFERROR(MATCH("✔",B24:O24,0),IFERROR(MATCH("✔",B25:O25,0),IFERROR(MATCH("✔",B26:O26,0),IFERROR(MATCH("✔",B27:O27,0),IFERROR(MATCH("✔",B28:O28,0),0)))))</f>
        <v>0</v>
      </c>
    </row>
    <row r="25" spans="1:22" ht="18" customHeight="1">
      <c r="B25" s="101"/>
      <c r="C25" s="1509" t="s">
        <v>921</v>
      </c>
      <c r="D25" s="1510"/>
      <c r="E25" s="101"/>
      <c r="F25" s="1509" t="s">
        <v>32</v>
      </c>
      <c r="G25" s="1510"/>
      <c r="H25" s="1510"/>
      <c r="I25" s="1510"/>
      <c r="J25" s="1510"/>
      <c r="K25" s="101"/>
      <c r="L25" s="1509" t="s">
        <v>33</v>
      </c>
      <c r="M25" s="1510"/>
      <c r="N25" s="1511"/>
      <c r="O25" s="101"/>
      <c r="P25" s="1512" t="s">
        <v>34</v>
      </c>
      <c r="Q25" s="1513"/>
      <c r="R25" s="1513"/>
      <c r="U25" s="375"/>
    </row>
    <row r="26" spans="1:22" ht="18" customHeight="1">
      <c r="B26" s="101"/>
      <c r="C26" s="1507" t="s">
        <v>35</v>
      </c>
      <c r="D26" s="1508"/>
      <c r="E26" s="101"/>
      <c r="F26" s="1509" t="s">
        <v>36</v>
      </c>
      <c r="G26" s="1510"/>
      <c r="H26" s="1510"/>
      <c r="I26" s="1510"/>
      <c r="J26" s="1510"/>
      <c r="K26" s="101"/>
      <c r="L26" s="1509" t="s">
        <v>37</v>
      </c>
      <c r="M26" s="1510"/>
      <c r="N26" s="1511"/>
      <c r="O26" s="101"/>
      <c r="P26" s="1512" t="s">
        <v>38</v>
      </c>
      <c r="Q26" s="1513"/>
      <c r="R26" s="1513"/>
      <c r="U26" s="375"/>
    </row>
    <row r="27" spans="1:22" ht="18" customHeight="1">
      <c r="B27" s="101"/>
      <c r="C27" s="1509" t="s">
        <v>955</v>
      </c>
      <c r="D27" s="1510"/>
      <c r="E27" s="101"/>
      <c r="F27" s="1509" t="s">
        <v>39</v>
      </c>
      <c r="G27" s="1510"/>
      <c r="H27" s="1510"/>
      <c r="I27" s="1510"/>
      <c r="J27" s="1510"/>
      <c r="K27" s="101"/>
      <c r="L27" s="1509" t="s">
        <v>40</v>
      </c>
      <c r="M27" s="1510"/>
      <c r="N27" s="1511"/>
      <c r="O27" s="101"/>
      <c r="P27" s="1512" t="s">
        <v>41</v>
      </c>
      <c r="Q27" s="1513"/>
      <c r="R27" s="1513"/>
    </row>
    <row r="28" spans="1:22" ht="18" customHeight="1">
      <c r="B28" s="101"/>
      <c r="C28" s="1507" t="s">
        <v>42</v>
      </c>
      <c r="D28" s="1508"/>
      <c r="E28" s="101"/>
      <c r="F28" s="1509" t="s">
        <v>43</v>
      </c>
      <c r="G28" s="1510"/>
      <c r="H28" s="1510"/>
      <c r="I28" s="1510"/>
      <c r="J28" s="1510"/>
      <c r="K28" s="101"/>
      <c r="L28" s="1509" t="s">
        <v>44</v>
      </c>
      <c r="M28" s="1510"/>
      <c r="N28" s="1515"/>
      <c r="O28" s="402" t="s">
        <v>45</v>
      </c>
      <c r="P28" s="1516"/>
      <c r="Q28" s="1517"/>
      <c r="R28" s="1517"/>
      <c r="S28" s="403" t="s">
        <v>46</v>
      </c>
    </row>
    <row r="29" spans="1:22" ht="14.25" customHeight="1">
      <c r="E29" s="1518"/>
      <c r="F29" s="1518"/>
      <c r="G29" s="1518"/>
      <c r="H29" s="1518"/>
      <c r="I29" s="1518"/>
      <c r="J29" s="1518"/>
      <c r="K29" s="1518"/>
      <c r="L29" s="1518"/>
      <c r="M29" s="1518"/>
      <c r="N29" s="1518"/>
      <c r="O29" s="1518"/>
      <c r="P29" s="1518"/>
      <c r="Q29" s="1518"/>
    </row>
    <row r="30" spans="1:22" s="368" customFormat="1" ht="26.25" customHeight="1">
      <c r="C30" s="395" t="s">
        <v>47</v>
      </c>
      <c r="D30" s="404"/>
      <c r="E30" s="1519" t="s">
        <v>922</v>
      </c>
      <c r="F30" s="1519"/>
      <c r="G30" s="1519"/>
      <c r="H30" s="1519"/>
      <c r="I30" s="1519"/>
      <c r="J30" s="1519"/>
      <c r="K30" s="1519"/>
      <c r="L30" s="1519"/>
      <c r="M30" s="1519"/>
      <c r="N30" s="1519"/>
      <c r="O30" s="1519"/>
      <c r="P30" s="1519"/>
      <c r="Q30" s="1519"/>
      <c r="R30" s="1519"/>
      <c r="U30" s="373"/>
    </row>
    <row r="31" spans="1:22" s="368" customFormat="1" ht="12.75" customHeight="1">
      <c r="C31" s="395"/>
      <c r="D31" s="405"/>
      <c r="E31" s="406"/>
      <c r="F31" s="406"/>
      <c r="G31" s="406"/>
      <c r="H31" s="406"/>
      <c r="I31" s="406"/>
      <c r="J31" s="406"/>
      <c r="K31" s="406"/>
      <c r="L31" s="406"/>
      <c r="M31" s="406"/>
      <c r="N31" s="406"/>
      <c r="O31" s="406"/>
      <c r="P31" s="406"/>
      <c r="Q31" s="406"/>
      <c r="R31" s="406"/>
      <c r="U31" s="373"/>
    </row>
    <row r="32" spans="1:22" s="368" customFormat="1" ht="26.25" customHeight="1">
      <c r="C32" s="407" t="s">
        <v>48</v>
      </c>
      <c r="D32" s="404"/>
      <c r="E32" s="1520" t="s">
        <v>1252</v>
      </c>
      <c r="F32" s="1520"/>
      <c r="G32" s="1520"/>
      <c r="H32" s="1520"/>
      <c r="I32" s="1520"/>
      <c r="J32" s="1520"/>
      <c r="K32" s="1520"/>
      <c r="L32" s="1520"/>
      <c r="M32" s="1520"/>
      <c r="N32" s="1520"/>
      <c r="O32" s="1520"/>
      <c r="P32" s="1520"/>
      <c r="Q32" s="1520"/>
      <c r="R32" s="1520"/>
      <c r="U32" s="373"/>
    </row>
    <row r="33" spans="2:21" s="368" customFormat="1" ht="120.75" customHeight="1">
      <c r="C33" s="407"/>
      <c r="D33" s="395"/>
      <c r="E33" s="1520"/>
      <c r="F33" s="1520"/>
      <c r="G33" s="1520"/>
      <c r="H33" s="1520"/>
      <c r="I33" s="1520"/>
      <c r="J33" s="1520"/>
      <c r="K33" s="1520"/>
      <c r="L33" s="1520"/>
      <c r="M33" s="1520"/>
      <c r="N33" s="1520"/>
      <c r="O33" s="1520"/>
      <c r="P33" s="1520"/>
      <c r="Q33" s="1520"/>
      <c r="R33" s="1520"/>
      <c r="U33" s="373"/>
    </row>
    <row r="34" spans="2:21" s="368" customFormat="1" ht="10.5" customHeight="1">
      <c r="C34" s="369"/>
      <c r="D34" s="369"/>
      <c r="E34" s="369"/>
      <c r="F34" s="369"/>
      <c r="G34" s="369"/>
      <c r="H34" s="369"/>
      <c r="I34" s="369"/>
      <c r="J34" s="369"/>
      <c r="K34" s="369"/>
      <c r="L34" s="369"/>
      <c r="M34" s="369"/>
      <c r="N34" s="369"/>
      <c r="O34" s="369"/>
      <c r="P34" s="369"/>
      <c r="Q34" s="369"/>
      <c r="R34" s="369"/>
      <c r="U34" s="373"/>
    </row>
    <row r="35" spans="2:21" s="368" customFormat="1" ht="26.1" customHeight="1">
      <c r="B35" s="368" t="s">
        <v>49</v>
      </c>
      <c r="U35" s="373"/>
    </row>
    <row r="36" spans="2:21" s="368" customFormat="1" ht="30.75" customHeight="1">
      <c r="C36" s="368" t="s">
        <v>50</v>
      </c>
      <c r="G36" s="1521"/>
      <c r="H36" s="1521"/>
      <c r="I36" s="1521"/>
      <c r="J36" s="1521"/>
      <c r="K36" s="1521"/>
      <c r="L36" s="1521"/>
      <c r="M36" s="1521"/>
      <c r="N36" s="1521"/>
      <c r="O36" s="1521"/>
      <c r="P36" s="1521"/>
      <c r="Q36" s="1521"/>
      <c r="R36" s="408"/>
      <c r="T36" s="415" t="str">
        <f>LEN(G36)&amp;"文字(全角で最大40文字)"</f>
        <v>0文字(全角で最大40文字)</v>
      </c>
      <c r="U36" s="373"/>
    </row>
    <row r="37" spans="2:21" s="368" customFormat="1" ht="30" customHeight="1">
      <c r="C37" s="368" t="s">
        <v>51</v>
      </c>
      <c r="F37" s="1522"/>
      <c r="G37" s="1522"/>
      <c r="H37" s="1522"/>
      <c r="I37" s="1522"/>
      <c r="J37" s="409" t="s">
        <v>52</v>
      </c>
      <c r="K37" s="1523"/>
      <c r="L37" s="1523"/>
      <c r="M37" s="1523"/>
      <c r="N37" s="1523"/>
      <c r="O37" s="410" t="s">
        <v>53</v>
      </c>
      <c r="P37" s="614"/>
      <c r="Q37" s="408" t="s">
        <v>54</v>
      </c>
      <c r="U37" s="373"/>
    </row>
    <row r="38" spans="2:21" s="368" customFormat="1" ht="30" customHeight="1">
      <c r="C38" s="368" t="s">
        <v>55</v>
      </c>
      <c r="F38" s="411"/>
      <c r="G38" s="412" t="s">
        <v>56</v>
      </c>
      <c r="U38" s="373"/>
    </row>
    <row r="39" spans="2:21" s="368" customFormat="1" ht="11.25" customHeight="1">
      <c r="H39" s="399"/>
      <c r="U39" s="373"/>
    </row>
    <row r="40" spans="2:21" s="368" customFormat="1" ht="37.5" customHeight="1">
      <c r="B40" s="368" t="s">
        <v>950</v>
      </c>
      <c r="C40" s="368" t="s">
        <v>953</v>
      </c>
      <c r="F40" s="1514"/>
      <c r="G40" s="1514"/>
      <c r="H40" s="1514"/>
      <c r="I40" s="1514"/>
      <c r="J40" s="1514"/>
      <c r="K40" s="1514"/>
      <c r="L40" s="1514"/>
      <c r="M40" s="1514"/>
      <c r="N40" s="1514"/>
      <c r="O40" s="1514"/>
      <c r="P40" s="1514"/>
      <c r="Q40" s="1514"/>
      <c r="R40" s="1514"/>
      <c r="U40" s="373"/>
    </row>
    <row r="41" spans="2:21" s="368" customFormat="1" ht="18.75">
      <c r="B41" s="1524" t="s">
        <v>57</v>
      </c>
      <c r="C41" s="1524"/>
      <c r="D41" s="1524"/>
      <c r="E41" s="413" t="s">
        <v>18</v>
      </c>
      <c r="F41" s="1525"/>
      <c r="G41" s="414"/>
      <c r="H41" s="1527"/>
      <c r="I41" s="1527"/>
      <c r="J41" s="1527"/>
      <c r="K41" s="1527"/>
      <c r="L41" s="1527"/>
      <c r="M41" s="1527"/>
      <c r="N41" s="1527"/>
      <c r="O41" s="1527"/>
      <c r="P41" s="1527"/>
      <c r="Q41" s="1527"/>
      <c r="R41" s="1527"/>
      <c r="T41" s="415" t="str">
        <f>LEN(H41)&amp;"文字(全角で最大23文字)"</f>
        <v>0文字(全角で最大23文字)</v>
      </c>
      <c r="U41" s="373"/>
    </row>
    <row r="42" spans="2:21" s="368" customFormat="1" ht="18.75">
      <c r="B42" s="1524"/>
      <c r="C42" s="1524"/>
      <c r="D42" s="1524"/>
      <c r="E42" s="413"/>
      <c r="F42" s="1526"/>
      <c r="G42" s="408"/>
      <c r="H42" s="1514"/>
      <c r="I42" s="1514"/>
      <c r="J42" s="1514"/>
      <c r="K42" s="1514"/>
      <c r="L42" s="1514"/>
      <c r="M42" s="1514"/>
      <c r="N42" s="1514"/>
      <c r="O42" s="1514"/>
      <c r="P42" s="1514"/>
      <c r="Q42" s="1514"/>
      <c r="R42" s="1514"/>
      <c r="T42" s="415" t="str">
        <f>LEN(H42)&amp;"文字(全角で最大23文字)"</f>
        <v>0文字(全角で最大23文字)</v>
      </c>
      <c r="U42" s="373"/>
    </row>
    <row r="43" spans="2:21" s="368" customFormat="1" ht="13.5" customHeight="1">
      <c r="F43" s="414"/>
      <c r="G43" s="414"/>
      <c r="H43" s="414"/>
      <c r="I43" s="414"/>
      <c r="J43" s="414"/>
      <c r="K43" s="414"/>
      <c r="L43" s="414"/>
      <c r="M43" s="414"/>
      <c r="N43" s="414"/>
      <c r="O43" s="414"/>
      <c r="P43" s="414"/>
      <c r="Q43" s="414"/>
      <c r="R43" s="414"/>
      <c r="U43" s="373"/>
    </row>
    <row r="44" spans="2:21" s="368" customFormat="1" ht="30" customHeight="1">
      <c r="B44" s="368" t="s">
        <v>58</v>
      </c>
      <c r="F44" s="1551"/>
      <c r="G44" s="1551"/>
      <c r="H44" s="1551"/>
      <c r="I44" s="1551"/>
      <c r="J44" s="416"/>
      <c r="K44" s="399"/>
      <c r="L44" s="417"/>
      <c r="M44" s="399"/>
      <c r="N44" s="399"/>
      <c r="O44" s="399"/>
      <c r="P44" s="399"/>
      <c r="Q44" s="399"/>
      <c r="R44" s="399"/>
      <c r="U44" s="373"/>
    </row>
    <row r="45" spans="2:21" ht="13.5" customHeight="1"/>
    <row r="46" spans="2:21" s="368" customFormat="1" ht="30" customHeight="1">
      <c r="B46" s="368" t="s">
        <v>504</v>
      </c>
      <c r="F46" s="1551"/>
      <c r="G46" s="1551"/>
      <c r="H46" s="1551"/>
      <c r="I46" s="1551"/>
      <c r="J46" s="416"/>
      <c r="K46" s="399"/>
      <c r="L46" s="417"/>
      <c r="M46" s="399"/>
      <c r="N46" s="399"/>
      <c r="O46" s="399"/>
      <c r="P46" s="399"/>
      <c r="Q46" s="399"/>
      <c r="R46" s="399"/>
      <c r="U46" s="373"/>
    </row>
    <row r="47" spans="2:21" ht="13.5" customHeight="1"/>
    <row r="48" spans="2:21" ht="36.75" customHeight="1">
      <c r="B48" s="1531" t="s">
        <v>59</v>
      </c>
      <c r="C48" s="1532"/>
      <c r="D48" s="1535" t="s">
        <v>60</v>
      </c>
      <c r="E48" s="1536"/>
      <c r="F48" s="1536"/>
      <c r="G48" s="1536"/>
      <c r="H48" s="1536"/>
      <c r="I48" s="1537"/>
      <c r="J48" s="1538" t="s">
        <v>61</v>
      </c>
      <c r="K48" s="1539"/>
      <c r="L48" s="1539"/>
      <c r="M48" s="1539"/>
      <c r="N48" s="1540"/>
      <c r="O48" s="1538" t="s">
        <v>62</v>
      </c>
      <c r="P48" s="1539"/>
      <c r="Q48" s="1539"/>
      <c r="R48" s="1540"/>
    </row>
    <row r="49" spans="1:21" ht="46.5" customHeight="1">
      <c r="B49" s="1533"/>
      <c r="C49" s="1534"/>
      <c r="D49" s="1541"/>
      <c r="E49" s="1542"/>
      <c r="F49" s="1542"/>
      <c r="G49" s="1542"/>
      <c r="H49" s="1542"/>
      <c r="I49" s="1543"/>
      <c r="J49" s="1544"/>
      <c r="K49" s="1545"/>
      <c r="L49" s="1545"/>
      <c r="M49" s="1545"/>
      <c r="N49" s="1546"/>
      <c r="O49" s="1547"/>
      <c r="P49" s="1548"/>
      <c r="Q49" s="1549"/>
      <c r="R49" s="1550"/>
    </row>
    <row r="50" spans="1:21" s="368" customFormat="1" ht="15.75" customHeight="1">
      <c r="U50" s="373"/>
    </row>
    <row r="51" spans="1:21" s="368" customFormat="1" ht="26.1" customHeight="1">
      <c r="B51" s="368" t="s">
        <v>63</v>
      </c>
      <c r="U51" s="373"/>
    </row>
    <row r="52" spans="1:21" s="368" customFormat="1" ht="39.950000000000003" customHeight="1">
      <c r="B52" s="418" t="s">
        <v>64</v>
      </c>
      <c r="C52" s="414"/>
      <c r="D52" s="414"/>
      <c r="E52" s="414"/>
      <c r="F52" s="414"/>
      <c r="G52" s="414" t="s">
        <v>65</v>
      </c>
      <c r="H52" s="414"/>
      <c r="I52" s="414"/>
      <c r="J52" s="414"/>
      <c r="K52" s="414"/>
      <c r="L52" s="414"/>
      <c r="M52" s="414" t="s">
        <v>66</v>
      </c>
      <c r="N52" s="414" t="s">
        <v>67</v>
      </c>
      <c r="O52" s="414"/>
      <c r="P52" s="414"/>
      <c r="Q52" s="414"/>
      <c r="R52" s="419"/>
      <c r="U52" s="373"/>
    </row>
    <row r="53" spans="1:21" s="368" customFormat="1" ht="30" customHeight="1">
      <c r="B53" s="420"/>
      <c r="C53" s="399"/>
      <c r="D53" s="399"/>
      <c r="E53" s="399"/>
      <c r="F53" s="399"/>
      <c r="G53" s="399"/>
      <c r="H53" s="399"/>
      <c r="I53" s="399"/>
      <c r="J53" s="399"/>
      <c r="K53" s="399"/>
      <c r="L53" s="399"/>
      <c r="M53" s="399"/>
      <c r="N53" s="399"/>
      <c r="O53" s="399"/>
      <c r="P53" s="399"/>
      <c r="Q53" s="399"/>
      <c r="R53" s="421"/>
      <c r="U53" s="373"/>
    </row>
    <row r="54" spans="1:21" s="368" customFormat="1" ht="39.950000000000003" customHeight="1">
      <c r="B54" s="420" t="s">
        <v>68</v>
      </c>
      <c r="C54" s="399"/>
      <c r="D54" s="399"/>
      <c r="E54" s="399"/>
      <c r="F54" s="399"/>
      <c r="G54" s="399"/>
      <c r="H54" s="399"/>
      <c r="I54" s="399"/>
      <c r="J54" s="399"/>
      <c r="K54" s="399"/>
      <c r="L54" s="399"/>
      <c r="M54" s="399"/>
      <c r="N54" s="399"/>
      <c r="O54" s="399"/>
      <c r="P54" s="399"/>
      <c r="Q54" s="399"/>
      <c r="R54" s="421"/>
      <c r="U54" s="373"/>
    </row>
    <row r="55" spans="1:21" s="368" customFormat="1" ht="27.75" customHeight="1">
      <c r="B55" s="422"/>
      <c r="C55" s="408"/>
      <c r="D55" s="408"/>
      <c r="E55" s="408"/>
      <c r="F55" s="408"/>
      <c r="G55" s="408"/>
      <c r="H55" s="408"/>
      <c r="I55" s="408"/>
      <c r="J55" s="408"/>
      <c r="K55" s="408"/>
      <c r="L55" s="408"/>
      <c r="M55" s="408"/>
      <c r="N55" s="408"/>
      <c r="O55" s="408"/>
      <c r="P55" s="408"/>
      <c r="Q55" s="408"/>
      <c r="R55" s="423"/>
      <c r="U55" s="373"/>
    </row>
    <row r="56" spans="1:21" s="368" customFormat="1" ht="26.1" customHeight="1">
      <c r="P56" s="375"/>
      <c r="Q56" s="375"/>
      <c r="R56" s="372" t="s">
        <v>69</v>
      </c>
      <c r="S56" s="205"/>
      <c r="U56" s="373"/>
    </row>
    <row r="57" spans="1:21" ht="14.25" customHeight="1">
      <c r="A57" s="368"/>
      <c r="B57" s="368"/>
      <c r="C57" s="368"/>
      <c r="D57" s="368"/>
      <c r="E57" s="368"/>
    </row>
    <row r="58" spans="1:21" ht="26.1" customHeight="1">
      <c r="A58" s="375" t="s">
        <v>70</v>
      </c>
    </row>
    <row r="59" spans="1:21" ht="58.5" customHeight="1">
      <c r="C59" s="1528" t="s">
        <v>951</v>
      </c>
      <c r="D59" s="1528"/>
      <c r="E59" s="1529"/>
      <c r="F59" s="1529"/>
      <c r="G59" s="1529"/>
      <c r="H59" s="1529"/>
      <c r="I59" s="1529"/>
      <c r="J59" s="1529"/>
      <c r="K59" s="1529"/>
      <c r="L59" s="1529"/>
      <c r="M59" s="1529"/>
      <c r="N59" s="1529"/>
      <c r="O59" s="1529"/>
      <c r="P59" s="1529"/>
      <c r="Q59" s="1529"/>
      <c r="R59" s="1529"/>
    </row>
    <row r="60" spans="1:21" ht="29.25" customHeight="1">
      <c r="C60" s="1530"/>
      <c r="D60" s="1530"/>
      <c r="E60" s="1530"/>
      <c r="F60" s="1530"/>
      <c r="G60" s="1530"/>
      <c r="H60" s="1530"/>
      <c r="I60" s="1530"/>
      <c r="J60" s="1530"/>
      <c r="K60" s="1530"/>
      <c r="L60" s="1530"/>
      <c r="M60" s="1530"/>
      <c r="N60" s="1530"/>
      <c r="O60" s="1530"/>
      <c r="P60" s="1530"/>
      <c r="Q60" s="1530"/>
      <c r="R60" s="1530"/>
    </row>
    <row r="61" spans="1:21" ht="24.75" customHeight="1">
      <c r="C61" s="1530"/>
      <c r="D61" s="1530"/>
      <c r="E61" s="1530"/>
      <c r="F61" s="1530"/>
      <c r="G61" s="1530"/>
      <c r="H61" s="1530"/>
      <c r="I61" s="1530"/>
      <c r="J61" s="1530"/>
      <c r="K61" s="1530"/>
      <c r="L61" s="1530"/>
      <c r="M61" s="1530"/>
      <c r="N61" s="1530"/>
      <c r="O61" s="1530"/>
      <c r="P61" s="1530"/>
      <c r="Q61" s="1530"/>
      <c r="R61" s="1530"/>
    </row>
    <row r="62" spans="1:21" ht="68.25" customHeight="1">
      <c r="C62" s="1530"/>
      <c r="D62" s="1530"/>
      <c r="E62" s="1530"/>
      <c r="F62" s="1530"/>
      <c r="G62" s="1530"/>
      <c r="H62" s="1530"/>
      <c r="I62" s="1530"/>
      <c r="J62" s="1530"/>
      <c r="K62" s="1530"/>
      <c r="L62" s="1530"/>
      <c r="M62" s="1530"/>
      <c r="N62" s="1530"/>
      <c r="O62" s="1530"/>
      <c r="P62" s="1530"/>
      <c r="Q62" s="1530"/>
      <c r="R62" s="1530"/>
    </row>
    <row r="63" spans="1:21" ht="26.1" customHeight="1">
      <c r="C63" s="1530"/>
      <c r="D63" s="1530"/>
      <c r="E63" s="1530"/>
      <c r="F63" s="1530"/>
      <c r="G63" s="1530"/>
      <c r="H63" s="1530"/>
      <c r="I63" s="1530"/>
      <c r="J63" s="1530"/>
      <c r="K63" s="1530"/>
      <c r="L63" s="1530"/>
      <c r="M63" s="1530"/>
      <c r="N63" s="1530"/>
      <c r="O63" s="1530"/>
      <c r="P63" s="1530"/>
      <c r="Q63" s="1530"/>
      <c r="R63" s="1530"/>
    </row>
    <row r="64" spans="1:21" ht="26.1" customHeight="1">
      <c r="C64" s="1530"/>
      <c r="D64" s="1530"/>
      <c r="E64" s="1530"/>
      <c r="F64" s="1530"/>
      <c r="G64" s="1530"/>
      <c r="H64" s="1530"/>
      <c r="I64" s="1530"/>
      <c r="J64" s="1530"/>
      <c r="K64" s="1530"/>
      <c r="L64" s="1530"/>
      <c r="M64" s="1530"/>
      <c r="N64" s="1530"/>
      <c r="O64" s="1530"/>
      <c r="P64" s="1530"/>
      <c r="Q64" s="1530"/>
      <c r="R64" s="1530"/>
    </row>
    <row r="65" spans="3:18" ht="26.1" customHeight="1">
      <c r="C65" s="1530"/>
      <c r="D65" s="1530"/>
      <c r="E65" s="1530"/>
      <c r="F65" s="1530"/>
      <c r="G65" s="1530"/>
      <c r="H65" s="1530"/>
      <c r="I65" s="1530"/>
      <c r="J65" s="1530"/>
      <c r="K65" s="1530"/>
      <c r="L65" s="1530"/>
      <c r="M65" s="1530"/>
      <c r="N65" s="1530"/>
      <c r="O65" s="1530"/>
      <c r="P65" s="1530"/>
      <c r="Q65" s="1530"/>
      <c r="R65" s="1530"/>
    </row>
  </sheetData>
  <sheetProtection sheet="1" objects="1" scenarios="1" formatCells="0" formatRows="0" insertRows="0" delete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11"/>
  <conditionalFormatting sqref="D30 D32">
    <cfRule type="expression" dxfId="451" priority="7">
      <formula>COUNTA($D$30,$D$32)=0</formula>
    </cfRule>
  </conditionalFormatting>
  <conditionalFormatting sqref="D49:R49">
    <cfRule type="containsBlanks" dxfId="450" priority="3">
      <formula>LEN(TRIM(D49))=0</formula>
    </cfRule>
  </conditionalFormatting>
  <conditionalFormatting sqref="G36:Q36 H41:R42 O3 L8:R12 J9:K9 M13:Q13 F37:I37 K37:N37 P37 F38 F40:R40 F41:F42 F44:I44 F46:I46">
    <cfRule type="containsBlanks" dxfId="449" priority="10">
      <formula>LEN(TRIM(F3))=0</formula>
    </cfRule>
  </conditionalFormatting>
  <conditionalFormatting sqref="G36:Q36">
    <cfRule type="expression" dxfId="448" priority="1">
      <formula>AND(COUNTA(B24:B28,E24:E28,K24:K28,O24:O27)=0,$G$36&lt;&gt;"",COUNTIF($G$36,"*基礎*科*")=0)</formula>
    </cfRule>
    <cfRule type="expression" dxfId="447" priority="6">
      <formula>LEN(G36)&gt;40</formula>
    </cfRule>
  </conditionalFormatting>
  <conditionalFormatting sqref="H41:R42">
    <cfRule type="expression" dxfId="446" priority="4">
      <formula>LEN(H41)&gt;23</formula>
    </cfRule>
  </conditionalFormatting>
  <conditionalFormatting sqref="O24:O27 B24:B28 E24:E28 K24:K28">
    <cfRule type="expression" dxfId="445" priority="9">
      <formula>COUNTA($B$24:$B$28,$E$24:$E$28,$K$24:$K$28,$O$24:$O$27)=0</formula>
    </cfRule>
  </conditionalFormatting>
  <conditionalFormatting sqref="P28:R28">
    <cfRule type="expression" dxfId="444" priority="8">
      <formula>AND($O$27="✔",$P$28="")</formula>
    </cfRule>
  </conditionalFormatting>
  <dataValidations count="8">
    <dataValidation imeMode="fullKatakana" allowBlank="1" showInputMessage="1" showErrorMessage="1" sqref="L10:R10 L8:R8 L12:R12" xr:uid="{00000000-0002-0000-0100-000000000000}"/>
    <dataValidation imeMode="hiragana" allowBlank="1" showInputMessage="1" showErrorMessage="1" sqref="P28:R28 L9:R9 M13:Q13 G41:G42" xr:uid="{00000000-0002-0000-0100-000001000000}"/>
    <dataValidation type="list" allowBlank="1" showInputMessage="1" showErrorMessage="1" sqref="B24:B28 E24:E28 D32 O24:O27 D30 K24:K28"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allowBlank="1" showInputMessage="1" showErrorMessage="1" error="全角で入力してください。" sqref="L11:R11" xr:uid="{005EBE8F-AB01-450F-949F-9B8977211109}">
      <formula1>LENB(L11) = LEN(L11)*2</formula1>
    </dataValidation>
    <dataValidation type="custom" imeMode="hiragana" allowBlank="1" showInputMessage="1" showErrorMessage="1" error="・40文字以内で入力してください。_x000a_・全角で入力してください。" sqref="G36:Q36" xr:uid="{88E5406B-51EE-4329-AA9E-5B566746E6E4}">
      <formula1>AND(LENB(G36) = LEN(G36)*2,LEN(G36)&lt;=40)</formula1>
    </dataValidation>
    <dataValidation type="custom" imeMode="hiragana" allowBlank="1" showInputMessage="1" showErrorMessage="1" error="全角で入力してください。" sqref="F40:R40 H41:R42" xr:uid="{DB5F404C-67BD-43A1-999A-9D1496F04BD2}">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60" fitToHeight="0" orientation="portrait" r:id="rId1"/>
  <headerFooter scaleWithDoc="0">
    <oddFooter>&amp;R&amp;10
（令和6年4月1日以降に申請する訓練科から適用）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3A33F-A0F2-4A0C-8AA9-8AB92190064B}">
  <sheetPr>
    <pageSetUpPr fitToPage="1"/>
  </sheetPr>
  <dimension ref="A1:AB26"/>
  <sheetViews>
    <sheetView view="pageBreakPreview" zoomScale="55" zoomScaleNormal="55" zoomScaleSheetLayoutView="55" zoomScalePageLayoutView="55" workbookViewId="0">
      <selection activeCell="F37" sqref="F37"/>
    </sheetView>
  </sheetViews>
  <sheetFormatPr defaultColWidth="9" defaultRowHeight="13.5"/>
  <cols>
    <col min="1" max="1" width="4.5" style="813" customWidth="1"/>
    <col min="2" max="2" width="15.625" style="813" customWidth="1"/>
    <col min="3" max="3" width="7.625" style="813" customWidth="1"/>
    <col min="4" max="4" width="19.75" style="813" customWidth="1"/>
    <col min="5" max="5" width="42.625" style="813" customWidth="1"/>
    <col min="6" max="6" width="33.75" style="813" customWidth="1"/>
    <col min="7" max="7" width="7.625" style="813" customWidth="1"/>
    <col min="8" max="8" width="5.5" style="813" customWidth="1"/>
    <col min="9" max="9" width="4.625" style="813" customWidth="1"/>
    <col min="10" max="10" width="5.5" style="813" customWidth="1"/>
    <col min="11" max="11" width="4.625" style="813" customWidth="1"/>
    <col min="12" max="12" width="5.625" style="813" customWidth="1"/>
    <col min="13" max="13" width="7.625" style="813" customWidth="1"/>
    <col min="14" max="14" width="5.5" style="813" customWidth="1"/>
    <col min="15" max="15" width="4.625" style="813" customWidth="1"/>
    <col min="16" max="16" width="5.5" style="813" customWidth="1"/>
    <col min="17" max="17" width="4.625" style="813" customWidth="1"/>
    <col min="18" max="18" width="5.5" style="813" customWidth="1"/>
    <col min="19" max="19" width="4.625" style="813" customWidth="1"/>
    <col min="20" max="20" width="5.5" style="813" customWidth="1"/>
    <col min="21" max="21" width="4.625" style="813" customWidth="1"/>
    <col min="22" max="22" width="5.5" style="813" customWidth="1"/>
    <col min="23" max="23" width="4.625" style="813" customWidth="1"/>
    <col min="24" max="24" width="5.5" style="813" customWidth="1"/>
    <col min="25" max="25" width="4.625" style="813" customWidth="1"/>
    <col min="26" max="26" width="18.25" style="813" customWidth="1"/>
    <col min="27" max="27" width="12.375" style="813" customWidth="1"/>
    <col min="28" max="16384" width="9" style="813"/>
  </cols>
  <sheetData>
    <row r="1" spans="1:28" ht="24.95" customHeight="1">
      <c r="A1" s="811"/>
      <c r="B1" s="811"/>
      <c r="C1" s="811"/>
      <c r="D1" s="811"/>
      <c r="E1" s="811"/>
      <c r="F1" s="811"/>
      <c r="G1" s="811"/>
      <c r="H1" s="811"/>
      <c r="I1" s="811"/>
      <c r="J1" s="811"/>
      <c r="K1" s="811"/>
      <c r="L1" s="811"/>
      <c r="M1" s="811"/>
      <c r="N1" s="811"/>
      <c r="O1" s="811"/>
      <c r="P1" s="811"/>
      <c r="Q1" s="811"/>
      <c r="R1" s="811"/>
      <c r="S1" s="811"/>
      <c r="T1" s="811"/>
      <c r="U1" s="811"/>
      <c r="V1" s="811"/>
      <c r="W1" s="811"/>
      <c r="X1" s="811"/>
      <c r="Y1" s="812"/>
      <c r="Z1" s="2792" t="s">
        <v>319</v>
      </c>
      <c r="AA1" s="2792"/>
    </row>
    <row r="2" spans="1:28" ht="29.25" customHeight="1">
      <c r="A2" s="2793" t="s">
        <v>320</v>
      </c>
      <c r="B2" s="2793"/>
      <c r="C2" s="2793"/>
      <c r="D2" s="2793"/>
      <c r="E2" s="2793"/>
      <c r="F2" s="2793"/>
      <c r="G2" s="2793"/>
      <c r="H2" s="2793"/>
      <c r="I2" s="2793"/>
      <c r="J2" s="2793"/>
      <c r="K2" s="2793"/>
      <c r="L2" s="2793"/>
      <c r="M2" s="2793"/>
      <c r="N2" s="2793"/>
      <c r="O2" s="2793"/>
      <c r="P2" s="2793"/>
      <c r="Q2" s="2793"/>
      <c r="R2" s="2793"/>
      <c r="S2" s="2793"/>
      <c r="T2" s="2793"/>
      <c r="U2" s="2793"/>
      <c r="V2" s="2793"/>
      <c r="W2" s="2793"/>
      <c r="X2" s="2793"/>
      <c r="Y2" s="2793"/>
    </row>
    <row r="3" spans="1:28" ht="14.25">
      <c r="A3" s="811"/>
      <c r="B3" s="811"/>
      <c r="C3" s="811"/>
      <c r="D3" s="811"/>
      <c r="E3" s="811"/>
      <c r="F3" s="811"/>
      <c r="G3" s="2794"/>
      <c r="H3" s="2794"/>
      <c r="I3" s="2794"/>
      <c r="J3" s="2794"/>
      <c r="K3" s="2794"/>
      <c r="L3" s="2794"/>
      <c r="M3" s="2794"/>
      <c r="N3" s="2794"/>
      <c r="O3" s="2794"/>
      <c r="P3" s="2794"/>
      <c r="Q3" s="2794"/>
      <c r="R3" s="814"/>
      <c r="S3" s="814"/>
      <c r="T3" s="814"/>
      <c r="U3" s="814"/>
      <c r="V3" s="814"/>
      <c r="W3" s="814"/>
      <c r="X3" s="814"/>
      <c r="Y3" s="815"/>
      <c r="Z3" s="816">
        <v>46127</v>
      </c>
      <c r="AA3" s="817" t="s">
        <v>1577</v>
      </c>
    </row>
    <row r="4" spans="1:28" ht="22.5" customHeight="1">
      <c r="A4" s="2795" t="s">
        <v>321</v>
      </c>
      <c r="B4" s="2796"/>
      <c r="C4" s="2844" t="s">
        <v>1482</v>
      </c>
      <c r="D4" s="2845"/>
      <c r="E4" s="2845"/>
      <c r="F4" s="2845"/>
      <c r="G4" s="2845"/>
      <c r="H4" s="2845"/>
      <c r="I4" s="2845"/>
      <c r="J4" s="2846"/>
      <c r="K4" s="818"/>
      <c r="L4" s="819"/>
      <c r="M4" s="819"/>
      <c r="N4" s="820"/>
      <c r="O4" s="819"/>
      <c r="P4" s="819"/>
      <c r="Q4" s="819"/>
      <c r="R4" s="821"/>
      <c r="S4" s="2800" t="s">
        <v>1480</v>
      </c>
      <c r="T4" s="2801"/>
      <c r="U4" s="2801"/>
      <c r="V4" s="2801"/>
      <c r="W4" s="2801"/>
      <c r="X4" s="2801"/>
      <c r="Y4" s="2802"/>
      <c r="Z4" s="822"/>
      <c r="AA4" s="821"/>
    </row>
    <row r="5" spans="1:28" ht="15.75" customHeight="1">
      <c r="A5" s="2823" t="s">
        <v>322</v>
      </c>
      <c r="B5" s="2824"/>
      <c r="C5" s="2850" t="s">
        <v>1475</v>
      </c>
      <c r="D5" s="2851"/>
      <c r="E5" s="2852"/>
      <c r="F5" s="2852"/>
      <c r="G5" s="2852"/>
      <c r="H5" s="2852"/>
      <c r="I5" s="2852"/>
      <c r="J5" s="2853"/>
      <c r="K5" s="2825" t="s">
        <v>323</v>
      </c>
      <c r="L5" s="2814"/>
      <c r="M5" s="2814"/>
      <c r="N5" s="2837"/>
      <c r="O5" s="2838">
        <f>IF(AND(S5="　　年　　月　　日",Z3="令和　　年　　月　　日"),"",DATEDIF(S5, Z3, "Y"))</f>
        <v>39</v>
      </c>
      <c r="P5" s="2839"/>
      <c r="Q5" s="2814" t="s">
        <v>324</v>
      </c>
      <c r="R5" s="2815"/>
      <c r="S5" s="2860">
        <v>31545</v>
      </c>
      <c r="T5" s="2861"/>
      <c r="U5" s="2861"/>
      <c r="V5" s="2861"/>
      <c r="W5" s="2861"/>
      <c r="X5" s="2861"/>
      <c r="Y5" s="2862"/>
      <c r="Z5" s="2822"/>
      <c r="AA5" s="823"/>
      <c r="AB5" s="2803"/>
    </row>
    <row r="6" spans="1:28" ht="18" customHeight="1">
      <c r="A6" s="2825"/>
      <c r="B6" s="2815"/>
      <c r="C6" s="2854"/>
      <c r="D6" s="2855"/>
      <c r="E6" s="2855"/>
      <c r="F6" s="2855"/>
      <c r="G6" s="2855"/>
      <c r="H6" s="2855"/>
      <c r="I6" s="2855"/>
      <c r="J6" s="2856"/>
      <c r="K6" s="2825"/>
      <c r="L6" s="2814"/>
      <c r="M6" s="2814"/>
      <c r="N6" s="2837"/>
      <c r="O6" s="2838"/>
      <c r="P6" s="2839"/>
      <c r="Q6" s="2814"/>
      <c r="R6" s="2815"/>
      <c r="S6" s="2863"/>
      <c r="T6" s="2864"/>
      <c r="U6" s="2864"/>
      <c r="V6" s="2864"/>
      <c r="W6" s="2864"/>
      <c r="X6" s="2864"/>
      <c r="Y6" s="2865"/>
      <c r="Z6" s="2822"/>
      <c r="AA6" s="823"/>
      <c r="AB6" s="2803"/>
    </row>
    <row r="7" spans="1:28" ht="6" customHeight="1">
      <c r="A7" s="2826"/>
      <c r="B7" s="2827"/>
      <c r="C7" s="2857"/>
      <c r="D7" s="2858"/>
      <c r="E7" s="2858"/>
      <c r="F7" s="2858"/>
      <c r="G7" s="2858"/>
      <c r="H7" s="2858"/>
      <c r="I7" s="2858"/>
      <c r="J7" s="2859"/>
      <c r="K7" s="825"/>
      <c r="L7" s="826"/>
      <c r="M7" s="826"/>
      <c r="N7" s="827"/>
      <c r="O7" s="826"/>
      <c r="P7" s="826"/>
      <c r="Q7" s="826"/>
      <c r="R7" s="828"/>
      <c r="S7" s="829"/>
      <c r="T7" s="830"/>
      <c r="U7" s="830"/>
      <c r="V7" s="830"/>
      <c r="W7" s="830"/>
      <c r="X7" s="830"/>
      <c r="Y7" s="828"/>
      <c r="Z7" s="829"/>
      <c r="AA7" s="828"/>
    </row>
    <row r="8" spans="1:28" ht="34.5" customHeight="1">
      <c r="A8" s="831" t="s">
        <v>1249</v>
      </c>
      <c r="B8" s="832"/>
      <c r="C8" s="833"/>
      <c r="D8" s="833"/>
      <c r="E8" s="833"/>
      <c r="F8" s="833"/>
      <c r="G8" s="833"/>
      <c r="H8" s="834"/>
      <c r="I8" s="834"/>
      <c r="J8" s="834"/>
      <c r="K8" s="834"/>
      <c r="L8" s="834"/>
      <c r="M8" s="834"/>
      <c r="N8" s="834"/>
      <c r="O8" s="834"/>
      <c r="P8" s="834"/>
      <c r="Q8" s="834"/>
      <c r="R8" s="834"/>
      <c r="S8" s="834"/>
      <c r="T8" s="834"/>
      <c r="U8" s="834"/>
      <c r="V8" s="834"/>
      <c r="W8" s="834"/>
      <c r="X8" s="834"/>
      <c r="Y8" s="834"/>
      <c r="Z8" s="835"/>
      <c r="AA8" s="821"/>
    </row>
    <row r="9" spans="1:28" ht="34.5" customHeight="1">
      <c r="A9" s="836"/>
      <c r="B9" s="2804" t="s">
        <v>1192</v>
      </c>
      <c r="C9" s="2805"/>
      <c r="D9" s="2805"/>
      <c r="E9" s="2805"/>
      <c r="F9" s="2805"/>
      <c r="G9" s="2805"/>
      <c r="H9" s="2805"/>
      <c r="I9" s="2805"/>
      <c r="J9" s="2806"/>
      <c r="K9" s="2805" t="s">
        <v>1481</v>
      </c>
      <c r="L9" s="2805"/>
      <c r="M9" s="2805"/>
      <c r="N9" s="2805"/>
      <c r="O9" s="2805"/>
      <c r="P9" s="2805"/>
      <c r="Q9" s="2805"/>
      <c r="R9" s="2805"/>
      <c r="S9" s="2805"/>
      <c r="T9" s="2805"/>
      <c r="U9" s="2805"/>
      <c r="V9" s="2805"/>
      <c r="W9" s="2805"/>
      <c r="X9" s="2805"/>
      <c r="Y9" s="2805"/>
      <c r="Z9" s="2805"/>
      <c r="AA9" s="2806"/>
    </row>
    <row r="10" spans="1:28" ht="52.5" customHeight="1">
      <c r="A10" s="836"/>
      <c r="B10" s="2847" t="s">
        <v>1483</v>
      </c>
      <c r="C10" s="2848"/>
      <c r="D10" s="2848"/>
      <c r="E10" s="2848"/>
      <c r="F10" s="2848"/>
      <c r="G10" s="2848"/>
      <c r="H10" s="2848"/>
      <c r="I10" s="2848"/>
      <c r="J10" s="2849"/>
      <c r="K10" s="2847" t="s">
        <v>1476</v>
      </c>
      <c r="L10" s="2848"/>
      <c r="M10" s="2848"/>
      <c r="N10" s="2848"/>
      <c r="O10" s="2848"/>
      <c r="P10" s="2848"/>
      <c r="Q10" s="2848"/>
      <c r="R10" s="2848"/>
      <c r="S10" s="2848"/>
      <c r="T10" s="2848"/>
      <c r="U10" s="2848"/>
      <c r="V10" s="2848"/>
      <c r="W10" s="2848"/>
      <c r="X10" s="2848"/>
      <c r="Y10" s="2848"/>
      <c r="Z10" s="2848"/>
      <c r="AA10" s="2849"/>
    </row>
    <row r="11" spans="1:28" ht="52.5" customHeight="1">
      <c r="A11" s="836"/>
      <c r="B11" s="2847"/>
      <c r="C11" s="2848"/>
      <c r="D11" s="2848"/>
      <c r="E11" s="2848"/>
      <c r="F11" s="2848"/>
      <c r="G11" s="2848"/>
      <c r="H11" s="2848"/>
      <c r="I11" s="2848"/>
      <c r="J11" s="2849"/>
      <c r="K11" s="2847"/>
      <c r="L11" s="2848"/>
      <c r="M11" s="2848"/>
      <c r="N11" s="2848"/>
      <c r="O11" s="2848"/>
      <c r="P11" s="2848"/>
      <c r="Q11" s="2848"/>
      <c r="R11" s="2848"/>
      <c r="S11" s="2848"/>
      <c r="T11" s="2848"/>
      <c r="U11" s="2848"/>
      <c r="V11" s="2848"/>
      <c r="W11" s="2848"/>
      <c r="X11" s="2848"/>
      <c r="Y11" s="2848"/>
      <c r="Z11" s="2848"/>
      <c r="AA11" s="2849"/>
    </row>
    <row r="12" spans="1:28" ht="40.5" customHeight="1">
      <c r="A12" s="831" t="s">
        <v>325</v>
      </c>
      <c r="B12" s="832"/>
      <c r="C12" s="833"/>
      <c r="D12" s="833"/>
      <c r="E12" s="833"/>
      <c r="F12" s="833"/>
      <c r="G12" s="833"/>
      <c r="H12" s="834"/>
      <c r="I12" s="834"/>
      <c r="J12" s="834"/>
      <c r="K12" s="834"/>
      <c r="L12" s="834"/>
      <c r="M12" s="834"/>
      <c r="N12" s="834"/>
      <c r="O12" s="834"/>
      <c r="P12" s="834"/>
      <c r="Q12" s="834"/>
      <c r="R12" s="834"/>
      <c r="S12" s="834"/>
      <c r="T12" s="834"/>
      <c r="U12" s="834"/>
      <c r="V12" s="834"/>
      <c r="W12" s="834"/>
      <c r="X12" s="834"/>
      <c r="Y12" s="834"/>
      <c r="AA12" s="823"/>
    </row>
    <row r="13" spans="1:28" ht="45" customHeight="1">
      <c r="A13" s="2840"/>
      <c r="B13" s="2804" t="s">
        <v>1536</v>
      </c>
      <c r="C13" s="2806"/>
      <c r="D13" s="838" t="s">
        <v>1474</v>
      </c>
      <c r="E13" s="839" t="s">
        <v>326</v>
      </c>
      <c r="F13" s="840" t="s">
        <v>1193</v>
      </c>
      <c r="G13" s="2804" t="s">
        <v>327</v>
      </c>
      <c r="H13" s="2805"/>
      <c r="I13" s="2805"/>
      <c r="J13" s="2805"/>
      <c r="K13" s="2805"/>
      <c r="L13" s="2805"/>
      <c r="M13" s="2805"/>
      <c r="N13" s="2805"/>
      <c r="O13" s="2805"/>
      <c r="P13" s="2805"/>
      <c r="Q13" s="2806"/>
      <c r="R13" s="2804" t="s">
        <v>328</v>
      </c>
      <c r="S13" s="2805"/>
      <c r="T13" s="2805"/>
      <c r="U13" s="2806"/>
      <c r="V13" s="2804" t="s">
        <v>329</v>
      </c>
      <c r="W13" s="2805"/>
      <c r="X13" s="2805"/>
      <c r="Y13" s="2806"/>
      <c r="Z13" s="2842" t="s">
        <v>1559</v>
      </c>
      <c r="AA13" s="2843"/>
    </row>
    <row r="14" spans="1:28" ht="66" customHeight="1">
      <c r="A14" s="2840"/>
      <c r="B14" s="2847" t="s">
        <v>1484</v>
      </c>
      <c r="C14" s="2849"/>
      <c r="D14" s="841" t="s">
        <v>1485</v>
      </c>
      <c r="E14" s="842" t="s">
        <v>1486</v>
      </c>
      <c r="F14" s="843" t="s">
        <v>1487</v>
      </c>
      <c r="G14" s="844" t="s">
        <v>1477</v>
      </c>
      <c r="H14" s="845">
        <v>22</v>
      </c>
      <c r="I14" s="845" t="s">
        <v>196</v>
      </c>
      <c r="J14" s="845">
        <v>4</v>
      </c>
      <c r="K14" s="846" t="s">
        <v>330</v>
      </c>
      <c r="L14" s="847" t="s">
        <v>1478</v>
      </c>
      <c r="M14" s="844" t="s">
        <v>1477</v>
      </c>
      <c r="N14" s="845">
        <v>25</v>
      </c>
      <c r="O14" s="845" t="s">
        <v>196</v>
      </c>
      <c r="P14" s="845">
        <v>3</v>
      </c>
      <c r="Q14" s="848" t="s">
        <v>330</v>
      </c>
      <c r="R14" s="845">
        <v>3</v>
      </c>
      <c r="S14" s="832" t="s">
        <v>196</v>
      </c>
      <c r="T14" s="845">
        <v>0</v>
      </c>
      <c r="U14" s="849" t="s">
        <v>330</v>
      </c>
      <c r="V14" s="845"/>
      <c r="W14" s="832" t="s">
        <v>196</v>
      </c>
      <c r="X14" s="845"/>
      <c r="Y14" s="832" t="s">
        <v>330</v>
      </c>
      <c r="Z14" s="2866" t="s">
        <v>1493</v>
      </c>
      <c r="AA14" s="2867"/>
    </row>
    <row r="15" spans="1:28" ht="66" customHeight="1">
      <c r="A15" s="2840"/>
      <c r="B15" s="2847" t="s">
        <v>1488</v>
      </c>
      <c r="C15" s="2849"/>
      <c r="D15" s="841" t="s">
        <v>1485</v>
      </c>
      <c r="E15" s="842" t="s">
        <v>1516</v>
      </c>
      <c r="F15" s="843" t="s">
        <v>1501</v>
      </c>
      <c r="G15" s="844" t="s">
        <v>1477</v>
      </c>
      <c r="H15" s="845">
        <v>25</v>
      </c>
      <c r="I15" s="845" t="s">
        <v>196</v>
      </c>
      <c r="J15" s="845">
        <v>4</v>
      </c>
      <c r="K15" s="846" t="s">
        <v>330</v>
      </c>
      <c r="L15" s="847" t="s">
        <v>1478</v>
      </c>
      <c r="M15" s="844" t="s">
        <v>1477</v>
      </c>
      <c r="N15" s="845">
        <v>30</v>
      </c>
      <c r="O15" s="845" t="s">
        <v>196</v>
      </c>
      <c r="P15" s="845">
        <v>3</v>
      </c>
      <c r="Q15" s="848" t="s">
        <v>330</v>
      </c>
      <c r="R15" s="845">
        <v>5</v>
      </c>
      <c r="S15" s="832" t="s">
        <v>196</v>
      </c>
      <c r="T15" s="845">
        <v>0</v>
      </c>
      <c r="U15" s="849" t="s">
        <v>330</v>
      </c>
      <c r="V15" s="845">
        <v>1</v>
      </c>
      <c r="W15" s="832" t="s">
        <v>196</v>
      </c>
      <c r="X15" s="845">
        <v>0</v>
      </c>
      <c r="Y15" s="832" t="s">
        <v>330</v>
      </c>
      <c r="Z15" s="2866" t="s">
        <v>1489</v>
      </c>
      <c r="AA15" s="2867"/>
    </row>
    <row r="16" spans="1:28" ht="66" customHeight="1">
      <c r="A16" s="2840"/>
      <c r="B16" s="2847" t="s">
        <v>1490</v>
      </c>
      <c r="C16" s="2849"/>
      <c r="D16" s="850" t="s">
        <v>1538</v>
      </c>
      <c r="E16" s="842" t="s">
        <v>1491</v>
      </c>
      <c r="F16" s="843" t="s">
        <v>1492</v>
      </c>
      <c r="G16" s="844" t="s">
        <v>1479</v>
      </c>
      <c r="H16" s="845">
        <v>2</v>
      </c>
      <c r="I16" s="845" t="s">
        <v>196</v>
      </c>
      <c r="J16" s="845">
        <v>4</v>
      </c>
      <c r="K16" s="846" t="s">
        <v>309</v>
      </c>
      <c r="L16" s="847" t="s">
        <v>1478</v>
      </c>
      <c r="M16" s="844" t="s">
        <v>1479</v>
      </c>
      <c r="N16" s="845">
        <v>5</v>
      </c>
      <c r="O16" s="845" t="s">
        <v>196</v>
      </c>
      <c r="P16" s="845">
        <v>3</v>
      </c>
      <c r="Q16" s="848" t="s">
        <v>309</v>
      </c>
      <c r="R16" s="845">
        <v>3</v>
      </c>
      <c r="S16" s="832" t="s">
        <v>196</v>
      </c>
      <c r="T16" s="845">
        <v>0</v>
      </c>
      <c r="U16" s="849" t="s">
        <v>309</v>
      </c>
      <c r="V16" s="845">
        <v>3</v>
      </c>
      <c r="W16" s="832" t="s">
        <v>196</v>
      </c>
      <c r="X16" s="845">
        <v>0</v>
      </c>
      <c r="Y16" s="832" t="s">
        <v>309</v>
      </c>
      <c r="Z16" s="2868" t="s">
        <v>1535</v>
      </c>
      <c r="AA16" s="2867"/>
    </row>
    <row r="17" spans="1:27" ht="66" customHeight="1">
      <c r="A17" s="2841"/>
      <c r="B17" s="2847"/>
      <c r="C17" s="2849"/>
      <c r="D17" s="841"/>
      <c r="E17" s="842"/>
      <c r="F17" s="843"/>
      <c r="G17" s="844"/>
      <c r="H17" s="845"/>
      <c r="I17" s="845" t="s">
        <v>196</v>
      </c>
      <c r="J17" s="845"/>
      <c r="K17" s="846" t="s">
        <v>309</v>
      </c>
      <c r="L17" s="847" t="s">
        <v>52</v>
      </c>
      <c r="M17" s="844"/>
      <c r="N17" s="845"/>
      <c r="O17" s="845" t="s">
        <v>196</v>
      </c>
      <c r="P17" s="845"/>
      <c r="Q17" s="848" t="s">
        <v>309</v>
      </c>
      <c r="R17" s="845"/>
      <c r="S17" s="832" t="s">
        <v>196</v>
      </c>
      <c r="T17" s="845"/>
      <c r="U17" s="849" t="s">
        <v>309</v>
      </c>
      <c r="V17" s="845"/>
      <c r="W17" s="832" t="s">
        <v>196</v>
      </c>
      <c r="X17" s="845"/>
      <c r="Y17" s="832" t="s">
        <v>309</v>
      </c>
      <c r="Z17" s="2869"/>
      <c r="AA17" s="2843"/>
    </row>
    <row r="18" spans="1:27">
      <c r="A18" s="851"/>
      <c r="B18" s="851"/>
      <c r="C18" s="819"/>
      <c r="D18" s="819"/>
      <c r="E18" s="819"/>
      <c r="F18" s="819"/>
      <c r="G18" s="819"/>
      <c r="H18" s="819"/>
      <c r="I18" s="819"/>
      <c r="J18" s="819"/>
      <c r="K18" s="819"/>
      <c r="L18" s="819"/>
      <c r="M18" s="819"/>
      <c r="N18" s="819"/>
      <c r="O18" s="819"/>
      <c r="P18" s="819"/>
      <c r="Q18" s="819"/>
      <c r="R18" s="819"/>
      <c r="S18" s="819"/>
      <c r="T18" s="852"/>
      <c r="U18" s="819"/>
      <c r="V18" s="819"/>
      <c r="W18" s="819"/>
      <c r="X18" s="819"/>
      <c r="Y18" s="819"/>
    </row>
    <row r="19" spans="1:27" ht="18.75" customHeight="1">
      <c r="A19" s="853" t="s">
        <v>1563</v>
      </c>
      <c r="B19" s="854"/>
      <c r="C19" s="814"/>
      <c r="D19" s="814"/>
      <c r="E19" s="814"/>
      <c r="F19" s="814"/>
      <c r="G19" s="814"/>
      <c r="H19" s="814"/>
      <c r="I19" s="814"/>
      <c r="J19" s="814"/>
      <c r="K19" s="814"/>
      <c r="L19" s="814"/>
      <c r="M19" s="814"/>
      <c r="N19" s="814"/>
      <c r="O19" s="814"/>
      <c r="P19" s="814"/>
      <c r="Q19" s="814"/>
      <c r="R19" s="814"/>
      <c r="S19" s="814"/>
      <c r="T19" s="814"/>
      <c r="U19" s="814"/>
      <c r="V19" s="814"/>
      <c r="W19" s="814"/>
      <c r="X19" s="814"/>
      <c r="Y19" s="814"/>
    </row>
    <row r="20" spans="1:27" ht="18.75" customHeight="1">
      <c r="A20" s="855" t="s">
        <v>1564</v>
      </c>
      <c r="B20" s="814"/>
      <c r="C20" s="856"/>
      <c r="D20" s="856"/>
      <c r="E20" s="856"/>
      <c r="F20" s="856"/>
      <c r="G20" s="856"/>
      <c r="H20" s="856"/>
      <c r="I20" s="856"/>
      <c r="J20" s="856"/>
      <c r="K20" s="856"/>
      <c r="L20" s="856"/>
      <c r="M20" s="856"/>
      <c r="N20" s="856"/>
      <c r="O20" s="856"/>
      <c r="P20" s="856"/>
      <c r="Q20" s="856"/>
      <c r="R20" s="814"/>
      <c r="S20" s="814"/>
      <c r="T20" s="814"/>
      <c r="U20" s="814"/>
      <c r="V20" s="814"/>
    </row>
    <row r="21" spans="1:27" ht="18.75" customHeight="1">
      <c r="A21" s="855" t="s">
        <v>1565</v>
      </c>
      <c r="B21" s="814"/>
      <c r="C21" s="856"/>
      <c r="D21" s="856"/>
      <c r="E21" s="856"/>
      <c r="F21" s="856"/>
      <c r="G21" s="856"/>
      <c r="H21" s="856"/>
      <c r="I21" s="856"/>
      <c r="J21" s="856"/>
      <c r="K21" s="856"/>
      <c r="L21" s="856"/>
      <c r="M21" s="856"/>
      <c r="N21" s="856"/>
      <c r="O21" s="856"/>
      <c r="P21" s="856"/>
      <c r="Q21" s="856"/>
      <c r="R21" s="856"/>
      <c r="S21" s="856"/>
      <c r="T21" s="856"/>
      <c r="U21" s="856"/>
      <c r="V21" s="856"/>
      <c r="W21" s="856"/>
      <c r="X21" s="856"/>
      <c r="Y21" s="856"/>
    </row>
    <row r="22" spans="1:27" ht="18.75" customHeight="1">
      <c r="A22" s="857" t="s">
        <v>1562</v>
      </c>
      <c r="B22" s="814"/>
      <c r="C22" s="814"/>
      <c r="D22" s="814"/>
      <c r="E22" s="814"/>
      <c r="F22" s="814"/>
      <c r="G22" s="814"/>
      <c r="H22" s="814"/>
      <c r="I22" s="814"/>
      <c r="J22" s="814"/>
      <c r="K22" s="814"/>
      <c r="L22" s="814"/>
      <c r="M22" s="814"/>
      <c r="N22" s="814"/>
      <c r="O22" s="814"/>
      <c r="P22" s="814"/>
      <c r="Q22" s="814"/>
      <c r="R22" s="814"/>
      <c r="S22" s="814"/>
      <c r="T22" s="814"/>
      <c r="U22" s="814"/>
      <c r="V22" s="814"/>
      <c r="W22" s="814"/>
      <c r="X22" s="814"/>
      <c r="Y22" s="814"/>
    </row>
    <row r="23" spans="1:27" ht="18.75" customHeight="1">
      <c r="A23" s="857" t="s">
        <v>1537</v>
      </c>
      <c r="B23" s="783"/>
      <c r="C23" s="783"/>
      <c r="D23" s="783"/>
      <c r="E23" s="783"/>
      <c r="F23" s="783"/>
      <c r="G23" s="783"/>
      <c r="H23" s="783"/>
      <c r="I23" s="783"/>
      <c r="J23" s="783"/>
      <c r="K23" s="783"/>
      <c r="L23" s="783"/>
      <c r="M23" s="783"/>
      <c r="N23" s="783"/>
      <c r="O23" s="783"/>
      <c r="P23" s="783"/>
      <c r="Q23" s="783"/>
      <c r="R23" s="783"/>
      <c r="S23" s="783"/>
      <c r="T23" s="783"/>
      <c r="U23" s="783"/>
      <c r="V23" s="783"/>
      <c r="W23" s="783"/>
      <c r="X23" s="783"/>
      <c r="Y23" s="783"/>
      <c r="Z23" s="783"/>
      <c r="AA23" s="783"/>
    </row>
    <row r="24" spans="1:27" ht="18.75" customHeight="1">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row>
    <row r="25" spans="1:27" ht="45.75" customHeight="1">
      <c r="N25" s="859"/>
      <c r="O25" s="859"/>
      <c r="P25" s="859"/>
      <c r="Q25" s="859"/>
      <c r="R25" s="860"/>
      <c r="S25" s="860"/>
      <c r="T25" s="860"/>
      <c r="U25" s="860"/>
      <c r="V25" s="860"/>
      <c r="W25" s="860"/>
      <c r="X25" s="860"/>
      <c r="Y25" s="860"/>
      <c r="Z25" s="860"/>
      <c r="AA25" s="860"/>
    </row>
    <row r="26" spans="1:27" ht="45.75" customHeight="1"/>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11"/>
  <conditionalFormatting sqref="B10:K11">
    <cfRule type="cellIs" dxfId="263" priority="9" stopIfTrue="1" operator="equal">
      <formula>""</formula>
    </cfRule>
  </conditionalFormatting>
  <conditionalFormatting sqref="B14:AA17">
    <cfRule type="containsBlanks" dxfId="262" priority="1">
      <formula>LEN(TRIM(B14))=0</formula>
    </cfRule>
  </conditionalFormatting>
  <conditionalFormatting sqref="C4:J7">
    <cfRule type="cellIs" dxfId="261" priority="8" stopIfTrue="1" operator="equal">
      <formula>""</formula>
    </cfRule>
  </conditionalFormatting>
  <conditionalFormatting sqref="S5">
    <cfRule type="containsBlanks" dxfId="260" priority="5">
      <formula>LEN(TRIM(S5))=0</formula>
    </cfRule>
  </conditionalFormatting>
  <conditionalFormatting sqref="S5:Y6">
    <cfRule type="containsText" dxfId="259" priority="4" operator="containsText" text="　　年　　月　　日">
      <formula>NOT(ISERROR(SEARCH("　　年　　月　　日",S5)))</formula>
    </cfRule>
  </conditionalFormatting>
  <conditionalFormatting sqref="Z3">
    <cfRule type="containsText" dxfId="258" priority="2" operator="containsText" text="令和　　年　　月　　日">
      <formula>NOT(ISERROR(SEARCH("令和　　年　　月　　日",Z3)))</formula>
    </cfRule>
    <cfRule type="containsBlanks" dxfId="257" priority="3">
      <formula>LEN(TRIM(Z3))=0</formula>
    </cfRule>
  </conditionalFormatting>
  <dataValidations count="3">
    <dataValidation type="list" allowBlank="1" showInputMessage="1" showErrorMessage="1" sqref="G14:G17 M14:M17" xr:uid="{21BC9A1F-6757-4AD6-A400-5A1AF59F7A75}">
      <formula1>"令和 , 平成 , 昭和"</formula1>
    </dataValidation>
    <dataValidation imeMode="fullKatakana" allowBlank="1" showInputMessage="1" showErrorMessage="1" sqref="C4:J4" xr:uid="{EDE8C6AA-535F-4CF5-9ADF-F75066DA0914}"/>
    <dataValidation imeMode="off" allowBlank="1" showInputMessage="1" showErrorMessage="1" sqref="S5:Y6 Z3" xr:uid="{196A41C1-80BB-4BE6-B743-18F5BFBE8A96}"/>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H42"/>
  <sheetViews>
    <sheetView view="pageBreakPreview" topLeftCell="A2" zoomScale="70" zoomScaleNormal="100" zoomScaleSheetLayoutView="70" workbookViewId="0">
      <selection activeCell="F6" sqref="F6:F7"/>
    </sheetView>
  </sheetViews>
  <sheetFormatPr defaultRowHeight="13.5"/>
  <cols>
    <col min="1" max="2" width="17.625" style="1208" customWidth="1"/>
    <col min="3" max="4" width="11.625" style="1208" customWidth="1"/>
    <col min="5" max="5" width="11.125" style="1208" customWidth="1"/>
    <col min="6" max="6" width="59.625" style="1208" customWidth="1"/>
    <col min="7" max="18" width="15.625" style="1203" customWidth="1"/>
    <col min="19" max="16384" width="9" style="1203"/>
  </cols>
  <sheetData>
    <row r="1" spans="1:8" ht="24.95" customHeight="1">
      <c r="A1" s="1200"/>
      <c r="B1" s="1200"/>
      <c r="C1" s="1201"/>
      <c r="D1" s="1201"/>
      <c r="E1" s="1201"/>
      <c r="F1" s="1202" t="s">
        <v>331</v>
      </c>
    </row>
    <row r="2" spans="1:8" ht="39.950000000000003" customHeight="1">
      <c r="A2" s="2870" t="s">
        <v>10</v>
      </c>
      <c r="B2" s="2870"/>
      <c r="C2" s="2870"/>
      <c r="D2" s="2870"/>
      <c r="E2" s="2870"/>
      <c r="F2" s="2870"/>
    </row>
    <row r="3" spans="1:8" ht="39.950000000000003" customHeight="1" thickBot="1">
      <c r="A3" s="1204" t="s">
        <v>257</v>
      </c>
      <c r="B3" s="2871" t="str">
        <f>IF(様式1!L11="","",様式1!L11)</f>
        <v/>
      </c>
      <c r="C3" s="2871"/>
      <c r="D3" s="2871"/>
      <c r="E3" s="1204" t="s">
        <v>332</v>
      </c>
      <c r="F3" s="1205" t="str">
        <f>IF(様式1!G36="","",様式1!G36)</f>
        <v/>
      </c>
    </row>
    <row r="4" spans="1:8" ht="30" customHeight="1" thickBot="1">
      <c r="A4" s="1206" t="s">
        <v>333</v>
      </c>
      <c r="B4" s="1207"/>
    </row>
    <row r="5" spans="1:8" ht="39.950000000000003" customHeight="1" thickBot="1">
      <c r="A5" s="2872" t="s">
        <v>334</v>
      </c>
      <c r="B5" s="2873"/>
      <c r="C5" s="2874" t="s">
        <v>335</v>
      </c>
      <c r="D5" s="2875"/>
      <c r="E5" s="1209" t="s">
        <v>336</v>
      </c>
      <c r="F5" s="1210" t="s">
        <v>337</v>
      </c>
      <c r="H5" s="1203" t="s">
        <v>338</v>
      </c>
    </row>
    <row r="6" spans="1:8" ht="26.1" customHeight="1">
      <c r="A6" s="2876"/>
      <c r="B6" s="2877"/>
      <c r="C6" s="2880"/>
      <c r="D6" s="2881"/>
      <c r="E6" s="2884"/>
      <c r="F6" s="2886"/>
    </row>
    <row r="7" spans="1:8" ht="26.1" customHeight="1">
      <c r="A7" s="2878"/>
      <c r="B7" s="2879"/>
      <c r="C7" s="2882"/>
      <c r="D7" s="2883"/>
      <c r="E7" s="2885"/>
      <c r="F7" s="2887"/>
    </row>
    <row r="8" spans="1:8" ht="26.1" customHeight="1">
      <c r="A8" s="2888"/>
      <c r="B8" s="2889"/>
      <c r="C8" s="2890"/>
      <c r="D8" s="2891"/>
      <c r="E8" s="2892"/>
      <c r="F8" s="2887"/>
    </row>
    <row r="9" spans="1:8" ht="26.1" customHeight="1">
      <c r="A9" s="2878"/>
      <c r="B9" s="2879"/>
      <c r="C9" s="2882"/>
      <c r="D9" s="2883"/>
      <c r="E9" s="2885"/>
      <c r="F9" s="2887"/>
    </row>
    <row r="10" spans="1:8" ht="26.1" customHeight="1">
      <c r="A10" s="2888"/>
      <c r="B10" s="2889"/>
      <c r="C10" s="2890"/>
      <c r="D10" s="2891"/>
      <c r="E10" s="2892"/>
      <c r="F10" s="2887"/>
    </row>
    <row r="11" spans="1:8" ht="26.1" customHeight="1">
      <c r="A11" s="2878"/>
      <c r="B11" s="2879"/>
      <c r="C11" s="2882"/>
      <c r="D11" s="2883"/>
      <c r="E11" s="2885"/>
      <c r="F11" s="2887"/>
    </row>
    <row r="12" spans="1:8" ht="26.1" customHeight="1">
      <c r="A12" s="2888"/>
      <c r="B12" s="2889"/>
      <c r="C12" s="2890"/>
      <c r="D12" s="2891"/>
      <c r="E12" s="2892"/>
      <c r="F12" s="2887"/>
    </row>
    <row r="13" spans="1:8" ht="26.1" customHeight="1">
      <c r="A13" s="2878"/>
      <c r="B13" s="2879"/>
      <c r="C13" s="2882"/>
      <c r="D13" s="2883"/>
      <c r="E13" s="2885"/>
      <c r="F13" s="2887"/>
    </row>
    <row r="14" spans="1:8" ht="26.1" customHeight="1">
      <c r="A14" s="2888"/>
      <c r="B14" s="2889"/>
      <c r="C14" s="2890"/>
      <c r="D14" s="2891"/>
      <c r="E14" s="2892"/>
      <c r="F14" s="2887"/>
    </row>
    <row r="15" spans="1:8" ht="26.1" customHeight="1" thickBot="1">
      <c r="A15" s="2893"/>
      <c r="B15" s="2894"/>
      <c r="C15" s="2895"/>
      <c r="D15" s="2896"/>
      <c r="E15" s="2897"/>
      <c r="F15" s="2898"/>
    </row>
    <row r="16" spans="1:8" s="982" customFormat="1" ht="20.100000000000001" customHeight="1">
      <c r="A16" s="2899" t="s">
        <v>339</v>
      </c>
      <c r="B16" s="2900"/>
      <c r="C16" s="2900"/>
      <c r="D16" s="2901"/>
      <c r="E16" s="2905">
        <f>SUM(E6:E15)</f>
        <v>0</v>
      </c>
      <c r="F16" s="2907"/>
    </row>
    <row r="17" spans="1:6" ht="20.100000000000001" customHeight="1" thickBot="1">
      <c r="A17" s="2902"/>
      <c r="B17" s="2903"/>
      <c r="C17" s="2903"/>
      <c r="D17" s="2904"/>
      <c r="E17" s="2906"/>
      <c r="F17" s="2908"/>
    </row>
    <row r="18" spans="1:6" ht="24.95" customHeight="1">
      <c r="A18" s="1211" t="s">
        <v>853</v>
      </c>
      <c r="B18" s="1211"/>
      <c r="C18" s="1212"/>
      <c r="D18" s="1212"/>
      <c r="E18" s="1213"/>
      <c r="F18" s="1212"/>
    </row>
    <row r="19" spans="1:6" ht="24.95" customHeight="1" thickBot="1">
      <c r="A19" s="1206" t="s">
        <v>340</v>
      </c>
      <c r="B19" s="1207"/>
      <c r="E19" s="1214"/>
    </row>
    <row r="20" spans="1:6" ht="39.950000000000003" customHeight="1" thickBot="1">
      <c r="A20" s="2872" t="s">
        <v>341</v>
      </c>
      <c r="B20" s="2909"/>
      <c r="C20" s="2909"/>
      <c r="D20" s="2873"/>
      <c r="E20" s="1209" t="s">
        <v>342</v>
      </c>
      <c r="F20" s="1210" t="s">
        <v>284</v>
      </c>
    </row>
    <row r="21" spans="1:6" ht="26.1" customHeight="1">
      <c r="A21" s="2876"/>
      <c r="B21" s="2910"/>
      <c r="C21" s="2910"/>
      <c r="D21" s="2877"/>
      <c r="E21" s="2884"/>
      <c r="F21" s="2887"/>
    </row>
    <row r="22" spans="1:6" ht="26.1" customHeight="1">
      <c r="A22" s="2878"/>
      <c r="B22" s="2911"/>
      <c r="C22" s="2911"/>
      <c r="D22" s="2879"/>
      <c r="E22" s="2885"/>
      <c r="F22" s="2887"/>
    </row>
    <row r="23" spans="1:6" ht="26.1" customHeight="1">
      <c r="A23" s="2888"/>
      <c r="B23" s="2912"/>
      <c r="C23" s="2912"/>
      <c r="D23" s="2889"/>
      <c r="E23" s="2892"/>
      <c r="F23" s="2887"/>
    </row>
    <row r="24" spans="1:6" ht="26.1" customHeight="1">
      <c r="A24" s="2878"/>
      <c r="B24" s="2911"/>
      <c r="C24" s="2911"/>
      <c r="D24" s="2879"/>
      <c r="E24" s="2885"/>
      <c r="F24" s="2887"/>
    </row>
    <row r="25" spans="1:6" ht="26.1" customHeight="1">
      <c r="A25" s="2888"/>
      <c r="B25" s="2912"/>
      <c r="C25" s="2912"/>
      <c r="D25" s="2889"/>
      <c r="E25" s="2892"/>
      <c r="F25" s="2887"/>
    </row>
    <row r="26" spans="1:6" ht="26.1" customHeight="1">
      <c r="A26" s="2878"/>
      <c r="B26" s="2911"/>
      <c r="C26" s="2911"/>
      <c r="D26" s="2879"/>
      <c r="E26" s="2885"/>
      <c r="F26" s="2887"/>
    </row>
    <row r="27" spans="1:6" ht="26.1" customHeight="1">
      <c r="A27" s="2888"/>
      <c r="B27" s="2912"/>
      <c r="C27" s="2912"/>
      <c r="D27" s="2889"/>
      <c r="E27" s="2892"/>
      <c r="F27" s="2887"/>
    </row>
    <row r="28" spans="1:6" ht="26.1" customHeight="1">
      <c r="A28" s="2878"/>
      <c r="B28" s="2911"/>
      <c r="C28" s="2911"/>
      <c r="D28" s="2879"/>
      <c r="E28" s="2885"/>
      <c r="F28" s="2887"/>
    </row>
    <row r="29" spans="1:6" ht="26.1" customHeight="1">
      <c r="A29" s="2888"/>
      <c r="B29" s="2912"/>
      <c r="C29" s="2912"/>
      <c r="D29" s="2889"/>
      <c r="E29" s="2892"/>
      <c r="F29" s="2887"/>
    </row>
    <row r="30" spans="1:6" ht="26.1" customHeight="1" thickBot="1">
      <c r="A30" s="2893"/>
      <c r="B30" s="2917"/>
      <c r="C30" s="2917"/>
      <c r="D30" s="2894"/>
      <c r="E30" s="2897"/>
      <c r="F30" s="2898"/>
    </row>
    <row r="31" spans="1:6" s="982" customFormat="1" ht="20.100000000000001" customHeight="1">
      <c r="A31" s="2899" t="s">
        <v>339</v>
      </c>
      <c r="B31" s="2900"/>
      <c r="C31" s="2900"/>
      <c r="D31" s="2901"/>
      <c r="E31" s="2905">
        <f>SUM(E21:E30)</f>
        <v>0</v>
      </c>
      <c r="F31" s="2907"/>
    </row>
    <row r="32" spans="1:6" ht="20.100000000000001" customHeight="1" thickBot="1">
      <c r="A32" s="2902"/>
      <c r="B32" s="2903"/>
      <c r="C32" s="2903"/>
      <c r="D32" s="2904"/>
      <c r="E32" s="2906"/>
      <c r="F32" s="2908"/>
    </row>
    <row r="33" spans="1:6" ht="20.100000000000001" customHeight="1">
      <c r="A33" s="1211" t="s">
        <v>854</v>
      </c>
      <c r="B33" s="1211"/>
      <c r="C33" s="1212"/>
      <c r="D33" s="1212"/>
      <c r="E33" s="1212"/>
      <c r="F33" s="1212"/>
    </row>
    <row r="34" spans="1:6" ht="20.100000000000001" customHeight="1">
      <c r="A34" s="2922"/>
      <c r="B34" s="2922"/>
      <c r="C34" s="2922"/>
      <c r="D34" s="2922"/>
      <c r="E34" s="2922"/>
      <c r="F34" s="2922"/>
    </row>
    <row r="35" spans="1:6" ht="30" customHeight="1" thickBot="1">
      <c r="A35" s="1215" t="s">
        <v>343</v>
      </c>
      <c r="B35" s="1215"/>
      <c r="C35" s="1216"/>
      <c r="D35" s="1216"/>
      <c r="E35" s="1216"/>
      <c r="F35" s="1216"/>
    </row>
    <row r="36" spans="1:6" ht="39.950000000000003" customHeight="1" thickBot="1">
      <c r="A36" s="2918" t="s">
        <v>334</v>
      </c>
      <c r="B36" s="2875"/>
      <c r="C36" s="2919" t="s">
        <v>344</v>
      </c>
      <c r="D36" s="2920"/>
      <c r="E36" s="2921"/>
      <c r="F36" s="1210" t="s">
        <v>337</v>
      </c>
    </row>
    <row r="37" spans="1:6" ht="35.1" customHeight="1">
      <c r="A37" s="2913"/>
      <c r="B37" s="2914"/>
      <c r="C37" s="2915"/>
      <c r="D37" s="2916"/>
      <c r="E37" s="2914"/>
      <c r="F37" s="780"/>
    </row>
    <row r="38" spans="1:6" ht="35.1" customHeight="1">
      <c r="A38" s="2927"/>
      <c r="B38" s="2928"/>
      <c r="C38" s="2929"/>
      <c r="D38" s="2930"/>
      <c r="E38" s="2928"/>
      <c r="F38" s="779"/>
    </row>
    <row r="39" spans="1:6" ht="35.1" customHeight="1">
      <c r="A39" s="2927"/>
      <c r="B39" s="2928"/>
      <c r="C39" s="2929"/>
      <c r="D39" s="2930"/>
      <c r="E39" s="2928"/>
      <c r="F39" s="779"/>
    </row>
    <row r="40" spans="1:6" ht="35.1" customHeight="1">
      <c r="A40" s="2927"/>
      <c r="B40" s="2928"/>
      <c r="C40" s="2929"/>
      <c r="D40" s="2930"/>
      <c r="E40" s="2928"/>
      <c r="F40" s="779"/>
    </row>
    <row r="41" spans="1:6" ht="35.1" customHeight="1" thickBot="1">
      <c r="A41" s="2923"/>
      <c r="B41" s="2924"/>
      <c r="C41" s="2925"/>
      <c r="D41" s="2926"/>
      <c r="E41" s="2924"/>
      <c r="F41" s="98"/>
    </row>
    <row r="42" spans="1:6" ht="14.25" customHeight="1">
      <c r="A42" s="59" t="s">
        <v>906</v>
      </c>
    </row>
  </sheetData>
  <sheetProtection sheet="1" objects="1" scenarios="1" formatCells="0" formatRows="0" insertRows="0" deleteRows="0"/>
  <mergeCells count="59">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34:F34"/>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1"/>
  <conditionalFormatting sqref="A21:D30 F21:F30 E21 E23 E25 E27 E29">
    <cfRule type="cellIs" dxfId="256" priority="5" stopIfTrue="1" operator="notEqual">
      <formula>0</formula>
    </cfRule>
  </conditionalFormatting>
  <conditionalFormatting sqref="A21:D30 F21:F30">
    <cfRule type="cellIs" dxfId="255" priority="4" stopIfTrue="1" operator="equal">
      <formula>""</formula>
    </cfRule>
  </conditionalFormatting>
  <conditionalFormatting sqref="A37:F41">
    <cfRule type="cellIs" dxfId="254" priority="2" stopIfTrue="1" operator="equal">
      <formula>""</formula>
    </cfRule>
  </conditionalFormatting>
  <conditionalFormatting sqref="E6 A6:D15 F6:F15 E8 E10 E12 E14">
    <cfRule type="cellIs" dxfId="253" priority="3" stopIfTrue="1" operator="equal">
      <formula>""</formula>
    </cfRule>
  </conditionalFormatting>
  <conditionalFormatting sqref="E21 E23 E25 E27 E29">
    <cfRule type="cellIs" dxfId="252" priority="1" stopIfTrue="1" operator="equal">
      <formula>""</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70" orientation="portrait" r:id="rId1"/>
  <headerFooter scaleWithDoc="0">
    <oddFooter>&amp;R&amp;10（平成30年7月開講訓練科から適用）</oddFooter>
  </headerFooter>
  <colBreaks count="1" manualBreakCount="1">
    <brk id="6"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H52"/>
  <sheetViews>
    <sheetView view="pageBreakPreview" zoomScale="70" zoomScaleNormal="100" zoomScaleSheetLayoutView="70" workbookViewId="0">
      <selection activeCell="J6" sqref="J6"/>
    </sheetView>
  </sheetViews>
  <sheetFormatPr defaultColWidth="9" defaultRowHeight="13.5"/>
  <cols>
    <col min="1" max="1" width="17.625" style="292" customWidth="1"/>
    <col min="2" max="2" width="12.75" style="292" customWidth="1"/>
    <col min="3" max="3" width="11.625" style="292" customWidth="1"/>
    <col min="4" max="4" width="9.5" style="292" customWidth="1"/>
    <col min="5" max="5" width="11.125" style="292" customWidth="1"/>
    <col min="6" max="6" width="76" style="292" customWidth="1"/>
    <col min="7" max="18" width="15.625" style="288" customWidth="1"/>
    <col min="19" max="16384" width="9" style="288"/>
  </cols>
  <sheetData>
    <row r="1" spans="1:8" ht="24.95" customHeight="1">
      <c r="A1" s="285"/>
      <c r="B1" s="285"/>
      <c r="C1" s="286"/>
      <c r="D1" s="286"/>
      <c r="E1" s="286"/>
      <c r="F1" s="287" t="s">
        <v>331</v>
      </c>
    </row>
    <row r="2" spans="1:8" ht="39.950000000000003" customHeight="1">
      <c r="A2" s="2931" t="s">
        <v>10</v>
      </c>
      <c r="B2" s="2931"/>
      <c r="C2" s="2931"/>
      <c r="D2" s="2931"/>
      <c r="E2" s="2931"/>
      <c r="F2" s="2931"/>
    </row>
    <row r="3" spans="1:8" ht="39.950000000000003" customHeight="1" thickBot="1">
      <c r="A3" s="289" t="s">
        <v>257</v>
      </c>
      <c r="B3" s="2932" t="s">
        <v>1179</v>
      </c>
      <c r="C3" s="2932"/>
      <c r="D3" s="2932"/>
      <c r="E3" s="289" t="s">
        <v>79</v>
      </c>
      <c r="F3" s="290" t="s">
        <v>1179</v>
      </c>
    </row>
    <row r="4" spans="1:8" ht="30" customHeight="1" thickBot="1">
      <c r="A4" s="291" t="s">
        <v>333</v>
      </c>
      <c r="B4" s="291"/>
    </row>
    <row r="5" spans="1:8" ht="39.950000000000003" customHeight="1" thickBot="1">
      <c r="A5" s="2933" t="s">
        <v>334</v>
      </c>
      <c r="B5" s="2934"/>
      <c r="C5" s="2935" t="s">
        <v>335</v>
      </c>
      <c r="D5" s="2934"/>
      <c r="E5" s="293" t="s">
        <v>336</v>
      </c>
      <c r="F5" s="294" t="s">
        <v>337</v>
      </c>
      <c r="H5" s="288" t="s">
        <v>338</v>
      </c>
    </row>
    <row r="6" spans="1:8" ht="26.1" customHeight="1">
      <c r="A6" s="2936"/>
      <c r="B6" s="2937"/>
      <c r="C6" s="2940"/>
      <c r="D6" s="2941"/>
      <c r="E6" s="2944"/>
      <c r="F6" s="2946"/>
    </row>
    <row r="7" spans="1:8" ht="26.1" customHeight="1">
      <c r="A7" s="2938"/>
      <c r="B7" s="2939"/>
      <c r="C7" s="2942"/>
      <c r="D7" s="2943"/>
      <c r="E7" s="2945"/>
      <c r="F7" s="2947"/>
    </row>
    <row r="8" spans="1:8" ht="26.1" customHeight="1">
      <c r="A8" s="2948"/>
      <c r="B8" s="2949"/>
      <c r="C8" s="2950"/>
      <c r="D8" s="2951"/>
      <c r="E8" s="2952"/>
      <c r="F8" s="2947"/>
    </row>
    <row r="9" spans="1:8" ht="26.1" customHeight="1">
      <c r="A9" s="2938"/>
      <c r="B9" s="2939"/>
      <c r="C9" s="2942"/>
      <c r="D9" s="2943"/>
      <c r="E9" s="2945"/>
      <c r="F9" s="2947"/>
    </row>
    <row r="10" spans="1:8" ht="26.1" customHeight="1">
      <c r="A10" s="2948"/>
      <c r="B10" s="2949"/>
      <c r="C10" s="2950"/>
      <c r="D10" s="2951"/>
      <c r="E10" s="2952"/>
      <c r="F10" s="2947"/>
    </row>
    <row r="11" spans="1:8" ht="26.1" customHeight="1">
      <c r="A11" s="2938"/>
      <c r="B11" s="2939"/>
      <c r="C11" s="2942"/>
      <c r="D11" s="2943"/>
      <c r="E11" s="2945"/>
      <c r="F11" s="2947"/>
    </row>
    <row r="12" spans="1:8" ht="26.1" customHeight="1">
      <c r="A12" s="2948"/>
      <c r="B12" s="2949"/>
      <c r="C12" s="2950"/>
      <c r="D12" s="2951"/>
      <c r="E12" s="2952"/>
      <c r="F12" s="2947"/>
    </row>
    <row r="13" spans="1:8" ht="26.1" customHeight="1">
      <c r="A13" s="2938"/>
      <c r="B13" s="2939"/>
      <c r="C13" s="2942"/>
      <c r="D13" s="2943"/>
      <c r="E13" s="2945"/>
      <c r="F13" s="2947"/>
    </row>
    <row r="14" spans="1:8" ht="26.1" customHeight="1">
      <c r="A14" s="2948"/>
      <c r="B14" s="2949"/>
      <c r="C14" s="2950"/>
      <c r="D14" s="2951"/>
      <c r="E14" s="2952"/>
      <c r="F14" s="2947"/>
    </row>
    <row r="15" spans="1:8" ht="26.1" customHeight="1" thickBot="1">
      <c r="A15" s="2953"/>
      <c r="B15" s="2954"/>
      <c r="C15" s="2955"/>
      <c r="D15" s="2956"/>
      <c r="E15" s="2957"/>
      <c r="F15" s="2958"/>
    </row>
    <row r="16" spans="1:8" s="151" customFormat="1" ht="20.100000000000001" customHeight="1">
      <c r="A16" s="2959" t="s">
        <v>339</v>
      </c>
      <c r="B16" s="2960"/>
      <c r="C16" s="2960"/>
      <c r="D16" s="2961"/>
      <c r="E16" s="2944">
        <f>SUM(E6:E15)</f>
        <v>0</v>
      </c>
      <c r="F16" s="2965"/>
    </row>
    <row r="17" spans="1:6" ht="20.100000000000001" customHeight="1" thickBot="1">
      <c r="A17" s="2962"/>
      <c r="B17" s="2963"/>
      <c r="C17" s="2963"/>
      <c r="D17" s="2964"/>
      <c r="E17" s="2957"/>
      <c r="F17" s="2966"/>
    </row>
    <row r="18" spans="1:6" ht="24.95" customHeight="1">
      <c r="A18" s="295" t="s">
        <v>1247</v>
      </c>
      <c r="B18" s="295"/>
      <c r="C18" s="771"/>
      <c r="D18" s="771"/>
      <c r="E18" s="297"/>
      <c r="F18" s="771"/>
    </row>
    <row r="19" spans="1:6" ht="24.95" customHeight="1" thickBot="1">
      <c r="A19" s="291" t="s">
        <v>340</v>
      </c>
      <c r="B19" s="291"/>
      <c r="E19" s="298"/>
    </row>
    <row r="20" spans="1:6" ht="39.950000000000003" customHeight="1" thickBot="1">
      <c r="A20" s="2933" t="s">
        <v>341</v>
      </c>
      <c r="B20" s="2967"/>
      <c r="C20" s="2967"/>
      <c r="D20" s="2934"/>
      <c r="E20" s="293" t="s">
        <v>342</v>
      </c>
      <c r="F20" s="294" t="s">
        <v>284</v>
      </c>
    </row>
    <row r="21" spans="1:6" ht="26.1" customHeight="1">
      <c r="A21" s="2968" t="s">
        <v>1065</v>
      </c>
      <c r="B21" s="2969"/>
      <c r="C21" s="2969"/>
      <c r="D21" s="2970"/>
      <c r="E21" s="2974">
        <v>3000</v>
      </c>
      <c r="F21" s="2976" t="s">
        <v>1227</v>
      </c>
    </row>
    <row r="22" spans="1:6" ht="26.1" customHeight="1">
      <c r="A22" s="2971"/>
      <c r="B22" s="2972"/>
      <c r="C22" s="2972"/>
      <c r="D22" s="2973"/>
      <c r="E22" s="2975"/>
      <c r="F22" s="2976"/>
    </row>
    <row r="23" spans="1:6" ht="26.1" customHeight="1">
      <c r="A23" s="2977" t="s">
        <v>1066</v>
      </c>
      <c r="B23" s="2978"/>
      <c r="C23" s="2978"/>
      <c r="D23" s="2979"/>
      <c r="E23" s="2980">
        <v>0</v>
      </c>
      <c r="F23" s="2976" t="s">
        <v>1067</v>
      </c>
    </row>
    <row r="24" spans="1:6" ht="26.1" customHeight="1">
      <c r="A24" s="2971"/>
      <c r="B24" s="2972"/>
      <c r="C24" s="2972"/>
      <c r="D24" s="2973"/>
      <c r="E24" s="2975"/>
      <c r="F24" s="2976"/>
    </row>
    <row r="25" spans="1:6" ht="26.1" customHeight="1">
      <c r="A25" s="2977" t="s">
        <v>1069</v>
      </c>
      <c r="B25" s="2978"/>
      <c r="C25" s="2978"/>
      <c r="D25" s="2979"/>
      <c r="E25" s="2980">
        <v>0</v>
      </c>
      <c r="F25" s="2976" t="s">
        <v>1068</v>
      </c>
    </row>
    <row r="26" spans="1:6" ht="26.1" customHeight="1">
      <c r="A26" s="2971"/>
      <c r="B26" s="2972"/>
      <c r="C26" s="2972"/>
      <c r="D26" s="2973"/>
      <c r="E26" s="2975"/>
      <c r="F26" s="2976"/>
    </row>
    <row r="27" spans="1:6" ht="26.1" customHeight="1">
      <c r="A27" s="2948"/>
      <c r="B27" s="2985"/>
      <c r="C27" s="2985"/>
      <c r="D27" s="2949"/>
      <c r="E27" s="2952"/>
      <c r="F27" s="2947"/>
    </row>
    <row r="28" spans="1:6" ht="26.1" customHeight="1">
      <c r="A28" s="2938"/>
      <c r="B28" s="2986"/>
      <c r="C28" s="2986"/>
      <c r="D28" s="2939"/>
      <c r="E28" s="2945"/>
      <c r="F28" s="2947"/>
    </row>
    <row r="29" spans="1:6" ht="26.1" customHeight="1">
      <c r="A29" s="2948"/>
      <c r="B29" s="2985"/>
      <c r="C29" s="2985"/>
      <c r="D29" s="2949"/>
      <c r="E29" s="2952"/>
      <c r="F29" s="2947"/>
    </row>
    <row r="30" spans="1:6" ht="26.1" customHeight="1" thickBot="1">
      <c r="A30" s="2953"/>
      <c r="B30" s="2987"/>
      <c r="C30" s="2987"/>
      <c r="D30" s="2954"/>
      <c r="E30" s="2957"/>
      <c r="F30" s="2958"/>
    </row>
    <row r="31" spans="1:6" s="151" customFormat="1" ht="20.100000000000001" customHeight="1">
      <c r="A31" s="2959" t="s">
        <v>339</v>
      </c>
      <c r="B31" s="2960"/>
      <c r="C31" s="2960"/>
      <c r="D31" s="2961"/>
      <c r="E31" s="2944">
        <f>SUM(E21:E30)</f>
        <v>3000</v>
      </c>
      <c r="F31" s="2965"/>
    </row>
    <row r="32" spans="1:6" ht="20.100000000000001" customHeight="1" thickBot="1">
      <c r="A32" s="2962"/>
      <c r="B32" s="2963"/>
      <c r="C32" s="2963"/>
      <c r="D32" s="2964"/>
      <c r="E32" s="2957"/>
      <c r="F32" s="2966"/>
    </row>
    <row r="33" spans="1:6" ht="20.100000000000001" customHeight="1">
      <c r="A33" s="295" t="s">
        <v>1248</v>
      </c>
      <c r="B33" s="295"/>
      <c r="C33" s="771"/>
      <c r="D33" s="771"/>
      <c r="E33" s="771"/>
      <c r="F33" s="771"/>
    </row>
    <row r="34" spans="1:6" ht="20.100000000000001" customHeight="1">
      <c r="A34" s="185" t="s">
        <v>1228</v>
      </c>
      <c r="B34" s="185"/>
      <c r="C34" s="772"/>
      <c r="D34" s="772"/>
      <c r="E34" s="772"/>
      <c r="F34" s="772"/>
    </row>
    <row r="35" spans="1:6" ht="30" customHeight="1" thickBot="1">
      <c r="A35" s="299" t="s">
        <v>343</v>
      </c>
      <c r="B35" s="299"/>
      <c r="C35" s="772"/>
      <c r="D35" s="772"/>
      <c r="E35" s="772"/>
      <c r="F35" s="772"/>
    </row>
    <row r="36" spans="1:6" ht="39.950000000000003" customHeight="1" thickBot="1">
      <c r="A36" s="2933" t="s">
        <v>334</v>
      </c>
      <c r="B36" s="2934"/>
      <c r="C36" s="2988" t="s">
        <v>344</v>
      </c>
      <c r="D36" s="2989"/>
      <c r="E36" s="2990"/>
      <c r="F36" s="294" t="s">
        <v>337</v>
      </c>
    </row>
    <row r="37" spans="1:6" ht="35.1" customHeight="1">
      <c r="A37" s="2981"/>
      <c r="B37" s="2982"/>
      <c r="C37" s="2983"/>
      <c r="D37" s="2984"/>
      <c r="E37" s="2982"/>
      <c r="F37" s="769"/>
    </row>
    <row r="38" spans="1:6" ht="35.1" customHeight="1">
      <c r="A38" s="2995"/>
      <c r="B38" s="2996"/>
      <c r="C38" s="2997"/>
      <c r="D38" s="2998"/>
      <c r="E38" s="2996"/>
      <c r="F38" s="770"/>
    </row>
    <row r="39" spans="1:6" ht="35.1" customHeight="1">
      <c r="A39" s="2995"/>
      <c r="B39" s="2996"/>
      <c r="C39" s="2997"/>
      <c r="D39" s="2998"/>
      <c r="E39" s="2996"/>
      <c r="F39" s="770"/>
    </row>
    <row r="40" spans="1:6" ht="35.1" customHeight="1">
      <c r="A40" s="2995"/>
      <c r="B40" s="2996"/>
      <c r="C40" s="2997"/>
      <c r="D40" s="2998"/>
      <c r="E40" s="2996"/>
      <c r="F40" s="770"/>
    </row>
    <row r="41" spans="1:6" ht="35.1" customHeight="1" thickBot="1">
      <c r="A41" s="2991"/>
      <c r="B41" s="2992"/>
      <c r="C41" s="2993"/>
      <c r="D41" s="2994"/>
      <c r="E41" s="2992"/>
      <c r="F41" s="300"/>
    </row>
    <row r="42" spans="1:6">
      <c r="A42" s="301"/>
    </row>
    <row r="52" spans="1:1">
      <c r="A52" s="292" t="s">
        <v>338</v>
      </c>
    </row>
  </sheetData>
  <sheetProtection sheet="1" objects="1" scenarios="1"/>
  <mergeCells count="58">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1"/>
  <conditionalFormatting sqref="A21:D30 F21:F30 E21 E23 E25 E27 E29">
    <cfRule type="cellIs" dxfId="251" priority="5" stopIfTrue="1" operator="notEqual">
      <formula>0</formula>
    </cfRule>
  </conditionalFormatting>
  <conditionalFormatting sqref="A21:D30 F21:F30">
    <cfRule type="cellIs" dxfId="250" priority="4" stopIfTrue="1" operator="equal">
      <formula>""</formula>
    </cfRule>
  </conditionalFormatting>
  <conditionalFormatting sqref="A37:F41">
    <cfRule type="cellIs" dxfId="249" priority="2" stopIfTrue="1" operator="equal">
      <formula>""</formula>
    </cfRule>
  </conditionalFormatting>
  <conditionalFormatting sqref="E6 A6:D15 F6:F15 E8 E10 E12 E14">
    <cfRule type="cellIs" dxfId="248" priority="3" stopIfTrue="1" operator="equal">
      <formula>""</formula>
    </cfRule>
  </conditionalFormatting>
  <conditionalFormatting sqref="E21 E23 E25 E27 E29">
    <cfRule type="cellIs" dxfId="247"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59055118110236227" right="0.59055118110236227" top="0.59055118110236227" bottom="0.19685039370078741" header="0.39370078740157483" footer="0.31496062992125984"/>
  <pageSetup paperSize="9" scale="66" orientation="portrait" r:id="rId1"/>
  <headerFooter scaleWithDoc="0"/>
  <colBreaks count="1" manualBreakCount="1">
    <brk id="6"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pageSetUpPr fitToPage="1"/>
  </sheetPr>
  <dimension ref="A1:AV48"/>
  <sheetViews>
    <sheetView showWhiteSpace="0" view="pageBreakPreview" zoomScale="85" zoomScaleNormal="85" zoomScaleSheetLayoutView="85" zoomScalePageLayoutView="70" workbookViewId="0">
      <selection activeCell="C9" sqref="C9:G9"/>
    </sheetView>
  </sheetViews>
  <sheetFormatPr defaultRowHeight="14.25"/>
  <cols>
    <col min="1" max="1" width="5.625" style="1221" customWidth="1"/>
    <col min="2" max="2" width="29.875" style="1220" customWidth="1"/>
    <col min="3" max="4" width="7.125" style="1220" customWidth="1"/>
    <col min="5" max="6" width="7.25" style="1220" customWidth="1"/>
    <col min="7" max="7" width="25.25" style="1220" customWidth="1"/>
    <col min="8" max="39" width="2.625" style="1220" customWidth="1"/>
    <col min="40" max="40" width="0.375" style="1220" customWidth="1"/>
    <col min="41" max="41" width="0.25" style="1220" customWidth="1"/>
    <col min="42" max="42" width="4.125" style="1220" customWidth="1"/>
    <col min="43" max="43" width="7.5" style="1221" customWidth="1"/>
    <col min="44" max="44" width="30.25" style="1221" customWidth="1"/>
    <col min="45" max="54" width="15.625" style="1221" customWidth="1"/>
    <col min="55" max="16384" width="9" style="1221"/>
  </cols>
  <sheetData>
    <row r="1" spans="1:42" ht="24.95" customHeight="1">
      <c r="A1" s="1217"/>
      <c r="B1" s="1217"/>
      <c r="C1" s="1217"/>
      <c r="D1" s="1217"/>
      <c r="E1" s="1217"/>
      <c r="F1" s="1217"/>
      <c r="G1" s="1217"/>
      <c r="H1" s="1217"/>
      <c r="I1" s="1217"/>
      <c r="J1" s="1217"/>
      <c r="K1" s="1217"/>
      <c r="L1" s="1217"/>
      <c r="M1" s="1217"/>
      <c r="N1" s="1217"/>
      <c r="O1" s="1217"/>
      <c r="P1" s="1217"/>
      <c r="Q1" s="1217"/>
      <c r="R1" s="1217"/>
      <c r="S1" s="1217"/>
      <c r="T1" s="1217"/>
      <c r="U1" s="1217"/>
      <c r="V1" s="1217"/>
      <c r="W1" s="1217"/>
      <c r="X1" s="1217"/>
      <c r="Y1" s="1217"/>
      <c r="Z1" s="1217"/>
      <c r="AA1" s="1217"/>
      <c r="AB1" s="1217"/>
      <c r="AC1" s="1217"/>
      <c r="AD1" s="1217"/>
      <c r="AE1" s="1217"/>
      <c r="AF1" s="1217"/>
      <c r="AG1" s="1217"/>
      <c r="AH1" s="1217"/>
      <c r="AI1" s="1218"/>
      <c r="AJ1" s="1218"/>
      <c r="AK1" s="1218"/>
      <c r="AL1" s="1218"/>
      <c r="AM1" s="1218"/>
      <c r="AN1" s="1218"/>
      <c r="AO1" s="1219" t="s">
        <v>345</v>
      </c>
    </row>
    <row r="2" spans="1:42" ht="25.5" customHeight="1">
      <c r="A2" s="3067" t="s">
        <v>346</v>
      </c>
      <c r="B2" s="3067"/>
      <c r="C2" s="3067"/>
      <c r="D2" s="3067"/>
      <c r="E2" s="3067"/>
      <c r="F2" s="3067"/>
      <c r="G2" s="3067"/>
      <c r="H2" s="3067"/>
      <c r="I2" s="3067"/>
      <c r="J2" s="3067"/>
      <c r="K2" s="3067"/>
      <c r="L2" s="3067"/>
      <c r="M2" s="3067"/>
      <c r="N2" s="3067"/>
      <c r="O2" s="3067"/>
      <c r="P2" s="3067"/>
      <c r="Q2" s="3067"/>
      <c r="R2" s="3067"/>
      <c r="S2" s="3067"/>
      <c r="T2" s="3067"/>
      <c r="U2" s="3067"/>
      <c r="V2" s="3067"/>
      <c r="W2" s="3067"/>
      <c r="X2" s="3067"/>
      <c r="Y2" s="3067"/>
      <c r="Z2" s="3067"/>
      <c r="AA2" s="3067"/>
      <c r="AB2" s="3067"/>
      <c r="AC2" s="3067"/>
      <c r="AD2" s="3067"/>
      <c r="AE2" s="3067"/>
      <c r="AF2" s="3067"/>
      <c r="AG2" s="3067"/>
      <c r="AH2" s="3067"/>
      <c r="AI2" s="3067"/>
      <c r="AJ2" s="3067"/>
      <c r="AK2" s="3067"/>
      <c r="AL2" s="3067"/>
      <c r="AM2" s="3067"/>
      <c r="AN2" s="3067"/>
      <c r="AO2" s="3067"/>
      <c r="AP2" s="1222"/>
    </row>
    <row r="3" spans="1:42" ht="12" customHeight="1">
      <c r="A3" s="1223"/>
      <c r="B3" s="1218"/>
      <c r="C3" s="1218"/>
      <c r="D3" s="1218"/>
      <c r="E3" s="1218"/>
      <c r="F3" s="1218"/>
      <c r="G3" s="1218"/>
      <c r="H3" s="3062"/>
      <c r="I3" s="3062"/>
      <c r="J3" s="3062"/>
      <c r="K3" s="3062"/>
      <c r="L3" s="3062"/>
      <c r="M3" s="3062"/>
      <c r="N3" s="3062"/>
      <c r="O3" s="3062"/>
      <c r="P3" s="3062"/>
      <c r="Q3" s="3062"/>
      <c r="R3" s="3062"/>
      <c r="S3" s="3062"/>
      <c r="T3" s="1224"/>
      <c r="U3" s="3062"/>
      <c r="V3" s="3062"/>
      <c r="W3" s="3062"/>
      <c r="X3" s="3062"/>
      <c r="Y3" s="3062"/>
      <c r="Z3" s="3062"/>
      <c r="AA3" s="3062"/>
      <c r="AB3" s="3062"/>
      <c r="AC3" s="3062"/>
      <c r="AD3" s="3062"/>
      <c r="AE3" s="3062"/>
      <c r="AF3" s="3062"/>
      <c r="AG3" s="3062"/>
      <c r="AH3" s="3062"/>
      <c r="AI3" s="3062"/>
      <c r="AJ3" s="3062"/>
      <c r="AK3" s="3062"/>
      <c r="AL3" s="3062"/>
      <c r="AM3" s="3062"/>
      <c r="AN3" s="3062"/>
      <c r="AO3" s="3062"/>
      <c r="AP3" s="1225"/>
    </row>
    <row r="4" spans="1:42" s="1227" customFormat="1" ht="24.95" customHeight="1" thickBot="1">
      <c r="A4" s="3071" t="s">
        <v>347</v>
      </c>
      <c r="B4" s="3071"/>
      <c r="C4" s="3072" t="str">
        <f>IF(様式1!L11="","",様式1!L11)</f>
        <v/>
      </c>
      <c r="D4" s="3072"/>
      <c r="E4" s="3072"/>
      <c r="F4" s="3072"/>
      <c r="G4" s="3072"/>
      <c r="H4" s="3073" t="s">
        <v>79</v>
      </c>
      <c r="I4" s="3073"/>
      <c r="J4" s="3073"/>
      <c r="K4" s="3073"/>
      <c r="L4" s="3073"/>
      <c r="M4" s="3073"/>
      <c r="N4" s="3073"/>
      <c r="O4" s="3073"/>
      <c r="P4" s="3073"/>
      <c r="Q4" s="3073"/>
      <c r="R4" s="3072" t="str">
        <f>IF(様式1!G36="","",様式1!G36)</f>
        <v/>
      </c>
      <c r="S4" s="3072"/>
      <c r="T4" s="3072"/>
      <c r="U4" s="3072"/>
      <c r="V4" s="3072"/>
      <c r="W4" s="3072"/>
      <c r="X4" s="3072"/>
      <c r="Y4" s="3072"/>
      <c r="Z4" s="3072"/>
      <c r="AA4" s="3072"/>
      <c r="AB4" s="3072"/>
      <c r="AC4" s="3072"/>
      <c r="AD4" s="3072"/>
      <c r="AE4" s="3072"/>
      <c r="AF4" s="3072"/>
      <c r="AG4" s="3072"/>
      <c r="AH4" s="3072"/>
      <c r="AI4" s="3072"/>
      <c r="AJ4" s="3072"/>
      <c r="AK4" s="3072"/>
      <c r="AL4" s="3072"/>
      <c r="AM4" s="3072"/>
      <c r="AN4" s="3072"/>
      <c r="AO4" s="3072"/>
      <c r="AP4" s="1226"/>
    </row>
    <row r="5" spans="1:42" ht="11.1" customHeight="1" thickBot="1">
      <c r="A5" s="1228"/>
      <c r="B5" s="1229"/>
      <c r="C5" s="1229"/>
      <c r="D5" s="1229"/>
      <c r="E5" s="1229"/>
      <c r="F5" s="1229"/>
      <c r="G5" s="1229"/>
      <c r="H5" s="3074"/>
      <c r="I5" s="3074"/>
      <c r="J5" s="3074"/>
      <c r="K5" s="3074"/>
      <c r="L5" s="3074"/>
      <c r="M5" s="3074"/>
      <c r="N5" s="3074"/>
      <c r="O5" s="3074"/>
      <c r="P5" s="3074"/>
      <c r="Q5" s="3074"/>
      <c r="R5" s="3074"/>
      <c r="S5" s="3074"/>
      <c r="T5" s="1230"/>
      <c r="U5" s="3074"/>
      <c r="V5" s="3074"/>
      <c r="W5" s="3074"/>
      <c r="X5" s="3074"/>
      <c r="Y5" s="3074"/>
      <c r="Z5" s="3074"/>
      <c r="AA5" s="3074"/>
      <c r="AB5" s="3074"/>
      <c r="AC5" s="3074"/>
      <c r="AD5" s="3074"/>
      <c r="AE5" s="3074"/>
      <c r="AF5" s="3074"/>
      <c r="AG5" s="3074"/>
      <c r="AH5" s="3074"/>
      <c r="AI5" s="3074"/>
      <c r="AJ5" s="3074"/>
      <c r="AK5" s="3074"/>
      <c r="AL5" s="3074"/>
      <c r="AM5" s="3074"/>
      <c r="AN5" s="3074"/>
      <c r="AO5" s="3074"/>
      <c r="AP5" s="1218"/>
    </row>
    <row r="6" spans="1:42" ht="32.25" customHeight="1">
      <c r="A6" s="3068" t="s">
        <v>348</v>
      </c>
      <c r="B6" s="3069"/>
      <c r="C6" s="3069"/>
      <c r="D6" s="3069"/>
      <c r="E6" s="3069"/>
      <c r="F6" s="3069"/>
      <c r="G6" s="3069"/>
      <c r="H6" s="3069"/>
      <c r="I6" s="3069"/>
      <c r="J6" s="3069"/>
      <c r="K6" s="3069"/>
      <c r="L6" s="3069"/>
      <c r="M6" s="3069"/>
      <c r="N6" s="3069"/>
      <c r="O6" s="3069"/>
      <c r="P6" s="3069"/>
      <c r="Q6" s="3069"/>
      <c r="R6" s="3069"/>
      <c r="S6" s="3069"/>
      <c r="T6" s="3069"/>
      <c r="U6" s="3069"/>
      <c r="V6" s="3069"/>
      <c r="W6" s="3069"/>
      <c r="X6" s="3069"/>
      <c r="Y6" s="3069"/>
      <c r="Z6" s="3069"/>
      <c r="AA6" s="3069"/>
      <c r="AB6" s="3069"/>
      <c r="AC6" s="3069"/>
      <c r="AD6" s="3069"/>
      <c r="AE6" s="3069"/>
      <c r="AF6" s="3069"/>
      <c r="AG6" s="3069"/>
      <c r="AH6" s="3069"/>
      <c r="AI6" s="3069"/>
      <c r="AJ6" s="3069"/>
      <c r="AK6" s="3069"/>
      <c r="AL6" s="3069"/>
      <c r="AM6" s="3069"/>
      <c r="AN6" s="3069"/>
      <c r="AO6" s="3070"/>
      <c r="AP6" s="1231"/>
    </row>
    <row r="7" spans="1:42" ht="25.5" customHeight="1">
      <c r="A7" s="1232" t="s">
        <v>1243</v>
      </c>
      <c r="B7" s="1231"/>
      <c r="C7" s="1231"/>
      <c r="D7" s="1231"/>
      <c r="E7" s="1231"/>
      <c r="F7" s="1233"/>
      <c r="G7" s="1231"/>
      <c r="H7" s="3062"/>
      <c r="I7" s="3062"/>
      <c r="J7" s="3062"/>
      <c r="K7" s="3062"/>
      <c r="L7" s="3062"/>
      <c r="M7" s="3062"/>
      <c r="N7" s="3062"/>
      <c r="O7" s="3062"/>
      <c r="P7" s="3062"/>
      <c r="Q7" s="3062"/>
      <c r="R7" s="3062"/>
      <c r="S7" s="3062"/>
      <c r="T7" s="1224"/>
      <c r="U7" s="3062"/>
      <c r="V7" s="3062"/>
      <c r="W7" s="3062"/>
      <c r="X7" s="3062"/>
      <c r="Y7" s="3062"/>
      <c r="Z7" s="3062"/>
      <c r="AA7" s="3062"/>
      <c r="AB7" s="3062"/>
      <c r="AC7" s="3062"/>
      <c r="AD7" s="3062"/>
      <c r="AE7" s="3062"/>
      <c r="AF7" s="3062"/>
      <c r="AG7" s="3062"/>
      <c r="AH7" s="3062"/>
      <c r="AI7" s="3062"/>
      <c r="AJ7" s="3062"/>
      <c r="AK7" s="3062"/>
      <c r="AL7" s="3062"/>
      <c r="AM7" s="3062"/>
      <c r="AN7" s="3062"/>
      <c r="AO7" s="3063"/>
      <c r="AP7" s="1234"/>
    </row>
    <row r="8" spans="1:42" ht="33" customHeight="1">
      <c r="A8" s="1235" t="s">
        <v>730</v>
      </c>
      <c r="B8" s="3052" t="s">
        <v>961</v>
      </c>
      <c r="C8" s="3052"/>
      <c r="D8" s="3052"/>
      <c r="E8" s="3052"/>
      <c r="F8" s="3052"/>
      <c r="G8" s="3052"/>
      <c r="H8" s="3052"/>
      <c r="I8" s="3052"/>
      <c r="J8" s="3052"/>
      <c r="K8" s="3052"/>
      <c r="L8" s="3052"/>
      <c r="M8" s="3052"/>
      <c r="N8" s="3052"/>
      <c r="O8" s="3052"/>
      <c r="P8" s="3052"/>
      <c r="Q8" s="3052"/>
      <c r="R8" s="3052"/>
      <c r="S8" s="3052"/>
      <c r="T8" s="3052"/>
      <c r="U8" s="3052"/>
      <c r="V8" s="3052"/>
      <c r="W8" s="3052"/>
      <c r="X8" s="3052"/>
      <c r="Y8" s="3052"/>
      <c r="Z8" s="3052"/>
      <c r="AA8" s="3052"/>
      <c r="AB8" s="3052"/>
      <c r="AC8" s="3052"/>
      <c r="AD8" s="3052"/>
      <c r="AE8" s="3052"/>
      <c r="AF8" s="3052"/>
      <c r="AG8" s="3052"/>
      <c r="AH8" s="3052"/>
      <c r="AI8" s="3052"/>
      <c r="AJ8" s="3052"/>
      <c r="AK8" s="3052"/>
      <c r="AL8" s="3052"/>
      <c r="AM8" s="3052"/>
      <c r="AN8" s="3052"/>
      <c r="AO8" s="3053"/>
      <c r="AP8" s="1234"/>
    </row>
    <row r="9" spans="1:42" ht="30" customHeight="1">
      <c r="A9" s="3049" t="s">
        <v>1244</v>
      </c>
      <c r="B9" s="3038"/>
      <c r="C9" s="3056"/>
      <c r="D9" s="3056"/>
      <c r="E9" s="3056"/>
      <c r="F9" s="3056"/>
      <c r="G9" s="3056"/>
      <c r="H9" s="1236"/>
      <c r="I9" s="1236"/>
      <c r="J9" s="1236"/>
      <c r="K9" s="1236"/>
      <c r="L9" s="1236"/>
      <c r="M9" s="1236"/>
      <c r="N9" s="1236"/>
      <c r="O9" s="1236"/>
      <c r="P9" s="1236"/>
      <c r="Q9" s="1236"/>
      <c r="R9" s="1236"/>
      <c r="S9" s="1236"/>
      <c r="T9" s="1236"/>
      <c r="U9" s="1236"/>
      <c r="V9" s="1236"/>
      <c r="W9" s="1236"/>
      <c r="X9" s="1236"/>
      <c r="Y9" s="1236"/>
      <c r="Z9" s="1236"/>
      <c r="AA9" s="1236"/>
      <c r="AB9" s="1236"/>
      <c r="AC9" s="1236"/>
      <c r="AD9" s="1236"/>
      <c r="AE9" s="1236"/>
      <c r="AF9" s="1236"/>
      <c r="AG9" s="1236"/>
      <c r="AH9" s="1236"/>
      <c r="AI9" s="1236"/>
      <c r="AJ9" s="1236"/>
      <c r="AK9" s="1236"/>
      <c r="AL9" s="1236"/>
      <c r="AM9" s="1236"/>
      <c r="AN9" s="1236"/>
      <c r="AO9" s="1237"/>
      <c r="AP9" s="1238"/>
    </row>
    <row r="10" spans="1:42" ht="95.25" customHeight="1">
      <c r="A10" s="3064" t="s">
        <v>1526</v>
      </c>
      <c r="B10" s="3065"/>
      <c r="C10" s="3065"/>
      <c r="D10" s="3065"/>
      <c r="E10" s="3065"/>
      <c r="F10" s="3065"/>
      <c r="G10" s="3065"/>
      <c r="H10" s="3065"/>
      <c r="I10" s="3065"/>
      <c r="J10" s="3065"/>
      <c r="K10" s="3065"/>
      <c r="L10" s="3065"/>
      <c r="M10" s="3065"/>
      <c r="N10" s="3065"/>
      <c r="O10" s="3065"/>
      <c r="P10" s="3065"/>
      <c r="Q10" s="3065"/>
      <c r="R10" s="3065"/>
      <c r="S10" s="3065"/>
      <c r="T10" s="3065"/>
      <c r="U10" s="3065"/>
      <c r="V10" s="3065"/>
      <c r="W10" s="3065"/>
      <c r="X10" s="3065"/>
      <c r="Y10" s="3065"/>
      <c r="Z10" s="3065"/>
      <c r="AA10" s="3065"/>
      <c r="AB10" s="3065"/>
      <c r="AC10" s="3065"/>
      <c r="AD10" s="3065"/>
      <c r="AE10" s="3065"/>
      <c r="AF10" s="3065"/>
      <c r="AG10" s="3065"/>
      <c r="AH10" s="3065"/>
      <c r="AI10" s="3065"/>
      <c r="AJ10" s="3065"/>
      <c r="AK10" s="3065"/>
      <c r="AL10" s="3065"/>
      <c r="AM10" s="3065"/>
      <c r="AN10" s="3065"/>
      <c r="AO10" s="3066"/>
      <c r="AP10" s="1234"/>
    </row>
    <row r="11" spans="1:42" ht="99.75" customHeight="1">
      <c r="A11" s="3050" t="s">
        <v>499</v>
      </c>
      <c r="B11" s="3048"/>
      <c r="C11" s="3048"/>
      <c r="D11" s="3048"/>
      <c r="E11" s="3048"/>
      <c r="F11" s="3048"/>
      <c r="G11" s="3048"/>
      <c r="H11" s="3048"/>
      <c r="I11" s="3048"/>
      <c r="J11" s="3048"/>
      <c r="K11" s="3048"/>
      <c r="L11" s="3048"/>
      <c r="M11" s="3048"/>
      <c r="N11" s="3048"/>
      <c r="O11" s="3048"/>
      <c r="P11" s="3048"/>
      <c r="Q11" s="3048"/>
      <c r="R11" s="3048"/>
      <c r="S11" s="3048"/>
      <c r="T11" s="3048"/>
      <c r="U11" s="3048"/>
      <c r="V11" s="3048"/>
      <c r="W11" s="3048"/>
      <c r="X11" s="3048"/>
      <c r="Y11" s="3048"/>
      <c r="Z11" s="3048"/>
      <c r="AA11" s="3048"/>
      <c r="AB11" s="3048"/>
      <c r="AC11" s="3048"/>
      <c r="AD11" s="3048"/>
      <c r="AE11" s="3048"/>
      <c r="AF11" s="3048"/>
      <c r="AG11" s="3048"/>
      <c r="AH11" s="3048"/>
      <c r="AI11" s="3048"/>
      <c r="AJ11" s="3048"/>
      <c r="AK11" s="3048"/>
      <c r="AL11" s="3048"/>
      <c r="AM11" s="3048"/>
      <c r="AN11" s="3048"/>
      <c r="AO11" s="3051"/>
      <c r="AP11" s="1234"/>
    </row>
    <row r="12" spans="1:42" ht="59.25" customHeight="1">
      <c r="A12" s="3050" t="s">
        <v>1575</v>
      </c>
      <c r="B12" s="3048"/>
      <c r="C12" s="3048"/>
      <c r="D12" s="3048"/>
      <c r="E12" s="3048"/>
      <c r="F12" s="3048"/>
      <c r="G12" s="3048"/>
      <c r="H12" s="3048"/>
      <c r="I12" s="3048"/>
      <c r="J12" s="3048"/>
      <c r="K12" s="3048"/>
      <c r="L12" s="3048"/>
      <c r="M12" s="3048"/>
      <c r="N12" s="3048"/>
      <c r="O12" s="3048"/>
      <c r="P12" s="3048"/>
      <c r="Q12" s="3048"/>
      <c r="R12" s="3048"/>
      <c r="S12" s="3048"/>
      <c r="T12" s="3048"/>
      <c r="U12" s="3048"/>
      <c r="V12" s="3048"/>
      <c r="W12" s="3048"/>
      <c r="X12" s="3048"/>
      <c r="Y12" s="3048"/>
      <c r="Z12" s="3048"/>
      <c r="AA12" s="3048"/>
      <c r="AB12" s="3048"/>
      <c r="AC12" s="3048"/>
      <c r="AD12" s="3048"/>
      <c r="AE12" s="3048"/>
      <c r="AF12" s="3048"/>
      <c r="AG12" s="3048"/>
      <c r="AH12" s="3048"/>
      <c r="AI12" s="3048"/>
      <c r="AJ12" s="3048"/>
      <c r="AK12" s="3048"/>
      <c r="AL12" s="3048"/>
      <c r="AM12" s="3048"/>
      <c r="AN12" s="1239"/>
      <c r="AO12" s="1240"/>
      <c r="AP12" s="1234"/>
    </row>
    <row r="13" spans="1:42" ht="33" customHeight="1">
      <c r="A13" s="99"/>
      <c r="B13" s="3048" t="s">
        <v>1245</v>
      </c>
      <c r="C13" s="3060"/>
      <c r="D13" s="3060"/>
      <c r="E13" s="3060"/>
      <c r="F13" s="3060"/>
      <c r="G13" s="3060"/>
      <c r="H13" s="3060"/>
      <c r="I13" s="3060"/>
      <c r="J13" s="3060"/>
      <c r="K13" s="3060"/>
      <c r="L13" s="3060"/>
      <c r="M13" s="3060"/>
      <c r="N13" s="3060"/>
      <c r="O13" s="3060"/>
      <c r="P13" s="3060"/>
      <c r="Q13" s="3060"/>
      <c r="R13" s="3060"/>
      <c r="S13" s="3060"/>
      <c r="T13" s="3060"/>
      <c r="U13" s="3060"/>
      <c r="V13" s="3060"/>
      <c r="W13" s="3060"/>
      <c r="X13" s="3060"/>
      <c r="Y13" s="3060"/>
      <c r="Z13" s="3060"/>
      <c r="AA13" s="3060"/>
      <c r="AB13" s="3060"/>
      <c r="AC13" s="3060"/>
      <c r="AD13" s="3060"/>
      <c r="AE13" s="3060"/>
      <c r="AF13" s="3060"/>
      <c r="AG13" s="3060"/>
      <c r="AH13" s="3060"/>
      <c r="AI13" s="3060"/>
      <c r="AJ13" s="3060"/>
      <c r="AK13" s="3060"/>
      <c r="AL13" s="3060"/>
      <c r="AM13" s="3060"/>
      <c r="AN13" s="3060"/>
      <c r="AO13" s="3061"/>
      <c r="AP13" s="1234"/>
    </row>
    <row r="14" spans="1:42" ht="76.5" customHeight="1">
      <c r="A14" s="3050" t="s">
        <v>1246</v>
      </c>
      <c r="B14" s="3060"/>
      <c r="C14" s="3060"/>
      <c r="D14" s="3060"/>
      <c r="E14" s="3060"/>
      <c r="F14" s="3060"/>
      <c r="G14" s="3060"/>
      <c r="H14" s="3060"/>
      <c r="I14" s="3060"/>
      <c r="J14" s="3060"/>
      <c r="K14" s="3060"/>
      <c r="L14" s="3060"/>
      <c r="M14" s="3060"/>
      <c r="N14" s="3060"/>
      <c r="O14" s="3060"/>
      <c r="P14" s="3060"/>
      <c r="Q14" s="3060"/>
      <c r="R14" s="3060"/>
      <c r="S14" s="3060"/>
      <c r="T14" s="3060"/>
      <c r="U14" s="3060"/>
      <c r="V14" s="3060"/>
      <c r="W14" s="3060"/>
      <c r="X14" s="3060"/>
      <c r="Y14" s="3060"/>
      <c r="Z14" s="3060"/>
      <c r="AA14" s="3060"/>
      <c r="AB14" s="3060"/>
      <c r="AC14" s="3060"/>
      <c r="AD14" s="3060"/>
      <c r="AE14" s="3060"/>
      <c r="AF14" s="3060"/>
      <c r="AG14" s="3060"/>
      <c r="AH14" s="3060"/>
      <c r="AI14" s="3060"/>
      <c r="AJ14" s="3060"/>
      <c r="AK14" s="3060"/>
      <c r="AL14" s="3060"/>
      <c r="AM14" s="3060"/>
      <c r="AN14" s="3060"/>
      <c r="AO14" s="3061"/>
      <c r="AP14" s="1234"/>
    </row>
    <row r="15" spans="1:42" ht="30" customHeight="1">
      <c r="A15" s="1232" t="s">
        <v>962</v>
      </c>
      <c r="B15" s="1241"/>
      <c r="C15" s="1242"/>
      <c r="D15" s="1242"/>
      <c r="E15" s="1242"/>
      <c r="F15" s="1242"/>
      <c r="G15" s="1242"/>
      <c r="H15" s="3062"/>
      <c r="I15" s="3062"/>
      <c r="J15" s="3062"/>
      <c r="K15" s="3062"/>
      <c r="L15" s="3062"/>
      <c r="M15" s="3062"/>
      <c r="N15" s="3062"/>
      <c r="O15" s="3062"/>
      <c r="P15" s="3062"/>
      <c r="Q15" s="3062"/>
      <c r="R15" s="3062"/>
      <c r="S15" s="3062"/>
      <c r="T15" s="1224"/>
      <c r="U15" s="3062"/>
      <c r="V15" s="3062"/>
      <c r="W15" s="3062"/>
      <c r="X15" s="3062"/>
      <c r="Y15" s="3062"/>
      <c r="Z15" s="3062"/>
      <c r="AA15" s="3062"/>
      <c r="AB15" s="3062"/>
      <c r="AC15" s="3062"/>
      <c r="AD15" s="3062"/>
      <c r="AE15" s="3062"/>
      <c r="AF15" s="3062"/>
      <c r="AG15" s="3062"/>
      <c r="AH15" s="3062"/>
      <c r="AI15" s="3062"/>
      <c r="AJ15" s="3062"/>
      <c r="AK15" s="3062"/>
      <c r="AL15" s="3062"/>
      <c r="AM15" s="3062"/>
      <c r="AN15" s="3062"/>
      <c r="AO15" s="3063"/>
      <c r="AP15" s="1234"/>
    </row>
    <row r="16" spans="1:42" ht="30.75" customHeight="1">
      <c r="A16" s="99"/>
      <c r="B16" s="3052" t="s">
        <v>963</v>
      </c>
      <c r="C16" s="3052"/>
      <c r="D16" s="3052"/>
      <c r="E16" s="3052"/>
      <c r="F16" s="3052"/>
      <c r="G16" s="3052"/>
      <c r="H16" s="3052"/>
      <c r="I16" s="3052"/>
      <c r="J16" s="3052"/>
      <c r="K16" s="3052"/>
      <c r="L16" s="3052"/>
      <c r="M16" s="3052"/>
      <c r="N16" s="3052"/>
      <c r="O16" s="3052"/>
      <c r="P16" s="3052"/>
      <c r="Q16" s="3052"/>
      <c r="R16" s="3052"/>
      <c r="S16" s="3052"/>
      <c r="T16" s="3052"/>
      <c r="U16" s="3052"/>
      <c r="V16" s="3052"/>
      <c r="W16" s="3052"/>
      <c r="X16" s="3052"/>
      <c r="Y16" s="3052"/>
      <c r="Z16" s="3052"/>
      <c r="AA16" s="3052"/>
      <c r="AB16" s="3052"/>
      <c r="AC16" s="3052"/>
      <c r="AD16" s="3052"/>
      <c r="AE16" s="3052"/>
      <c r="AF16" s="3052"/>
      <c r="AG16" s="3052"/>
      <c r="AH16" s="3052"/>
      <c r="AI16" s="3052"/>
      <c r="AJ16" s="3052"/>
      <c r="AK16" s="3052"/>
      <c r="AL16" s="3052"/>
      <c r="AM16" s="3052"/>
      <c r="AN16" s="3052"/>
      <c r="AO16" s="3053"/>
      <c r="AP16" s="1231"/>
    </row>
    <row r="17" spans="1:48" ht="39.950000000000003" customHeight="1">
      <c r="A17" s="3050" t="s">
        <v>1576</v>
      </c>
      <c r="B17" s="3048"/>
      <c r="C17" s="3048"/>
      <c r="D17" s="3048"/>
      <c r="E17" s="3048"/>
      <c r="F17" s="3048"/>
      <c r="G17" s="3048"/>
      <c r="H17" s="3048"/>
      <c r="I17" s="3048"/>
      <c r="J17" s="3048"/>
      <c r="K17" s="3048"/>
      <c r="L17" s="3048"/>
      <c r="M17" s="3048"/>
      <c r="N17" s="3048"/>
      <c r="O17" s="3048"/>
      <c r="P17" s="3048"/>
      <c r="Q17" s="3048"/>
      <c r="R17" s="3048"/>
      <c r="S17" s="3048"/>
      <c r="T17" s="3048"/>
      <c r="U17" s="3048"/>
      <c r="V17" s="3048"/>
      <c r="W17" s="3048"/>
      <c r="X17" s="3048"/>
      <c r="Y17" s="3048"/>
      <c r="Z17" s="3048"/>
      <c r="AA17" s="3048"/>
      <c r="AB17" s="3048"/>
      <c r="AC17" s="3048"/>
      <c r="AD17" s="3048"/>
      <c r="AE17" s="3048"/>
      <c r="AF17" s="3048"/>
      <c r="AG17" s="3048"/>
      <c r="AH17" s="3048"/>
      <c r="AI17" s="3048"/>
      <c r="AJ17" s="3048"/>
      <c r="AK17" s="3048"/>
      <c r="AL17" s="3048"/>
      <c r="AM17" s="3048"/>
      <c r="AN17" s="3048"/>
      <c r="AO17" s="3051"/>
      <c r="AP17" s="1234"/>
    </row>
    <row r="18" spans="1:48" ht="30" customHeight="1">
      <c r="A18" s="3054" t="s">
        <v>960</v>
      </c>
      <c r="B18" s="3055"/>
      <c r="C18" s="3056"/>
      <c r="D18" s="3056"/>
      <c r="E18" s="3056"/>
      <c r="F18" s="3056"/>
      <c r="G18" s="3056"/>
      <c r="H18" s="3057" t="s">
        <v>712</v>
      </c>
      <c r="I18" s="3057"/>
      <c r="J18" s="3057"/>
      <c r="K18" s="3057"/>
      <c r="L18" s="3057"/>
      <c r="M18" s="3057"/>
      <c r="N18" s="3057"/>
      <c r="O18" s="3057"/>
      <c r="P18" s="3057"/>
      <c r="Q18" s="3057"/>
      <c r="R18" s="3057"/>
      <c r="S18" s="3057"/>
      <c r="T18" s="3057"/>
      <c r="U18" s="3057"/>
      <c r="V18" s="1266" t="s">
        <v>490</v>
      </c>
      <c r="W18" s="3058"/>
      <c r="X18" s="3058"/>
      <c r="Y18" s="3058"/>
      <c r="Z18" s="3058"/>
      <c r="AA18" s="3058"/>
      <c r="AB18" s="3058"/>
      <c r="AC18" s="3058"/>
      <c r="AD18" s="3058"/>
      <c r="AE18" s="3058"/>
      <c r="AF18" s="3058"/>
      <c r="AG18" s="3058"/>
      <c r="AH18" s="3058"/>
      <c r="AI18" s="3058"/>
      <c r="AJ18" s="3058"/>
      <c r="AK18" s="3058"/>
      <c r="AL18" s="3058"/>
      <c r="AM18" s="3058"/>
      <c r="AN18" s="3058"/>
      <c r="AO18" s="3059"/>
      <c r="AP18" s="1231"/>
    </row>
    <row r="19" spans="1:48" ht="30.75" customHeight="1">
      <c r="A19" s="1238"/>
      <c r="B19" s="3048" t="s">
        <v>983</v>
      </c>
      <c r="C19" s="3048"/>
      <c r="D19" s="3048"/>
      <c r="E19" s="3048"/>
      <c r="F19" s="3048"/>
      <c r="G19" s="3048"/>
      <c r="H19" s="3048"/>
      <c r="I19" s="3048"/>
      <c r="J19" s="3048"/>
      <c r="K19" s="3048"/>
      <c r="L19" s="3048"/>
      <c r="M19" s="3048"/>
      <c r="N19" s="3048"/>
      <c r="O19" s="3048"/>
      <c r="P19" s="3048"/>
      <c r="Q19" s="3048"/>
      <c r="R19" s="3048"/>
      <c r="S19" s="3048"/>
      <c r="T19" s="3048"/>
      <c r="U19" s="3048"/>
      <c r="V19" s="3048"/>
      <c r="W19" s="3048"/>
      <c r="X19" s="3048"/>
      <c r="Y19" s="3048"/>
      <c r="Z19" s="3048"/>
      <c r="AA19" s="3048"/>
      <c r="AB19" s="3048"/>
      <c r="AC19" s="3048"/>
      <c r="AD19" s="3048"/>
      <c r="AE19" s="3048"/>
      <c r="AF19" s="3048"/>
      <c r="AG19" s="3048"/>
      <c r="AH19" s="3048"/>
      <c r="AI19" s="3048"/>
      <c r="AJ19" s="3048"/>
      <c r="AK19" s="3048"/>
      <c r="AL19" s="3048"/>
      <c r="AM19" s="3048"/>
      <c r="AN19" s="1233"/>
      <c r="AO19" s="1243"/>
      <c r="AP19" s="1221"/>
    </row>
    <row r="20" spans="1:48" s="1244" customFormat="1" ht="9.9499999999999993" customHeight="1">
      <c r="A20" s="3049"/>
      <c r="B20" s="3038"/>
      <c r="C20" s="3038"/>
      <c r="D20" s="3038"/>
      <c r="E20" s="3038"/>
      <c r="F20" s="3038"/>
      <c r="G20" s="3038"/>
      <c r="H20" s="3038"/>
      <c r="I20" s="3038"/>
      <c r="J20" s="3038"/>
      <c r="K20" s="3038"/>
      <c r="L20" s="3038"/>
      <c r="M20" s="3038"/>
      <c r="N20" s="3038"/>
      <c r="O20" s="3038"/>
      <c r="P20" s="3038"/>
      <c r="Q20" s="3038"/>
      <c r="R20" s="3038"/>
      <c r="S20" s="3038"/>
      <c r="T20" s="3038"/>
      <c r="U20" s="3038"/>
      <c r="V20" s="3038"/>
      <c r="W20" s="3038"/>
      <c r="X20" s="3038"/>
      <c r="Y20" s="3038"/>
      <c r="Z20" s="3038"/>
      <c r="AA20" s="3038"/>
      <c r="AB20" s="3038"/>
      <c r="AC20" s="3038"/>
      <c r="AD20" s="3038"/>
      <c r="AE20" s="3038"/>
      <c r="AF20" s="3038"/>
      <c r="AG20" s="3038"/>
      <c r="AH20" s="3038"/>
      <c r="AI20" s="3038"/>
      <c r="AJ20" s="3038"/>
      <c r="AK20" s="3038"/>
      <c r="AL20" s="3038"/>
      <c r="AM20" s="3038"/>
      <c r="AN20" s="3038"/>
      <c r="AO20" s="3039"/>
      <c r="AP20" s="1234"/>
    </row>
    <row r="21" spans="1:48" s="1244" customFormat="1" ht="22.5" customHeight="1">
      <c r="A21" s="3050" t="s">
        <v>984</v>
      </c>
      <c r="B21" s="3048"/>
      <c r="C21" s="3048"/>
      <c r="D21" s="3048"/>
      <c r="E21" s="3048"/>
      <c r="F21" s="3048"/>
      <c r="G21" s="3048"/>
      <c r="H21" s="3048"/>
      <c r="I21" s="3048"/>
      <c r="J21" s="3048"/>
      <c r="K21" s="3048"/>
      <c r="L21" s="3048"/>
      <c r="M21" s="3048"/>
      <c r="N21" s="3048"/>
      <c r="O21" s="3048"/>
      <c r="P21" s="3048"/>
      <c r="Q21" s="3048"/>
      <c r="R21" s="3048"/>
      <c r="S21" s="3048"/>
      <c r="T21" s="3048"/>
      <c r="U21" s="3048"/>
      <c r="V21" s="3048"/>
      <c r="W21" s="3048"/>
      <c r="X21" s="3048"/>
      <c r="Y21" s="3048"/>
      <c r="Z21" s="3048"/>
      <c r="AA21" s="3048"/>
      <c r="AB21" s="3048"/>
      <c r="AC21" s="3048"/>
      <c r="AD21" s="3048"/>
      <c r="AE21" s="3048"/>
      <c r="AF21" s="3048"/>
      <c r="AG21" s="3048"/>
      <c r="AH21" s="3048"/>
      <c r="AI21" s="3048"/>
      <c r="AJ21" s="3048"/>
      <c r="AK21" s="3048"/>
      <c r="AL21" s="3048"/>
      <c r="AM21" s="3048"/>
      <c r="AN21" s="3048"/>
      <c r="AO21" s="3051"/>
      <c r="AP21" s="1234"/>
    </row>
    <row r="22" spans="1:48" ht="33" customHeight="1">
      <c r="A22" s="99"/>
      <c r="B22" s="3048" t="s">
        <v>855</v>
      </c>
      <c r="C22" s="3048"/>
      <c r="D22" s="3048"/>
      <c r="E22" s="3048"/>
      <c r="F22" s="3048"/>
      <c r="G22" s="3048"/>
      <c r="H22" s="3048"/>
      <c r="I22" s="3048"/>
      <c r="J22" s="3048"/>
      <c r="K22" s="3048"/>
      <c r="L22" s="3048"/>
      <c r="M22" s="3048"/>
      <c r="N22" s="3048"/>
      <c r="O22" s="3048"/>
      <c r="P22" s="3048"/>
      <c r="Q22" s="3048"/>
      <c r="R22" s="3048"/>
      <c r="S22" s="3048"/>
      <c r="T22" s="3048"/>
      <c r="U22" s="3048"/>
      <c r="V22" s="3048"/>
      <c r="W22" s="3048"/>
      <c r="X22" s="3048"/>
      <c r="Y22" s="3048"/>
      <c r="Z22" s="3048"/>
      <c r="AA22" s="3048"/>
      <c r="AB22" s="3048"/>
      <c r="AC22" s="3048"/>
      <c r="AD22" s="3048"/>
      <c r="AE22" s="3048"/>
      <c r="AF22" s="3048"/>
      <c r="AG22" s="3048"/>
      <c r="AH22" s="3048"/>
      <c r="AI22" s="3048"/>
      <c r="AJ22" s="3048"/>
      <c r="AK22" s="3048"/>
      <c r="AL22" s="3048"/>
      <c r="AM22" s="3048"/>
      <c r="AN22" s="3048"/>
      <c r="AO22" s="3051"/>
      <c r="AP22" s="1245"/>
    </row>
    <row r="23" spans="1:48" ht="33" customHeight="1">
      <c r="A23" s="99"/>
      <c r="B23" s="3048" t="s">
        <v>349</v>
      </c>
      <c r="C23" s="3048"/>
      <c r="D23" s="3048"/>
      <c r="E23" s="3048"/>
      <c r="F23" s="3048"/>
      <c r="G23" s="3048"/>
      <c r="H23" s="3048"/>
      <c r="I23" s="3048"/>
      <c r="J23" s="3048"/>
      <c r="K23" s="3048"/>
      <c r="L23" s="3048"/>
      <c r="M23" s="3048"/>
      <c r="N23" s="3048"/>
      <c r="O23" s="3048"/>
      <c r="P23" s="3048"/>
      <c r="Q23" s="3048"/>
      <c r="R23" s="3048"/>
      <c r="S23" s="3048"/>
      <c r="T23" s="3048"/>
      <c r="U23" s="3048"/>
      <c r="V23" s="3048"/>
      <c r="W23" s="3048"/>
      <c r="X23" s="3048"/>
      <c r="Y23" s="3048"/>
      <c r="Z23" s="3048"/>
      <c r="AA23" s="3048"/>
      <c r="AB23" s="3048"/>
      <c r="AC23" s="3048"/>
      <c r="AD23" s="3048"/>
      <c r="AE23" s="3048"/>
      <c r="AF23" s="3048"/>
      <c r="AG23" s="3048"/>
      <c r="AH23" s="3048"/>
      <c r="AI23" s="3048"/>
      <c r="AJ23" s="3048"/>
      <c r="AK23" s="3048"/>
      <c r="AL23" s="3048"/>
      <c r="AM23" s="3048"/>
      <c r="AN23" s="3048"/>
      <c r="AO23" s="3051"/>
      <c r="AP23" s="1245"/>
    </row>
    <row r="24" spans="1:48" ht="33" customHeight="1">
      <c r="A24" s="99"/>
      <c r="B24" s="3048" t="s">
        <v>929</v>
      </c>
      <c r="C24" s="3048"/>
      <c r="D24" s="3048"/>
      <c r="E24" s="3048"/>
      <c r="F24" s="3048"/>
      <c r="G24" s="3048"/>
      <c r="H24" s="3048"/>
      <c r="I24" s="3048"/>
      <c r="J24" s="3048"/>
      <c r="K24" s="3048"/>
      <c r="L24" s="3048"/>
      <c r="M24" s="3048"/>
      <c r="N24" s="3048"/>
      <c r="O24" s="3048"/>
      <c r="P24" s="3048"/>
      <c r="Q24" s="3048"/>
      <c r="R24" s="3048"/>
      <c r="S24" s="3048"/>
      <c r="T24" s="3048"/>
      <c r="U24" s="3048"/>
      <c r="V24" s="3048"/>
      <c r="W24" s="3048"/>
      <c r="X24" s="3048"/>
      <c r="Y24" s="3048"/>
      <c r="Z24" s="3048"/>
      <c r="AA24" s="3048"/>
      <c r="AB24" s="3048"/>
      <c r="AC24" s="3048"/>
      <c r="AD24" s="3048"/>
      <c r="AE24" s="3048"/>
      <c r="AF24" s="3048"/>
      <c r="AG24" s="3048"/>
      <c r="AH24" s="3048"/>
      <c r="AI24" s="3048"/>
      <c r="AJ24" s="3048"/>
      <c r="AK24" s="3048"/>
      <c r="AL24" s="3048"/>
      <c r="AM24" s="3048"/>
      <c r="AN24" s="3048"/>
      <c r="AO24" s="3051"/>
      <c r="AP24" s="1245"/>
    </row>
    <row r="25" spans="1:48" s="1244" customFormat="1" ht="9.9499999999999993" customHeight="1">
      <c r="A25" s="1246"/>
      <c r="B25" s="1247"/>
      <c r="C25" s="1247"/>
      <c r="D25" s="1247"/>
      <c r="E25" s="1247"/>
      <c r="F25" s="1247"/>
      <c r="G25" s="1247"/>
      <c r="H25" s="3047"/>
      <c r="I25" s="3047"/>
      <c r="J25" s="3047"/>
      <c r="K25" s="3047"/>
      <c r="L25" s="3047"/>
      <c r="M25" s="3047"/>
      <c r="N25" s="3047"/>
      <c r="O25" s="3047"/>
      <c r="P25" s="3047"/>
      <c r="Q25" s="3047"/>
      <c r="R25" s="3047"/>
      <c r="S25" s="3047"/>
      <c r="T25" s="3047"/>
      <c r="U25" s="3047"/>
      <c r="V25" s="3047"/>
      <c r="W25" s="3047"/>
      <c r="X25" s="3047"/>
      <c r="Y25" s="3047"/>
      <c r="Z25" s="3047"/>
      <c r="AA25" s="3047"/>
      <c r="AB25" s="3047"/>
      <c r="AC25" s="3047"/>
      <c r="AD25" s="3047"/>
      <c r="AE25" s="3047"/>
      <c r="AF25" s="3047"/>
      <c r="AG25" s="3047"/>
      <c r="AH25" s="3047"/>
      <c r="AI25" s="3047"/>
      <c r="AJ25" s="3047"/>
      <c r="AK25" s="3047"/>
      <c r="AL25" s="3038"/>
      <c r="AM25" s="3038"/>
      <c r="AN25" s="3038"/>
      <c r="AO25" s="3039"/>
      <c r="AP25" s="1248"/>
    </row>
    <row r="26" spans="1:48" ht="30" customHeight="1">
      <c r="A26" s="1249" t="s">
        <v>350</v>
      </c>
      <c r="B26" s="3040" t="s">
        <v>351</v>
      </c>
      <c r="C26" s="3040"/>
      <c r="D26" s="3040"/>
      <c r="E26" s="3040"/>
      <c r="F26" s="3040"/>
      <c r="G26" s="3040"/>
      <c r="H26" s="3041">
        <v>1</v>
      </c>
      <c r="I26" s="3042"/>
      <c r="J26" s="3043" t="s">
        <v>738</v>
      </c>
      <c r="K26" s="3043"/>
      <c r="L26" s="3044"/>
      <c r="M26" s="3041">
        <v>2</v>
      </c>
      <c r="N26" s="3042"/>
      <c r="O26" s="3043" t="s">
        <v>738</v>
      </c>
      <c r="P26" s="3043"/>
      <c r="Q26" s="3044"/>
      <c r="R26" s="3041">
        <v>3</v>
      </c>
      <c r="S26" s="3042"/>
      <c r="T26" s="3045" t="s">
        <v>738</v>
      </c>
      <c r="U26" s="3045"/>
      <c r="V26" s="3046"/>
      <c r="W26" s="3041">
        <v>4</v>
      </c>
      <c r="X26" s="3042"/>
      <c r="Y26" s="3045" t="s">
        <v>738</v>
      </c>
      <c r="Z26" s="3045"/>
      <c r="AA26" s="3046"/>
      <c r="AB26" s="3041">
        <v>5</v>
      </c>
      <c r="AC26" s="3042"/>
      <c r="AD26" s="3043" t="s">
        <v>738</v>
      </c>
      <c r="AE26" s="3043"/>
      <c r="AF26" s="3044"/>
      <c r="AG26" s="3041">
        <v>6</v>
      </c>
      <c r="AH26" s="3042"/>
      <c r="AI26" s="3043" t="s">
        <v>738</v>
      </c>
      <c r="AJ26" s="3043"/>
      <c r="AK26" s="3044"/>
      <c r="AL26" s="1250"/>
      <c r="AM26" s="1251"/>
      <c r="AN26" s="1251"/>
      <c r="AO26" s="1252"/>
      <c r="AP26" s="1233"/>
      <c r="AQ26" s="1253"/>
    </row>
    <row r="27" spans="1:48" ht="42" customHeight="1">
      <c r="A27" s="3035" t="s">
        <v>352</v>
      </c>
      <c r="B27" s="3027" t="s">
        <v>353</v>
      </c>
      <c r="C27" s="3027"/>
      <c r="D27" s="3027"/>
      <c r="E27" s="3027"/>
      <c r="F27" s="3027"/>
      <c r="G27" s="3027"/>
      <c r="H27" s="3024"/>
      <c r="I27" s="3025"/>
      <c r="J27" s="3025"/>
      <c r="K27" s="3025"/>
      <c r="L27" s="3026"/>
      <c r="M27" s="3024"/>
      <c r="N27" s="3025"/>
      <c r="O27" s="3025"/>
      <c r="P27" s="3025"/>
      <c r="Q27" s="3026"/>
      <c r="R27" s="3024"/>
      <c r="S27" s="3025"/>
      <c r="T27" s="3025"/>
      <c r="U27" s="3025"/>
      <c r="V27" s="3026"/>
      <c r="W27" s="3024"/>
      <c r="X27" s="3025"/>
      <c r="Y27" s="3025"/>
      <c r="Z27" s="3025"/>
      <c r="AA27" s="3026"/>
      <c r="AB27" s="3024"/>
      <c r="AC27" s="3025"/>
      <c r="AD27" s="3025"/>
      <c r="AE27" s="3025"/>
      <c r="AF27" s="3026"/>
      <c r="AG27" s="3024"/>
      <c r="AH27" s="3025"/>
      <c r="AI27" s="3025"/>
      <c r="AJ27" s="3025"/>
      <c r="AK27" s="3026"/>
      <c r="AL27" s="1250"/>
      <c r="AM27" s="1251"/>
      <c r="AN27" s="1251"/>
      <c r="AO27" s="1252"/>
      <c r="AP27" s="1231"/>
      <c r="AQ27" s="1231"/>
      <c r="AR27" s="1233"/>
      <c r="AS27" s="1233"/>
      <c r="AT27" s="1218"/>
    </row>
    <row r="28" spans="1:48" ht="42" customHeight="1">
      <c r="A28" s="3036"/>
      <c r="B28" s="3027" t="s">
        <v>354</v>
      </c>
      <c r="C28" s="3027"/>
      <c r="D28" s="3027"/>
      <c r="E28" s="3027"/>
      <c r="F28" s="3027"/>
      <c r="G28" s="3027"/>
      <c r="H28" s="3024"/>
      <c r="I28" s="3025"/>
      <c r="J28" s="3025"/>
      <c r="K28" s="3025"/>
      <c r="L28" s="3026"/>
      <c r="M28" s="3024"/>
      <c r="N28" s="3025"/>
      <c r="O28" s="3025"/>
      <c r="P28" s="3025"/>
      <c r="Q28" s="3026"/>
      <c r="R28" s="3024"/>
      <c r="S28" s="3025"/>
      <c r="T28" s="3025"/>
      <c r="U28" s="3025"/>
      <c r="V28" s="3026"/>
      <c r="W28" s="3024"/>
      <c r="X28" s="3025"/>
      <c r="Y28" s="3025"/>
      <c r="Z28" s="3025"/>
      <c r="AA28" s="3026"/>
      <c r="AB28" s="3024"/>
      <c r="AC28" s="3025"/>
      <c r="AD28" s="3025"/>
      <c r="AE28" s="3025"/>
      <c r="AF28" s="3026"/>
      <c r="AG28" s="3024"/>
      <c r="AH28" s="3025"/>
      <c r="AI28" s="3025"/>
      <c r="AJ28" s="3025"/>
      <c r="AK28" s="3026"/>
      <c r="AL28" s="1250"/>
      <c r="AM28" s="1251"/>
      <c r="AN28" s="1251"/>
      <c r="AO28" s="1252"/>
      <c r="AP28" s="1231"/>
      <c r="AQ28" s="1253"/>
      <c r="AR28" s="1253"/>
      <c r="AS28" s="1253"/>
      <c r="AT28" s="1251"/>
    </row>
    <row r="29" spans="1:48" ht="42" customHeight="1">
      <c r="A29" s="3036"/>
      <c r="B29" s="3027" t="s">
        <v>355</v>
      </c>
      <c r="C29" s="3027"/>
      <c r="D29" s="3027"/>
      <c r="E29" s="3027"/>
      <c r="F29" s="3027"/>
      <c r="G29" s="3027"/>
      <c r="H29" s="3024"/>
      <c r="I29" s="3025"/>
      <c r="J29" s="3025"/>
      <c r="K29" s="3025"/>
      <c r="L29" s="3026"/>
      <c r="M29" s="3024"/>
      <c r="N29" s="3025"/>
      <c r="O29" s="3025"/>
      <c r="P29" s="3025"/>
      <c r="Q29" s="3026"/>
      <c r="R29" s="3024"/>
      <c r="S29" s="3025"/>
      <c r="T29" s="3025"/>
      <c r="U29" s="3025"/>
      <c r="V29" s="3026"/>
      <c r="W29" s="3024"/>
      <c r="X29" s="3025"/>
      <c r="Y29" s="3025"/>
      <c r="Z29" s="3025"/>
      <c r="AA29" s="3026"/>
      <c r="AB29" s="3024"/>
      <c r="AC29" s="3025"/>
      <c r="AD29" s="3025"/>
      <c r="AE29" s="3025"/>
      <c r="AF29" s="3026"/>
      <c r="AG29" s="3024"/>
      <c r="AH29" s="3025"/>
      <c r="AI29" s="3025"/>
      <c r="AJ29" s="3025"/>
      <c r="AK29" s="3026"/>
      <c r="AL29" s="1250"/>
      <c r="AM29" s="1251"/>
      <c r="AN29" s="1251"/>
      <c r="AO29" s="1252"/>
      <c r="AP29" s="1231"/>
      <c r="AQ29" s="1253"/>
      <c r="AR29" s="1253"/>
      <c r="AS29" s="1253"/>
      <c r="AT29" s="1251"/>
    </row>
    <row r="30" spans="1:48" ht="42" customHeight="1">
      <c r="A30" s="3036"/>
      <c r="B30" s="3027" t="s">
        <v>356</v>
      </c>
      <c r="C30" s="3027"/>
      <c r="D30" s="3027"/>
      <c r="E30" s="3027"/>
      <c r="F30" s="3027"/>
      <c r="G30" s="3027"/>
      <c r="H30" s="3024"/>
      <c r="I30" s="3025"/>
      <c r="J30" s="3025"/>
      <c r="K30" s="3025"/>
      <c r="L30" s="3026"/>
      <c r="M30" s="3024"/>
      <c r="N30" s="3025"/>
      <c r="O30" s="3025"/>
      <c r="P30" s="3025"/>
      <c r="Q30" s="3026"/>
      <c r="R30" s="3024"/>
      <c r="S30" s="3025"/>
      <c r="T30" s="3025"/>
      <c r="U30" s="3025"/>
      <c r="V30" s="3026"/>
      <c r="W30" s="3024"/>
      <c r="X30" s="3025"/>
      <c r="Y30" s="3025"/>
      <c r="Z30" s="3025"/>
      <c r="AA30" s="3026"/>
      <c r="AB30" s="3024"/>
      <c r="AC30" s="3025"/>
      <c r="AD30" s="3025"/>
      <c r="AE30" s="3025"/>
      <c r="AF30" s="3026"/>
      <c r="AG30" s="3024"/>
      <c r="AH30" s="3025"/>
      <c r="AI30" s="3025"/>
      <c r="AJ30" s="3025"/>
      <c r="AK30" s="3026"/>
      <c r="AL30" s="1250"/>
      <c r="AM30" s="1251"/>
      <c r="AN30" s="1251"/>
      <c r="AO30" s="1252"/>
      <c r="AP30" s="1231"/>
      <c r="AQ30" s="1253"/>
      <c r="AR30" s="1253"/>
      <c r="AS30" s="1253"/>
      <c r="AT30" s="1251"/>
    </row>
    <row r="31" spans="1:48" ht="42" customHeight="1">
      <c r="A31" s="3036"/>
      <c r="B31" s="3027" t="s">
        <v>357</v>
      </c>
      <c r="C31" s="3027"/>
      <c r="D31" s="3027"/>
      <c r="E31" s="3027"/>
      <c r="F31" s="3027"/>
      <c r="G31" s="3027"/>
      <c r="H31" s="3024"/>
      <c r="I31" s="3025"/>
      <c r="J31" s="3025"/>
      <c r="K31" s="3025"/>
      <c r="L31" s="3026"/>
      <c r="M31" s="3024"/>
      <c r="N31" s="3025"/>
      <c r="O31" s="3025"/>
      <c r="P31" s="3025"/>
      <c r="Q31" s="3026"/>
      <c r="R31" s="3024"/>
      <c r="S31" s="3025"/>
      <c r="T31" s="3025"/>
      <c r="U31" s="3025"/>
      <c r="V31" s="3026"/>
      <c r="W31" s="3024"/>
      <c r="X31" s="3025"/>
      <c r="Y31" s="3025"/>
      <c r="Z31" s="3025"/>
      <c r="AA31" s="3026"/>
      <c r="AB31" s="3024"/>
      <c r="AC31" s="3025"/>
      <c r="AD31" s="3025"/>
      <c r="AE31" s="3025"/>
      <c r="AF31" s="3026"/>
      <c r="AG31" s="3024"/>
      <c r="AH31" s="3025"/>
      <c r="AI31" s="3025"/>
      <c r="AJ31" s="3025"/>
      <c r="AK31" s="3026"/>
      <c r="AL31" s="1250"/>
      <c r="AM31" s="1251"/>
      <c r="AN31" s="1251"/>
      <c r="AO31" s="1252"/>
      <c r="AP31" s="1231"/>
      <c r="AQ31" s="1253"/>
      <c r="AR31" s="1253"/>
      <c r="AS31" s="1253"/>
      <c r="AT31" s="1254"/>
      <c r="AU31" s="1253"/>
      <c r="AV31" s="1251"/>
    </row>
    <row r="32" spans="1:48" ht="42" customHeight="1" thickBot="1">
      <c r="A32" s="3037"/>
      <c r="B32" s="3034" t="s">
        <v>358</v>
      </c>
      <c r="C32" s="3034"/>
      <c r="D32" s="3034"/>
      <c r="E32" s="3034"/>
      <c r="F32" s="3034"/>
      <c r="G32" s="3034"/>
      <c r="H32" s="3024"/>
      <c r="I32" s="3025"/>
      <c r="J32" s="3025"/>
      <c r="K32" s="3025"/>
      <c r="L32" s="3026"/>
      <c r="M32" s="3024"/>
      <c r="N32" s="3025"/>
      <c r="O32" s="3025"/>
      <c r="P32" s="3025"/>
      <c r="Q32" s="3026"/>
      <c r="R32" s="3024"/>
      <c r="S32" s="3025"/>
      <c r="T32" s="3025"/>
      <c r="U32" s="3025"/>
      <c r="V32" s="3026"/>
      <c r="W32" s="3024"/>
      <c r="X32" s="3025"/>
      <c r="Y32" s="3025"/>
      <c r="Z32" s="3025"/>
      <c r="AA32" s="3026"/>
      <c r="AB32" s="3024"/>
      <c r="AC32" s="3025"/>
      <c r="AD32" s="3025"/>
      <c r="AE32" s="3025"/>
      <c r="AF32" s="3026"/>
      <c r="AG32" s="3024"/>
      <c r="AH32" s="3025"/>
      <c r="AI32" s="3025"/>
      <c r="AJ32" s="3025"/>
      <c r="AK32" s="3026"/>
      <c r="AL32" s="1250"/>
      <c r="AM32" s="1251"/>
      <c r="AN32" s="1251"/>
      <c r="AO32" s="1252"/>
      <c r="AP32" s="1233"/>
      <c r="AQ32" s="1253"/>
      <c r="AR32" s="1253"/>
      <c r="AS32" s="1253"/>
      <c r="AT32" s="1253"/>
      <c r="AU32" s="1253"/>
      <c r="AV32" s="1251"/>
    </row>
    <row r="33" spans="1:45" ht="42" customHeight="1" thickTop="1">
      <c r="A33" s="3031" t="s">
        <v>359</v>
      </c>
      <c r="B33" s="3033" t="s">
        <v>494</v>
      </c>
      <c r="C33" s="3033"/>
      <c r="D33" s="3033"/>
      <c r="E33" s="3033"/>
      <c r="F33" s="3033"/>
      <c r="G33" s="3033"/>
      <c r="H33" s="3028"/>
      <c r="I33" s="3029"/>
      <c r="J33" s="3029"/>
      <c r="K33" s="3029"/>
      <c r="L33" s="3030"/>
      <c r="M33" s="3028"/>
      <c r="N33" s="3029"/>
      <c r="O33" s="3029"/>
      <c r="P33" s="3029"/>
      <c r="Q33" s="3030"/>
      <c r="R33" s="3028"/>
      <c r="S33" s="3029"/>
      <c r="T33" s="3029"/>
      <c r="U33" s="3029"/>
      <c r="V33" s="3030"/>
      <c r="W33" s="3028"/>
      <c r="X33" s="3029"/>
      <c r="Y33" s="3029"/>
      <c r="Z33" s="3029"/>
      <c r="AA33" s="3030"/>
      <c r="AB33" s="3028"/>
      <c r="AC33" s="3029"/>
      <c r="AD33" s="3029"/>
      <c r="AE33" s="3029"/>
      <c r="AF33" s="3030"/>
      <c r="AG33" s="3028"/>
      <c r="AH33" s="3029"/>
      <c r="AI33" s="3029"/>
      <c r="AJ33" s="3029"/>
      <c r="AK33" s="3030"/>
      <c r="AL33" s="1255"/>
      <c r="AM33" s="1251"/>
      <c r="AN33" s="1251"/>
      <c r="AO33" s="1252"/>
      <c r="AP33" s="1231"/>
      <c r="AQ33" s="1253"/>
      <c r="AR33" s="1253"/>
      <c r="AS33" s="1253"/>
    </row>
    <row r="34" spans="1:45" ht="42" customHeight="1">
      <c r="A34" s="3032"/>
      <c r="B34" s="3027" t="s">
        <v>495</v>
      </c>
      <c r="C34" s="3027"/>
      <c r="D34" s="3027"/>
      <c r="E34" s="3027"/>
      <c r="F34" s="3027"/>
      <c r="G34" s="3027"/>
      <c r="H34" s="3024"/>
      <c r="I34" s="3025"/>
      <c r="J34" s="3025"/>
      <c r="K34" s="3025"/>
      <c r="L34" s="3026"/>
      <c r="M34" s="3024"/>
      <c r="N34" s="3025"/>
      <c r="O34" s="3025"/>
      <c r="P34" s="3025"/>
      <c r="Q34" s="3026"/>
      <c r="R34" s="3024"/>
      <c r="S34" s="3025"/>
      <c r="T34" s="3025"/>
      <c r="U34" s="3025"/>
      <c r="V34" s="3026"/>
      <c r="W34" s="3024"/>
      <c r="X34" s="3025"/>
      <c r="Y34" s="3025"/>
      <c r="Z34" s="3025"/>
      <c r="AA34" s="3026"/>
      <c r="AB34" s="3024"/>
      <c r="AC34" s="3025"/>
      <c r="AD34" s="3025"/>
      <c r="AE34" s="3025"/>
      <c r="AF34" s="3026"/>
      <c r="AG34" s="3024"/>
      <c r="AH34" s="3025"/>
      <c r="AI34" s="3025"/>
      <c r="AJ34" s="3025"/>
      <c r="AK34" s="3026"/>
      <c r="AL34" s="1250"/>
      <c r="AM34" s="1251"/>
      <c r="AN34" s="1251"/>
      <c r="AO34" s="1252"/>
      <c r="AP34" s="1231"/>
      <c r="AQ34" s="1253"/>
    </row>
    <row r="35" spans="1:45" ht="42" customHeight="1">
      <c r="A35" s="3032"/>
      <c r="B35" s="3027" t="s">
        <v>500</v>
      </c>
      <c r="C35" s="3027"/>
      <c r="D35" s="3027"/>
      <c r="E35" s="3027"/>
      <c r="F35" s="3027"/>
      <c r="G35" s="3027"/>
      <c r="H35" s="3024"/>
      <c r="I35" s="3025"/>
      <c r="J35" s="3025"/>
      <c r="K35" s="3025"/>
      <c r="L35" s="3026"/>
      <c r="M35" s="3024"/>
      <c r="N35" s="3025"/>
      <c r="O35" s="3025"/>
      <c r="P35" s="3025"/>
      <c r="Q35" s="3026"/>
      <c r="R35" s="3024"/>
      <c r="S35" s="3025"/>
      <c r="T35" s="3025"/>
      <c r="U35" s="3025"/>
      <c r="V35" s="3026"/>
      <c r="W35" s="3024"/>
      <c r="X35" s="3025"/>
      <c r="Y35" s="3025"/>
      <c r="Z35" s="3025"/>
      <c r="AA35" s="3026"/>
      <c r="AB35" s="3024"/>
      <c r="AC35" s="3025"/>
      <c r="AD35" s="3025"/>
      <c r="AE35" s="3025"/>
      <c r="AF35" s="3026"/>
      <c r="AG35" s="3024"/>
      <c r="AH35" s="3025"/>
      <c r="AI35" s="3025"/>
      <c r="AJ35" s="3025"/>
      <c r="AK35" s="3026"/>
      <c r="AL35" s="1250"/>
      <c r="AM35" s="1251"/>
      <c r="AN35" s="1251"/>
      <c r="AO35" s="1252"/>
      <c r="AP35" s="1231"/>
      <c r="AQ35" s="1253"/>
    </row>
    <row r="36" spans="1:45" ht="42" customHeight="1">
      <c r="A36" s="3032"/>
      <c r="B36" s="3027" t="s">
        <v>496</v>
      </c>
      <c r="C36" s="3027"/>
      <c r="D36" s="3027"/>
      <c r="E36" s="3027"/>
      <c r="F36" s="3027"/>
      <c r="G36" s="3027"/>
      <c r="H36" s="3024"/>
      <c r="I36" s="3025"/>
      <c r="J36" s="3025"/>
      <c r="K36" s="3025"/>
      <c r="L36" s="3026"/>
      <c r="M36" s="3024"/>
      <c r="N36" s="3025"/>
      <c r="O36" s="3025"/>
      <c r="P36" s="3025"/>
      <c r="Q36" s="3026"/>
      <c r="R36" s="3024"/>
      <c r="S36" s="3025"/>
      <c r="T36" s="3025"/>
      <c r="U36" s="3025"/>
      <c r="V36" s="3026"/>
      <c r="W36" s="3024"/>
      <c r="X36" s="3025"/>
      <c r="Y36" s="3025"/>
      <c r="Z36" s="3025"/>
      <c r="AA36" s="3026"/>
      <c r="AB36" s="3024"/>
      <c r="AC36" s="3025"/>
      <c r="AD36" s="3025"/>
      <c r="AE36" s="3025"/>
      <c r="AF36" s="3026"/>
      <c r="AG36" s="3024"/>
      <c r="AH36" s="3025"/>
      <c r="AI36" s="3025"/>
      <c r="AJ36" s="3025"/>
      <c r="AK36" s="3026"/>
      <c r="AL36" s="1250"/>
      <c r="AM36" s="1251"/>
      <c r="AN36" s="1251"/>
      <c r="AO36" s="1252"/>
      <c r="AP36" s="1231"/>
    </row>
    <row r="37" spans="1:45" ht="9.9499999999999993" customHeight="1" thickBot="1">
      <c r="A37" s="2999"/>
      <c r="B37" s="3000"/>
      <c r="C37" s="3000"/>
      <c r="D37" s="3000"/>
      <c r="E37" s="3000"/>
      <c r="F37" s="3000"/>
      <c r="G37" s="3000"/>
      <c r="H37" s="3000"/>
      <c r="I37" s="3000"/>
      <c r="J37" s="3000"/>
      <c r="K37" s="3000"/>
      <c r="L37" s="3000"/>
      <c r="M37" s="3000"/>
      <c r="N37" s="3000"/>
      <c r="O37" s="3000"/>
      <c r="P37" s="3000"/>
      <c r="Q37" s="3000"/>
      <c r="R37" s="3000"/>
      <c r="S37" s="3000"/>
      <c r="T37" s="3000"/>
      <c r="U37" s="3000"/>
      <c r="V37" s="3000"/>
      <c r="W37" s="3000"/>
      <c r="X37" s="3000"/>
      <c r="Y37" s="3000"/>
      <c r="Z37" s="3000"/>
      <c r="AA37" s="3000"/>
      <c r="AB37" s="3000"/>
      <c r="AC37" s="3000"/>
      <c r="AD37" s="3000"/>
      <c r="AE37" s="3000"/>
      <c r="AF37" s="3000"/>
      <c r="AG37" s="3000"/>
      <c r="AH37" s="3000"/>
      <c r="AI37" s="3000"/>
      <c r="AJ37" s="3000"/>
      <c r="AK37" s="3000"/>
      <c r="AL37" s="3001"/>
      <c r="AM37" s="3001"/>
      <c r="AN37" s="3001"/>
      <c r="AO37" s="3002"/>
      <c r="AP37" s="1223"/>
    </row>
    <row r="38" spans="1:45" ht="45" customHeight="1" thickBot="1">
      <c r="A38" s="3003" t="s">
        <v>360</v>
      </c>
      <c r="B38" s="3004"/>
      <c r="C38" s="3004"/>
      <c r="D38" s="3004"/>
      <c r="E38" s="3004"/>
      <c r="F38" s="3004"/>
      <c r="G38" s="3004"/>
      <c r="H38" s="3004"/>
      <c r="I38" s="3004"/>
      <c r="J38" s="3004"/>
      <c r="K38" s="3004"/>
      <c r="L38" s="3004"/>
      <c r="M38" s="3004"/>
      <c r="N38" s="3004"/>
      <c r="O38" s="3004"/>
      <c r="P38" s="3004"/>
      <c r="Q38" s="3004"/>
      <c r="R38" s="3004"/>
      <c r="S38" s="3004"/>
      <c r="T38" s="3004"/>
      <c r="U38" s="3004"/>
      <c r="V38" s="3004"/>
      <c r="W38" s="3004"/>
      <c r="X38" s="3004"/>
      <c r="Y38" s="3004"/>
      <c r="Z38" s="3004"/>
      <c r="AA38" s="3004"/>
      <c r="AB38" s="3004"/>
      <c r="AC38" s="3004"/>
      <c r="AD38" s="3004"/>
      <c r="AE38" s="3004"/>
      <c r="AF38" s="3004"/>
      <c r="AG38" s="3004"/>
      <c r="AH38" s="3004"/>
      <c r="AI38" s="3004"/>
      <c r="AJ38" s="3004"/>
      <c r="AK38" s="3004"/>
      <c r="AL38" s="3004"/>
      <c r="AM38" s="3004"/>
      <c r="AN38" s="3004"/>
      <c r="AO38" s="3005"/>
      <c r="AP38" s="1256"/>
      <c r="AS38" s="1257"/>
    </row>
    <row r="39" spans="1:45" ht="45" customHeight="1">
      <c r="A39" s="3006"/>
      <c r="B39" s="3007"/>
      <c r="C39" s="3007"/>
      <c r="D39" s="3007"/>
      <c r="E39" s="3007"/>
      <c r="F39" s="3007"/>
      <c r="G39" s="3007"/>
      <c r="H39" s="3007"/>
      <c r="I39" s="3007"/>
      <c r="J39" s="3007"/>
      <c r="K39" s="3007"/>
      <c r="L39" s="3007"/>
      <c r="M39" s="3007"/>
      <c r="N39" s="3007"/>
      <c r="O39" s="3007"/>
      <c r="P39" s="3007"/>
      <c r="Q39" s="3007"/>
      <c r="R39" s="3007"/>
      <c r="S39" s="3007"/>
      <c r="T39" s="3007"/>
      <c r="U39" s="3007"/>
      <c r="V39" s="3007"/>
      <c r="W39" s="3007"/>
      <c r="X39" s="3007"/>
      <c r="Y39" s="3007"/>
      <c r="Z39" s="3007"/>
      <c r="AA39" s="3007"/>
      <c r="AB39" s="3007"/>
      <c r="AC39" s="3007"/>
      <c r="AD39" s="3007"/>
      <c r="AE39" s="3007"/>
      <c r="AF39" s="3007"/>
      <c r="AG39" s="3007"/>
      <c r="AH39" s="3007"/>
      <c r="AI39" s="3007"/>
      <c r="AJ39" s="3007"/>
      <c r="AK39" s="3007"/>
      <c r="AL39" s="3007"/>
      <c r="AM39" s="3007"/>
      <c r="AN39" s="3007"/>
      <c r="AO39" s="3008"/>
      <c r="AP39" s="1258"/>
      <c r="AS39" s="1257"/>
    </row>
    <row r="40" spans="1:45" ht="24" customHeight="1">
      <c r="A40" s="3009"/>
      <c r="B40" s="3010"/>
      <c r="C40" s="3010"/>
      <c r="D40" s="3010"/>
      <c r="E40" s="3010"/>
      <c r="F40" s="3010"/>
      <c r="G40" s="3010"/>
      <c r="H40" s="3010"/>
      <c r="I40" s="3010"/>
      <c r="J40" s="3010"/>
      <c r="K40" s="3010"/>
      <c r="L40" s="3010"/>
      <c r="M40" s="3010"/>
      <c r="N40" s="3010"/>
      <c r="O40" s="3010"/>
      <c r="P40" s="3010"/>
      <c r="Q40" s="3010"/>
      <c r="R40" s="3010"/>
      <c r="S40" s="3010"/>
      <c r="T40" s="3010"/>
      <c r="U40" s="3010"/>
      <c r="V40" s="3010"/>
      <c r="W40" s="3010"/>
      <c r="X40" s="3010"/>
      <c r="Y40" s="3010"/>
      <c r="Z40" s="3010"/>
      <c r="AA40" s="3010"/>
      <c r="AB40" s="3010"/>
      <c r="AC40" s="3010"/>
      <c r="AD40" s="3010"/>
      <c r="AE40" s="3010"/>
      <c r="AF40" s="3010"/>
      <c r="AG40" s="3010"/>
      <c r="AH40" s="3010"/>
      <c r="AI40" s="3010"/>
      <c r="AJ40" s="3010"/>
      <c r="AK40" s="3010"/>
      <c r="AL40" s="3010"/>
      <c r="AM40" s="3010"/>
      <c r="AN40" s="3010"/>
      <c r="AO40" s="3011"/>
      <c r="AP40" s="1218"/>
      <c r="AQ40" s="1236"/>
      <c r="AS40" s="1257"/>
    </row>
    <row r="41" spans="1:45" ht="22.5" customHeight="1">
      <c r="A41" s="3009"/>
      <c r="B41" s="3010"/>
      <c r="C41" s="3010"/>
      <c r="D41" s="3010"/>
      <c r="E41" s="3010"/>
      <c r="F41" s="3010"/>
      <c r="G41" s="3010"/>
      <c r="H41" s="3010"/>
      <c r="I41" s="3010"/>
      <c r="J41" s="3010"/>
      <c r="K41" s="3010"/>
      <c r="L41" s="3010"/>
      <c r="M41" s="3010"/>
      <c r="N41" s="3010"/>
      <c r="O41" s="3010"/>
      <c r="P41" s="3010"/>
      <c r="Q41" s="3010"/>
      <c r="R41" s="3010"/>
      <c r="S41" s="3010"/>
      <c r="T41" s="3010"/>
      <c r="U41" s="3010"/>
      <c r="V41" s="3010"/>
      <c r="W41" s="3010"/>
      <c r="X41" s="3010"/>
      <c r="Y41" s="3010"/>
      <c r="Z41" s="3010"/>
      <c r="AA41" s="3010"/>
      <c r="AB41" s="3010"/>
      <c r="AC41" s="3010"/>
      <c r="AD41" s="3010"/>
      <c r="AE41" s="3010"/>
      <c r="AF41" s="3010"/>
      <c r="AG41" s="3010"/>
      <c r="AH41" s="3010"/>
      <c r="AI41" s="3010"/>
      <c r="AJ41" s="3010"/>
      <c r="AK41" s="3010"/>
      <c r="AL41" s="3010"/>
      <c r="AM41" s="3010"/>
      <c r="AN41" s="3010"/>
      <c r="AO41" s="3011"/>
      <c r="AP41" s="1217"/>
      <c r="AS41" s="1257"/>
    </row>
    <row r="42" spans="1:45" ht="50.1" customHeight="1">
      <c r="A42" s="3009"/>
      <c r="B42" s="3010"/>
      <c r="C42" s="3010"/>
      <c r="D42" s="3010"/>
      <c r="E42" s="3010"/>
      <c r="F42" s="3010"/>
      <c r="G42" s="3010"/>
      <c r="H42" s="3010"/>
      <c r="I42" s="3010"/>
      <c r="J42" s="3010"/>
      <c r="K42" s="3010"/>
      <c r="L42" s="3010"/>
      <c r="M42" s="3010"/>
      <c r="N42" s="3010"/>
      <c r="O42" s="3010"/>
      <c r="P42" s="3010"/>
      <c r="Q42" s="3010"/>
      <c r="R42" s="3010"/>
      <c r="S42" s="3010"/>
      <c r="T42" s="3010"/>
      <c r="U42" s="3010"/>
      <c r="V42" s="3010"/>
      <c r="W42" s="3010"/>
      <c r="X42" s="3010"/>
      <c r="Y42" s="3010"/>
      <c r="Z42" s="3010"/>
      <c r="AA42" s="3010"/>
      <c r="AB42" s="3010"/>
      <c r="AC42" s="3010"/>
      <c r="AD42" s="3010"/>
      <c r="AE42" s="3010"/>
      <c r="AF42" s="3010"/>
      <c r="AG42" s="3010"/>
      <c r="AH42" s="3010"/>
      <c r="AI42" s="3010"/>
      <c r="AJ42" s="3010"/>
      <c r="AK42" s="3010"/>
      <c r="AL42" s="3010"/>
      <c r="AM42" s="3010"/>
      <c r="AN42" s="3010"/>
      <c r="AO42" s="3011"/>
      <c r="AP42" s="1234"/>
      <c r="AS42" s="1257"/>
    </row>
    <row r="43" spans="1:45" ht="45" customHeight="1">
      <c r="A43" s="3009"/>
      <c r="B43" s="3010"/>
      <c r="C43" s="3010"/>
      <c r="D43" s="3010"/>
      <c r="E43" s="3010"/>
      <c r="F43" s="3010"/>
      <c r="G43" s="3010"/>
      <c r="H43" s="3010"/>
      <c r="I43" s="3010"/>
      <c r="J43" s="3010"/>
      <c r="K43" s="3010"/>
      <c r="L43" s="3010"/>
      <c r="M43" s="3010"/>
      <c r="N43" s="3010"/>
      <c r="O43" s="3010"/>
      <c r="P43" s="3010"/>
      <c r="Q43" s="3010"/>
      <c r="R43" s="3010"/>
      <c r="S43" s="3010"/>
      <c r="T43" s="3010"/>
      <c r="U43" s="3010"/>
      <c r="V43" s="3010"/>
      <c r="W43" s="3010"/>
      <c r="X43" s="3010"/>
      <c r="Y43" s="3010"/>
      <c r="Z43" s="3010"/>
      <c r="AA43" s="3010"/>
      <c r="AB43" s="3010"/>
      <c r="AC43" s="3010"/>
      <c r="AD43" s="3010"/>
      <c r="AE43" s="3010"/>
      <c r="AF43" s="3010"/>
      <c r="AG43" s="3010"/>
      <c r="AH43" s="3010"/>
      <c r="AI43" s="3010"/>
      <c r="AJ43" s="3010"/>
      <c r="AK43" s="3010"/>
      <c r="AL43" s="3010"/>
      <c r="AM43" s="3010"/>
      <c r="AN43" s="3010"/>
      <c r="AO43" s="3011"/>
      <c r="AP43" s="1258"/>
      <c r="AS43" s="1257"/>
    </row>
    <row r="44" spans="1:45" ht="45" customHeight="1" thickBot="1">
      <c r="A44" s="3012"/>
      <c r="B44" s="3013"/>
      <c r="C44" s="3013"/>
      <c r="D44" s="3013"/>
      <c r="E44" s="3013"/>
      <c r="F44" s="3013"/>
      <c r="G44" s="3013"/>
      <c r="H44" s="3013"/>
      <c r="I44" s="3013"/>
      <c r="J44" s="3013"/>
      <c r="K44" s="3013"/>
      <c r="L44" s="3013"/>
      <c r="M44" s="3013"/>
      <c r="N44" s="3013"/>
      <c r="O44" s="3013"/>
      <c r="P44" s="3013"/>
      <c r="Q44" s="3013"/>
      <c r="R44" s="3013"/>
      <c r="S44" s="3013"/>
      <c r="T44" s="3013"/>
      <c r="U44" s="3013"/>
      <c r="V44" s="3013"/>
      <c r="W44" s="3013"/>
      <c r="X44" s="3013"/>
      <c r="Y44" s="3013"/>
      <c r="Z44" s="3013"/>
      <c r="AA44" s="3013"/>
      <c r="AB44" s="3013"/>
      <c r="AC44" s="3013"/>
      <c r="AD44" s="3013"/>
      <c r="AE44" s="3013"/>
      <c r="AF44" s="3013"/>
      <c r="AG44" s="3013"/>
      <c r="AH44" s="3013"/>
      <c r="AI44" s="3013"/>
      <c r="AJ44" s="3013"/>
      <c r="AK44" s="3013"/>
      <c r="AL44" s="3013"/>
      <c r="AM44" s="3013"/>
      <c r="AN44" s="3013"/>
      <c r="AO44" s="3014"/>
      <c r="AP44" s="1258"/>
      <c r="AQ44" s="1259"/>
      <c r="AR44" s="1259"/>
      <c r="AS44" s="1257"/>
    </row>
    <row r="45" spans="1:45" ht="45" customHeight="1" thickBot="1">
      <c r="A45" s="3015" t="s">
        <v>361</v>
      </c>
      <c r="B45" s="1260" t="s">
        <v>362</v>
      </c>
      <c r="C45" s="284"/>
      <c r="D45" s="1261" t="s">
        <v>363</v>
      </c>
      <c r="E45" s="284"/>
      <c r="F45" s="1262" t="s">
        <v>106</v>
      </c>
      <c r="G45" s="1263" t="s">
        <v>364</v>
      </c>
      <c r="H45" s="3018"/>
      <c r="I45" s="3018"/>
      <c r="J45" s="3018"/>
      <c r="K45" s="3018"/>
      <c r="L45" s="3018"/>
      <c r="M45" s="3018"/>
      <c r="N45" s="3018"/>
      <c r="O45" s="3018"/>
      <c r="P45" s="3018"/>
      <c r="Q45" s="3018"/>
      <c r="R45" s="3019" t="s">
        <v>196</v>
      </c>
      <c r="S45" s="3019"/>
      <c r="T45" s="3019"/>
      <c r="U45" s="3019"/>
      <c r="V45" s="3019"/>
      <c r="W45" s="3018"/>
      <c r="X45" s="3018"/>
      <c r="Y45" s="3018"/>
      <c r="Z45" s="3018"/>
      <c r="AA45" s="3018"/>
      <c r="AB45" s="3019" t="s">
        <v>197</v>
      </c>
      <c r="AC45" s="3019"/>
      <c r="AD45" s="3019"/>
      <c r="AE45" s="3019"/>
      <c r="AF45" s="3019"/>
      <c r="AG45" s="3018"/>
      <c r="AH45" s="3018"/>
      <c r="AI45" s="3018"/>
      <c r="AJ45" s="3018"/>
      <c r="AK45" s="3018"/>
      <c r="AL45" s="3019" t="s">
        <v>198</v>
      </c>
      <c r="AM45" s="3019"/>
      <c r="AN45" s="3019"/>
      <c r="AO45" s="3023"/>
      <c r="AP45" s="1231"/>
      <c r="AS45" s="1257"/>
    </row>
    <row r="46" spans="1:45" ht="45" customHeight="1" thickBot="1">
      <c r="A46" s="3016"/>
      <c r="B46" s="1260" t="s">
        <v>365</v>
      </c>
      <c r="C46" s="284"/>
      <c r="D46" s="1261" t="s">
        <v>363</v>
      </c>
      <c r="E46" s="284"/>
      <c r="F46" s="1262" t="s">
        <v>106</v>
      </c>
      <c r="G46" s="1263" t="s">
        <v>366</v>
      </c>
      <c r="H46" s="3020" t="s">
        <v>936</v>
      </c>
      <c r="I46" s="3019"/>
      <c r="J46" s="3019"/>
      <c r="K46" s="3019"/>
      <c r="L46" s="3019"/>
      <c r="M46" s="3018"/>
      <c r="N46" s="3018"/>
      <c r="O46" s="3018"/>
      <c r="P46" s="3018"/>
      <c r="Q46" s="3018"/>
      <c r="R46" s="3019" t="s">
        <v>196</v>
      </c>
      <c r="S46" s="3019"/>
      <c r="T46" s="3019"/>
      <c r="U46" s="3019"/>
      <c r="V46" s="3019"/>
      <c r="W46" s="3018"/>
      <c r="X46" s="3018"/>
      <c r="Y46" s="3018"/>
      <c r="Z46" s="3018"/>
      <c r="AA46" s="3018"/>
      <c r="AB46" s="3019" t="s">
        <v>197</v>
      </c>
      <c r="AC46" s="3019"/>
      <c r="AD46" s="3019"/>
      <c r="AE46" s="3019"/>
      <c r="AF46" s="3019"/>
      <c r="AG46" s="3018"/>
      <c r="AH46" s="3018"/>
      <c r="AI46" s="3018"/>
      <c r="AJ46" s="3018"/>
      <c r="AK46" s="3018"/>
      <c r="AL46" s="3019" t="s">
        <v>198</v>
      </c>
      <c r="AM46" s="3019"/>
      <c r="AN46" s="3019"/>
      <c r="AO46" s="3023"/>
      <c r="AP46" s="1231"/>
      <c r="AS46" s="1257"/>
    </row>
    <row r="47" spans="1:45" ht="45" customHeight="1" thickBot="1">
      <c r="A47" s="3016"/>
      <c r="B47" s="1264" t="s">
        <v>367</v>
      </c>
      <c r="C47" s="3020" t="s">
        <v>368</v>
      </c>
      <c r="D47" s="3019"/>
      <c r="E47" s="3018"/>
      <c r="F47" s="3018"/>
      <c r="G47" s="3018"/>
      <c r="H47" s="3018"/>
      <c r="I47" s="3018"/>
      <c r="J47" s="3018"/>
      <c r="K47" s="3018"/>
      <c r="L47" s="3018"/>
      <c r="M47" s="3019" t="s">
        <v>369</v>
      </c>
      <c r="N47" s="3019"/>
      <c r="O47" s="3019"/>
      <c r="P47" s="3019"/>
      <c r="Q47" s="3019"/>
      <c r="R47" s="3018"/>
      <c r="S47" s="3018"/>
      <c r="T47" s="3018"/>
      <c r="U47" s="3018"/>
      <c r="V47" s="3018"/>
      <c r="W47" s="3018"/>
      <c r="X47" s="3018"/>
      <c r="Y47" s="3018"/>
      <c r="Z47" s="3018"/>
      <c r="AA47" s="3018"/>
      <c r="AB47" s="3018"/>
      <c r="AC47" s="3018"/>
      <c r="AD47" s="3018"/>
      <c r="AE47" s="3018"/>
      <c r="AF47" s="3018"/>
      <c r="AG47" s="3018"/>
      <c r="AH47" s="3018"/>
      <c r="AI47" s="3018"/>
      <c r="AJ47" s="3018"/>
      <c r="AK47" s="3018"/>
      <c r="AL47" s="3018"/>
      <c r="AM47" s="3018"/>
      <c r="AN47" s="3018"/>
      <c r="AO47" s="3021"/>
      <c r="AP47" s="1232"/>
    </row>
    <row r="48" spans="1:45" ht="75" customHeight="1" thickBot="1">
      <c r="A48" s="3017"/>
      <c r="B48" s="1265" t="s">
        <v>370</v>
      </c>
      <c r="C48" s="3022"/>
      <c r="D48" s="3018"/>
      <c r="E48" s="3018"/>
      <c r="F48" s="3018"/>
      <c r="G48" s="3018"/>
      <c r="H48" s="3018"/>
      <c r="I48" s="3018"/>
      <c r="J48" s="3018"/>
      <c r="K48" s="3018"/>
      <c r="L48" s="3018"/>
      <c r="M48" s="3018"/>
      <c r="N48" s="3018"/>
      <c r="O48" s="3018"/>
      <c r="P48" s="3018"/>
      <c r="Q48" s="3018"/>
      <c r="R48" s="3018"/>
      <c r="S48" s="3018"/>
      <c r="T48" s="3018"/>
      <c r="U48" s="3018"/>
      <c r="V48" s="3018"/>
      <c r="W48" s="3018"/>
      <c r="X48" s="3018"/>
      <c r="Y48" s="3018"/>
      <c r="Z48" s="3018"/>
      <c r="AA48" s="3018"/>
      <c r="AB48" s="3018"/>
      <c r="AC48" s="3018"/>
      <c r="AD48" s="3018"/>
      <c r="AE48" s="3018"/>
      <c r="AF48" s="3018"/>
      <c r="AG48" s="3018"/>
      <c r="AH48" s="3018"/>
      <c r="AI48" s="3018"/>
      <c r="AJ48" s="3018"/>
      <c r="AK48" s="3018"/>
      <c r="AL48" s="3018"/>
      <c r="AM48" s="3018"/>
      <c r="AN48" s="3018"/>
      <c r="AO48" s="3021"/>
      <c r="AP48" s="1232"/>
    </row>
  </sheetData>
  <sheetProtection sheet="1" objects="1" scenarios="1" formatCells="0" formatRows="0" insertRows="0" deleteRows="0"/>
  <mergeCells count="165">
    <mergeCell ref="A2:AO2"/>
    <mergeCell ref="H3:M3"/>
    <mergeCell ref="N3:S3"/>
    <mergeCell ref="U3:Z3"/>
    <mergeCell ref="AA3:AF3"/>
    <mergeCell ref="AG3:AL3"/>
    <mergeCell ref="AM3:AO3"/>
    <mergeCell ref="A6:AO6"/>
    <mergeCell ref="H7:M7"/>
    <mergeCell ref="N7:S7"/>
    <mergeCell ref="U7:Z7"/>
    <mergeCell ref="AA7:AF7"/>
    <mergeCell ref="AG7:AL7"/>
    <mergeCell ref="AM7:AO7"/>
    <mergeCell ref="A4:B4"/>
    <mergeCell ref="C4:G4"/>
    <mergeCell ref="H4:Q4"/>
    <mergeCell ref="R4:AO4"/>
    <mergeCell ref="H5:M5"/>
    <mergeCell ref="N5:S5"/>
    <mergeCell ref="U5:Z5"/>
    <mergeCell ref="AA5:AF5"/>
    <mergeCell ref="AG5:AL5"/>
    <mergeCell ref="AM5:AO5"/>
    <mergeCell ref="B13:AO13"/>
    <mergeCell ref="A14:AO14"/>
    <mergeCell ref="H15:M15"/>
    <mergeCell ref="N15:S15"/>
    <mergeCell ref="U15:Z15"/>
    <mergeCell ref="AA15:AF15"/>
    <mergeCell ref="AG15:AL15"/>
    <mergeCell ref="AM15:AO15"/>
    <mergeCell ref="B8:AO8"/>
    <mergeCell ref="A9:B9"/>
    <mergeCell ref="C9:G9"/>
    <mergeCell ref="A10:AO10"/>
    <mergeCell ref="A11:AO11"/>
    <mergeCell ref="A12:AM12"/>
    <mergeCell ref="B19:AM19"/>
    <mergeCell ref="A20:AO20"/>
    <mergeCell ref="A21:AO21"/>
    <mergeCell ref="B22:AO22"/>
    <mergeCell ref="B23:AO23"/>
    <mergeCell ref="B24:AO24"/>
    <mergeCell ref="B16:AO16"/>
    <mergeCell ref="A17:AO17"/>
    <mergeCell ref="A18:B18"/>
    <mergeCell ref="C18:G18"/>
    <mergeCell ref="H18:U18"/>
    <mergeCell ref="W18:AO18"/>
    <mergeCell ref="AL25:AO25"/>
    <mergeCell ref="B26:G26"/>
    <mergeCell ref="H26:I26"/>
    <mergeCell ref="J26:L26"/>
    <mergeCell ref="M26:N26"/>
    <mergeCell ref="O26:Q26"/>
    <mergeCell ref="R26:S26"/>
    <mergeCell ref="T26:V26"/>
    <mergeCell ref="W26:X26"/>
    <mergeCell ref="Y26:AA26"/>
    <mergeCell ref="H25:L25"/>
    <mergeCell ref="M25:Q25"/>
    <mergeCell ref="R25:V25"/>
    <mergeCell ref="W25:AA25"/>
    <mergeCell ref="AB25:AF25"/>
    <mergeCell ref="AG25:AK25"/>
    <mergeCell ref="AB26:AC26"/>
    <mergeCell ref="AD26:AF26"/>
    <mergeCell ref="AG26:AH26"/>
    <mergeCell ref="AI26:AK26"/>
    <mergeCell ref="A27:A32"/>
    <mergeCell ref="B27:G27"/>
    <mergeCell ref="H27:L27"/>
    <mergeCell ref="M27:Q27"/>
    <mergeCell ref="R27:V27"/>
    <mergeCell ref="W27:AA27"/>
    <mergeCell ref="AB27:AF27"/>
    <mergeCell ref="AG27:AK27"/>
    <mergeCell ref="B28:G28"/>
    <mergeCell ref="H28:L28"/>
    <mergeCell ref="M28:Q28"/>
    <mergeCell ref="R28:V28"/>
    <mergeCell ref="W28:AA28"/>
    <mergeCell ref="AB28:AF28"/>
    <mergeCell ref="AG28:AK28"/>
    <mergeCell ref="AG29:AK29"/>
    <mergeCell ref="B30:G30"/>
    <mergeCell ref="H30:L30"/>
    <mergeCell ref="M30:Q30"/>
    <mergeCell ref="R30:V30"/>
    <mergeCell ref="W30:AA30"/>
    <mergeCell ref="AB30:AF30"/>
    <mergeCell ref="AG30:AK30"/>
    <mergeCell ref="B29:G29"/>
    <mergeCell ref="H29:L29"/>
    <mergeCell ref="M29:Q29"/>
    <mergeCell ref="R29:V29"/>
    <mergeCell ref="W29:AA29"/>
    <mergeCell ref="AB29:AF29"/>
    <mergeCell ref="AG31:AK31"/>
    <mergeCell ref="B32:G32"/>
    <mergeCell ref="H32:L32"/>
    <mergeCell ref="M32:Q32"/>
    <mergeCell ref="R32:V32"/>
    <mergeCell ref="W32:AA32"/>
    <mergeCell ref="AB32:AF32"/>
    <mergeCell ref="AG32:AK32"/>
    <mergeCell ref="B31:G31"/>
    <mergeCell ref="H31:L31"/>
    <mergeCell ref="M31:Q31"/>
    <mergeCell ref="R31:V31"/>
    <mergeCell ref="W31:AA31"/>
    <mergeCell ref="AB31:AF31"/>
    <mergeCell ref="A33:A36"/>
    <mergeCell ref="B33:G33"/>
    <mergeCell ref="H33:L33"/>
    <mergeCell ref="M33:Q33"/>
    <mergeCell ref="R33:V33"/>
    <mergeCell ref="W33:AA33"/>
    <mergeCell ref="B35:G35"/>
    <mergeCell ref="H35:L35"/>
    <mergeCell ref="M35:Q35"/>
    <mergeCell ref="R35:V35"/>
    <mergeCell ref="W35:AA35"/>
    <mergeCell ref="AB33:AF33"/>
    <mergeCell ref="AG33:AK33"/>
    <mergeCell ref="B34:G34"/>
    <mergeCell ref="H34:L34"/>
    <mergeCell ref="M34:Q34"/>
    <mergeCell ref="R34:V34"/>
    <mergeCell ref="W34:AA34"/>
    <mergeCell ref="AB34:AF34"/>
    <mergeCell ref="AG34:AK34"/>
    <mergeCell ref="AB35:AF35"/>
    <mergeCell ref="AG35:AK35"/>
    <mergeCell ref="B36:G36"/>
    <mergeCell ref="H36:L36"/>
    <mergeCell ref="M36:Q36"/>
    <mergeCell ref="R36:V36"/>
    <mergeCell ref="W36:AA36"/>
    <mergeCell ref="AB36:AF36"/>
    <mergeCell ref="AG36:AK36"/>
    <mergeCell ref="A37:AO37"/>
    <mergeCell ref="A38:AO38"/>
    <mergeCell ref="A39:AO44"/>
    <mergeCell ref="A45:A48"/>
    <mergeCell ref="H45:L45"/>
    <mergeCell ref="M45:Q45"/>
    <mergeCell ref="R45:V45"/>
    <mergeCell ref="W45:AA45"/>
    <mergeCell ref="AB45:AF45"/>
    <mergeCell ref="AG45:AK45"/>
    <mergeCell ref="C47:D47"/>
    <mergeCell ref="E47:L47"/>
    <mergeCell ref="M47:Q47"/>
    <mergeCell ref="R47:AO47"/>
    <mergeCell ref="C48:AO48"/>
    <mergeCell ref="AL45:AO45"/>
    <mergeCell ref="H46:L46"/>
    <mergeCell ref="M46:Q46"/>
    <mergeCell ref="R46:V46"/>
    <mergeCell ref="W46:AA46"/>
    <mergeCell ref="AB46:AF46"/>
    <mergeCell ref="AG46:AK46"/>
    <mergeCell ref="AL46:AO46"/>
  </mergeCells>
  <phoneticPr fontId="11"/>
  <conditionalFormatting sqref="A8 C9:G9 A13 A16 C18 W18 A22:A24 H26 H27:AK32">
    <cfRule type="cellIs" dxfId="246" priority="21" stopIfTrue="1" operator="equal">
      <formula>""</formula>
    </cfRule>
  </conditionalFormatting>
  <conditionalFormatting sqref="A39:AO44">
    <cfRule type="cellIs" dxfId="245" priority="20" stopIfTrue="1" operator="equal">
      <formula>""</formula>
    </cfRule>
  </conditionalFormatting>
  <conditionalFormatting sqref="C45">
    <cfRule type="expression" dxfId="244" priority="16" stopIfTrue="1">
      <formula>($C$45="")*($E$45="")</formula>
    </cfRule>
  </conditionalFormatting>
  <conditionalFormatting sqref="C46">
    <cfRule type="expression" dxfId="243" priority="14" stopIfTrue="1">
      <formula>($C$46="")*($E$46="")</formula>
    </cfRule>
  </conditionalFormatting>
  <conditionalFormatting sqref="C48">
    <cfRule type="cellIs" dxfId="242" priority="1" stopIfTrue="1" operator="equal">
      <formula>(COUNTIF($C$45,"○")&lt;1)</formula>
    </cfRule>
  </conditionalFormatting>
  <conditionalFormatting sqref="E45">
    <cfRule type="expression" dxfId="241" priority="15" stopIfTrue="1">
      <formula>($C$45="")*($E$45="")</formula>
    </cfRule>
  </conditionalFormatting>
  <conditionalFormatting sqref="E46">
    <cfRule type="expression" dxfId="240" priority="13" stopIfTrue="1">
      <formula>($C$46="")*($E$46="")</formula>
    </cfRule>
  </conditionalFormatting>
  <conditionalFormatting sqref="E47">
    <cfRule type="cellIs" dxfId="239" priority="3" stopIfTrue="1" operator="equal">
      <formula>(COUNTIF($C$45,"○")&lt;1)</formula>
    </cfRule>
  </conditionalFormatting>
  <conditionalFormatting sqref="H45:Q45">
    <cfRule type="cellIs" dxfId="238" priority="9" stopIfTrue="1" operator="equal">
      <formula>(COUNTIF($C$45,"○")&lt;1)</formula>
    </cfRule>
  </conditionalFormatting>
  <conditionalFormatting sqref="H33:AK36">
    <cfRule type="cellIs" dxfId="237" priority="17" stopIfTrue="1" operator="equal">
      <formula>""</formula>
    </cfRule>
  </conditionalFormatting>
  <conditionalFormatting sqref="M26">
    <cfRule type="cellIs" dxfId="236" priority="12" stopIfTrue="1" operator="equal">
      <formula>""</formula>
    </cfRule>
  </conditionalFormatting>
  <conditionalFormatting sqref="M46:Q46">
    <cfRule type="cellIs" dxfId="235" priority="4" stopIfTrue="1" operator="equal">
      <formula>(COUNTIF($C$46,"○")&lt;1)</formula>
    </cfRule>
  </conditionalFormatting>
  <conditionalFormatting sqref="R26 W26 AB26 AG26">
    <cfRule type="cellIs" dxfId="234" priority="11" stopIfTrue="1" operator="equal">
      <formula>""</formula>
    </cfRule>
  </conditionalFormatting>
  <conditionalFormatting sqref="R47">
    <cfRule type="cellIs" dxfId="233" priority="2" stopIfTrue="1" operator="equal">
      <formula>(COUNTIF($C$45,"○")&lt;1)</formula>
    </cfRule>
  </conditionalFormatting>
  <conditionalFormatting sqref="W45:AA45">
    <cfRule type="cellIs" dxfId="232" priority="8" stopIfTrue="1" operator="equal">
      <formula>(COUNTIF($C$45,"○")&lt;1)</formula>
    </cfRule>
  </conditionalFormatting>
  <conditionalFormatting sqref="W46:AA46">
    <cfRule type="cellIs" dxfId="231" priority="6" stopIfTrue="1" operator="equal">
      <formula>(COUNTIF($C$46,"○")&lt;1)</formula>
    </cfRule>
  </conditionalFormatting>
  <conditionalFormatting sqref="AG45:AK45">
    <cfRule type="cellIs" dxfId="230" priority="7" stopIfTrue="1" operator="equal">
      <formula>(COUNTIF($C$45,"○")&lt;1)</formula>
    </cfRule>
  </conditionalFormatting>
  <conditionalFormatting sqref="AG46:AK46">
    <cfRule type="cellIs" dxfId="229" priority="5" stopIfTrue="1" operator="equal">
      <formula>(COUNTIF($C$46,"○")&lt;1)</formula>
    </cfRule>
  </conditionalFormatting>
  <dataValidations count="5">
    <dataValidation imeMode="off" allowBlank="1" showInputMessage="1" showErrorMessage="1" sqref="AG45:AK46 M45:Q46 W45:AA46 AB26 J26:K26 H26 M26 O26:P26 T26 Y26 AD26:AE26 AI26:AJ26 AG26 R26 W26 W18:AO18" xr:uid="{00000000-0002-0000-1500-000000000000}"/>
    <dataValidation imeMode="hiragana" allowBlank="1" showInputMessage="1" showErrorMessage="1" sqref="A39:AO44 C18:G18 E47 R47 C9:G9 C15:G15 C48" xr:uid="{00000000-0002-0000-1500-000001000000}"/>
    <dataValidation type="list" allowBlank="1" showInputMessage="1" showErrorMessage="1" sqref="C45:C46 E45:E46 H27:AK36" xr:uid="{00000000-0002-0000-1500-000002000000}">
      <formula1>"○"</formula1>
    </dataValidation>
    <dataValidation type="list" allowBlank="1" showInputMessage="1" showErrorMessage="1" sqref="A8 A13 A22:A24 A16" xr:uid="{00000000-0002-0000-1500-000003000000}">
      <formula1>"✔"</formula1>
    </dataValidation>
    <dataValidation type="list" showInputMessage="1" showErrorMessage="1" sqref="H45:L45" xr:uid="{00000000-0002-0000-15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8" orientation="portrait" r:id="rId1"/>
  <headerFooter scaleWithDoc="0">
    <oddFooter>&amp;R&amp;9（令和７年４月１日以降に申請する訓練科から適用）</oddFooter>
  </headerFooter>
  <colBreaks count="1" manualBreakCount="1">
    <brk id="44" max="1048575" man="1"/>
  </col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3">
    <pageSetUpPr fitToPage="1"/>
  </sheetPr>
  <dimension ref="A1:O315"/>
  <sheetViews>
    <sheetView view="pageBreakPreview" zoomScale="70" zoomScaleNormal="100" zoomScaleSheetLayoutView="70" zoomScalePageLayoutView="70" workbookViewId="0">
      <selection activeCell="O59" sqref="O59:O60"/>
    </sheetView>
  </sheetViews>
  <sheetFormatPr defaultRowHeight="13.5" outlineLevelRow="1"/>
  <cols>
    <col min="1" max="1" width="4.25" style="196" customWidth="1"/>
    <col min="2" max="2" width="13.5" style="196" customWidth="1"/>
    <col min="3" max="3" width="21" style="196" customWidth="1"/>
    <col min="4" max="4" width="13.5" style="196" customWidth="1"/>
    <col min="5" max="13" width="9" style="196" customWidth="1"/>
    <col min="14" max="14" width="6.625" style="196" customWidth="1"/>
    <col min="15" max="15" width="51" style="196" customWidth="1"/>
    <col min="16" max="16384" width="9" style="196"/>
  </cols>
  <sheetData>
    <row r="1" spans="1:15" ht="24.75" customHeight="1">
      <c r="A1" s="263"/>
      <c r="B1" s="263"/>
      <c r="C1" s="263"/>
      <c r="D1" s="263"/>
      <c r="E1" s="263"/>
      <c r="F1" s="263"/>
      <c r="G1" s="263"/>
      <c r="H1" s="263"/>
      <c r="I1" s="263"/>
      <c r="J1" s="263"/>
      <c r="K1" s="263"/>
      <c r="L1" s="263"/>
      <c r="M1" s="263"/>
      <c r="N1" s="263"/>
      <c r="O1" s="269" t="s">
        <v>1242</v>
      </c>
    </row>
    <row r="2" spans="1:15" ht="42" customHeight="1">
      <c r="A2" s="3132" t="s">
        <v>371</v>
      </c>
      <c r="B2" s="3132"/>
      <c r="C2" s="3132"/>
      <c r="D2" s="3132"/>
      <c r="E2" s="3132"/>
      <c r="F2" s="3132"/>
      <c r="G2" s="3132"/>
      <c r="H2" s="3132"/>
      <c r="I2" s="3132"/>
      <c r="J2" s="3132"/>
      <c r="K2" s="3132"/>
      <c r="L2" s="3132"/>
      <c r="M2" s="3132"/>
      <c r="N2" s="3132"/>
      <c r="O2" s="3132"/>
    </row>
    <row r="3" spans="1:15" ht="32.25" customHeight="1">
      <c r="A3" s="270"/>
      <c r="B3" s="3133" t="s">
        <v>257</v>
      </c>
      <c r="C3" s="3133"/>
      <c r="D3" s="3134" t="str">
        <f>IF(様式1!L11="","",様式1!L11)</f>
        <v/>
      </c>
      <c r="E3" s="3134"/>
      <c r="F3" s="3134"/>
      <c r="G3" s="3134"/>
      <c r="H3" s="3134"/>
      <c r="I3" s="3134"/>
      <c r="J3" s="3134"/>
      <c r="K3" s="3133" t="s">
        <v>313</v>
      </c>
      <c r="L3" s="3133"/>
      <c r="M3" s="3133"/>
      <c r="N3" s="3133"/>
      <c r="O3" s="271" t="str">
        <f>IF(様式1!G36="","",様式1!G36)</f>
        <v/>
      </c>
    </row>
    <row r="4" spans="1:15" ht="15.75" customHeight="1" thickBot="1">
      <c r="A4" s="263"/>
      <c r="B4" s="263"/>
      <c r="C4" s="263"/>
      <c r="D4" s="263"/>
      <c r="E4" s="263"/>
      <c r="F4" s="263"/>
      <c r="G4" s="263"/>
      <c r="H4" s="263"/>
      <c r="I4" s="263"/>
      <c r="J4" s="263"/>
      <c r="K4" s="263"/>
      <c r="L4" s="263"/>
      <c r="M4" s="263"/>
      <c r="N4" s="263"/>
      <c r="O4" s="263"/>
    </row>
    <row r="5" spans="1:15" ht="24.75" customHeight="1">
      <c r="A5" s="609" t="s">
        <v>739</v>
      </c>
      <c r="B5" s="3095" t="s">
        <v>372</v>
      </c>
      <c r="C5" s="3096"/>
      <c r="D5" s="3095" t="s">
        <v>731</v>
      </c>
      <c r="E5" s="3097"/>
      <c r="F5" s="3097"/>
      <c r="G5" s="3097"/>
      <c r="H5" s="3097"/>
      <c r="I5" s="3097"/>
      <c r="J5" s="3097"/>
      <c r="K5" s="3097"/>
      <c r="L5" s="3097"/>
      <c r="M5" s="3096"/>
      <c r="N5" s="3095" t="s">
        <v>373</v>
      </c>
      <c r="O5" s="3131"/>
    </row>
    <row r="6" spans="1:15" ht="54.75" customHeight="1">
      <c r="A6" s="3138">
        <v>1</v>
      </c>
      <c r="B6" s="3091"/>
      <c r="C6" s="3092"/>
      <c r="D6" s="3103"/>
      <c r="E6" s="3110"/>
      <c r="F6" s="3110"/>
      <c r="G6" s="3110"/>
      <c r="H6" s="3110"/>
      <c r="I6" s="3110"/>
      <c r="J6" s="3110"/>
      <c r="K6" s="3110"/>
      <c r="L6" s="3110"/>
      <c r="M6" s="3111"/>
      <c r="N6" s="3103"/>
      <c r="O6" s="3104"/>
    </row>
    <row r="7" spans="1:15" ht="30" customHeight="1">
      <c r="A7" s="3086"/>
      <c r="B7" s="3093"/>
      <c r="C7" s="3094"/>
      <c r="D7" s="487" t="s">
        <v>740</v>
      </c>
      <c r="E7" s="3117"/>
      <c r="F7" s="3118"/>
      <c r="G7" s="3118"/>
      <c r="H7" s="3118"/>
      <c r="I7" s="3128" t="s">
        <v>732</v>
      </c>
      <c r="J7" s="3129"/>
      <c r="K7" s="3117"/>
      <c r="L7" s="3118"/>
      <c r="M7" s="3121"/>
      <c r="N7" s="3105"/>
      <c r="O7" s="3106"/>
    </row>
    <row r="8" spans="1:15" ht="24.75" customHeight="1">
      <c r="A8" s="3086"/>
      <c r="B8" s="3136" t="s">
        <v>741</v>
      </c>
      <c r="C8" s="3137"/>
      <c r="D8" s="3089" t="s">
        <v>733</v>
      </c>
      <c r="E8" s="3112"/>
      <c r="F8" s="3112"/>
      <c r="G8" s="3112"/>
      <c r="H8" s="3112"/>
      <c r="I8" s="3112"/>
      <c r="J8" s="3112"/>
      <c r="K8" s="3112"/>
      <c r="L8" s="3112"/>
      <c r="M8" s="3090"/>
      <c r="N8" s="3089" t="s">
        <v>283</v>
      </c>
      <c r="O8" s="3130"/>
    </row>
    <row r="9" spans="1:15" ht="34.700000000000003" customHeight="1">
      <c r="A9" s="3086"/>
      <c r="B9" s="488" t="s">
        <v>734</v>
      </c>
      <c r="C9" s="273"/>
      <c r="D9" s="274" t="s">
        <v>375</v>
      </c>
      <c r="E9" s="3081" t="s">
        <v>376</v>
      </c>
      <c r="F9" s="3082"/>
      <c r="G9" s="3082"/>
      <c r="H9" s="3082"/>
      <c r="I9" s="275"/>
      <c r="J9" s="3083" t="s">
        <v>742</v>
      </c>
      <c r="K9" s="3083"/>
      <c r="L9" s="3083"/>
      <c r="M9" s="3084"/>
      <c r="N9" s="3075"/>
      <c r="O9" s="3077" t="s">
        <v>1519</v>
      </c>
    </row>
    <row r="10" spans="1:15" ht="34.700000000000003" customHeight="1">
      <c r="A10" s="3086"/>
      <c r="B10" s="488" t="s">
        <v>735</v>
      </c>
      <c r="C10" s="273"/>
      <c r="D10" s="276" t="s">
        <v>224</v>
      </c>
      <c r="E10" s="3079"/>
      <c r="F10" s="3080"/>
      <c r="G10" s="3080"/>
      <c r="H10" s="3080"/>
      <c r="I10" s="604" t="s">
        <v>52</v>
      </c>
      <c r="J10" s="3080"/>
      <c r="K10" s="3080"/>
      <c r="L10" s="3080"/>
      <c r="M10" s="3135"/>
      <c r="N10" s="3076"/>
      <c r="O10" s="3078"/>
    </row>
    <row r="11" spans="1:15" ht="34.700000000000003" customHeight="1">
      <c r="A11" s="3086"/>
      <c r="B11" s="488" t="s">
        <v>736</v>
      </c>
      <c r="C11" s="273"/>
      <c r="D11" s="276" t="s">
        <v>264</v>
      </c>
      <c r="E11" s="277"/>
      <c r="F11" s="604" t="s">
        <v>265</v>
      </c>
      <c r="G11" s="277"/>
      <c r="H11" s="604" t="s">
        <v>238</v>
      </c>
      <c r="I11" s="604" t="s">
        <v>52</v>
      </c>
      <c r="J11" s="277"/>
      <c r="K11" s="604" t="s">
        <v>265</v>
      </c>
      <c r="L11" s="277"/>
      <c r="M11" s="278" t="s">
        <v>238</v>
      </c>
      <c r="N11" s="3075"/>
      <c r="O11" s="3099" t="s">
        <v>1566</v>
      </c>
    </row>
    <row r="12" spans="1:15" ht="34.700000000000003" customHeight="1" thickBot="1">
      <c r="A12" s="3086"/>
      <c r="B12" s="3087"/>
      <c r="C12" s="3088"/>
      <c r="D12" s="607" t="s">
        <v>737</v>
      </c>
      <c r="E12" s="3101"/>
      <c r="F12" s="3102"/>
      <c r="G12" s="605" t="s">
        <v>56</v>
      </c>
      <c r="H12" s="605"/>
      <c r="I12" s="605"/>
      <c r="J12" s="605"/>
      <c r="K12" s="605"/>
      <c r="L12" s="605"/>
      <c r="M12" s="606"/>
      <c r="N12" s="3076"/>
      <c r="O12" s="3100"/>
    </row>
    <row r="13" spans="1:15" ht="24.75" customHeight="1">
      <c r="A13" s="3085">
        <v>2</v>
      </c>
      <c r="B13" s="3095" t="s">
        <v>372</v>
      </c>
      <c r="C13" s="3096"/>
      <c r="D13" s="3095" t="s">
        <v>731</v>
      </c>
      <c r="E13" s="3097"/>
      <c r="F13" s="3097"/>
      <c r="G13" s="3097"/>
      <c r="H13" s="3097"/>
      <c r="I13" s="3097"/>
      <c r="J13" s="3097"/>
      <c r="K13" s="3097"/>
      <c r="L13" s="3097"/>
      <c r="M13" s="3096"/>
      <c r="N13" s="3095" t="s">
        <v>373</v>
      </c>
      <c r="O13" s="3131"/>
    </row>
    <row r="14" spans="1:15" ht="54.75" customHeight="1">
      <c r="A14" s="3086"/>
      <c r="B14" s="3091"/>
      <c r="C14" s="3092"/>
      <c r="D14" s="3103"/>
      <c r="E14" s="3110"/>
      <c r="F14" s="3110"/>
      <c r="G14" s="3110"/>
      <c r="H14" s="3110"/>
      <c r="I14" s="3110"/>
      <c r="J14" s="3110"/>
      <c r="K14" s="3110"/>
      <c r="L14" s="3110"/>
      <c r="M14" s="3111"/>
      <c r="N14" s="3103"/>
      <c r="O14" s="3104"/>
    </row>
    <row r="15" spans="1:15" ht="30" customHeight="1">
      <c r="A15" s="3086"/>
      <c r="B15" s="3093"/>
      <c r="C15" s="3094"/>
      <c r="D15" s="272" t="s">
        <v>740</v>
      </c>
      <c r="E15" s="3117"/>
      <c r="F15" s="3118"/>
      <c r="G15" s="3118"/>
      <c r="H15" s="3118"/>
      <c r="I15" s="3128" t="s">
        <v>732</v>
      </c>
      <c r="J15" s="3129"/>
      <c r="K15" s="3117"/>
      <c r="L15" s="3118"/>
      <c r="M15" s="3121"/>
      <c r="N15" s="3105"/>
      <c r="O15" s="3106"/>
    </row>
    <row r="16" spans="1:15" ht="24.75" customHeight="1">
      <c r="A16" s="3086"/>
      <c r="B16" s="3089" t="s">
        <v>741</v>
      </c>
      <c r="C16" s="3090"/>
      <c r="D16" s="3089" t="s">
        <v>733</v>
      </c>
      <c r="E16" s="3112"/>
      <c r="F16" s="3112"/>
      <c r="G16" s="3112"/>
      <c r="H16" s="3112"/>
      <c r="I16" s="3112"/>
      <c r="J16" s="3112"/>
      <c r="K16" s="3112"/>
      <c r="L16" s="3112"/>
      <c r="M16" s="3090"/>
      <c r="N16" s="3089" t="s">
        <v>283</v>
      </c>
      <c r="O16" s="3130"/>
    </row>
    <row r="17" spans="1:15" ht="34.700000000000003" customHeight="1">
      <c r="A17" s="3086"/>
      <c r="B17" s="488" t="s">
        <v>734</v>
      </c>
      <c r="C17" s="273"/>
      <c r="D17" s="274" t="s">
        <v>375</v>
      </c>
      <c r="E17" s="3081" t="s">
        <v>376</v>
      </c>
      <c r="F17" s="3082"/>
      <c r="G17" s="3082"/>
      <c r="H17" s="3082"/>
      <c r="I17" s="275"/>
      <c r="J17" s="3083" t="s">
        <v>742</v>
      </c>
      <c r="K17" s="3083"/>
      <c r="L17" s="3083"/>
      <c r="M17" s="3084"/>
      <c r="N17" s="3075"/>
      <c r="O17" s="3077" t="s">
        <v>1519</v>
      </c>
    </row>
    <row r="18" spans="1:15" ht="34.700000000000003" customHeight="1">
      <c r="A18" s="3086"/>
      <c r="B18" s="488" t="s">
        <v>735</v>
      </c>
      <c r="C18" s="273"/>
      <c r="D18" s="276" t="s">
        <v>224</v>
      </c>
      <c r="E18" s="3079"/>
      <c r="F18" s="3080"/>
      <c r="G18" s="3080"/>
      <c r="H18" s="3080"/>
      <c r="I18" s="604" t="s">
        <v>52</v>
      </c>
      <c r="J18" s="3080"/>
      <c r="K18" s="3080"/>
      <c r="L18" s="3080"/>
      <c r="M18" s="3098"/>
      <c r="N18" s="3076"/>
      <c r="O18" s="3078"/>
    </row>
    <row r="19" spans="1:15" ht="34.700000000000003" customHeight="1">
      <c r="A19" s="3086"/>
      <c r="B19" s="488" t="s">
        <v>736</v>
      </c>
      <c r="C19" s="273"/>
      <c r="D19" s="276" t="s">
        <v>264</v>
      </c>
      <c r="E19" s="277"/>
      <c r="F19" s="604" t="s">
        <v>265</v>
      </c>
      <c r="G19" s="277"/>
      <c r="H19" s="604" t="s">
        <v>238</v>
      </c>
      <c r="I19" s="604" t="s">
        <v>52</v>
      </c>
      <c r="J19" s="277"/>
      <c r="K19" s="604" t="s">
        <v>265</v>
      </c>
      <c r="L19" s="277"/>
      <c r="M19" s="278" t="s">
        <v>238</v>
      </c>
      <c r="N19" s="3075"/>
      <c r="O19" s="3099" t="s">
        <v>1566</v>
      </c>
    </row>
    <row r="20" spans="1:15" ht="34.700000000000003" customHeight="1" thickBot="1">
      <c r="A20" s="3086"/>
      <c r="B20" s="3087"/>
      <c r="C20" s="3088"/>
      <c r="D20" s="607" t="s">
        <v>737</v>
      </c>
      <c r="E20" s="3101"/>
      <c r="F20" s="3102"/>
      <c r="G20" s="605" t="s">
        <v>56</v>
      </c>
      <c r="H20" s="605"/>
      <c r="I20" s="605"/>
      <c r="J20" s="605"/>
      <c r="K20" s="605"/>
      <c r="L20" s="605"/>
      <c r="M20" s="606"/>
      <c r="N20" s="3076"/>
      <c r="O20" s="3100"/>
    </row>
    <row r="21" spans="1:15" ht="24.75" customHeight="1">
      <c r="A21" s="3085">
        <v>3</v>
      </c>
      <c r="B21" s="3095" t="s">
        <v>372</v>
      </c>
      <c r="C21" s="3096"/>
      <c r="D21" s="3095" t="s">
        <v>731</v>
      </c>
      <c r="E21" s="3097"/>
      <c r="F21" s="3097"/>
      <c r="G21" s="3097"/>
      <c r="H21" s="3097"/>
      <c r="I21" s="3097"/>
      <c r="J21" s="3097"/>
      <c r="K21" s="3097"/>
      <c r="L21" s="3097"/>
      <c r="M21" s="3096"/>
      <c r="N21" s="3095" t="s">
        <v>373</v>
      </c>
      <c r="O21" s="3131"/>
    </row>
    <row r="22" spans="1:15" ht="54.75" customHeight="1">
      <c r="A22" s="3086"/>
      <c r="B22" s="3091"/>
      <c r="C22" s="3092"/>
      <c r="D22" s="3103"/>
      <c r="E22" s="3110"/>
      <c r="F22" s="3110"/>
      <c r="G22" s="3110"/>
      <c r="H22" s="3110"/>
      <c r="I22" s="3110"/>
      <c r="J22" s="3110"/>
      <c r="K22" s="3110"/>
      <c r="L22" s="3110"/>
      <c r="M22" s="3111"/>
      <c r="N22" s="3103"/>
      <c r="O22" s="3104"/>
    </row>
    <row r="23" spans="1:15" ht="30" customHeight="1">
      <c r="A23" s="3086"/>
      <c r="B23" s="3093"/>
      <c r="C23" s="3094"/>
      <c r="D23" s="272" t="s">
        <v>740</v>
      </c>
      <c r="E23" s="3117"/>
      <c r="F23" s="3118"/>
      <c r="G23" s="3118"/>
      <c r="H23" s="3118"/>
      <c r="I23" s="3128" t="s">
        <v>732</v>
      </c>
      <c r="J23" s="3129"/>
      <c r="K23" s="3117"/>
      <c r="L23" s="3118"/>
      <c r="M23" s="3121"/>
      <c r="N23" s="3105"/>
      <c r="O23" s="3106"/>
    </row>
    <row r="24" spans="1:15" ht="24.75" customHeight="1">
      <c r="A24" s="3086"/>
      <c r="B24" s="3089" t="s">
        <v>741</v>
      </c>
      <c r="C24" s="3090"/>
      <c r="D24" s="3089" t="s">
        <v>733</v>
      </c>
      <c r="E24" s="3112"/>
      <c r="F24" s="3112"/>
      <c r="G24" s="3112"/>
      <c r="H24" s="3112"/>
      <c r="I24" s="3112"/>
      <c r="J24" s="3112"/>
      <c r="K24" s="3112"/>
      <c r="L24" s="3112"/>
      <c r="M24" s="3090"/>
      <c r="N24" s="3089" t="s">
        <v>283</v>
      </c>
      <c r="O24" s="3130"/>
    </row>
    <row r="25" spans="1:15" ht="34.700000000000003" customHeight="1">
      <c r="A25" s="3086"/>
      <c r="B25" s="488" t="s">
        <v>734</v>
      </c>
      <c r="C25" s="273"/>
      <c r="D25" s="274" t="s">
        <v>375</v>
      </c>
      <c r="E25" s="3081" t="s">
        <v>376</v>
      </c>
      <c r="F25" s="3082"/>
      <c r="G25" s="3082"/>
      <c r="H25" s="3082"/>
      <c r="I25" s="275"/>
      <c r="J25" s="3083" t="s">
        <v>742</v>
      </c>
      <c r="K25" s="3083"/>
      <c r="L25" s="3083"/>
      <c r="M25" s="3084"/>
      <c r="N25" s="3075"/>
      <c r="O25" s="3077" t="s">
        <v>1519</v>
      </c>
    </row>
    <row r="26" spans="1:15" ht="34.700000000000003" customHeight="1">
      <c r="A26" s="3086"/>
      <c r="B26" s="488" t="s">
        <v>735</v>
      </c>
      <c r="C26" s="273"/>
      <c r="D26" s="276" t="s">
        <v>224</v>
      </c>
      <c r="E26" s="3079"/>
      <c r="F26" s="3080"/>
      <c r="G26" s="3080"/>
      <c r="H26" s="3080"/>
      <c r="I26" s="604" t="s">
        <v>52</v>
      </c>
      <c r="J26" s="3080"/>
      <c r="K26" s="3080"/>
      <c r="L26" s="3080"/>
      <c r="M26" s="3098"/>
      <c r="N26" s="3076"/>
      <c r="O26" s="3078"/>
    </row>
    <row r="27" spans="1:15" ht="34.700000000000003" customHeight="1">
      <c r="A27" s="3086"/>
      <c r="B27" s="488" t="s">
        <v>736</v>
      </c>
      <c r="C27" s="273"/>
      <c r="D27" s="276" t="s">
        <v>264</v>
      </c>
      <c r="E27" s="277"/>
      <c r="F27" s="604" t="s">
        <v>265</v>
      </c>
      <c r="G27" s="277"/>
      <c r="H27" s="604" t="s">
        <v>238</v>
      </c>
      <c r="I27" s="604" t="s">
        <v>52</v>
      </c>
      <c r="J27" s="277"/>
      <c r="K27" s="604" t="s">
        <v>265</v>
      </c>
      <c r="L27" s="277"/>
      <c r="M27" s="278" t="s">
        <v>238</v>
      </c>
      <c r="N27" s="3075"/>
      <c r="O27" s="3099" t="s">
        <v>1566</v>
      </c>
    </row>
    <row r="28" spans="1:15" ht="34.700000000000003" customHeight="1" thickBot="1">
      <c r="A28" s="3086"/>
      <c r="B28" s="3087"/>
      <c r="C28" s="3088"/>
      <c r="D28" s="607" t="s">
        <v>737</v>
      </c>
      <c r="E28" s="3101"/>
      <c r="F28" s="3102"/>
      <c r="G28" s="605" t="s">
        <v>56</v>
      </c>
      <c r="H28" s="605"/>
      <c r="I28" s="605"/>
      <c r="J28" s="605"/>
      <c r="K28" s="605"/>
      <c r="L28" s="605"/>
      <c r="M28" s="606"/>
      <c r="N28" s="3076"/>
      <c r="O28" s="3100"/>
    </row>
    <row r="29" spans="1:15" ht="24.75" customHeight="1">
      <c r="A29" s="3085">
        <v>4</v>
      </c>
      <c r="B29" s="3095" t="s">
        <v>372</v>
      </c>
      <c r="C29" s="3096"/>
      <c r="D29" s="3095" t="s">
        <v>731</v>
      </c>
      <c r="E29" s="3097"/>
      <c r="F29" s="3097"/>
      <c r="G29" s="3097"/>
      <c r="H29" s="3097"/>
      <c r="I29" s="3097"/>
      <c r="J29" s="3097"/>
      <c r="K29" s="3097"/>
      <c r="L29" s="3097"/>
      <c r="M29" s="3096"/>
      <c r="N29" s="3095" t="s">
        <v>373</v>
      </c>
      <c r="O29" s="3131"/>
    </row>
    <row r="30" spans="1:15" ht="54.75" customHeight="1">
      <c r="A30" s="3086"/>
      <c r="B30" s="3091"/>
      <c r="C30" s="3092"/>
      <c r="D30" s="3103"/>
      <c r="E30" s="3110"/>
      <c r="F30" s="3110"/>
      <c r="G30" s="3110"/>
      <c r="H30" s="3110"/>
      <c r="I30" s="3110"/>
      <c r="J30" s="3110"/>
      <c r="K30" s="3110"/>
      <c r="L30" s="3110"/>
      <c r="M30" s="3111"/>
      <c r="N30" s="3103"/>
      <c r="O30" s="3104"/>
    </row>
    <row r="31" spans="1:15" ht="30" customHeight="1">
      <c r="A31" s="3086"/>
      <c r="B31" s="3093"/>
      <c r="C31" s="3094"/>
      <c r="D31" s="272" t="s">
        <v>740</v>
      </c>
      <c r="E31" s="3117"/>
      <c r="F31" s="3118"/>
      <c r="G31" s="3118"/>
      <c r="H31" s="3118"/>
      <c r="I31" s="3128" t="s">
        <v>732</v>
      </c>
      <c r="J31" s="3129"/>
      <c r="K31" s="3117"/>
      <c r="L31" s="3118"/>
      <c r="M31" s="3121"/>
      <c r="N31" s="3105"/>
      <c r="O31" s="3106"/>
    </row>
    <row r="32" spans="1:15" ht="24.75" customHeight="1">
      <c r="A32" s="3086"/>
      <c r="B32" s="3089" t="s">
        <v>741</v>
      </c>
      <c r="C32" s="3090"/>
      <c r="D32" s="3089" t="s">
        <v>733</v>
      </c>
      <c r="E32" s="3112"/>
      <c r="F32" s="3112"/>
      <c r="G32" s="3112"/>
      <c r="H32" s="3112"/>
      <c r="I32" s="3112"/>
      <c r="J32" s="3112"/>
      <c r="K32" s="3112"/>
      <c r="L32" s="3112"/>
      <c r="M32" s="3090"/>
      <c r="N32" s="3089" t="s">
        <v>283</v>
      </c>
      <c r="O32" s="3130"/>
    </row>
    <row r="33" spans="1:15" ht="34.700000000000003" customHeight="1">
      <c r="A33" s="3086"/>
      <c r="B33" s="488" t="s">
        <v>734</v>
      </c>
      <c r="C33" s="273"/>
      <c r="D33" s="274" t="s">
        <v>375</v>
      </c>
      <c r="E33" s="3081" t="s">
        <v>376</v>
      </c>
      <c r="F33" s="3082"/>
      <c r="G33" s="3082"/>
      <c r="H33" s="3082"/>
      <c r="I33" s="275"/>
      <c r="J33" s="3083" t="s">
        <v>742</v>
      </c>
      <c r="K33" s="3083"/>
      <c r="L33" s="3083"/>
      <c r="M33" s="3084"/>
      <c r="N33" s="3075"/>
      <c r="O33" s="3077" t="s">
        <v>1519</v>
      </c>
    </row>
    <row r="34" spans="1:15" ht="34.700000000000003" customHeight="1">
      <c r="A34" s="3086"/>
      <c r="B34" s="488" t="s">
        <v>735</v>
      </c>
      <c r="C34" s="273"/>
      <c r="D34" s="276" t="s">
        <v>224</v>
      </c>
      <c r="E34" s="3079"/>
      <c r="F34" s="3080"/>
      <c r="G34" s="3080"/>
      <c r="H34" s="3080"/>
      <c r="I34" s="604" t="s">
        <v>52</v>
      </c>
      <c r="J34" s="3080"/>
      <c r="K34" s="3080"/>
      <c r="L34" s="3080"/>
      <c r="M34" s="3098"/>
      <c r="N34" s="3076"/>
      <c r="O34" s="3078"/>
    </row>
    <row r="35" spans="1:15" ht="34.700000000000003" customHeight="1">
      <c r="A35" s="3086"/>
      <c r="B35" s="488" t="s">
        <v>736</v>
      </c>
      <c r="C35" s="273"/>
      <c r="D35" s="276" t="s">
        <v>264</v>
      </c>
      <c r="E35" s="277"/>
      <c r="F35" s="604" t="s">
        <v>265</v>
      </c>
      <c r="G35" s="277"/>
      <c r="H35" s="604" t="s">
        <v>238</v>
      </c>
      <c r="I35" s="604" t="s">
        <v>52</v>
      </c>
      <c r="J35" s="277"/>
      <c r="K35" s="604" t="s">
        <v>265</v>
      </c>
      <c r="L35" s="277"/>
      <c r="M35" s="278" t="s">
        <v>238</v>
      </c>
      <c r="N35" s="3075"/>
      <c r="O35" s="3099" t="s">
        <v>1566</v>
      </c>
    </row>
    <row r="36" spans="1:15" ht="34.700000000000003" customHeight="1" thickBot="1">
      <c r="A36" s="3086"/>
      <c r="B36" s="3087"/>
      <c r="C36" s="3088"/>
      <c r="D36" s="607" t="s">
        <v>737</v>
      </c>
      <c r="E36" s="3101"/>
      <c r="F36" s="3102"/>
      <c r="G36" s="605" t="s">
        <v>56</v>
      </c>
      <c r="H36" s="605"/>
      <c r="I36" s="605"/>
      <c r="J36" s="605"/>
      <c r="K36" s="605"/>
      <c r="L36" s="605"/>
      <c r="M36" s="606"/>
      <c r="N36" s="3076"/>
      <c r="O36" s="3100"/>
    </row>
    <row r="37" spans="1:15" ht="24.75" hidden="1" customHeight="1" outlineLevel="1">
      <c r="A37" s="3107">
        <v>5</v>
      </c>
      <c r="B37" s="3095" t="s">
        <v>372</v>
      </c>
      <c r="C37" s="3096"/>
      <c r="D37" s="3095" t="s">
        <v>731</v>
      </c>
      <c r="E37" s="3097"/>
      <c r="F37" s="3097"/>
      <c r="G37" s="3097"/>
      <c r="H37" s="3097"/>
      <c r="I37" s="3097"/>
      <c r="J37" s="3097"/>
      <c r="K37" s="3097"/>
      <c r="L37" s="3097"/>
      <c r="M37" s="3096"/>
      <c r="N37" s="3095" t="s">
        <v>373</v>
      </c>
      <c r="O37" s="3096"/>
    </row>
    <row r="38" spans="1:15" ht="54.75" hidden="1" customHeight="1" outlineLevel="1">
      <c r="A38" s="3108"/>
      <c r="B38" s="3091"/>
      <c r="C38" s="3092"/>
      <c r="D38" s="3103"/>
      <c r="E38" s="3110"/>
      <c r="F38" s="3110"/>
      <c r="G38" s="3110"/>
      <c r="H38" s="3110"/>
      <c r="I38" s="3110"/>
      <c r="J38" s="3110"/>
      <c r="K38" s="3110"/>
      <c r="L38" s="3110"/>
      <c r="M38" s="3111"/>
      <c r="N38" s="3103"/>
      <c r="O38" s="3111"/>
    </row>
    <row r="39" spans="1:15" ht="30" hidden="1" customHeight="1" outlineLevel="1">
      <c r="A39" s="3108"/>
      <c r="B39" s="3093"/>
      <c r="C39" s="3094"/>
      <c r="D39" s="279" t="s">
        <v>740</v>
      </c>
      <c r="E39" s="3117"/>
      <c r="F39" s="3118"/>
      <c r="G39" s="3118"/>
      <c r="H39" s="3118"/>
      <c r="I39" s="3119" t="s">
        <v>732</v>
      </c>
      <c r="J39" s="3120"/>
      <c r="K39" s="3117"/>
      <c r="L39" s="3118"/>
      <c r="M39" s="3121"/>
      <c r="N39" s="3105"/>
      <c r="O39" s="3116"/>
    </row>
    <row r="40" spans="1:15" ht="24.75" hidden="1" customHeight="1" outlineLevel="1">
      <c r="A40" s="3108"/>
      <c r="B40" s="3089" t="s">
        <v>741</v>
      </c>
      <c r="C40" s="3090"/>
      <c r="D40" s="3089" t="s">
        <v>733</v>
      </c>
      <c r="E40" s="3112"/>
      <c r="F40" s="3112"/>
      <c r="G40" s="3112"/>
      <c r="H40" s="3112"/>
      <c r="I40" s="3112"/>
      <c r="J40" s="3112"/>
      <c r="K40" s="3112"/>
      <c r="L40" s="3112"/>
      <c r="M40" s="3090"/>
      <c r="N40" s="3089" t="s">
        <v>283</v>
      </c>
      <c r="O40" s="3090"/>
    </row>
    <row r="41" spans="1:15" ht="34.700000000000003" hidden="1" customHeight="1" outlineLevel="1">
      <c r="A41" s="3108"/>
      <c r="B41" s="488" t="s">
        <v>734</v>
      </c>
      <c r="C41" s="273"/>
      <c r="D41" s="274" t="s">
        <v>375</v>
      </c>
      <c r="E41" s="3081" t="s">
        <v>376</v>
      </c>
      <c r="F41" s="3082"/>
      <c r="G41" s="3082"/>
      <c r="H41" s="3082"/>
      <c r="I41" s="275"/>
      <c r="J41" s="3083" t="s">
        <v>742</v>
      </c>
      <c r="K41" s="3083"/>
      <c r="L41" s="3083"/>
      <c r="M41" s="3084"/>
      <c r="N41" s="3075"/>
      <c r="O41" s="3126" t="s">
        <v>1519</v>
      </c>
    </row>
    <row r="42" spans="1:15" ht="34.700000000000003" hidden="1" customHeight="1" outlineLevel="1">
      <c r="A42" s="3108"/>
      <c r="B42" s="488" t="s">
        <v>735</v>
      </c>
      <c r="C42" s="273"/>
      <c r="D42" s="276" t="s">
        <v>224</v>
      </c>
      <c r="E42" s="3079"/>
      <c r="F42" s="3080"/>
      <c r="G42" s="3080"/>
      <c r="H42" s="3080"/>
      <c r="I42" s="498" t="s">
        <v>52</v>
      </c>
      <c r="J42" s="3080"/>
      <c r="K42" s="3080"/>
      <c r="L42" s="3080"/>
      <c r="M42" s="3098"/>
      <c r="N42" s="3076"/>
      <c r="O42" s="3127"/>
    </row>
    <row r="43" spans="1:15" ht="34.700000000000003" hidden="1" customHeight="1" outlineLevel="1">
      <c r="A43" s="3108"/>
      <c r="B43" s="488" t="s">
        <v>736</v>
      </c>
      <c r="C43" s="273"/>
      <c r="D43" s="276" t="s">
        <v>264</v>
      </c>
      <c r="E43" s="277"/>
      <c r="F43" s="498" t="s">
        <v>265</v>
      </c>
      <c r="G43" s="277"/>
      <c r="H43" s="498" t="s">
        <v>238</v>
      </c>
      <c r="I43" s="498" t="s">
        <v>52</v>
      </c>
      <c r="J43" s="277"/>
      <c r="K43" s="498" t="s">
        <v>265</v>
      </c>
      <c r="L43" s="277"/>
      <c r="M43" s="278" t="s">
        <v>238</v>
      </c>
      <c r="N43" s="3075"/>
      <c r="O43" s="3113" t="s">
        <v>1566</v>
      </c>
    </row>
    <row r="44" spans="1:15" ht="34.700000000000003" hidden="1" customHeight="1" outlineLevel="1" thickBot="1">
      <c r="A44" s="3109"/>
      <c r="B44" s="3122"/>
      <c r="C44" s="3123"/>
      <c r="D44" s="280" t="s">
        <v>737</v>
      </c>
      <c r="E44" s="3124"/>
      <c r="F44" s="3125"/>
      <c r="G44" s="281" t="s">
        <v>56</v>
      </c>
      <c r="H44" s="281"/>
      <c r="I44" s="281"/>
      <c r="J44" s="281"/>
      <c r="K44" s="281"/>
      <c r="L44" s="281"/>
      <c r="M44" s="282"/>
      <c r="N44" s="3115"/>
      <c r="O44" s="3114"/>
    </row>
    <row r="45" spans="1:15" ht="24.75" customHeight="1" collapsed="1">
      <c r="A45" s="3085">
        <v>5</v>
      </c>
      <c r="B45" s="3095" t="s">
        <v>372</v>
      </c>
      <c r="C45" s="3096"/>
      <c r="D45" s="3095" t="s">
        <v>731</v>
      </c>
      <c r="E45" s="3097"/>
      <c r="F45" s="3097"/>
      <c r="G45" s="3097"/>
      <c r="H45" s="3097"/>
      <c r="I45" s="3097"/>
      <c r="J45" s="3097"/>
      <c r="K45" s="3097"/>
      <c r="L45" s="3097"/>
      <c r="M45" s="3096"/>
      <c r="N45" s="3095" t="s">
        <v>373</v>
      </c>
      <c r="O45" s="3131"/>
    </row>
    <row r="46" spans="1:15" ht="54.75" customHeight="1">
      <c r="A46" s="3086"/>
      <c r="B46" s="3091"/>
      <c r="C46" s="3092"/>
      <c r="D46" s="3103"/>
      <c r="E46" s="3110"/>
      <c r="F46" s="3110"/>
      <c r="G46" s="3110"/>
      <c r="H46" s="3110"/>
      <c r="I46" s="3110"/>
      <c r="J46" s="3110"/>
      <c r="K46" s="3110"/>
      <c r="L46" s="3110"/>
      <c r="M46" s="3111"/>
      <c r="N46" s="3103"/>
      <c r="O46" s="3104"/>
    </row>
    <row r="47" spans="1:15" ht="30" customHeight="1">
      <c r="A47" s="3086"/>
      <c r="B47" s="3093"/>
      <c r="C47" s="3094"/>
      <c r="D47" s="272" t="s">
        <v>740</v>
      </c>
      <c r="E47" s="3117"/>
      <c r="F47" s="3118"/>
      <c r="G47" s="3118"/>
      <c r="H47" s="3118"/>
      <c r="I47" s="3128" t="s">
        <v>732</v>
      </c>
      <c r="J47" s="3129"/>
      <c r="K47" s="3117"/>
      <c r="L47" s="3118"/>
      <c r="M47" s="3121"/>
      <c r="N47" s="3105"/>
      <c r="O47" s="3106"/>
    </row>
    <row r="48" spans="1:15" ht="24.75" customHeight="1">
      <c r="A48" s="3086"/>
      <c r="B48" s="3089" t="s">
        <v>741</v>
      </c>
      <c r="C48" s="3090"/>
      <c r="D48" s="3089" t="s">
        <v>733</v>
      </c>
      <c r="E48" s="3112"/>
      <c r="F48" s="3112"/>
      <c r="G48" s="3112"/>
      <c r="H48" s="3112"/>
      <c r="I48" s="3112"/>
      <c r="J48" s="3112"/>
      <c r="K48" s="3112"/>
      <c r="L48" s="3112"/>
      <c r="M48" s="3090"/>
      <c r="N48" s="3089" t="s">
        <v>283</v>
      </c>
      <c r="O48" s="3130"/>
    </row>
    <row r="49" spans="1:15" ht="34.700000000000003" customHeight="1">
      <c r="A49" s="3086"/>
      <c r="B49" s="488" t="s">
        <v>734</v>
      </c>
      <c r="C49" s="273"/>
      <c r="D49" s="274" t="s">
        <v>375</v>
      </c>
      <c r="E49" s="3081" t="s">
        <v>376</v>
      </c>
      <c r="F49" s="3082"/>
      <c r="G49" s="3082"/>
      <c r="H49" s="3082"/>
      <c r="I49" s="613"/>
      <c r="J49" s="3083" t="s">
        <v>742</v>
      </c>
      <c r="K49" s="3083"/>
      <c r="L49" s="3083"/>
      <c r="M49" s="3084"/>
      <c r="N49" s="3075"/>
      <c r="O49" s="3077" t="s">
        <v>1519</v>
      </c>
    </row>
    <row r="50" spans="1:15" ht="34.700000000000003" customHeight="1">
      <c r="A50" s="3086"/>
      <c r="B50" s="488" t="s">
        <v>735</v>
      </c>
      <c r="C50" s="273"/>
      <c r="D50" s="276" t="s">
        <v>224</v>
      </c>
      <c r="E50" s="3079"/>
      <c r="F50" s="3080"/>
      <c r="G50" s="3080"/>
      <c r="H50" s="3080"/>
      <c r="I50" s="610" t="s">
        <v>52</v>
      </c>
      <c r="J50" s="3080"/>
      <c r="K50" s="3080"/>
      <c r="L50" s="3080"/>
      <c r="M50" s="3098"/>
      <c r="N50" s="3076"/>
      <c r="O50" s="3078"/>
    </row>
    <row r="51" spans="1:15" ht="34.700000000000003" customHeight="1">
      <c r="A51" s="3086"/>
      <c r="B51" s="488" t="s">
        <v>736</v>
      </c>
      <c r="C51" s="273"/>
      <c r="D51" s="276" t="s">
        <v>264</v>
      </c>
      <c r="E51" s="277"/>
      <c r="F51" s="610" t="s">
        <v>265</v>
      </c>
      <c r="G51" s="277"/>
      <c r="H51" s="610" t="s">
        <v>238</v>
      </c>
      <c r="I51" s="610" t="s">
        <v>52</v>
      </c>
      <c r="J51" s="277"/>
      <c r="K51" s="610" t="s">
        <v>265</v>
      </c>
      <c r="L51" s="277"/>
      <c r="M51" s="278" t="s">
        <v>238</v>
      </c>
      <c r="N51" s="3075"/>
      <c r="O51" s="3099" t="s">
        <v>1566</v>
      </c>
    </row>
    <row r="52" spans="1:15" ht="34.700000000000003" customHeight="1" thickBot="1">
      <c r="A52" s="3086"/>
      <c r="B52" s="3087"/>
      <c r="C52" s="3088"/>
      <c r="D52" s="607" t="s">
        <v>737</v>
      </c>
      <c r="E52" s="3101"/>
      <c r="F52" s="3102"/>
      <c r="G52" s="611" t="s">
        <v>56</v>
      </c>
      <c r="H52" s="611"/>
      <c r="I52" s="611"/>
      <c r="J52" s="611"/>
      <c r="K52" s="611"/>
      <c r="L52" s="611"/>
      <c r="M52" s="612"/>
      <c r="N52" s="3076"/>
      <c r="O52" s="3100"/>
    </row>
    <row r="53" spans="1:15" ht="24.75" customHeight="1" collapsed="1">
      <c r="A53" s="3085">
        <v>6</v>
      </c>
      <c r="B53" s="3095" t="s">
        <v>372</v>
      </c>
      <c r="C53" s="3096"/>
      <c r="D53" s="3095" t="s">
        <v>731</v>
      </c>
      <c r="E53" s="3097"/>
      <c r="F53" s="3097"/>
      <c r="G53" s="3097"/>
      <c r="H53" s="3097"/>
      <c r="I53" s="3097"/>
      <c r="J53" s="3097"/>
      <c r="K53" s="3097"/>
      <c r="L53" s="3097"/>
      <c r="M53" s="3096"/>
      <c r="N53" s="3095" t="s">
        <v>373</v>
      </c>
      <c r="O53" s="3131"/>
    </row>
    <row r="54" spans="1:15" ht="54.75" customHeight="1">
      <c r="A54" s="3086"/>
      <c r="B54" s="3091"/>
      <c r="C54" s="3092"/>
      <c r="D54" s="3103"/>
      <c r="E54" s="3110"/>
      <c r="F54" s="3110"/>
      <c r="G54" s="3110"/>
      <c r="H54" s="3110"/>
      <c r="I54" s="3110"/>
      <c r="J54" s="3110"/>
      <c r="K54" s="3110"/>
      <c r="L54" s="3110"/>
      <c r="M54" s="3111"/>
      <c r="N54" s="3103"/>
      <c r="O54" s="3104"/>
    </row>
    <row r="55" spans="1:15" ht="30" customHeight="1">
      <c r="A55" s="3086"/>
      <c r="B55" s="3093"/>
      <c r="C55" s="3094"/>
      <c r="D55" s="272" t="s">
        <v>740</v>
      </c>
      <c r="E55" s="3117"/>
      <c r="F55" s="3118"/>
      <c r="G55" s="3118"/>
      <c r="H55" s="3118"/>
      <c r="I55" s="3128" t="s">
        <v>732</v>
      </c>
      <c r="J55" s="3129"/>
      <c r="K55" s="3117"/>
      <c r="L55" s="3118"/>
      <c r="M55" s="3121"/>
      <c r="N55" s="3105"/>
      <c r="O55" s="3106"/>
    </row>
    <row r="56" spans="1:15" ht="24.75" customHeight="1">
      <c r="A56" s="3086"/>
      <c r="B56" s="3089" t="s">
        <v>741</v>
      </c>
      <c r="C56" s="3090"/>
      <c r="D56" s="3089" t="s">
        <v>733</v>
      </c>
      <c r="E56" s="3112"/>
      <c r="F56" s="3112"/>
      <c r="G56" s="3112"/>
      <c r="H56" s="3112"/>
      <c r="I56" s="3112"/>
      <c r="J56" s="3112"/>
      <c r="K56" s="3112"/>
      <c r="L56" s="3112"/>
      <c r="M56" s="3090"/>
      <c r="N56" s="3089" t="s">
        <v>283</v>
      </c>
      <c r="O56" s="3130"/>
    </row>
    <row r="57" spans="1:15" ht="34.700000000000003" customHeight="1">
      <c r="A57" s="3086"/>
      <c r="B57" s="488" t="s">
        <v>734</v>
      </c>
      <c r="C57" s="273"/>
      <c r="D57" s="274" t="s">
        <v>375</v>
      </c>
      <c r="E57" s="3081" t="s">
        <v>376</v>
      </c>
      <c r="F57" s="3082"/>
      <c r="G57" s="3082"/>
      <c r="H57" s="3082"/>
      <c r="I57" s="613"/>
      <c r="J57" s="3083" t="s">
        <v>742</v>
      </c>
      <c r="K57" s="3083"/>
      <c r="L57" s="3083"/>
      <c r="M57" s="3084"/>
      <c r="N57" s="3075"/>
      <c r="O57" s="3077" t="s">
        <v>1519</v>
      </c>
    </row>
    <row r="58" spans="1:15" ht="34.700000000000003" customHeight="1">
      <c r="A58" s="3086"/>
      <c r="B58" s="488" t="s">
        <v>735</v>
      </c>
      <c r="C58" s="273"/>
      <c r="D58" s="276" t="s">
        <v>224</v>
      </c>
      <c r="E58" s="3079"/>
      <c r="F58" s="3080"/>
      <c r="G58" s="3080"/>
      <c r="H58" s="3080"/>
      <c r="I58" s="610" t="s">
        <v>52</v>
      </c>
      <c r="J58" s="3080"/>
      <c r="K58" s="3080"/>
      <c r="L58" s="3080"/>
      <c r="M58" s="3098"/>
      <c r="N58" s="3076"/>
      <c r="O58" s="3078"/>
    </row>
    <row r="59" spans="1:15" ht="34.700000000000003" customHeight="1">
      <c r="A59" s="3086"/>
      <c r="B59" s="488" t="s">
        <v>736</v>
      </c>
      <c r="C59" s="273"/>
      <c r="D59" s="276" t="s">
        <v>264</v>
      </c>
      <c r="E59" s="277"/>
      <c r="F59" s="610" t="s">
        <v>265</v>
      </c>
      <c r="G59" s="277"/>
      <c r="H59" s="610" t="s">
        <v>238</v>
      </c>
      <c r="I59" s="610" t="s">
        <v>52</v>
      </c>
      <c r="J59" s="277"/>
      <c r="K59" s="610" t="s">
        <v>265</v>
      </c>
      <c r="L59" s="277"/>
      <c r="M59" s="278" t="s">
        <v>238</v>
      </c>
      <c r="N59" s="3075"/>
      <c r="O59" s="3099" t="s">
        <v>1566</v>
      </c>
    </row>
    <row r="60" spans="1:15" ht="34.700000000000003" customHeight="1" thickBot="1">
      <c r="A60" s="3139"/>
      <c r="B60" s="3122"/>
      <c r="C60" s="3123"/>
      <c r="D60" s="280" t="s">
        <v>737</v>
      </c>
      <c r="E60" s="3124"/>
      <c r="F60" s="3125"/>
      <c r="G60" s="281" t="s">
        <v>56</v>
      </c>
      <c r="H60" s="281"/>
      <c r="I60" s="281"/>
      <c r="J60" s="281"/>
      <c r="K60" s="281"/>
      <c r="L60" s="281"/>
      <c r="M60" s="282"/>
      <c r="N60" s="3115"/>
      <c r="O60" s="3140"/>
    </row>
    <row r="61" spans="1:15" ht="14.25" customHeight="1">
      <c r="A61" s="154" t="s">
        <v>1518</v>
      </c>
      <c r="B61" s="263"/>
      <c r="C61" s="263"/>
      <c r="D61" s="263"/>
      <c r="E61" s="263"/>
      <c r="F61" s="263"/>
      <c r="G61" s="263"/>
      <c r="H61" s="263"/>
      <c r="I61" s="263"/>
      <c r="J61" s="263"/>
      <c r="K61" s="263"/>
      <c r="L61" s="263"/>
      <c r="M61" s="263"/>
      <c r="N61" s="263"/>
      <c r="O61" s="263"/>
    </row>
    <row r="62" spans="1:15" ht="14.25" customHeight="1">
      <c r="A62" s="154" t="s">
        <v>1542</v>
      </c>
      <c r="B62" s="263"/>
      <c r="C62" s="263"/>
      <c r="D62" s="263"/>
      <c r="E62" s="263"/>
      <c r="F62" s="263"/>
      <c r="G62" s="263"/>
      <c r="H62" s="263"/>
      <c r="I62" s="263"/>
      <c r="J62" s="263"/>
      <c r="K62" s="263"/>
      <c r="L62" s="263"/>
      <c r="M62" s="263"/>
      <c r="N62" s="263"/>
      <c r="O62" s="263"/>
    </row>
    <row r="63" spans="1:15" ht="14.25" customHeight="1">
      <c r="A63" s="152" t="s">
        <v>1523</v>
      </c>
      <c r="B63" s="521"/>
      <c r="C63" s="521"/>
      <c r="D63" s="521"/>
      <c r="E63" s="521"/>
      <c r="F63" s="521"/>
      <c r="G63" s="521"/>
      <c r="H63" s="521"/>
      <c r="I63" s="521"/>
      <c r="J63" s="521"/>
      <c r="K63" s="521"/>
      <c r="L63" s="521"/>
      <c r="M63" s="283"/>
      <c r="N63" s="283"/>
      <c r="O63" s="283"/>
    </row>
    <row r="64" spans="1:15" ht="14.25" customHeight="1">
      <c r="A64" s="585" t="s">
        <v>1524</v>
      </c>
      <c r="B64" s="586"/>
      <c r="C64" s="283"/>
      <c r="D64" s="283"/>
      <c r="E64" s="283"/>
      <c r="F64" s="283"/>
      <c r="G64" s="283"/>
      <c r="H64" s="283"/>
      <c r="I64" s="283"/>
      <c r="J64" s="283"/>
      <c r="K64" s="283"/>
      <c r="L64" s="283"/>
      <c r="M64" s="283"/>
      <c r="N64" s="283"/>
      <c r="O64" s="283"/>
    </row>
    <row r="65" spans="1:15" ht="19.5" customHeight="1">
      <c r="A65" s="283"/>
      <c r="B65" s="283"/>
      <c r="C65" s="283"/>
      <c r="D65" s="283"/>
      <c r="E65" s="283"/>
      <c r="F65" s="283"/>
      <c r="G65" s="283"/>
      <c r="H65" s="283"/>
      <c r="I65" s="283"/>
      <c r="J65" s="283"/>
      <c r="K65" s="283"/>
      <c r="L65" s="283"/>
      <c r="M65" s="283"/>
      <c r="N65" s="283"/>
      <c r="O65" s="283"/>
    </row>
    <row r="66" spans="1:15" ht="39.75" customHeight="1">
      <c r="A66" s="283"/>
      <c r="B66" s="283"/>
      <c r="C66" s="283"/>
      <c r="D66" s="283"/>
      <c r="E66" s="283"/>
      <c r="F66" s="283"/>
      <c r="G66" s="283"/>
      <c r="H66" s="283"/>
      <c r="I66" s="283"/>
      <c r="J66" s="283"/>
      <c r="K66" s="283"/>
      <c r="L66" s="283"/>
      <c r="M66" s="283"/>
      <c r="N66" s="283"/>
      <c r="O66" s="283"/>
    </row>
    <row r="67" spans="1:15" ht="39.75" customHeight="1">
      <c r="A67" s="283"/>
      <c r="B67" s="283"/>
      <c r="C67" s="283"/>
      <c r="D67" s="283"/>
      <c r="E67" s="283"/>
      <c r="F67" s="283"/>
      <c r="G67" s="283"/>
      <c r="H67" s="283"/>
      <c r="I67" s="283"/>
      <c r="J67" s="283"/>
      <c r="K67" s="283"/>
      <c r="L67" s="283"/>
      <c r="M67" s="283"/>
      <c r="N67" s="283"/>
      <c r="O67" s="283"/>
    </row>
    <row r="68" spans="1:15" ht="39.75" customHeight="1">
      <c r="A68" s="283"/>
      <c r="B68" s="283"/>
      <c r="C68" s="283"/>
      <c r="D68" s="283"/>
      <c r="E68" s="283"/>
      <c r="F68" s="283"/>
      <c r="G68" s="283"/>
      <c r="H68" s="283"/>
      <c r="I68" s="283"/>
      <c r="J68" s="283"/>
      <c r="K68" s="283"/>
      <c r="L68" s="283"/>
      <c r="M68" s="283"/>
      <c r="N68" s="283"/>
      <c r="O68" s="283"/>
    </row>
    <row r="69" spans="1:15" ht="39.75" customHeight="1">
      <c r="A69" s="283"/>
      <c r="B69" s="283"/>
      <c r="C69" s="283"/>
      <c r="D69" s="283"/>
      <c r="E69" s="283"/>
      <c r="F69" s="283"/>
      <c r="G69" s="283"/>
      <c r="H69" s="283"/>
      <c r="I69" s="283"/>
      <c r="J69" s="283"/>
      <c r="K69" s="283"/>
      <c r="L69" s="283"/>
      <c r="M69" s="283"/>
      <c r="N69" s="283"/>
      <c r="O69" s="283"/>
    </row>
    <row r="70" spans="1:15" ht="39.75" customHeight="1">
      <c r="A70" s="283"/>
      <c r="B70" s="283"/>
      <c r="C70" s="283"/>
      <c r="D70" s="283"/>
      <c r="E70" s="283"/>
      <c r="F70" s="283"/>
      <c r="G70" s="283"/>
      <c r="H70" s="283"/>
      <c r="I70" s="283"/>
      <c r="J70" s="283"/>
      <c r="K70" s="283"/>
      <c r="L70" s="283"/>
      <c r="M70" s="283"/>
      <c r="N70" s="283"/>
      <c r="O70" s="283"/>
    </row>
    <row r="71" spans="1:15" ht="39.75" customHeight="1">
      <c r="A71" s="283"/>
      <c r="B71" s="283"/>
      <c r="C71" s="283"/>
      <c r="D71" s="283"/>
      <c r="E71" s="283"/>
      <c r="F71" s="283"/>
      <c r="G71" s="283"/>
      <c r="H71" s="283"/>
      <c r="I71" s="283"/>
      <c r="J71" s="283"/>
      <c r="K71" s="283"/>
      <c r="L71" s="283"/>
      <c r="M71" s="283"/>
      <c r="N71" s="283"/>
      <c r="O71" s="283"/>
    </row>
    <row r="72" spans="1:15" ht="39.75" customHeight="1">
      <c r="A72" s="283"/>
      <c r="B72" s="283"/>
      <c r="C72" s="283"/>
      <c r="D72" s="283"/>
      <c r="E72" s="283"/>
      <c r="F72" s="283"/>
      <c r="G72" s="283"/>
      <c r="H72" s="283"/>
      <c r="I72" s="283"/>
      <c r="J72" s="283"/>
      <c r="K72" s="283"/>
      <c r="L72" s="283"/>
      <c r="M72" s="283"/>
      <c r="N72" s="283"/>
      <c r="O72" s="283"/>
    </row>
    <row r="73" spans="1:15" ht="39.75" customHeight="1">
      <c r="A73" s="283"/>
      <c r="B73" s="283"/>
      <c r="C73" s="283"/>
      <c r="D73" s="283"/>
      <c r="E73" s="283"/>
      <c r="F73" s="283"/>
      <c r="G73" s="283"/>
      <c r="H73" s="283"/>
      <c r="I73" s="283"/>
      <c r="J73" s="283"/>
      <c r="K73" s="283"/>
      <c r="L73" s="283"/>
      <c r="M73" s="283"/>
      <c r="N73" s="283"/>
      <c r="O73" s="283"/>
    </row>
    <row r="74" spans="1:15" ht="39.75" customHeight="1">
      <c r="A74" s="283"/>
      <c r="B74" s="283"/>
      <c r="C74" s="283"/>
      <c r="D74" s="283"/>
      <c r="E74" s="283"/>
      <c r="F74" s="283"/>
      <c r="G74" s="283"/>
      <c r="H74" s="283"/>
      <c r="I74" s="283"/>
      <c r="J74" s="283"/>
      <c r="K74" s="283"/>
      <c r="L74" s="283"/>
      <c r="M74" s="283"/>
      <c r="N74" s="283"/>
      <c r="O74" s="283"/>
    </row>
    <row r="75" spans="1:15" ht="39.75" customHeight="1">
      <c r="A75" s="283"/>
      <c r="B75" s="283"/>
      <c r="C75" s="283"/>
      <c r="D75" s="283"/>
      <c r="E75" s="283"/>
      <c r="F75" s="283"/>
      <c r="G75" s="283"/>
      <c r="H75" s="283"/>
      <c r="I75" s="283"/>
      <c r="J75" s="283"/>
      <c r="K75" s="283"/>
      <c r="L75" s="283"/>
      <c r="M75" s="283"/>
      <c r="N75" s="283"/>
      <c r="O75" s="283"/>
    </row>
    <row r="76" spans="1:15" ht="39.75" customHeight="1">
      <c r="A76" s="283"/>
      <c r="B76" s="283"/>
      <c r="C76" s="283"/>
      <c r="D76" s="283"/>
      <c r="E76" s="283"/>
      <c r="F76" s="283"/>
      <c r="G76" s="283"/>
      <c r="H76" s="283"/>
      <c r="I76" s="283"/>
      <c r="J76" s="283"/>
      <c r="K76" s="283"/>
      <c r="L76" s="283"/>
      <c r="M76" s="283"/>
      <c r="N76" s="283"/>
      <c r="O76" s="283"/>
    </row>
    <row r="77" spans="1:15" ht="39.75" customHeight="1">
      <c r="A77" s="283"/>
      <c r="B77" s="283"/>
      <c r="C77" s="283"/>
      <c r="D77" s="283"/>
      <c r="E77" s="283"/>
      <c r="F77" s="283"/>
      <c r="G77" s="283"/>
      <c r="H77" s="283"/>
      <c r="I77" s="283"/>
      <c r="J77" s="283"/>
      <c r="K77" s="283"/>
      <c r="L77" s="283"/>
      <c r="M77" s="283"/>
      <c r="N77" s="283"/>
      <c r="O77" s="283"/>
    </row>
    <row r="78" spans="1:15" ht="39.75" customHeight="1">
      <c r="A78" s="283"/>
      <c r="B78" s="283"/>
      <c r="C78" s="283"/>
      <c r="D78" s="283"/>
      <c r="E78" s="283"/>
      <c r="F78" s="283"/>
      <c r="G78" s="283"/>
      <c r="H78" s="283"/>
      <c r="I78" s="283"/>
      <c r="J78" s="283"/>
      <c r="K78" s="283"/>
      <c r="L78" s="283"/>
      <c r="M78" s="283"/>
      <c r="N78" s="283"/>
      <c r="O78" s="283"/>
    </row>
    <row r="79" spans="1:15" ht="39.75" customHeight="1">
      <c r="A79" s="283"/>
      <c r="B79" s="283"/>
      <c r="C79" s="283"/>
      <c r="D79" s="283"/>
      <c r="E79" s="283"/>
      <c r="F79" s="283"/>
      <c r="G79" s="283"/>
      <c r="H79" s="283"/>
      <c r="I79" s="283"/>
      <c r="J79" s="283"/>
      <c r="K79" s="283"/>
      <c r="L79" s="283"/>
      <c r="M79" s="283"/>
      <c r="N79" s="283"/>
      <c r="O79" s="283"/>
    </row>
    <row r="80" spans="1:15" ht="39.75" customHeight="1">
      <c r="A80" s="283"/>
      <c r="B80" s="283"/>
      <c r="C80" s="283"/>
      <c r="D80" s="283"/>
      <c r="E80" s="283"/>
      <c r="F80" s="283"/>
      <c r="G80" s="283"/>
      <c r="H80" s="283"/>
      <c r="I80" s="283"/>
      <c r="J80" s="283"/>
      <c r="K80" s="283"/>
      <c r="L80" s="283"/>
      <c r="M80" s="283"/>
      <c r="N80" s="283"/>
      <c r="O80" s="283"/>
    </row>
    <row r="81" spans="1:15" ht="39.75" customHeight="1">
      <c r="A81" s="283"/>
      <c r="B81" s="283"/>
      <c r="C81" s="283"/>
      <c r="D81" s="283"/>
      <c r="E81" s="283"/>
      <c r="F81" s="283"/>
      <c r="G81" s="283"/>
      <c r="H81" s="283"/>
      <c r="I81" s="283"/>
      <c r="J81" s="283"/>
      <c r="K81" s="283"/>
      <c r="L81" s="283"/>
      <c r="M81" s="283"/>
      <c r="N81" s="283"/>
      <c r="O81" s="283"/>
    </row>
    <row r="82" spans="1:15" ht="39.75" customHeight="1">
      <c r="A82" s="283"/>
      <c r="B82" s="283"/>
      <c r="C82" s="283"/>
      <c r="D82" s="283"/>
      <c r="E82" s="283"/>
      <c r="F82" s="283"/>
      <c r="G82" s="283"/>
      <c r="H82" s="283"/>
      <c r="I82" s="283"/>
      <c r="J82" s="283"/>
      <c r="K82" s="283"/>
      <c r="L82" s="283"/>
      <c r="M82" s="283"/>
      <c r="N82" s="283"/>
      <c r="O82" s="283"/>
    </row>
    <row r="83" spans="1:15" ht="39.75" customHeight="1">
      <c r="A83" s="283"/>
      <c r="B83" s="283"/>
      <c r="C83" s="283"/>
      <c r="D83" s="283"/>
      <c r="E83" s="283"/>
      <c r="F83" s="283"/>
      <c r="G83" s="283"/>
      <c r="H83" s="283"/>
      <c r="I83" s="283"/>
      <c r="J83" s="283"/>
      <c r="K83" s="283"/>
      <c r="L83" s="283"/>
      <c r="M83" s="283"/>
      <c r="N83" s="283"/>
      <c r="O83" s="283"/>
    </row>
    <row r="84" spans="1:15" ht="39.75" customHeight="1">
      <c r="A84" s="283"/>
      <c r="B84" s="283"/>
      <c r="C84" s="283"/>
      <c r="D84" s="283"/>
      <c r="E84" s="283"/>
      <c r="F84" s="283"/>
      <c r="G84" s="283"/>
      <c r="H84" s="283"/>
      <c r="I84" s="283"/>
      <c r="J84" s="283"/>
      <c r="K84" s="283"/>
      <c r="L84" s="283"/>
      <c r="M84" s="283"/>
      <c r="N84" s="283"/>
      <c r="O84" s="283"/>
    </row>
    <row r="85" spans="1:15" ht="39.75" customHeight="1">
      <c r="A85" s="283"/>
      <c r="B85" s="283"/>
      <c r="C85" s="283"/>
      <c r="D85" s="283"/>
      <c r="E85" s="283"/>
      <c r="F85" s="283"/>
      <c r="G85" s="283"/>
      <c r="H85" s="283"/>
      <c r="I85" s="283"/>
      <c r="J85" s="283"/>
      <c r="K85" s="283"/>
      <c r="L85" s="283"/>
      <c r="M85" s="283"/>
      <c r="N85" s="283"/>
      <c r="O85" s="283"/>
    </row>
    <row r="86" spans="1:15" ht="39.75" customHeight="1">
      <c r="A86" s="283"/>
      <c r="B86" s="283"/>
      <c r="C86" s="283"/>
      <c r="D86" s="283"/>
      <c r="E86" s="283"/>
      <c r="F86" s="283"/>
      <c r="G86" s="283"/>
      <c r="H86" s="283"/>
      <c r="I86" s="283"/>
      <c r="J86" s="283"/>
      <c r="K86" s="283"/>
      <c r="L86" s="283"/>
      <c r="M86" s="283"/>
      <c r="N86" s="283"/>
      <c r="O86" s="283"/>
    </row>
    <row r="87" spans="1:15" ht="39.75" customHeight="1">
      <c r="A87" s="283"/>
      <c r="B87" s="283"/>
      <c r="C87" s="283"/>
      <c r="D87" s="283"/>
      <c r="E87" s="283"/>
      <c r="F87" s="283"/>
      <c r="G87" s="283"/>
      <c r="H87" s="283"/>
      <c r="I87" s="283"/>
      <c r="J87" s="283"/>
      <c r="K87" s="283"/>
      <c r="L87" s="283"/>
      <c r="M87" s="283"/>
      <c r="N87" s="283"/>
      <c r="O87" s="283"/>
    </row>
    <row r="88" spans="1:15" ht="39.75" customHeight="1">
      <c r="A88" s="283"/>
      <c r="B88" s="283"/>
      <c r="C88" s="283"/>
      <c r="D88" s="283"/>
      <c r="E88" s="283"/>
      <c r="F88" s="283"/>
      <c r="G88" s="283"/>
      <c r="H88" s="283"/>
      <c r="I88" s="283"/>
      <c r="J88" s="283"/>
      <c r="K88" s="283"/>
      <c r="L88" s="283"/>
      <c r="M88" s="283"/>
      <c r="N88" s="283"/>
      <c r="O88" s="283"/>
    </row>
    <row r="89" spans="1:15" ht="39.75" customHeight="1">
      <c r="A89" s="283"/>
      <c r="B89" s="283"/>
      <c r="C89" s="283"/>
      <c r="D89" s="283"/>
      <c r="E89" s="283"/>
      <c r="F89" s="283"/>
      <c r="G89" s="283"/>
      <c r="H89" s="283"/>
      <c r="I89" s="283"/>
      <c r="J89" s="283"/>
      <c r="K89" s="283"/>
      <c r="L89" s="283"/>
      <c r="M89" s="283"/>
      <c r="N89" s="283"/>
      <c r="O89" s="283"/>
    </row>
    <row r="90" spans="1:15" ht="39.75" customHeight="1">
      <c r="A90" s="283"/>
      <c r="B90" s="283"/>
      <c r="C90" s="283"/>
      <c r="D90" s="283"/>
      <c r="E90" s="283"/>
      <c r="F90" s="283"/>
      <c r="G90" s="283"/>
      <c r="H90" s="283"/>
      <c r="I90" s="283"/>
      <c r="J90" s="283"/>
      <c r="K90" s="283"/>
      <c r="L90" s="283"/>
      <c r="M90" s="283"/>
      <c r="N90" s="283"/>
      <c r="O90" s="283"/>
    </row>
    <row r="91" spans="1:15" ht="39.75" customHeight="1">
      <c r="A91" s="283"/>
      <c r="B91" s="283"/>
      <c r="C91" s="283"/>
      <c r="D91" s="283"/>
      <c r="E91" s="283"/>
      <c r="F91" s="283"/>
      <c r="G91" s="283"/>
      <c r="H91" s="283"/>
      <c r="I91" s="283"/>
      <c r="J91" s="283"/>
      <c r="K91" s="283"/>
      <c r="L91" s="283"/>
      <c r="M91" s="283"/>
      <c r="N91" s="283"/>
      <c r="O91" s="283"/>
    </row>
    <row r="92" spans="1:15" ht="39.75" customHeight="1">
      <c r="A92" s="283"/>
      <c r="B92" s="283"/>
      <c r="C92" s="283"/>
      <c r="D92" s="283"/>
      <c r="E92" s="283"/>
      <c r="F92" s="283"/>
      <c r="G92" s="283"/>
      <c r="H92" s="283"/>
      <c r="I92" s="283"/>
      <c r="J92" s="283"/>
      <c r="K92" s="283"/>
      <c r="L92" s="283"/>
      <c r="M92" s="283"/>
      <c r="N92" s="283"/>
      <c r="O92" s="283"/>
    </row>
    <row r="93" spans="1:15" ht="39.75" customHeight="1">
      <c r="A93" s="283"/>
      <c r="B93" s="283"/>
      <c r="C93" s="283"/>
      <c r="D93" s="283"/>
      <c r="E93" s="283"/>
      <c r="F93" s="283"/>
      <c r="G93" s="283"/>
      <c r="H93" s="283"/>
      <c r="I93" s="283"/>
      <c r="J93" s="283"/>
      <c r="K93" s="283"/>
      <c r="L93" s="283"/>
      <c r="M93" s="283"/>
      <c r="N93" s="283"/>
      <c r="O93" s="283"/>
    </row>
    <row r="94" spans="1:15" ht="39.75" customHeight="1">
      <c r="A94" s="283"/>
      <c r="B94" s="283"/>
      <c r="C94" s="283"/>
      <c r="D94" s="283"/>
      <c r="E94" s="283"/>
      <c r="F94" s="283"/>
      <c r="G94" s="283"/>
      <c r="H94" s="283"/>
      <c r="I94" s="283"/>
      <c r="J94" s="283"/>
      <c r="K94" s="283"/>
      <c r="L94" s="283"/>
      <c r="M94" s="283"/>
      <c r="N94" s="283"/>
      <c r="O94" s="283"/>
    </row>
    <row r="95" spans="1:15" ht="39.75" customHeight="1">
      <c r="A95" s="283"/>
      <c r="B95" s="283"/>
      <c r="C95" s="283"/>
      <c r="D95" s="283"/>
      <c r="E95" s="283"/>
      <c r="F95" s="283"/>
      <c r="G95" s="283"/>
      <c r="H95" s="283"/>
      <c r="I95" s="283"/>
      <c r="J95" s="283"/>
      <c r="K95" s="283"/>
      <c r="L95" s="283"/>
      <c r="M95" s="283"/>
      <c r="N95" s="283"/>
      <c r="O95" s="283"/>
    </row>
    <row r="96" spans="1:15" ht="39.75" customHeight="1">
      <c r="A96" s="283"/>
      <c r="B96" s="283"/>
      <c r="C96" s="283"/>
      <c r="D96" s="283"/>
      <c r="E96" s="283"/>
      <c r="F96" s="283"/>
      <c r="G96" s="283"/>
      <c r="H96" s="283"/>
      <c r="I96" s="283"/>
      <c r="J96" s="283"/>
      <c r="K96" s="283"/>
      <c r="L96" s="283"/>
      <c r="M96" s="283"/>
      <c r="N96" s="283"/>
      <c r="O96" s="283"/>
    </row>
    <row r="97" spans="1:15" ht="39.75" customHeight="1">
      <c r="A97" s="283"/>
      <c r="B97" s="283"/>
      <c r="C97" s="283"/>
      <c r="D97" s="283"/>
      <c r="E97" s="283"/>
      <c r="F97" s="283"/>
      <c r="G97" s="283"/>
      <c r="H97" s="283"/>
      <c r="I97" s="283"/>
      <c r="J97" s="283"/>
      <c r="K97" s="283"/>
      <c r="L97" s="283"/>
      <c r="M97" s="283"/>
      <c r="N97" s="283"/>
      <c r="O97" s="283"/>
    </row>
    <row r="98" spans="1:15" ht="39.75" customHeight="1">
      <c r="A98" s="283"/>
      <c r="B98" s="283"/>
      <c r="C98" s="283"/>
      <c r="D98" s="283"/>
      <c r="E98" s="283"/>
      <c r="F98" s="283"/>
      <c r="G98" s="283"/>
      <c r="H98" s="283"/>
      <c r="I98" s="283"/>
      <c r="J98" s="283"/>
      <c r="K98" s="283"/>
      <c r="L98" s="283"/>
      <c r="M98" s="283"/>
      <c r="N98" s="283"/>
      <c r="O98" s="283"/>
    </row>
    <row r="99" spans="1:15" ht="39.75" customHeight="1">
      <c r="A99" s="283"/>
      <c r="B99" s="283"/>
      <c r="C99" s="283"/>
      <c r="D99" s="283"/>
      <c r="E99" s="283"/>
      <c r="F99" s="283"/>
      <c r="G99" s="283"/>
      <c r="H99" s="283"/>
      <c r="I99" s="283"/>
      <c r="J99" s="283"/>
      <c r="K99" s="283"/>
      <c r="L99" s="283"/>
      <c r="M99" s="283"/>
      <c r="N99" s="283"/>
      <c r="O99" s="283"/>
    </row>
    <row r="100" spans="1:15">
      <c r="A100" s="283"/>
      <c r="B100" s="283"/>
      <c r="C100" s="283"/>
      <c r="D100" s="283"/>
      <c r="E100" s="283"/>
      <c r="F100" s="283"/>
      <c r="G100" s="283"/>
      <c r="H100" s="283"/>
      <c r="I100" s="283"/>
      <c r="J100" s="283"/>
      <c r="K100" s="283"/>
      <c r="L100" s="283"/>
      <c r="M100" s="283"/>
      <c r="N100" s="283"/>
      <c r="O100" s="283"/>
    </row>
    <row r="101" spans="1:15">
      <c r="A101" s="283"/>
      <c r="B101" s="283"/>
      <c r="C101" s="283"/>
      <c r="D101" s="283"/>
      <c r="E101" s="283"/>
      <c r="F101" s="283"/>
      <c r="G101" s="283"/>
      <c r="H101" s="283"/>
      <c r="I101" s="283"/>
      <c r="J101" s="283"/>
      <c r="K101" s="283"/>
      <c r="L101" s="283"/>
      <c r="M101" s="283"/>
      <c r="N101" s="283"/>
      <c r="O101" s="283"/>
    </row>
    <row r="102" spans="1:15">
      <c r="A102" s="283"/>
      <c r="B102" s="283"/>
      <c r="C102" s="283"/>
      <c r="D102" s="283"/>
      <c r="E102" s="283"/>
      <c r="F102" s="283"/>
      <c r="G102" s="283"/>
      <c r="H102" s="283"/>
      <c r="I102" s="283"/>
      <c r="J102" s="283"/>
      <c r="K102" s="283"/>
      <c r="L102" s="283"/>
      <c r="M102" s="283"/>
      <c r="N102" s="283"/>
      <c r="O102" s="283"/>
    </row>
    <row r="103" spans="1:15">
      <c r="A103" s="283"/>
      <c r="B103" s="283"/>
      <c r="C103" s="283"/>
      <c r="D103" s="283"/>
      <c r="E103" s="283"/>
      <c r="F103" s="283"/>
      <c r="G103" s="283"/>
      <c r="H103" s="283"/>
      <c r="I103" s="283"/>
      <c r="J103" s="283"/>
      <c r="K103" s="283"/>
      <c r="L103" s="283"/>
      <c r="M103" s="283"/>
      <c r="N103" s="283"/>
      <c r="O103" s="283"/>
    </row>
    <row r="104" spans="1:15">
      <c r="A104" s="283"/>
      <c r="B104" s="283"/>
      <c r="C104" s="283"/>
      <c r="D104" s="283"/>
      <c r="E104" s="283"/>
      <c r="F104" s="283"/>
      <c r="G104" s="283"/>
      <c r="H104" s="283"/>
      <c r="I104" s="283"/>
      <c r="J104" s="283"/>
      <c r="K104" s="283"/>
      <c r="L104" s="283"/>
      <c r="M104" s="283"/>
      <c r="N104" s="283"/>
      <c r="O104" s="283"/>
    </row>
    <row r="105" spans="1:15">
      <c r="A105" s="283"/>
      <c r="B105" s="283"/>
      <c r="C105" s="283"/>
      <c r="D105" s="283"/>
      <c r="E105" s="283"/>
      <c r="F105" s="283"/>
      <c r="G105" s="283"/>
      <c r="H105" s="283"/>
      <c r="I105" s="283"/>
      <c r="J105" s="283"/>
      <c r="K105" s="283"/>
      <c r="L105" s="283"/>
      <c r="M105" s="283"/>
      <c r="N105" s="283"/>
      <c r="O105" s="283"/>
    </row>
    <row r="106" spans="1:15">
      <c r="A106" s="283"/>
      <c r="B106" s="283"/>
      <c r="C106" s="283"/>
      <c r="D106" s="283"/>
      <c r="E106" s="283"/>
      <c r="F106" s="283"/>
      <c r="G106" s="283"/>
      <c r="H106" s="283"/>
      <c r="I106" s="283"/>
      <c r="J106" s="283"/>
      <c r="K106" s="283"/>
      <c r="L106" s="283"/>
      <c r="M106" s="283"/>
      <c r="N106" s="283"/>
      <c r="O106" s="283"/>
    </row>
    <row r="107" spans="1:15">
      <c r="A107" s="283"/>
      <c r="B107" s="283"/>
      <c r="C107" s="283"/>
      <c r="D107" s="283"/>
      <c r="E107" s="283"/>
      <c r="F107" s="283"/>
      <c r="G107" s="283"/>
      <c r="H107" s="283"/>
      <c r="I107" s="283"/>
      <c r="J107" s="283"/>
      <c r="K107" s="283"/>
      <c r="L107" s="283"/>
      <c r="M107" s="283"/>
      <c r="N107" s="283"/>
      <c r="O107" s="283"/>
    </row>
    <row r="108" spans="1:15">
      <c r="A108" s="283"/>
      <c r="B108" s="283"/>
      <c r="C108" s="283"/>
      <c r="D108" s="283"/>
      <c r="E108" s="283"/>
      <c r="F108" s="283"/>
      <c r="G108" s="283"/>
      <c r="H108" s="283"/>
      <c r="I108" s="283"/>
      <c r="J108" s="283"/>
      <c r="K108" s="283"/>
      <c r="L108" s="283"/>
      <c r="M108" s="283"/>
      <c r="N108" s="283"/>
      <c r="O108" s="283"/>
    </row>
    <row r="109" spans="1:15">
      <c r="A109" s="283"/>
      <c r="B109" s="283"/>
      <c r="C109" s="283"/>
      <c r="D109" s="283"/>
      <c r="E109" s="283"/>
      <c r="F109" s="283"/>
      <c r="G109" s="283"/>
      <c r="H109" s="283"/>
      <c r="I109" s="283"/>
      <c r="J109" s="283"/>
      <c r="K109" s="283"/>
      <c r="L109" s="283"/>
      <c r="M109" s="283"/>
      <c r="N109" s="283"/>
      <c r="O109" s="283"/>
    </row>
    <row r="110" spans="1:15">
      <c r="A110" s="283"/>
      <c r="B110" s="283"/>
      <c r="C110" s="283"/>
      <c r="D110" s="283"/>
      <c r="E110" s="283"/>
      <c r="F110" s="283"/>
      <c r="G110" s="283"/>
      <c r="H110" s="283"/>
      <c r="I110" s="283"/>
      <c r="J110" s="283"/>
      <c r="K110" s="283"/>
      <c r="L110" s="283"/>
      <c r="M110" s="283"/>
      <c r="N110" s="283"/>
      <c r="O110" s="283"/>
    </row>
    <row r="111" spans="1:15">
      <c r="A111" s="283"/>
      <c r="B111" s="283"/>
      <c r="C111" s="283"/>
      <c r="D111" s="283"/>
      <c r="E111" s="283"/>
      <c r="F111" s="283"/>
      <c r="G111" s="283"/>
      <c r="H111" s="283"/>
      <c r="I111" s="283"/>
      <c r="J111" s="283"/>
      <c r="K111" s="283"/>
      <c r="L111" s="283"/>
      <c r="M111" s="283"/>
      <c r="N111" s="283"/>
      <c r="O111" s="283"/>
    </row>
    <row r="112" spans="1:15">
      <c r="A112" s="283"/>
      <c r="B112" s="283"/>
      <c r="C112" s="283"/>
      <c r="D112" s="283"/>
      <c r="E112" s="283"/>
      <c r="F112" s="283"/>
      <c r="G112" s="283"/>
      <c r="H112" s="283"/>
      <c r="I112" s="283"/>
      <c r="J112" s="283"/>
      <c r="K112" s="283"/>
      <c r="L112" s="283"/>
      <c r="M112" s="283"/>
      <c r="N112" s="283"/>
      <c r="O112" s="283"/>
    </row>
    <row r="113" spans="1:15">
      <c r="A113" s="283"/>
      <c r="B113" s="283"/>
      <c r="C113" s="283"/>
      <c r="D113" s="283"/>
      <c r="E113" s="283"/>
      <c r="F113" s="283"/>
      <c r="G113" s="283"/>
      <c r="H113" s="283"/>
      <c r="I113" s="283"/>
      <c r="J113" s="283"/>
      <c r="K113" s="283"/>
      <c r="L113" s="283"/>
      <c r="M113" s="283"/>
      <c r="N113" s="283"/>
      <c r="O113" s="283"/>
    </row>
    <row r="114" spans="1:15">
      <c r="A114" s="283"/>
      <c r="B114" s="283"/>
      <c r="C114" s="283"/>
      <c r="D114" s="283"/>
      <c r="E114" s="283"/>
      <c r="F114" s="283"/>
      <c r="G114" s="283"/>
      <c r="H114" s="283"/>
      <c r="I114" s="283"/>
      <c r="J114" s="283"/>
      <c r="K114" s="283"/>
      <c r="L114" s="283"/>
      <c r="M114" s="283"/>
      <c r="N114" s="283"/>
      <c r="O114" s="283"/>
    </row>
    <row r="115" spans="1:15">
      <c r="A115" s="283"/>
      <c r="B115" s="283"/>
      <c r="C115" s="283"/>
      <c r="D115" s="283"/>
      <c r="E115" s="283"/>
      <c r="F115" s="283"/>
      <c r="G115" s="283"/>
      <c r="H115" s="283"/>
      <c r="I115" s="283"/>
      <c r="J115" s="283"/>
      <c r="K115" s="283"/>
      <c r="L115" s="283"/>
      <c r="M115" s="283"/>
      <c r="N115" s="283"/>
      <c r="O115" s="283"/>
    </row>
    <row r="116" spans="1:15">
      <c r="A116" s="283"/>
      <c r="B116" s="283"/>
      <c r="C116" s="283"/>
      <c r="D116" s="283"/>
      <c r="E116" s="283"/>
      <c r="F116" s="283"/>
      <c r="G116" s="283"/>
      <c r="H116" s="283"/>
      <c r="I116" s="283"/>
      <c r="J116" s="283"/>
      <c r="K116" s="283"/>
      <c r="L116" s="283"/>
      <c r="M116" s="283"/>
      <c r="N116" s="283"/>
      <c r="O116" s="283"/>
    </row>
    <row r="117" spans="1:15">
      <c r="A117" s="283"/>
      <c r="B117" s="283"/>
      <c r="C117" s="283"/>
      <c r="D117" s="283"/>
      <c r="E117" s="283"/>
      <c r="F117" s="283"/>
      <c r="G117" s="283"/>
      <c r="H117" s="283"/>
      <c r="I117" s="283"/>
      <c r="J117" s="283"/>
      <c r="K117" s="283"/>
      <c r="L117" s="283"/>
      <c r="M117" s="283"/>
      <c r="N117" s="283"/>
      <c r="O117" s="283"/>
    </row>
    <row r="118" spans="1:15">
      <c r="A118" s="283"/>
      <c r="B118" s="283"/>
      <c r="C118" s="283"/>
      <c r="D118" s="283"/>
      <c r="E118" s="283"/>
      <c r="F118" s="283"/>
      <c r="G118" s="283"/>
      <c r="H118" s="283"/>
      <c r="I118" s="283"/>
      <c r="J118" s="283"/>
      <c r="K118" s="283"/>
      <c r="L118" s="283"/>
      <c r="M118" s="283"/>
      <c r="N118" s="283"/>
      <c r="O118" s="283"/>
    </row>
    <row r="119" spans="1:15">
      <c r="A119" s="283"/>
      <c r="B119" s="283"/>
      <c r="C119" s="283"/>
      <c r="D119" s="283"/>
      <c r="E119" s="283"/>
      <c r="F119" s="283"/>
      <c r="G119" s="283"/>
      <c r="H119" s="283"/>
      <c r="I119" s="283"/>
      <c r="J119" s="283"/>
      <c r="K119" s="283"/>
      <c r="L119" s="283"/>
      <c r="M119" s="283"/>
      <c r="N119" s="283"/>
      <c r="O119" s="283"/>
    </row>
    <row r="120" spans="1:15">
      <c r="A120" s="283"/>
      <c r="B120" s="283"/>
      <c r="C120" s="283"/>
      <c r="D120" s="283"/>
      <c r="E120" s="283"/>
      <c r="F120" s="283"/>
      <c r="G120" s="283"/>
      <c r="H120" s="283"/>
      <c r="I120" s="283"/>
      <c r="J120" s="283"/>
      <c r="K120" s="283"/>
      <c r="L120" s="283"/>
      <c r="M120" s="283"/>
      <c r="N120" s="283"/>
      <c r="O120" s="283"/>
    </row>
    <row r="121" spans="1:15">
      <c r="A121" s="283"/>
      <c r="B121" s="283"/>
      <c r="C121" s="283"/>
      <c r="D121" s="283"/>
      <c r="E121" s="283"/>
      <c r="F121" s="283"/>
      <c r="G121" s="283"/>
      <c r="H121" s="283"/>
      <c r="I121" s="283"/>
      <c r="J121" s="283"/>
      <c r="K121" s="283"/>
      <c r="L121" s="283"/>
      <c r="M121" s="283"/>
      <c r="N121" s="283"/>
      <c r="O121" s="283"/>
    </row>
    <row r="122" spans="1:15">
      <c r="A122" s="283"/>
      <c r="B122" s="283"/>
      <c r="C122" s="283"/>
      <c r="D122" s="283"/>
      <c r="E122" s="283"/>
      <c r="F122" s="283"/>
      <c r="G122" s="283"/>
      <c r="H122" s="283"/>
      <c r="I122" s="283"/>
      <c r="J122" s="283"/>
      <c r="K122" s="283"/>
      <c r="L122" s="283"/>
      <c r="M122" s="283"/>
      <c r="N122" s="283"/>
      <c r="O122" s="283"/>
    </row>
    <row r="123" spans="1:15">
      <c r="A123" s="283"/>
      <c r="B123" s="283"/>
      <c r="C123" s="283"/>
      <c r="D123" s="283"/>
      <c r="E123" s="283"/>
      <c r="F123" s="283"/>
      <c r="G123" s="283"/>
      <c r="H123" s="283"/>
      <c r="I123" s="283"/>
      <c r="J123" s="283"/>
      <c r="K123" s="283"/>
      <c r="L123" s="283"/>
      <c r="M123" s="283"/>
      <c r="N123" s="283"/>
      <c r="O123" s="283"/>
    </row>
    <row r="124" spans="1:15">
      <c r="A124" s="283"/>
      <c r="B124" s="283"/>
      <c r="C124" s="283"/>
      <c r="D124" s="283"/>
      <c r="E124" s="283"/>
      <c r="F124" s="283"/>
      <c r="G124" s="283"/>
      <c r="H124" s="283"/>
      <c r="I124" s="283"/>
      <c r="J124" s="283"/>
      <c r="K124" s="283"/>
      <c r="L124" s="283"/>
      <c r="M124" s="283"/>
      <c r="N124" s="283"/>
      <c r="O124" s="283"/>
    </row>
    <row r="125" spans="1:15">
      <c r="A125" s="283"/>
      <c r="B125" s="283"/>
      <c r="C125" s="283"/>
      <c r="D125" s="283"/>
      <c r="E125" s="283"/>
      <c r="F125" s="283"/>
      <c r="G125" s="283"/>
      <c r="H125" s="283"/>
      <c r="I125" s="283"/>
      <c r="J125" s="283"/>
      <c r="K125" s="283"/>
      <c r="L125" s="283"/>
      <c r="M125" s="283"/>
      <c r="N125" s="283"/>
      <c r="O125" s="283"/>
    </row>
    <row r="126" spans="1:15">
      <c r="A126" s="283"/>
      <c r="B126" s="283"/>
      <c r="C126" s="283"/>
      <c r="D126" s="283"/>
      <c r="E126" s="283"/>
      <c r="F126" s="283"/>
      <c r="G126" s="283"/>
      <c r="H126" s="283"/>
      <c r="I126" s="283"/>
      <c r="J126" s="283"/>
      <c r="K126" s="283"/>
      <c r="L126" s="283"/>
      <c r="M126" s="283"/>
      <c r="N126" s="283"/>
      <c r="O126" s="283"/>
    </row>
    <row r="127" spans="1:15">
      <c r="A127" s="283"/>
      <c r="B127" s="283"/>
      <c r="C127" s="283"/>
      <c r="D127" s="283"/>
      <c r="E127" s="283"/>
      <c r="F127" s="283"/>
      <c r="G127" s="283"/>
      <c r="H127" s="283"/>
      <c r="I127" s="283"/>
      <c r="J127" s="283"/>
      <c r="K127" s="283"/>
      <c r="L127" s="283"/>
      <c r="M127" s="283"/>
      <c r="N127" s="283"/>
      <c r="O127" s="283"/>
    </row>
    <row r="128" spans="1:15">
      <c r="A128" s="283"/>
      <c r="B128" s="283"/>
      <c r="C128" s="283"/>
      <c r="D128" s="283"/>
      <c r="E128" s="283"/>
      <c r="F128" s="283"/>
      <c r="G128" s="283"/>
      <c r="H128" s="283"/>
      <c r="I128" s="283"/>
      <c r="J128" s="283"/>
      <c r="K128" s="283"/>
      <c r="L128" s="283"/>
      <c r="M128" s="283"/>
      <c r="N128" s="283"/>
      <c r="O128" s="283"/>
    </row>
    <row r="129" spans="1:15">
      <c r="A129" s="283"/>
      <c r="B129" s="283"/>
      <c r="C129" s="283"/>
      <c r="D129" s="283"/>
      <c r="E129" s="283"/>
      <c r="F129" s="283"/>
      <c r="G129" s="283"/>
      <c r="H129" s="283"/>
      <c r="I129" s="283"/>
      <c r="J129" s="283"/>
      <c r="K129" s="283"/>
      <c r="L129" s="283"/>
      <c r="M129" s="283"/>
      <c r="N129" s="283"/>
      <c r="O129" s="283"/>
    </row>
    <row r="130" spans="1:15">
      <c r="A130" s="283"/>
      <c r="B130" s="283"/>
      <c r="C130" s="283"/>
      <c r="D130" s="283"/>
      <c r="E130" s="283"/>
      <c r="F130" s="283"/>
      <c r="G130" s="283"/>
      <c r="H130" s="283"/>
      <c r="I130" s="283"/>
      <c r="J130" s="283"/>
      <c r="K130" s="283"/>
      <c r="L130" s="283"/>
      <c r="M130" s="283"/>
      <c r="N130" s="283"/>
      <c r="O130" s="283"/>
    </row>
    <row r="131" spans="1:15">
      <c r="A131" s="283"/>
      <c r="B131" s="283"/>
      <c r="C131" s="283"/>
      <c r="D131" s="283"/>
      <c r="E131" s="283"/>
      <c r="F131" s="283"/>
      <c r="G131" s="283"/>
      <c r="H131" s="283"/>
      <c r="I131" s="283"/>
      <c r="J131" s="283"/>
      <c r="K131" s="283"/>
      <c r="L131" s="283"/>
      <c r="M131" s="283"/>
      <c r="N131" s="283"/>
      <c r="O131" s="283"/>
    </row>
    <row r="132" spans="1:15">
      <c r="A132" s="283"/>
      <c r="B132" s="283"/>
      <c r="C132" s="283"/>
      <c r="D132" s="283"/>
      <c r="E132" s="283"/>
      <c r="F132" s="283"/>
      <c r="G132" s="283"/>
      <c r="H132" s="283"/>
      <c r="I132" s="283"/>
      <c r="J132" s="283"/>
      <c r="K132" s="283"/>
      <c r="L132" s="283"/>
      <c r="M132" s="283"/>
      <c r="N132" s="283"/>
      <c r="O132" s="283"/>
    </row>
    <row r="133" spans="1:15">
      <c r="A133" s="283"/>
      <c r="B133" s="283"/>
      <c r="C133" s="283"/>
      <c r="D133" s="283"/>
      <c r="E133" s="283"/>
      <c r="F133" s="283"/>
      <c r="G133" s="283"/>
      <c r="H133" s="283"/>
      <c r="I133" s="283"/>
      <c r="J133" s="283"/>
      <c r="K133" s="283"/>
      <c r="L133" s="283"/>
      <c r="M133" s="283"/>
      <c r="N133" s="283"/>
      <c r="O133" s="283"/>
    </row>
    <row r="134" spans="1:15">
      <c r="A134" s="283"/>
      <c r="B134" s="283"/>
      <c r="C134" s="283"/>
      <c r="D134" s="283"/>
      <c r="E134" s="283"/>
      <c r="F134" s="283"/>
      <c r="G134" s="283"/>
      <c r="H134" s="283"/>
      <c r="I134" s="283"/>
      <c r="J134" s="283"/>
      <c r="K134" s="283"/>
      <c r="L134" s="283"/>
      <c r="M134" s="283"/>
      <c r="N134" s="283"/>
      <c r="O134" s="283"/>
    </row>
    <row r="135" spans="1:15">
      <c r="A135" s="283"/>
      <c r="B135" s="283"/>
      <c r="C135" s="283"/>
      <c r="D135" s="283"/>
      <c r="E135" s="283"/>
      <c r="F135" s="283"/>
      <c r="G135" s="283"/>
      <c r="H135" s="283"/>
      <c r="I135" s="283"/>
      <c r="J135" s="283"/>
      <c r="K135" s="283"/>
      <c r="L135" s="283"/>
      <c r="M135" s="283"/>
      <c r="N135" s="283"/>
      <c r="O135" s="283"/>
    </row>
    <row r="136" spans="1:15">
      <c r="A136" s="283"/>
      <c r="B136" s="283"/>
      <c r="C136" s="283"/>
      <c r="D136" s="283"/>
      <c r="E136" s="283"/>
      <c r="F136" s="283"/>
      <c r="G136" s="283"/>
      <c r="H136" s="283"/>
      <c r="I136" s="283"/>
      <c r="J136" s="283"/>
      <c r="K136" s="283"/>
      <c r="L136" s="283"/>
      <c r="M136" s="283"/>
      <c r="N136" s="283"/>
      <c r="O136" s="283"/>
    </row>
    <row r="137" spans="1:15">
      <c r="A137" s="283"/>
      <c r="B137" s="283"/>
      <c r="C137" s="283"/>
      <c r="D137" s="283"/>
      <c r="E137" s="283"/>
      <c r="F137" s="283"/>
      <c r="G137" s="283"/>
      <c r="H137" s="283"/>
      <c r="I137" s="283"/>
      <c r="J137" s="283"/>
      <c r="K137" s="283"/>
      <c r="L137" s="283"/>
      <c r="M137" s="283"/>
      <c r="N137" s="283"/>
      <c r="O137" s="283"/>
    </row>
    <row r="138" spans="1:15">
      <c r="A138" s="283"/>
      <c r="B138" s="283"/>
      <c r="C138" s="283"/>
      <c r="D138" s="283"/>
      <c r="E138" s="283"/>
      <c r="F138" s="283"/>
      <c r="G138" s="283"/>
      <c r="H138" s="283"/>
      <c r="I138" s="283"/>
      <c r="J138" s="283"/>
      <c r="K138" s="283"/>
      <c r="L138" s="283"/>
      <c r="M138" s="283"/>
      <c r="N138" s="283"/>
      <c r="O138" s="283"/>
    </row>
    <row r="139" spans="1:15">
      <c r="A139" s="283"/>
      <c r="B139" s="283"/>
      <c r="C139" s="283"/>
      <c r="D139" s="283"/>
      <c r="E139" s="283"/>
      <c r="F139" s="283"/>
      <c r="G139" s="283"/>
      <c r="H139" s="283"/>
      <c r="I139" s="283"/>
      <c r="J139" s="283"/>
      <c r="K139" s="283"/>
      <c r="L139" s="283"/>
      <c r="M139" s="283"/>
      <c r="N139" s="283"/>
      <c r="O139" s="283"/>
    </row>
    <row r="140" spans="1:15">
      <c r="A140" s="283"/>
      <c r="B140" s="283"/>
      <c r="C140" s="283"/>
      <c r="D140" s="283"/>
      <c r="E140" s="283"/>
      <c r="F140" s="283"/>
      <c r="G140" s="283"/>
      <c r="H140" s="283"/>
      <c r="I140" s="283"/>
      <c r="J140" s="283"/>
      <c r="K140" s="283"/>
      <c r="L140" s="283"/>
      <c r="M140" s="283"/>
      <c r="N140" s="283"/>
      <c r="O140" s="283"/>
    </row>
    <row r="141" spans="1:15">
      <c r="A141" s="283"/>
      <c r="B141" s="283"/>
      <c r="C141" s="283"/>
      <c r="D141" s="283"/>
      <c r="E141" s="283"/>
      <c r="F141" s="283"/>
      <c r="G141" s="283"/>
      <c r="H141" s="283"/>
      <c r="I141" s="283"/>
      <c r="J141" s="283"/>
      <c r="K141" s="283"/>
      <c r="L141" s="283"/>
      <c r="M141" s="283"/>
      <c r="N141" s="283"/>
      <c r="O141" s="283"/>
    </row>
    <row r="142" spans="1:15">
      <c r="A142" s="283"/>
      <c r="B142" s="283"/>
      <c r="C142" s="283"/>
      <c r="D142" s="283"/>
      <c r="E142" s="283"/>
      <c r="F142" s="283"/>
      <c r="G142" s="283"/>
      <c r="H142" s="283"/>
      <c r="I142" s="283"/>
      <c r="J142" s="283"/>
      <c r="K142" s="283"/>
      <c r="L142" s="283"/>
      <c r="M142" s="283"/>
      <c r="N142" s="283"/>
      <c r="O142" s="283"/>
    </row>
    <row r="143" spans="1:15">
      <c r="A143" s="283"/>
      <c r="B143" s="283"/>
      <c r="C143" s="283"/>
      <c r="D143" s="283"/>
      <c r="E143" s="283"/>
      <c r="F143" s="283"/>
      <c r="G143" s="283"/>
      <c r="H143" s="283"/>
      <c r="I143" s="283"/>
      <c r="J143" s="283"/>
      <c r="K143" s="283"/>
      <c r="L143" s="283"/>
      <c r="M143" s="283"/>
      <c r="N143" s="283"/>
      <c r="O143" s="283"/>
    </row>
    <row r="144" spans="1:15">
      <c r="A144" s="283"/>
      <c r="B144" s="283"/>
      <c r="C144" s="283"/>
      <c r="D144" s="283"/>
      <c r="E144" s="283"/>
      <c r="F144" s="283"/>
      <c r="G144" s="283"/>
      <c r="H144" s="283"/>
      <c r="I144" s="283"/>
      <c r="J144" s="283"/>
      <c r="K144" s="283"/>
      <c r="L144" s="283"/>
      <c r="M144" s="283"/>
      <c r="N144" s="283"/>
      <c r="O144" s="283"/>
    </row>
    <row r="145" spans="1:15">
      <c r="A145" s="283"/>
      <c r="B145" s="283"/>
      <c r="C145" s="283"/>
      <c r="D145" s="283"/>
      <c r="E145" s="283"/>
      <c r="F145" s="283"/>
      <c r="G145" s="283"/>
      <c r="H145" s="283"/>
      <c r="I145" s="283"/>
      <c r="J145" s="283"/>
      <c r="K145" s="283"/>
      <c r="L145" s="283"/>
      <c r="M145" s="283"/>
      <c r="N145" s="283"/>
      <c r="O145" s="283"/>
    </row>
    <row r="146" spans="1:15">
      <c r="A146" s="283"/>
      <c r="B146" s="283"/>
      <c r="C146" s="283"/>
      <c r="D146" s="283"/>
      <c r="E146" s="283"/>
      <c r="F146" s="283"/>
      <c r="G146" s="283"/>
      <c r="H146" s="283"/>
      <c r="I146" s="283"/>
      <c r="J146" s="283"/>
      <c r="K146" s="283"/>
      <c r="L146" s="283"/>
      <c r="M146" s="283"/>
      <c r="N146" s="283"/>
      <c r="O146" s="283"/>
    </row>
    <row r="147" spans="1:15">
      <c r="A147" s="283"/>
      <c r="B147" s="283"/>
      <c r="C147" s="283"/>
      <c r="D147" s="283"/>
      <c r="E147" s="283"/>
      <c r="F147" s="283"/>
      <c r="G147" s="283"/>
      <c r="H147" s="283"/>
      <c r="I147" s="283"/>
      <c r="J147" s="283"/>
      <c r="K147" s="283"/>
      <c r="L147" s="283"/>
      <c r="M147" s="283"/>
      <c r="N147" s="283"/>
      <c r="O147" s="283"/>
    </row>
    <row r="148" spans="1:15">
      <c r="A148" s="283"/>
      <c r="B148" s="283"/>
      <c r="C148" s="283"/>
      <c r="D148" s="283"/>
      <c r="E148" s="283"/>
      <c r="F148" s="283"/>
      <c r="G148" s="283"/>
      <c r="H148" s="283"/>
      <c r="I148" s="283"/>
      <c r="J148" s="283"/>
      <c r="K148" s="283"/>
      <c r="L148" s="283"/>
      <c r="M148" s="283"/>
      <c r="N148" s="283"/>
      <c r="O148" s="283"/>
    </row>
    <row r="149" spans="1:15">
      <c r="A149" s="283"/>
      <c r="B149" s="283"/>
      <c r="C149" s="283"/>
      <c r="D149" s="283"/>
      <c r="E149" s="283"/>
      <c r="F149" s="283"/>
      <c r="G149" s="283"/>
      <c r="H149" s="283"/>
      <c r="I149" s="283"/>
      <c r="J149" s="283"/>
      <c r="K149" s="283"/>
      <c r="L149" s="283"/>
      <c r="M149" s="283"/>
      <c r="N149" s="283"/>
      <c r="O149" s="283"/>
    </row>
    <row r="150" spans="1:15">
      <c r="A150" s="283"/>
      <c r="B150" s="283"/>
      <c r="C150" s="283"/>
      <c r="D150" s="283"/>
      <c r="E150" s="283"/>
      <c r="F150" s="283"/>
      <c r="G150" s="283"/>
      <c r="H150" s="283"/>
      <c r="I150" s="283"/>
      <c r="J150" s="283"/>
      <c r="K150" s="283"/>
      <c r="L150" s="283"/>
      <c r="M150" s="283"/>
      <c r="N150" s="283"/>
      <c r="O150" s="283"/>
    </row>
    <row r="151" spans="1:15">
      <c r="A151" s="283"/>
      <c r="B151" s="283"/>
      <c r="C151" s="283"/>
      <c r="D151" s="283"/>
      <c r="E151" s="283"/>
      <c r="F151" s="283"/>
      <c r="G151" s="283"/>
      <c r="H151" s="283"/>
      <c r="I151" s="283"/>
      <c r="J151" s="283"/>
      <c r="K151" s="283"/>
      <c r="L151" s="283"/>
      <c r="M151" s="283"/>
      <c r="N151" s="283"/>
      <c r="O151" s="283"/>
    </row>
    <row r="152" spans="1:15">
      <c r="A152" s="283"/>
      <c r="B152" s="283"/>
      <c r="C152" s="283"/>
      <c r="D152" s="283"/>
      <c r="E152" s="283"/>
      <c r="F152" s="283"/>
      <c r="G152" s="283"/>
      <c r="H152" s="283"/>
      <c r="I152" s="283"/>
      <c r="J152" s="283"/>
      <c r="K152" s="283"/>
      <c r="L152" s="283"/>
      <c r="M152" s="283"/>
      <c r="N152" s="283"/>
      <c r="O152" s="283"/>
    </row>
    <row r="153" spans="1:15">
      <c r="A153" s="283"/>
      <c r="B153" s="283"/>
      <c r="C153" s="283"/>
      <c r="D153" s="283"/>
      <c r="E153" s="283"/>
      <c r="F153" s="283"/>
      <c r="G153" s="283"/>
      <c r="H153" s="283"/>
      <c r="I153" s="283"/>
      <c r="J153" s="283"/>
      <c r="K153" s="283"/>
      <c r="L153" s="283"/>
      <c r="M153" s="283"/>
      <c r="N153" s="283"/>
      <c r="O153" s="283"/>
    </row>
    <row r="154" spans="1:15">
      <c r="A154" s="283"/>
      <c r="B154" s="283"/>
      <c r="C154" s="283"/>
      <c r="D154" s="283"/>
      <c r="E154" s="283"/>
      <c r="F154" s="283"/>
      <c r="G154" s="283"/>
      <c r="H154" s="283"/>
      <c r="I154" s="283"/>
      <c r="J154" s="283"/>
      <c r="K154" s="283"/>
      <c r="L154" s="283"/>
      <c r="M154" s="283"/>
      <c r="N154" s="283"/>
      <c r="O154" s="283"/>
    </row>
    <row r="155" spans="1:15">
      <c r="A155" s="283"/>
      <c r="B155" s="283"/>
      <c r="C155" s="283"/>
      <c r="D155" s="283"/>
      <c r="E155" s="283"/>
      <c r="F155" s="283"/>
      <c r="G155" s="283"/>
      <c r="H155" s="283"/>
      <c r="I155" s="283"/>
      <c r="J155" s="283"/>
      <c r="K155" s="283"/>
      <c r="L155" s="283"/>
      <c r="M155" s="283"/>
      <c r="N155" s="283"/>
      <c r="O155" s="283"/>
    </row>
    <row r="156" spans="1:15">
      <c r="A156" s="283"/>
      <c r="B156" s="283"/>
      <c r="C156" s="283"/>
      <c r="D156" s="283"/>
      <c r="E156" s="283"/>
      <c r="F156" s="283"/>
      <c r="G156" s="283"/>
      <c r="H156" s="283"/>
      <c r="I156" s="283"/>
      <c r="J156" s="283"/>
      <c r="K156" s="283"/>
      <c r="L156" s="283"/>
      <c r="M156" s="283"/>
      <c r="N156" s="283"/>
      <c r="O156" s="283"/>
    </row>
    <row r="157" spans="1:15">
      <c r="A157" s="283"/>
      <c r="B157" s="283"/>
      <c r="C157" s="283"/>
      <c r="D157" s="283"/>
      <c r="E157" s="283"/>
      <c r="F157" s="283"/>
      <c r="G157" s="283"/>
      <c r="H157" s="283"/>
      <c r="I157" s="283"/>
      <c r="J157" s="283"/>
      <c r="K157" s="283"/>
      <c r="L157" s="283"/>
      <c r="M157" s="283"/>
      <c r="N157" s="283"/>
      <c r="O157" s="283"/>
    </row>
    <row r="158" spans="1:15">
      <c r="A158" s="283"/>
      <c r="B158" s="283"/>
      <c r="C158" s="283"/>
      <c r="D158" s="283"/>
      <c r="E158" s="283"/>
      <c r="F158" s="283"/>
      <c r="G158" s="283"/>
      <c r="H158" s="283"/>
      <c r="I158" s="283"/>
      <c r="J158" s="283"/>
      <c r="K158" s="283"/>
      <c r="L158" s="283"/>
      <c r="M158" s="283"/>
      <c r="N158" s="283"/>
      <c r="O158" s="283"/>
    </row>
    <row r="159" spans="1:15">
      <c r="A159" s="283"/>
      <c r="B159" s="283"/>
      <c r="C159" s="283"/>
      <c r="D159" s="283"/>
      <c r="E159" s="283"/>
      <c r="F159" s="283"/>
      <c r="G159" s="283"/>
      <c r="H159" s="283"/>
      <c r="I159" s="283"/>
      <c r="J159" s="283"/>
      <c r="K159" s="283"/>
      <c r="L159" s="283"/>
      <c r="M159" s="283"/>
      <c r="N159" s="283"/>
      <c r="O159" s="283"/>
    </row>
    <row r="160" spans="1:15">
      <c r="A160" s="283"/>
      <c r="B160" s="283"/>
      <c r="C160" s="283"/>
      <c r="D160" s="283"/>
      <c r="E160" s="283"/>
      <c r="F160" s="283"/>
      <c r="G160" s="283"/>
      <c r="H160" s="283"/>
      <c r="I160" s="283"/>
      <c r="J160" s="283"/>
      <c r="K160" s="283"/>
      <c r="L160" s="283"/>
      <c r="M160" s="283"/>
      <c r="N160" s="283"/>
      <c r="O160" s="283"/>
    </row>
    <row r="161" spans="1:15">
      <c r="A161" s="283"/>
      <c r="B161" s="283"/>
      <c r="C161" s="283"/>
      <c r="D161" s="283"/>
      <c r="E161" s="283"/>
      <c r="F161" s="283"/>
      <c r="G161" s="283"/>
      <c r="H161" s="283"/>
      <c r="I161" s="283"/>
      <c r="J161" s="283"/>
      <c r="K161" s="283"/>
      <c r="L161" s="283"/>
      <c r="M161" s="283"/>
      <c r="N161" s="283"/>
      <c r="O161" s="283"/>
    </row>
    <row r="162" spans="1:15">
      <c r="A162" s="283"/>
      <c r="B162" s="283"/>
      <c r="C162" s="283"/>
      <c r="D162" s="283"/>
      <c r="E162" s="283"/>
      <c r="F162" s="283"/>
      <c r="G162" s="283"/>
      <c r="H162" s="283"/>
      <c r="I162" s="283"/>
      <c r="J162" s="283"/>
      <c r="K162" s="283"/>
      <c r="L162" s="283"/>
      <c r="M162" s="283"/>
      <c r="N162" s="283"/>
      <c r="O162" s="283"/>
    </row>
    <row r="163" spans="1:15">
      <c r="A163" s="283"/>
      <c r="B163" s="283"/>
      <c r="C163" s="283"/>
      <c r="D163" s="283"/>
      <c r="E163" s="283"/>
      <c r="F163" s="283"/>
      <c r="G163" s="283"/>
      <c r="H163" s="283"/>
      <c r="I163" s="283"/>
      <c r="J163" s="283"/>
      <c r="K163" s="283"/>
      <c r="L163" s="283"/>
      <c r="M163" s="283"/>
      <c r="N163" s="283"/>
      <c r="O163" s="283"/>
    </row>
    <row r="164" spans="1:15">
      <c r="A164" s="283"/>
      <c r="B164" s="283"/>
      <c r="C164" s="283"/>
      <c r="D164" s="283"/>
      <c r="E164" s="283"/>
      <c r="F164" s="283"/>
      <c r="G164" s="283"/>
      <c r="H164" s="283"/>
      <c r="I164" s="283"/>
      <c r="J164" s="283"/>
      <c r="K164" s="283"/>
      <c r="L164" s="283"/>
      <c r="M164" s="283"/>
      <c r="N164" s="283"/>
      <c r="O164" s="283"/>
    </row>
    <row r="165" spans="1:15">
      <c r="A165" s="283"/>
      <c r="B165" s="283"/>
      <c r="C165" s="283"/>
      <c r="D165" s="283"/>
      <c r="E165" s="283"/>
      <c r="F165" s="283"/>
      <c r="G165" s="283"/>
      <c r="H165" s="283"/>
      <c r="I165" s="283"/>
      <c r="J165" s="283"/>
      <c r="K165" s="283"/>
      <c r="L165" s="283"/>
      <c r="M165" s="283"/>
      <c r="N165" s="283"/>
      <c r="O165" s="283"/>
    </row>
    <row r="166" spans="1:15">
      <c r="A166" s="283"/>
      <c r="B166" s="283"/>
      <c r="C166" s="283"/>
      <c r="D166" s="283"/>
      <c r="E166" s="283"/>
      <c r="F166" s="283"/>
      <c r="G166" s="283"/>
      <c r="H166" s="283"/>
      <c r="I166" s="283"/>
      <c r="J166" s="283"/>
      <c r="K166" s="283"/>
      <c r="L166" s="283"/>
      <c r="M166" s="283"/>
      <c r="N166" s="283"/>
      <c r="O166" s="283"/>
    </row>
    <row r="167" spans="1:15">
      <c r="A167" s="283"/>
      <c r="B167" s="283"/>
      <c r="C167" s="283"/>
      <c r="D167" s="283"/>
      <c r="E167" s="283"/>
      <c r="F167" s="283"/>
      <c r="G167" s="283"/>
      <c r="H167" s="283"/>
      <c r="I167" s="283"/>
      <c r="J167" s="283"/>
      <c r="K167" s="283"/>
      <c r="L167" s="283"/>
      <c r="M167" s="283"/>
      <c r="N167" s="283"/>
      <c r="O167" s="283"/>
    </row>
    <row r="168" spans="1:15">
      <c r="A168" s="283"/>
      <c r="B168" s="283"/>
      <c r="C168" s="283"/>
      <c r="D168" s="283"/>
      <c r="E168" s="283"/>
      <c r="F168" s="283"/>
      <c r="G168" s="283"/>
      <c r="H168" s="283"/>
      <c r="I168" s="283"/>
      <c r="J168" s="283"/>
      <c r="K168" s="283"/>
      <c r="L168" s="283"/>
      <c r="M168" s="283"/>
      <c r="N168" s="283"/>
      <c r="O168" s="283"/>
    </row>
    <row r="169" spans="1:15">
      <c r="A169" s="283"/>
      <c r="B169" s="283"/>
      <c r="C169" s="283"/>
      <c r="D169" s="283"/>
      <c r="E169" s="283"/>
      <c r="F169" s="283"/>
      <c r="G169" s="283"/>
      <c r="H169" s="283"/>
      <c r="I169" s="283"/>
      <c r="J169" s="283"/>
      <c r="K169" s="283"/>
      <c r="L169" s="283"/>
      <c r="M169" s="283"/>
      <c r="N169" s="283"/>
      <c r="O169" s="283"/>
    </row>
    <row r="170" spans="1:15">
      <c r="A170" s="283"/>
      <c r="B170" s="283"/>
      <c r="C170" s="283"/>
      <c r="D170" s="283"/>
      <c r="E170" s="283"/>
      <c r="F170" s="283"/>
      <c r="G170" s="283"/>
      <c r="H170" s="283"/>
      <c r="I170" s="283"/>
      <c r="J170" s="283"/>
      <c r="K170" s="283"/>
      <c r="L170" s="283"/>
      <c r="M170" s="283"/>
      <c r="N170" s="283"/>
      <c r="O170" s="283"/>
    </row>
    <row r="171" spans="1:15">
      <c r="A171" s="283"/>
      <c r="B171" s="283"/>
      <c r="C171" s="283"/>
      <c r="D171" s="283"/>
      <c r="E171" s="283"/>
      <c r="F171" s="283"/>
      <c r="G171" s="283"/>
      <c r="H171" s="283"/>
      <c r="I171" s="283"/>
      <c r="J171" s="283"/>
      <c r="K171" s="283"/>
      <c r="L171" s="283"/>
      <c r="M171" s="283"/>
      <c r="N171" s="283"/>
      <c r="O171" s="283"/>
    </row>
    <row r="172" spans="1:15">
      <c r="A172" s="283"/>
      <c r="B172" s="283"/>
      <c r="C172" s="283"/>
      <c r="D172" s="283"/>
      <c r="E172" s="283"/>
      <c r="F172" s="283"/>
      <c r="G172" s="283"/>
      <c r="H172" s="283"/>
      <c r="I172" s="283"/>
      <c r="J172" s="283"/>
      <c r="K172" s="283"/>
      <c r="L172" s="283"/>
      <c r="M172" s="283"/>
      <c r="N172" s="283"/>
      <c r="O172" s="283"/>
    </row>
    <row r="173" spans="1:15">
      <c r="A173" s="283"/>
      <c r="B173" s="283"/>
      <c r="C173" s="283"/>
      <c r="D173" s="283"/>
      <c r="E173" s="283"/>
      <c r="F173" s="283"/>
      <c r="G173" s="283"/>
      <c r="H173" s="283"/>
      <c r="I173" s="283"/>
      <c r="J173" s="283"/>
      <c r="K173" s="283"/>
      <c r="L173" s="283"/>
      <c r="M173" s="283"/>
      <c r="N173" s="283"/>
      <c r="O173" s="283"/>
    </row>
    <row r="174" spans="1:15">
      <c r="A174" s="283"/>
      <c r="B174" s="283"/>
      <c r="C174" s="283"/>
      <c r="D174" s="283"/>
      <c r="E174" s="283"/>
      <c r="F174" s="283"/>
      <c r="G174" s="283"/>
      <c r="H174" s="283"/>
      <c r="I174" s="283"/>
      <c r="J174" s="283"/>
      <c r="K174" s="283"/>
      <c r="L174" s="283"/>
      <c r="M174" s="283"/>
      <c r="N174" s="283"/>
      <c r="O174" s="283"/>
    </row>
    <row r="175" spans="1:15">
      <c r="A175" s="283"/>
      <c r="B175" s="283"/>
      <c r="C175" s="283"/>
      <c r="D175" s="283"/>
      <c r="E175" s="283"/>
      <c r="F175" s="283"/>
      <c r="G175" s="283"/>
      <c r="H175" s="283"/>
      <c r="I175" s="283"/>
      <c r="J175" s="283"/>
      <c r="K175" s="283"/>
      <c r="L175" s="283"/>
      <c r="M175" s="283"/>
      <c r="N175" s="283"/>
      <c r="O175" s="283"/>
    </row>
    <row r="176" spans="1:15">
      <c r="A176" s="283"/>
      <c r="B176" s="283"/>
      <c r="C176" s="283"/>
      <c r="D176" s="283"/>
      <c r="E176" s="283"/>
      <c r="F176" s="283"/>
      <c r="G176" s="283"/>
      <c r="H176" s="283"/>
      <c r="I176" s="283"/>
      <c r="J176" s="283"/>
      <c r="K176" s="283"/>
      <c r="L176" s="283"/>
      <c r="M176" s="283"/>
      <c r="N176" s="283"/>
      <c r="O176" s="283"/>
    </row>
    <row r="177" spans="1:15">
      <c r="A177" s="283"/>
      <c r="B177" s="283"/>
      <c r="C177" s="283"/>
      <c r="D177" s="283"/>
      <c r="E177" s="283"/>
      <c r="F177" s="283"/>
      <c r="G177" s="283"/>
      <c r="H177" s="283"/>
      <c r="I177" s="283"/>
      <c r="J177" s="283"/>
      <c r="K177" s="283"/>
      <c r="L177" s="283"/>
      <c r="M177" s="283"/>
      <c r="N177" s="283"/>
      <c r="O177" s="283"/>
    </row>
    <row r="178" spans="1:15">
      <c r="A178" s="283"/>
      <c r="B178" s="283"/>
      <c r="C178" s="283"/>
      <c r="D178" s="283"/>
      <c r="E178" s="283"/>
      <c r="F178" s="283"/>
      <c r="G178" s="283"/>
      <c r="H178" s="283"/>
      <c r="I178" s="283"/>
      <c r="J178" s="283"/>
      <c r="K178" s="283"/>
      <c r="L178" s="283"/>
      <c r="M178" s="283"/>
      <c r="N178" s="283"/>
      <c r="O178" s="283"/>
    </row>
    <row r="179" spans="1:15">
      <c r="A179" s="283"/>
      <c r="B179" s="283"/>
      <c r="C179" s="283"/>
      <c r="D179" s="283"/>
      <c r="E179" s="283"/>
      <c r="F179" s="283"/>
      <c r="G179" s="283"/>
      <c r="H179" s="283"/>
      <c r="I179" s="283"/>
      <c r="J179" s="283"/>
      <c r="K179" s="283"/>
      <c r="L179" s="283"/>
      <c r="M179" s="283"/>
      <c r="N179" s="283"/>
      <c r="O179" s="283"/>
    </row>
    <row r="180" spans="1:15">
      <c r="A180" s="283"/>
      <c r="B180" s="283"/>
      <c r="C180" s="283"/>
      <c r="D180" s="283"/>
      <c r="E180" s="283"/>
      <c r="F180" s="283"/>
      <c r="G180" s="283"/>
      <c r="H180" s="283"/>
      <c r="I180" s="283"/>
      <c r="J180" s="283"/>
      <c r="K180" s="283"/>
      <c r="L180" s="283"/>
      <c r="M180" s="283"/>
      <c r="N180" s="283"/>
      <c r="O180" s="283"/>
    </row>
    <row r="181" spans="1:15">
      <c r="A181" s="283"/>
      <c r="B181" s="283"/>
      <c r="C181" s="283"/>
      <c r="D181" s="283"/>
      <c r="E181" s="283"/>
      <c r="F181" s="283"/>
      <c r="G181" s="283"/>
      <c r="H181" s="283"/>
      <c r="I181" s="283"/>
      <c r="J181" s="283"/>
      <c r="K181" s="283"/>
      <c r="L181" s="283"/>
      <c r="M181" s="283"/>
      <c r="N181" s="283"/>
      <c r="O181" s="283"/>
    </row>
    <row r="182" spans="1:15">
      <c r="A182" s="283"/>
      <c r="B182" s="283"/>
      <c r="C182" s="283"/>
      <c r="D182" s="283"/>
      <c r="E182" s="283"/>
      <c r="F182" s="283"/>
      <c r="G182" s="283"/>
      <c r="H182" s="283"/>
      <c r="I182" s="283"/>
      <c r="J182" s="283"/>
      <c r="K182" s="283"/>
      <c r="L182" s="283"/>
      <c r="M182" s="283"/>
      <c r="N182" s="283"/>
      <c r="O182" s="283"/>
    </row>
    <row r="183" spans="1:15">
      <c r="A183" s="283"/>
      <c r="B183" s="283"/>
      <c r="C183" s="283"/>
      <c r="D183" s="283"/>
      <c r="E183" s="283"/>
      <c r="F183" s="283"/>
      <c r="G183" s="283"/>
      <c r="H183" s="283"/>
      <c r="I183" s="283"/>
      <c r="J183" s="283"/>
      <c r="K183" s="283"/>
      <c r="L183" s="283"/>
      <c r="M183" s="283"/>
      <c r="N183" s="283"/>
      <c r="O183" s="283"/>
    </row>
    <row r="184" spans="1:15">
      <c r="A184" s="283"/>
      <c r="B184" s="283"/>
      <c r="C184" s="283"/>
      <c r="D184" s="283"/>
      <c r="E184" s="283"/>
      <c r="F184" s="283"/>
      <c r="G184" s="283"/>
      <c r="H184" s="283"/>
      <c r="I184" s="283"/>
      <c r="J184" s="283"/>
      <c r="K184" s="283"/>
      <c r="L184" s="283"/>
      <c r="M184" s="283"/>
      <c r="N184" s="283"/>
      <c r="O184" s="283"/>
    </row>
    <row r="185" spans="1:15">
      <c r="A185" s="283"/>
      <c r="B185" s="283"/>
      <c r="C185" s="283"/>
      <c r="D185" s="283"/>
      <c r="E185" s="283"/>
      <c r="F185" s="283"/>
      <c r="G185" s="283"/>
      <c r="H185" s="283"/>
      <c r="I185" s="283"/>
      <c r="J185" s="283"/>
      <c r="K185" s="283"/>
      <c r="L185" s="283"/>
      <c r="M185" s="283"/>
      <c r="N185" s="283"/>
      <c r="O185" s="283"/>
    </row>
    <row r="186" spans="1:15">
      <c r="A186" s="283"/>
      <c r="B186" s="283"/>
      <c r="C186" s="283"/>
      <c r="D186" s="283"/>
      <c r="E186" s="283"/>
      <c r="F186" s="283"/>
      <c r="G186" s="283"/>
      <c r="H186" s="283"/>
      <c r="I186" s="283"/>
      <c r="J186" s="283"/>
      <c r="K186" s="283"/>
      <c r="L186" s="283"/>
      <c r="M186" s="283"/>
      <c r="N186" s="283"/>
      <c r="O186" s="283"/>
    </row>
    <row r="187" spans="1:15">
      <c r="A187" s="283"/>
      <c r="B187" s="283"/>
      <c r="C187" s="283"/>
      <c r="D187" s="283"/>
      <c r="E187" s="283"/>
      <c r="F187" s="283"/>
      <c r="G187" s="283"/>
      <c r="H187" s="283"/>
      <c r="I187" s="283"/>
      <c r="J187" s="283"/>
      <c r="K187" s="283"/>
      <c r="L187" s="283"/>
      <c r="M187" s="283"/>
      <c r="N187" s="283"/>
      <c r="O187" s="283"/>
    </row>
    <row r="188" spans="1:15">
      <c r="A188" s="283"/>
      <c r="B188" s="283"/>
      <c r="C188" s="283"/>
      <c r="D188" s="283"/>
      <c r="E188" s="283"/>
      <c r="F188" s="283"/>
      <c r="G188" s="283"/>
      <c r="H188" s="283"/>
      <c r="I188" s="283"/>
      <c r="J188" s="283"/>
      <c r="K188" s="283"/>
      <c r="L188" s="283"/>
      <c r="M188" s="283"/>
      <c r="N188" s="283"/>
      <c r="O188" s="283"/>
    </row>
    <row r="189" spans="1:15">
      <c r="A189" s="283"/>
      <c r="B189" s="283"/>
      <c r="C189" s="283"/>
      <c r="D189" s="283"/>
      <c r="E189" s="283"/>
      <c r="F189" s="283"/>
      <c r="G189" s="283"/>
      <c r="H189" s="283"/>
      <c r="I189" s="283"/>
      <c r="J189" s="283"/>
      <c r="K189" s="283"/>
      <c r="L189" s="283"/>
      <c r="M189" s="283"/>
      <c r="N189" s="283"/>
      <c r="O189" s="283"/>
    </row>
    <row r="190" spans="1:15">
      <c r="A190" s="283"/>
      <c r="B190" s="283"/>
      <c r="C190" s="283"/>
      <c r="D190" s="283"/>
      <c r="E190" s="283"/>
      <c r="F190" s="283"/>
      <c r="G190" s="283"/>
      <c r="H190" s="283"/>
      <c r="I190" s="283"/>
      <c r="J190" s="283"/>
      <c r="K190" s="283"/>
      <c r="L190" s="283"/>
      <c r="M190" s="283"/>
      <c r="N190" s="283"/>
      <c r="O190" s="283"/>
    </row>
    <row r="191" spans="1:15">
      <c r="A191" s="283"/>
      <c r="B191" s="283"/>
      <c r="C191" s="283"/>
      <c r="D191" s="283"/>
      <c r="E191" s="283"/>
      <c r="F191" s="283"/>
      <c r="G191" s="283"/>
      <c r="H191" s="283"/>
      <c r="I191" s="283"/>
      <c r="J191" s="283"/>
      <c r="K191" s="283"/>
      <c r="L191" s="283"/>
      <c r="M191" s="283"/>
      <c r="N191" s="283"/>
      <c r="O191" s="283"/>
    </row>
    <row r="192" spans="1:15">
      <c r="A192" s="283"/>
      <c r="B192" s="283"/>
      <c r="C192" s="283"/>
      <c r="D192" s="283"/>
      <c r="E192" s="283"/>
      <c r="F192" s="283"/>
      <c r="G192" s="283"/>
      <c r="H192" s="283"/>
      <c r="I192" s="283"/>
      <c r="J192" s="283"/>
      <c r="K192" s="283"/>
      <c r="L192" s="283"/>
      <c r="M192" s="283"/>
      <c r="N192" s="283"/>
      <c r="O192" s="283"/>
    </row>
    <row r="193" spans="1:15">
      <c r="A193" s="283"/>
      <c r="B193" s="283"/>
      <c r="C193" s="283"/>
      <c r="D193" s="283"/>
      <c r="E193" s="283"/>
      <c r="F193" s="283"/>
      <c r="G193" s="283"/>
      <c r="H193" s="283"/>
      <c r="I193" s="283"/>
      <c r="J193" s="283"/>
      <c r="K193" s="283"/>
      <c r="L193" s="283"/>
      <c r="M193" s="283"/>
      <c r="N193" s="283"/>
      <c r="O193" s="283"/>
    </row>
    <row r="194" spans="1:15">
      <c r="A194" s="283"/>
      <c r="B194" s="283"/>
      <c r="C194" s="283"/>
      <c r="D194" s="283"/>
      <c r="E194" s="283"/>
      <c r="F194" s="283"/>
      <c r="G194" s="283"/>
      <c r="H194" s="283"/>
      <c r="I194" s="283"/>
      <c r="J194" s="283"/>
      <c r="K194" s="283"/>
      <c r="L194" s="283"/>
      <c r="M194" s="283"/>
      <c r="N194" s="283"/>
      <c r="O194" s="283"/>
    </row>
    <row r="195" spans="1:15">
      <c r="A195" s="283"/>
      <c r="B195" s="283"/>
      <c r="C195" s="283"/>
      <c r="D195" s="283"/>
      <c r="E195" s="283"/>
      <c r="F195" s="283"/>
      <c r="G195" s="283"/>
      <c r="H195" s="283"/>
      <c r="I195" s="283"/>
      <c r="J195" s="283"/>
      <c r="K195" s="283"/>
      <c r="L195" s="283"/>
      <c r="M195" s="283"/>
      <c r="N195" s="283"/>
      <c r="O195" s="283"/>
    </row>
    <row r="196" spans="1:15">
      <c r="A196" s="283"/>
      <c r="B196" s="283"/>
      <c r="C196" s="283"/>
      <c r="D196" s="283"/>
      <c r="E196" s="283"/>
      <c r="F196" s="283"/>
      <c r="G196" s="283"/>
      <c r="H196" s="283"/>
      <c r="I196" s="283"/>
      <c r="J196" s="283"/>
      <c r="K196" s="283"/>
      <c r="L196" s="283"/>
      <c r="M196" s="283"/>
      <c r="N196" s="283"/>
      <c r="O196" s="283"/>
    </row>
    <row r="197" spans="1:15">
      <c r="A197" s="283"/>
      <c r="B197" s="283"/>
      <c r="C197" s="283"/>
      <c r="D197" s="283"/>
      <c r="E197" s="283"/>
      <c r="F197" s="283"/>
      <c r="G197" s="283"/>
      <c r="H197" s="283"/>
      <c r="I197" s="283"/>
      <c r="J197" s="283"/>
      <c r="K197" s="283"/>
      <c r="L197" s="283"/>
      <c r="M197" s="283"/>
      <c r="N197" s="283"/>
      <c r="O197" s="283"/>
    </row>
    <row r="198" spans="1:15">
      <c r="A198" s="283"/>
      <c r="B198" s="283"/>
      <c r="C198" s="283"/>
      <c r="D198" s="283"/>
      <c r="E198" s="283"/>
      <c r="F198" s="283"/>
      <c r="G198" s="283"/>
      <c r="H198" s="283"/>
      <c r="I198" s="283"/>
      <c r="J198" s="283"/>
      <c r="K198" s="283"/>
      <c r="L198" s="283"/>
      <c r="M198" s="283"/>
      <c r="N198" s="283"/>
      <c r="O198" s="283"/>
    </row>
    <row r="199" spans="1:15">
      <c r="A199" s="283"/>
      <c r="B199" s="283"/>
      <c r="C199" s="283"/>
      <c r="D199" s="283"/>
      <c r="E199" s="283"/>
      <c r="F199" s="283"/>
      <c r="G199" s="283"/>
      <c r="H199" s="283"/>
      <c r="I199" s="283"/>
      <c r="J199" s="283"/>
      <c r="K199" s="283"/>
      <c r="L199" s="283"/>
      <c r="M199" s="283"/>
      <c r="N199" s="283"/>
      <c r="O199" s="283"/>
    </row>
    <row r="200" spans="1:15">
      <c r="A200" s="283"/>
      <c r="B200" s="283"/>
      <c r="C200" s="283"/>
      <c r="D200" s="283"/>
      <c r="E200" s="283"/>
      <c r="F200" s="283"/>
      <c r="G200" s="283"/>
      <c r="H200" s="283"/>
      <c r="I200" s="283"/>
      <c r="J200" s="283"/>
      <c r="K200" s="283"/>
      <c r="L200" s="283"/>
      <c r="M200" s="283"/>
      <c r="N200" s="283"/>
      <c r="O200" s="283"/>
    </row>
    <row r="201" spans="1:15">
      <c r="A201" s="283"/>
      <c r="B201" s="283"/>
      <c r="C201" s="283"/>
      <c r="D201" s="283"/>
      <c r="E201" s="283"/>
      <c r="F201" s="283"/>
      <c r="G201" s="283"/>
      <c r="H201" s="283"/>
      <c r="I201" s="283"/>
      <c r="J201" s="283"/>
      <c r="K201" s="283"/>
      <c r="L201" s="283"/>
      <c r="M201" s="283"/>
      <c r="N201" s="283"/>
      <c r="O201" s="283"/>
    </row>
    <row r="202" spans="1:15">
      <c r="A202" s="283"/>
      <c r="B202" s="283"/>
      <c r="C202" s="283"/>
      <c r="D202" s="283"/>
      <c r="E202" s="283"/>
      <c r="F202" s="283"/>
      <c r="G202" s="283"/>
      <c r="H202" s="283"/>
      <c r="I202" s="283"/>
      <c r="J202" s="283"/>
      <c r="K202" s="283"/>
      <c r="L202" s="283"/>
      <c r="M202" s="283"/>
      <c r="N202" s="283"/>
      <c r="O202" s="283"/>
    </row>
    <row r="203" spans="1:15">
      <c r="A203" s="283"/>
      <c r="B203" s="283"/>
      <c r="C203" s="283"/>
      <c r="D203" s="283"/>
      <c r="E203" s="283"/>
      <c r="F203" s="283"/>
      <c r="G203" s="283"/>
      <c r="H203" s="283"/>
      <c r="I203" s="283"/>
      <c r="J203" s="283"/>
      <c r="K203" s="283"/>
      <c r="L203" s="283"/>
      <c r="M203" s="283"/>
      <c r="N203" s="283"/>
      <c r="O203" s="283"/>
    </row>
    <row r="204" spans="1:15">
      <c r="A204" s="283"/>
      <c r="B204" s="283"/>
      <c r="C204" s="283"/>
      <c r="D204" s="283"/>
      <c r="E204" s="283"/>
      <c r="F204" s="283"/>
      <c r="G204" s="283"/>
      <c r="H204" s="283"/>
      <c r="I204" s="283"/>
      <c r="J204" s="283"/>
      <c r="K204" s="283"/>
      <c r="L204" s="283"/>
      <c r="M204" s="283"/>
      <c r="N204" s="283"/>
      <c r="O204" s="283"/>
    </row>
    <row r="205" spans="1:15">
      <c r="A205" s="283"/>
      <c r="B205" s="283"/>
      <c r="C205" s="283"/>
      <c r="D205" s="283"/>
      <c r="E205" s="283"/>
      <c r="F205" s="283"/>
      <c r="G205" s="283"/>
      <c r="H205" s="283"/>
      <c r="I205" s="283"/>
      <c r="J205" s="283"/>
      <c r="K205" s="283"/>
      <c r="L205" s="283"/>
      <c r="M205" s="283"/>
      <c r="N205" s="283"/>
      <c r="O205" s="283"/>
    </row>
    <row r="206" spans="1:15">
      <c r="A206" s="283"/>
      <c r="B206" s="283"/>
      <c r="C206" s="283"/>
      <c r="D206" s="283"/>
      <c r="E206" s="283"/>
      <c r="F206" s="283"/>
      <c r="G206" s="283"/>
      <c r="H206" s="283"/>
      <c r="I206" s="283"/>
      <c r="J206" s="283"/>
      <c r="K206" s="283"/>
      <c r="L206" s="283"/>
      <c r="M206" s="283"/>
      <c r="N206" s="283"/>
      <c r="O206" s="283"/>
    </row>
    <row r="207" spans="1:15">
      <c r="A207" s="283"/>
      <c r="B207" s="283"/>
      <c r="C207" s="283"/>
      <c r="D207" s="283"/>
      <c r="E207" s="283"/>
      <c r="F207" s="283"/>
      <c r="G207" s="283"/>
      <c r="H207" s="283"/>
      <c r="I207" s="283"/>
      <c r="J207" s="283"/>
      <c r="K207" s="283"/>
      <c r="L207" s="283"/>
      <c r="M207" s="283"/>
      <c r="N207" s="283"/>
      <c r="O207" s="283"/>
    </row>
    <row r="208" spans="1:15">
      <c r="A208" s="283"/>
      <c r="B208" s="283"/>
      <c r="C208" s="283"/>
      <c r="D208" s="283"/>
      <c r="E208" s="283"/>
      <c r="F208" s="283"/>
      <c r="G208" s="283"/>
      <c r="H208" s="283"/>
      <c r="I208" s="283"/>
      <c r="J208" s="283"/>
      <c r="K208" s="283"/>
      <c r="L208" s="283"/>
      <c r="M208" s="283"/>
      <c r="N208" s="283"/>
      <c r="O208" s="283"/>
    </row>
    <row r="209" spans="1:15">
      <c r="A209" s="283"/>
      <c r="B209" s="283"/>
      <c r="C209" s="283"/>
      <c r="D209" s="283"/>
      <c r="E209" s="283"/>
      <c r="F209" s="283"/>
      <c r="G209" s="283"/>
      <c r="H209" s="283"/>
      <c r="I209" s="283"/>
      <c r="J209" s="283"/>
      <c r="K209" s="283"/>
      <c r="L209" s="283"/>
      <c r="M209" s="283"/>
      <c r="N209" s="283"/>
      <c r="O209" s="283"/>
    </row>
    <row r="210" spans="1:15">
      <c r="A210" s="283"/>
      <c r="B210" s="283"/>
      <c r="C210" s="283"/>
      <c r="D210" s="283"/>
      <c r="E210" s="283"/>
      <c r="F210" s="283"/>
      <c r="G210" s="283"/>
      <c r="H210" s="283"/>
      <c r="I210" s="283"/>
      <c r="J210" s="283"/>
      <c r="K210" s="283"/>
      <c r="L210" s="283"/>
      <c r="M210" s="283"/>
      <c r="N210" s="283"/>
      <c r="O210" s="283"/>
    </row>
    <row r="211" spans="1:15">
      <c r="A211" s="283"/>
      <c r="B211" s="283"/>
      <c r="C211" s="283"/>
      <c r="D211" s="283"/>
      <c r="E211" s="283"/>
      <c r="F211" s="283"/>
      <c r="G211" s="283"/>
      <c r="H211" s="283"/>
      <c r="I211" s="283"/>
      <c r="J211" s="283"/>
      <c r="K211" s="283"/>
      <c r="L211" s="283"/>
      <c r="M211" s="283"/>
      <c r="N211" s="283"/>
      <c r="O211" s="283"/>
    </row>
    <row r="212" spans="1:15">
      <c r="A212" s="283"/>
      <c r="B212" s="283"/>
      <c r="C212" s="283"/>
      <c r="D212" s="283"/>
      <c r="E212" s="283"/>
      <c r="F212" s="283"/>
      <c r="G212" s="283"/>
      <c r="H212" s="283"/>
      <c r="I212" s="283"/>
      <c r="J212" s="283"/>
      <c r="K212" s="283"/>
      <c r="L212" s="283"/>
      <c r="M212" s="283"/>
      <c r="N212" s="283"/>
      <c r="O212" s="283"/>
    </row>
    <row r="213" spans="1:15">
      <c r="A213" s="283"/>
      <c r="B213" s="283"/>
      <c r="C213" s="283"/>
      <c r="D213" s="283"/>
      <c r="E213" s="283"/>
      <c r="F213" s="283"/>
      <c r="G213" s="283"/>
      <c r="H213" s="283"/>
      <c r="I213" s="283"/>
      <c r="J213" s="283"/>
      <c r="K213" s="283"/>
      <c r="L213" s="283"/>
      <c r="M213" s="283"/>
      <c r="N213" s="283"/>
      <c r="O213" s="283"/>
    </row>
    <row r="214" spans="1:15">
      <c r="A214" s="283"/>
      <c r="B214" s="283"/>
      <c r="C214" s="283"/>
      <c r="D214" s="283"/>
      <c r="E214" s="283"/>
      <c r="F214" s="283"/>
      <c r="G214" s="283"/>
      <c r="H214" s="283"/>
      <c r="I214" s="283"/>
      <c r="J214" s="283"/>
      <c r="K214" s="283"/>
      <c r="L214" s="283"/>
      <c r="M214" s="283"/>
      <c r="N214" s="283"/>
      <c r="O214" s="283"/>
    </row>
    <row r="215" spans="1:15">
      <c r="A215" s="283"/>
      <c r="B215" s="283"/>
      <c r="C215" s="283"/>
      <c r="D215" s="283"/>
      <c r="E215" s="283"/>
      <c r="F215" s="283"/>
      <c r="G215" s="283"/>
      <c r="H215" s="283"/>
      <c r="I215" s="283"/>
      <c r="J215" s="283"/>
      <c r="K215" s="283"/>
      <c r="L215" s="283"/>
      <c r="M215" s="283"/>
      <c r="N215" s="283"/>
      <c r="O215" s="283"/>
    </row>
    <row r="216" spans="1:15">
      <c r="A216" s="283"/>
      <c r="B216" s="283"/>
      <c r="C216" s="283"/>
      <c r="D216" s="283"/>
      <c r="E216" s="283"/>
      <c r="F216" s="283"/>
      <c r="G216" s="283"/>
      <c r="H216" s="283"/>
      <c r="I216" s="283"/>
      <c r="J216" s="283"/>
      <c r="K216" s="283"/>
      <c r="L216" s="283"/>
      <c r="M216" s="283"/>
      <c r="N216" s="283"/>
      <c r="O216" s="283"/>
    </row>
    <row r="217" spans="1:15">
      <c r="A217" s="283"/>
      <c r="B217" s="283"/>
      <c r="C217" s="283"/>
      <c r="D217" s="283"/>
      <c r="E217" s="283"/>
      <c r="F217" s="283"/>
      <c r="G217" s="283"/>
      <c r="H217" s="283"/>
      <c r="I217" s="283"/>
      <c r="J217" s="283"/>
      <c r="K217" s="283"/>
      <c r="L217" s="283"/>
      <c r="M217" s="283"/>
      <c r="N217" s="283"/>
      <c r="O217" s="283"/>
    </row>
    <row r="218" spans="1:15">
      <c r="A218" s="283"/>
      <c r="B218" s="283"/>
      <c r="C218" s="283"/>
      <c r="D218" s="283"/>
      <c r="E218" s="283"/>
      <c r="F218" s="283"/>
      <c r="G218" s="283"/>
      <c r="H218" s="283"/>
      <c r="I218" s="283"/>
      <c r="J218" s="283"/>
      <c r="K218" s="283"/>
      <c r="L218" s="283"/>
      <c r="M218" s="283"/>
      <c r="N218" s="283"/>
      <c r="O218" s="283"/>
    </row>
    <row r="219" spans="1:15">
      <c r="A219" s="283"/>
      <c r="B219" s="283"/>
      <c r="C219" s="283"/>
      <c r="D219" s="283"/>
      <c r="E219" s="283"/>
      <c r="F219" s="283"/>
      <c r="G219" s="283"/>
      <c r="H219" s="283"/>
      <c r="I219" s="283"/>
      <c r="J219" s="283"/>
      <c r="K219" s="283"/>
      <c r="L219" s="283"/>
      <c r="M219" s="283"/>
      <c r="N219" s="283"/>
      <c r="O219" s="283"/>
    </row>
    <row r="220" spans="1:15">
      <c r="A220" s="283"/>
      <c r="B220" s="283"/>
      <c r="C220" s="283"/>
      <c r="D220" s="283"/>
      <c r="E220" s="283"/>
      <c r="F220" s="283"/>
      <c r="G220" s="283"/>
      <c r="H220" s="283"/>
      <c r="I220" s="283"/>
      <c r="J220" s="283"/>
      <c r="K220" s="283"/>
      <c r="L220" s="283"/>
      <c r="M220" s="283"/>
      <c r="N220" s="283"/>
      <c r="O220" s="283"/>
    </row>
    <row r="221" spans="1:15">
      <c r="A221" s="283"/>
      <c r="B221" s="283"/>
      <c r="C221" s="283"/>
      <c r="D221" s="283"/>
      <c r="E221" s="283"/>
      <c r="F221" s="283"/>
      <c r="G221" s="283"/>
      <c r="H221" s="283"/>
      <c r="I221" s="283"/>
      <c r="J221" s="283"/>
      <c r="K221" s="283"/>
      <c r="L221" s="283"/>
      <c r="M221" s="283"/>
      <c r="N221" s="283"/>
      <c r="O221" s="283"/>
    </row>
    <row r="222" spans="1:15">
      <c r="A222" s="283"/>
      <c r="B222" s="283"/>
      <c r="C222" s="283"/>
      <c r="D222" s="283"/>
      <c r="E222" s="283"/>
      <c r="F222" s="283"/>
      <c r="G222" s="283"/>
      <c r="H222" s="283"/>
      <c r="I222" s="283"/>
      <c r="J222" s="283"/>
      <c r="K222" s="283"/>
      <c r="L222" s="283"/>
      <c r="M222" s="283"/>
      <c r="N222" s="283"/>
      <c r="O222" s="283"/>
    </row>
    <row r="223" spans="1:15">
      <c r="A223" s="283"/>
      <c r="B223" s="283"/>
      <c r="C223" s="283"/>
      <c r="D223" s="283"/>
      <c r="E223" s="283"/>
      <c r="F223" s="283"/>
      <c r="G223" s="283"/>
      <c r="H223" s="283"/>
      <c r="I223" s="283"/>
      <c r="J223" s="283"/>
      <c r="K223" s="283"/>
      <c r="L223" s="283"/>
      <c r="M223" s="283"/>
      <c r="N223" s="283"/>
      <c r="O223" s="283"/>
    </row>
    <row r="224" spans="1:15">
      <c r="A224" s="283"/>
      <c r="B224" s="283"/>
      <c r="C224" s="283"/>
      <c r="D224" s="283"/>
      <c r="E224" s="283"/>
      <c r="F224" s="283"/>
      <c r="G224" s="283"/>
      <c r="H224" s="283"/>
      <c r="I224" s="283"/>
      <c r="J224" s="283"/>
      <c r="K224" s="283"/>
      <c r="L224" s="283"/>
      <c r="M224" s="283"/>
      <c r="N224" s="283"/>
      <c r="O224" s="283"/>
    </row>
    <row r="225" spans="1:15">
      <c r="A225" s="283"/>
      <c r="B225" s="283"/>
      <c r="C225" s="283"/>
      <c r="D225" s="283"/>
      <c r="E225" s="283"/>
      <c r="F225" s="283"/>
      <c r="G225" s="283"/>
      <c r="H225" s="283"/>
      <c r="I225" s="283"/>
      <c r="J225" s="283"/>
      <c r="K225" s="283"/>
      <c r="L225" s="283"/>
      <c r="M225" s="283"/>
      <c r="N225" s="283"/>
      <c r="O225" s="283"/>
    </row>
    <row r="226" spans="1:15">
      <c r="A226" s="283"/>
      <c r="B226" s="283"/>
      <c r="C226" s="283"/>
      <c r="D226" s="283"/>
      <c r="E226" s="283"/>
      <c r="F226" s="283"/>
      <c r="G226" s="283"/>
      <c r="H226" s="283"/>
      <c r="I226" s="283"/>
      <c r="J226" s="283"/>
      <c r="K226" s="283"/>
      <c r="L226" s="283"/>
      <c r="M226" s="283"/>
      <c r="N226" s="283"/>
      <c r="O226" s="283"/>
    </row>
    <row r="227" spans="1:15">
      <c r="A227" s="283"/>
      <c r="B227" s="283"/>
      <c r="C227" s="283"/>
      <c r="D227" s="283"/>
      <c r="E227" s="283"/>
      <c r="F227" s="283"/>
      <c r="G227" s="283"/>
      <c r="H227" s="283"/>
      <c r="I227" s="283"/>
      <c r="J227" s="283"/>
      <c r="K227" s="283"/>
      <c r="L227" s="283"/>
      <c r="M227" s="283"/>
      <c r="N227" s="283"/>
      <c r="O227" s="283"/>
    </row>
    <row r="228" spans="1:15">
      <c r="A228" s="283"/>
      <c r="B228" s="283"/>
      <c r="C228" s="283"/>
      <c r="D228" s="283"/>
      <c r="E228" s="283"/>
      <c r="F228" s="283"/>
      <c r="G228" s="283"/>
      <c r="H228" s="283"/>
      <c r="I228" s="283"/>
      <c r="J228" s="283"/>
      <c r="K228" s="283"/>
      <c r="L228" s="283"/>
      <c r="M228" s="283"/>
      <c r="N228" s="283"/>
      <c r="O228" s="283"/>
    </row>
    <row r="229" spans="1:15">
      <c r="A229" s="283"/>
      <c r="B229" s="283"/>
      <c r="C229" s="283"/>
      <c r="D229" s="283"/>
      <c r="E229" s="283"/>
      <c r="F229" s="283"/>
      <c r="G229" s="283"/>
      <c r="H229" s="283"/>
      <c r="I229" s="283"/>
      <c r="J229" s="283"/>
      <c r="K229" s="283"/>
      <c r="L229" s="283"/>
      <c r="M229" s="283"/>
      <c r="N229" s="283"/>
      <c r="O229" s="283"/>
    </row>
    <row r="230" spans="1:15">
      <c r="A230" s="283"/>
      <c r="B230" s="283"/>
      <c r="C230" s="283"/>
      <c r="D230" s="283"/>
      <c r="E230" s="283"/>
      <c r="F230" s="283"/>
      <c r="G230" s="283"/>
      <c r="H230" s="283"/>
      <c r="I230" s="283"/>
      <c r="J230" s="283"/>
      <c r="K230" s="283"/>
      <c r="L230" s="283"/>
      <c r="M230" s="283"/>
      <c r="N230" s="283"/>
      <c r="O230" s="283"/>
    </row>
    <row r="231" spans="1:15">
      <c r="A231" s="283"/>
      <c r="B231" s="283"/>
      <c r="C231" s="283"/>
      <c r="D231" s="283"/>
      <c r="E231" s="283"/>
      <c r="F231" s="283"/>
      <c r="G231" s="283"/>
      <c r="H231" s="283"/>
      <c r="I231" s="283"/>
      <c r="J231" s="283"/>
      <c r="K231" s="283"/>
      <c r="L231" s="283"/>
      <c r="M231" s="283"/>
      <c r="N231" s="283"/>
      <c r="O231" s="283"/>
    </row>
    <row r="232" spans="1:15">
      <c r="A232" s="283"/>
      <c r="B232" s="283"/>
      <c r="C232" s="283"/>
      <c r="D232" s="283"/>
      <c r="E232" s="283"/>
      <c r="F232" s="283"/>
      <c r="G232" s="283"/>
      <c r="H232" s="283"/>
      <c r="I232" s="283"/>
      <c r="J232" s="283"/>
      <c r="K232" s="283"/>
      <c r="L232" s="283"/>
      <c r="M232" s="283"/>
      <c r="N232" s="283"/>
      <c r="O232" s="283"/>
    </row>
    <row r="233" spans="1:15">
      <c r="A233" s="283"/>
      <c r="B233" s="283"/>
      <c r="C233" s="283"/>
      <c r="D233" s="283"/>
      <c r="E233" s="283"/>
      <c r="F233" s="283"/>
      <c r="G233" s="283"/>
      <c r="H233" s="283"/>
      <c r="I233" s="283"/>
      <c r="J233" s="283"/>
      <c r="K233" s="283"/>
      <c r="L233" s="283"/>
      <c r="M233" s="283"/>
      <c r="N233" s="283"/>
      <c r="O233" s="283"/>
    </row>
    <row r="234" spans="1:15">
      <c r="A234" s="283"/>
      <c r="B234" s="283"/>
      <c r="C234" s="283"/>
      <c r="D234" s="283"/>
      <c r="E234" s="283"/>
      <c r="F234" s="283"/>
      <c r="G234" s="283"/>
      <c r="H234" s="283"/>
      <c r="I234" s="283"/>
      <c r="J234" s="283"/>
      <c r="K234" s="283"/>
      <c r="L234" s="283"/>
      <c r="M234" s="283"/>
      <c r="N234" s="283"/>
      <c r="O234" s="283"/>
    </row>
    <row r="235" spans="1:15">
      <c r="A235" s="283"/>
      <c r="B235" s="283"/>
      <c r="C235" s="283"/>
      <c r="D235" s="283"/>
      <c r="E235" s="283"/>
      <c r="F235" s="283"/>
      <c r="G235" s="283"/>
      <c r="H235" s="283"/>
      <c r="I235" s="283"/>
      <c r="J235" s="283"/>
      <c r="K235" s="283"/>
      <c r="L235" s="283"/>
      <c r="M235" s="283"/>
      <c r="N235" s="283"/>
      <c r="O235" s="283"/>
    </row>
    <row r="236" spans="1:15">
      <c r="A236" s="283"/>
      <c r="B236" s="283"/>
      <c r="C236" s="283"/>
      <c r="D236" s="283"/>
      <c r="E236" s="283"/>
      <c r="F236" s="283"/>
      <c r="G236" s="283"/>
      <c r="H236" s="283"/>
      <c r="I236" s="283"/>
      <c r="J236" s="283"/>
      <c r="K236" s="283"/>
      <c r="L236" s="283"/>
      <c r="M236" s="283"/>
      <c r="N236" s="283"/>
      <c r="O236" s="283"/>
    </row>
    <row r="237" spans="1:15">
      <c r="A237" s="283"/>
      <c r="B237" s="283"/>
      <c r="C237" s="283"/>
      <c r="D237" s="283"/>
      <c r="E237" s="283"/>
      <c r="F237" s="283"/>
      <c r="G237" s="283"/>
      <c r="H237" s="283"/>
      <c r="I237" s="283"/>
      <c r="J237" s="283"/>
      <c r="K237" s="283"/>
      <c r="L237" s="283"/>
      <c r="M237" s="283"/>
      <c r="N237" s="283"/>
      <c r="O237" s="283"/>
    </row>
    <row r="238" spans="1:15">
      <c r="A238" s="283"/>
      <c r="B238" s="283"/>
      <c r="C238" s="283"/>
      <c r="D238" s="283"/>
      <c r="E238" s="283"/>
      <c r="F238" s="283"/>
      <c r="G238" s="283"/>
      <c r="H238" s="283"/>
      <c r="I238" s="283"/>
      <c r="J238" s="283"/>
      <c r="K238" s="283"/>
      <c r="L238" s="283"/>
      <c r="M238" s="283"/>
      <c r="N238" s="283"/>
      <c r="O238" s="283"/>
    </row>
    <row r="239" spans="1:15">
      <c r="A239" s="283"/>
      <c r="B239" s="283"/>
      <c r="C239" s="283"/>
      <c r="D239" s="283"/>
      <c r="E239" s="283"/>
      <c r="F239" s="283"/>
      <c r="G239" s="283"/>
      <c r="H239" s="283"/>
      <c r="I239" s="283"/>
      <c r="J239" s="283"/>
      <c r="K239" s="283"/>
      <c r="L239" s="283"/>
      <c r="M239" s="283"/>
      <c r="N239" s="283"/>
      <c r="O239" s="283"/>
    </row>
    <row r="240" spans="1:15">
      <c r="A240" s="283"/>
      <c r="B240" s="283"/>
      <c r="C240" s="283"/>
      <c r="D240" s="283"/>
      <c r="E240" s="283"/>
      <c r="F240" s="283"/>
      <c r="G240" s="283"/>
      <c r="H240" s="283"/>
      <c r="I240" s="283"/>
      <c r="J240" s="283"/>
      <c r="K240" s="283"/>
      <c r="L240" s="283"/>
      <c r="M240" s="283"/>
      <c r="N240" s="283"/>
      <c r="O240" s="283"/>
    </row>
    <row r="241" spans="1:15">
      <c r="A241" s="283"/>
      <c r="B241" s="283"/>
      <c r="C241" s="283"/>
      <c r="D241" s="283"/>
      <c r="E241" s="283"/>
      <c r="F241" s="283"/>
      <c r="G241" s="283"/>
      <c r="H241" s="283"/>
      <c r="I241" s="283"/>
      <c r="J241" s="283"/>
      <c r="K241" s="283"/>
      <c r="L241" s="283"/>
      <c r="M241" s="283"/>
      <c r="N241" s="283"/>
      <c r="O241" s="283"/>
    </row>
    <row r="242" spans="1:15">
      <c r="A242" s="283"/>
      <c r="B242" s="283"/>
      <c r="C242" s="283"/>
      <c r="D242" s="283"/>
      <c r="E242" s="283"/>
      <c r="F242" s="283"/>
      <c r="G242" s="283"/>
      <c r="H242" s="283"/>
      <c r="I242" s="283"/>
      <c r="J242" s="283"/>
      <c r="K242" s="283"/>
      <c r="L242" s="283"/>
      <c r="M242" s="283"/>
      <c r="N242" s="283"/>
      <c r="O242" s="283"/>
    </row>
    <row r="243" spans="1:15">
      <c r="A243" s="283"/>
      <c r="B243" s="283"/>
      <c r="C243" s="283"/>
      <c r="D243" s="283"/>
      <c r="E243" s="283"/>
      <c r="F243" s="283"/>
      <c r="G243" s="283"/>
      <c r="H243" s="283"/>
      <c r="I243" s="283"/>
      <c r="J243" s="283"/>
      <c r="K243" s="283"/>
      <c r="L243" s="283"/>
      <c r="M243" s="283"/>
      <c r="N243" s="283"/>
      <c r="O243" s="283"/>
    </row>
    <row r="244" spans="1:15">
      <c r="A244" s="283"/>
      <c r="B244" s="283"/>
      <c r="C244" s="283"/>
      <c r="D244" s="283"/>
      <c r="E244" s="283"/>
      <c r="F244" s="283"/>
      <c r="G244" s="283"/>
      <c r="H244" s="283"/>
      <c r="I244" s="283"/>
      <c r="J244" s="283"/>
      <c r="K244" s="283"/>
      <c r="L244" s="283"/>
      <c r="M244" s="283"/>
      <c r="N244" s="283"/>
      <c r="O244" s="283"/>
    </row>
    <row r="245" spans="1:15">
      <c r="A245" s="283"/>
      <c r="B245" s="283"/>
      <c r="C245" s="283"/>
      <c r="D245" s="283"/>
      <c r="E245" s="283"/>
      <c r="F245" s="283"/>
      <c r="G245" s="283"/>
      <c r="H245" s="283"/>
      <c r="I245" s="283"/>
      <c r="J245" s="283"/>
      <c r="K245" s="283"/>
      <c r="L245" s="283"/>
      <c r="M245" s="283"/>
      <c r="N245" s="283"/>
      <c r="O245" s="283"/>
    </row>
    <row r="246" spans="1:15">
      <c r="A246" s="283"/>
      <c r="B246" s="283"/>
      <c r="C246" s="283"/>
      <c r="D246" s="283"/>
      <c r="E246" s="283"/>
      <c r="F246" s="283"/>
      <c r="G246" s="283"/>
      <c r="H246" s="283"/>
      <c r="I246" s="283"/>
      <c r="J246" s="283"/>
      <c r="K246" s="283"/>
      <c r="L246" s="283"/>
      <c r="M246" s="283"/>
      <c r="N246" s="283"/>
      <c r="O246" s="283"/>
    </row>
    <row r="247" spans="1:15">
      <c r="A247" s="283"/>
      <c r="B247" s="283"/>
      <c r="C247" s="283"/>
      <c r="D247" s="283"/>
      <c r="E247" s="283"/>
      <c r="F247" s="283"/>
      <c r="G247" s="283"/>
      <c r="H247" s="283"/>
      <c r="I247" s="283"/>
      <c r="J247" s="283"/>
      <c r="K247" s="283"/>
      <c r="L247" s="283"/>
      <c r="M247" s="283"/>
      <c r="N247" s="283"/>
      <c r="O247" s="283"/>
    </row>
    <row r="248" spans="1:15">
      <c r="A248" s="283"/>
      <c r="B248" s="283"/>
      <c r="C248" s="283"/>
      <c r="D248" s="283"/>
      <c r="E248" s="283"/>
      <c r="F248" s="283"/>
      <c r="G248" s="283"/>
      <c r="H248" s="283"/>
      <c r="I248" s="283"/>
      <c r="J248" s="283"/>
      <c r="K248" s="283"/>
      <c r="L248" s="283"/>
      <c r="M248" s="283"/>
      <c r="N248" s="283"/>
      <c r="O248" s="283"/>
    </row>
    <row r="249" spans="1:15">
      <c r="A249" s="283"/>
      <c r="B249" s="283"/>
      <c r="C249" s="283"/>
      <c r="D249" s="283"/>
      <c r="E249" s="283"/>
      <c r="F249" s="283"/>
      <c r="G249" s="283"/>
      <c r="H249" s="283"/>
      <c r="I249" s="283"/>
      <c r="J249" s="283"/>
      <c r="K249" s="283"/>
      <c r="L249" s="283"/>
      <c r="M249" s="283"/>
      <c r="N249" s="283"/>
      <c r="O249" s="283"/>
    </row>
    <row r="250" spans="1:15">
      <c r="A250" s="283"/>
      <c r="B250" s="283"/>
      <c r="C250" s="283"/>
      <c r="D250" s="283"/>
      <c r="E250" s="283"/>
      <c r="F250" s="283"/>
      <c r="G250" s="283"/>
      <c r="H250" s="283"/>
      <c r="I250" s="283"/>
      <c r="J250" s="283"/>
      <c r="K250" s="283"/>
      <c r="L250" s="283"/>
      <c r="M250" s="283"/>
      <c r="N250" s="283"/>
      <c r="O250" s="283"/>
    </row>
    <row r="251" spans="1:15">
      <c r="A251" s="283"/>
      <c r="B251" s="283"/>
      <c r="C251" s="283"/>
      <c r="D251" s="283"/>
      <c r="E251" s="283"/>
      <c r="F251" s="283"/>
      <c r="G251" s="283"/>
      <c r="H251" s="283"/>
      <c r="I251" s="283"/>
      <c r="J251" s="283"/>
      <c r="K251" s="283"/>
      <c r="L251" s="283"/>
      <c r="M251" s="283"/>
      <c r="N251" s="283"/>
      <c r="O251" s="283"/>
    </row>
    <row r="252" spans="1:15">
      <c r="A252" s="283"/>
      <c r="B252" s="283"/>
      <c r="C252" s="283"/>
      <c r="D252" s="283"/>
      <c r="E252" s="283"/>
      <c r="F252" s="283"/>
      <c r="G252" s="283"/>
      <c r="H252" s="283"/>
      <c r="I252" s="283"/>
      <c r="J252" s="283"/>
      <c r="K252" s="283"/>
      <c r="L252" s="283"/>
      <c r="M252" s="283"/>
      <c r="N252" s="283"/>
      <c r="O252" s="283"/>
    </row>
    <row r="253" spans="1:15">
      <c r="A253" s="283"/>
      <c r="B253" s="283"/>
      <c r="C253" s="283"/>
      <c r="D253" s="283"/>
      <c r="E253" s="283"/>
      <c r="F253" s="283"/>
      <c r="G253" s="283"/>
      <c r="H253" s="283"/>
      <c r="I253" s="283"/>
      <c r="J253" s="283"/>
      <c r="K253" s="283"/>
      <c r="L253" s="283"/>
      <c r="M253" s="283"/>
      <c r="N253" s="283"/>
      <c r="O253" s="283"/>
    </row>
    <row r="254" spans="1:15">
      <c r="A254" s="283"/>
      <c r="B254" s="283"/>
      <c r="C254" s="283"/>
      <c r="D254" s="283"/>
      <c r="E254" s="283"/>
      <c r="F254" s="283"/>
      <c r="G254" s="283"/>
      <c r="H254" s="283"/>
      <c r="I254" s="283"/>
      <c r="J254" s="283"/>
      <c r="K254" s="283"/>
      <c r="L254" s="283"/>
      <c r="M254" s="283"/>
      <c r="N254" s="283"/>
      <c r="O254" s="283"/>
    </row>
    <row r="255" spans="1:15">
      <c r="A255" s="283"/>
      <c r="B255" s="283"/>
      <c r="C255" s="283"/>
      <c r="D255" s="283"/>
      <c r="E255" s="283"/>
      <c r="F255" s="283"/>
      <c r="G255" s="283"/>
      <c r="H255" s="283"/>
      <c r="I255" s="283"/>
      <c r="J255" s="283"/>
      <c r="K255" s="283"/>
      <c r="L255" s="283"/>
      <c r="M255" s="283"/>
      <c r="N255" s="283"/>
      <c r="O255" s="283"/>
    </row>
    <row r="256" spans="1:15">
      <c r="A256" s="283"/>
      <c r="B256" s="283"/>
      <c r="C256" s="283"/>
      <c r="D256" s="283"/>
      <c r="E256" s="283"/>
      <c r="F256" s="283"/>
      <c r="G256" s="283"/>
      <c r="H256" s="283"/>
      <c r="I256" s="283"/>
      <c r="J256" s="283"/>
      <c r="K256" s="283"/>
      <c r="L256" s="283"/>
      <c r="M256" s="283"/>
      <c r="N256" s="283"/>
      <c r="O256" s="283"/>
    </row>
    <row r="257" spans="1:15">
      <c r="A257" s="283"/>
      <c r="B257" s="283"/>
      <c r="C257" s="283"/>
      <c r="D257" s="283"/>
      <c r="E257" s="283"/>
      <c r="F257" s="283"/>
      <c r="G257" s="283"/>
      <c r="H257" s="283"/>
      <c r="I257" s="283"/>
      <c r="J257" s="283"/>
      <c r="K257" s="283"/>
      <c r="L257" s="283"/>
      <c r="M257" s="283"/>
      <c r="N257" s="283"/>
      <c r="O257" s="283"/>
    </row>
    <row r="258" spans="1:15">
      <c r="A258" s="283"/>
      <c r="B258" s="283"/>
      <c r="C258" s="283"/>
      <c r="D258" s="283"/>
      <c r="E258" s="283"/>
      <c r="F258" s="283"/>
      <c r="G258" s="283"/>
      <c r="H258" s="283"/>
      <c r="I258" s="283"/>
      <c r="J258" s="283"/>
      <c r="K258" s="283"/>
      <c r="L258" s="283"/>
      <c r="M258" s="283"/>
      <c r="N258" s="283"/>
      <c r="O258" s="283"/>
    </row>
    <row r="259" spans="1:15">
      <c r="A259" s="283"/>
      <c r="B259" s="283"/>
      <c r="C259" s="283"/>
      <c r="D259" s="283"/>
      <c r="E259" s="283"/>
      <c r="F259" s="283"/>
      <c r="G259" s="283"/>
      <c r="H259" s="283"/>
      <c r="I259" s="283"/>
      <c r="J259" s="283"/>
      <c r="K259" s="283"/>
      <c r="L259" s="283"/>
      <c r="M259" s="283"/>
      <c r="N259" s="283"/>
      <c r="O259" s="283"/>
    </row>
    <row r="260" spans="1:15">
      <c r="A260" s="283"/>
      <c r="B260" s="283"/>
      <c r="C260" s="283"/>
      <c r="D260" s="283"/>
      <c r="E260" s="283"/>
      <c r="F260" s="283"/>
      <c r="G260" s="283"/>
      <c r="H260" s="283"/>
      <c r="I260" s="283"/>
      <c r="J260" s="283"/>
      <c r="K260" s="283"/>
      <c r="L260" s="283"/>
      <c r="M260" s="283"/>
      <c r="N260" s="283"/>
      <c r="O260" s="283"/>
    </row>
    <row r="261" spans="1:15">
      <c r="A261" s="283"/>
      <c r="B261" s="283"/>
      <c r="C261" s="283"/>
      <c r="D261" s="283"/>
      <c r="E261" s="283"/>
      <c r="F261" s="283"/>
      <c r="G261" s="283"/>
      <c r="H261" s="283"/>
      <c r="I261" s="283"/>
      <c r="J261" s="283"/>
      <c r="K261" s="283"/>
      <c r="L261" s="283"/>
      <c r="M261" s="283"/>
      <c r="N261" s="283"/>
      <c r="O261" s="283"/>
    </row>
    <row r="262" spans="1:15">
      <c r="A262" s="283"/>
      <c r="B262" s="283"/>
      <c r="C262" s="283"/>
      <c r="D262" s="283"/>
      <c r="E262" s="283"/>
      <c r="F262" s="283"/>
      <c r="G262" s="283"/>
      <c r="H262" s="283"/>
      <c r="I262" s="283"/>
      <c r="J262" s="283"/>
      <c r="K262" s="283"/>
      <c r="L262" s="283"/>
      <c r="M262" s="283"/>
      <c r="N262" s="283"/>
      <c r="O262" s="283"/>
    </row>
    <row r="263" spans="1:15">
      <c r="A263" s="283"/>
      <c r="B263" s="283"/>
      <c r="C263" s="283"/>
      <c r="D263" s="283"/>
      <c r="E263" s="283"/>
      <c r="F263" s="283"/>
      <c r="G263" s="283"/>
      <c r="H263" s="283"/>
      <c r="I263" s="283"/>
      <c r="J263" s="283"/>
      <c r="K263" s="283"/>
      <c r="L263" s="283"/>
      <c r="M263" s="283"/>
      <c r="N263" s="283"/>
      <c r="O263" s="283"/>
    </row>
    <row r="264" spans="1:15">
      <c r="A264" s="283"/>
      <c r="B264" s="283"/>
      <c r="C264" s="283"/>
      <c r="D264" s="283"/>
      <c r="E264" s="283"/>
      <c r="F264" s="283"/>
      <c r="G264" s="283"/>
      <c r="H264" s="283"/>
      <c r="I264" s="283"/>
      <c r="J264" s="283"/>
      <c r="K264" s="283"/>
      <c r="L264" s="283"/>
      <c r="M264" s="283"/>
      <c r="N264" s="283"/>
      <c r="O264" s="283"/>
    </row>
    <row r="265" spans="1:15">
      <c r="A265" s="283"/>
      <c r="B265" s="283"/>
      <c r="C265" s="283"/>
      <c r="D265" s="283"/>
      <c r="E265" s="283"/>
      <c r="F265" s="283"/>
      <c r="G265" s="283"/>
      <c r="H265" s="283"/>
      <c r="I265" s="283"/>
      <c r="J265" s="283"/>
      <c r="K265" s="283"/>
      <c r="L265" s="283"/>
      <c r="M265" s="283"/>
      <c r="N265" s="283"/>
      <c r="O265" s="283"/>
    </row>
    <row r="266" spans="1:15">
      <c r="A266" s="283"/>
      <c r="B266" s="283"/>
      <c r="C266" s="283"/>
      <c r="D266" s="283"/>
      <c r="E266" s="283"/>
      <c r="F266" s="283"/>
      <c r="G266" s="283"/>
      <c r="H266" s="283"/>
      <c r="I266" s="283"/>
      <c r="J266" s="283"/>
      <c r="K266" s="283"/>
      <c r="L266" s="283"/>
      <c r="M266" s="283"/>
      <c r="N266" s="283"/>
      <c r="O266" s="283"/>
    </row>
    <row r="267" spans="1:15">
      <c r="A267" s="283"/>
      <c r="B267" s="283"/>
      <c r="C267" s="283"/>
      <c r="D267" s="283"/>
      <c r="E267" s="283"/>
      <c r="F267" s="283"/>
      <c r="G267" s="283"/>
      <c r="H267" s="283"/>
      <c r="I267" s="283"/>
      <c r="J267" s="283"/>
      <c r="K267" s="283"/>
      <c r="L267" s="283"/>
      <c r="M267" s="283"/>
      <c r="N267" s="283"/>
      <c r="O267" s="283"/>
    </row>
    <row r="268" spans="1:15">
      <c r="A268" s="283"/>
      <c r="B268" s="283"/>
      <c r="C268" s="283"/>
      <c r="D268" s="283"/>
      <c r="E268" s="283"/>
      <c r="F268" s="283"/>
      <c r="G268" s="283"/>
      <c r="H268" s="283"/>
      <c r="I268" s="283"/>
      <c r="J268" s="283"/>
      <c r="K268" s="283"/>
      <c r="L268" s="283"/>
      <c r="M268" s="283"/>
      <c r="N268" s="283"/>
      <c r="O268" s="283"/>
    </row>
    <row r="269" spans="1:15">
      <c r="A269" s="283"/>
      <c r="B269" s="283"/>
      <c r="C269" s="283"/>
      <c r="D269" s="283"/>
      <c r="E269" s="283"/>
      <c r="F269" s="283"/>
      <c r="G269" s="283"/>
      <c r="H269" s="283"/>
      <c r="I269" s="283"/>
      <c r="J269" s="283"/>
      <c r="K269" s="283"/>
      <c r="L269" s="283"/>
      <c r="M269" s="283"/>
      <c r="N269" s="283"/>
      <c r="O269" s="283"/>
    </row>
    <row r="270" spans="1:15">
      <c r="A270" s="283"/>
      <c r="B270" s="283"/>
      <c r="C270" s="283"/>
      <c r="D270" s="283"/>
      <c r="E270" s="283"/>
      <c r="F270" s="283"/>
      <c r="G270" s="283"/>
      <c r="H270" s="283"/>
      <c r="I270" s="283"/>
      <c r="J270" s="283"/>
      <c r="K270" s="283"/>
      <c r="L270" s="283"/>
      <c r="M270" s="283"/>
      <c r="N270" s="283"/>
      <c r="O270" s="283"/>
    </row>
    <row r="271" spans="1:15">
      <c r="A271" s="283"/>
      <c r="B271" s="283"/>
      <c r="C271" s="283"/>
      <c r="D271" s="283"/>
      <c r="E271" s="283"/>
      <c r="F271" s="283"/>
      <c r="G271" s="283"/>
      <c r="H271" s="283"/>
      <c r="I271" s="283"/>
      <c r="J271" s="283"/>
      <c r="K271" s="283"/>
      <c r="L271" s="283"/>
      <c r="M271" s="283"/>
      <c r="N271" s="283"/>
      <c r="O271" s="283"/>
    </row>
    <row r="272" spans="1:15">
      <c r="A272" s="283"/>
      <c r="B272" s="283"/>
      <c r="C272" s="283"/>
      <c r="D272" s="283"/>
      <c r="E272" s="283"/>
      <c r="F272" s="283"/>
      <c r="G272" s="283"/>
      <c r="H272" s="283"/>
      <c r="I272" s="283"/>
      <c r="J272" s="283"/>
      <c r="K272" s="283"/>
      <c r="L272" s="283"/>
      <c r="M272" s="283"/>
      <c r="N272" s="283"/>
      <c r="O272" s="283"/>
    </row>
    <row r="273" spans="1:15">
      <c r="A273" s="283"/>
      <c r="B273" s="283"/>
      <c r="C273" s="283"/>
      <c r="D273" s="283"/>
      <c r="E273" s="283"/>
      <c r="F273" s="283"/>
      <c r="G273" s="283"/>
      <c r="H273" s="283"/>
      <c r="I273" s="283"/>
      <c r="J273" s="283"/>
      <c r="K273" s="283"/>
      <c r="L273" s="283"/>
      <c r="M273" s="283"/>
      <c r="N273" s="283"/>
      <c r="O273" s="283"/>
    </row>
    <row r="274" spans="1:15">
      <c r="A274" s="283"/>
      <c r="B274" s="283"/>
      <c r="C274" s="283"/>
      <c r="D274" s="283"/>
      <c r="E274" s="283"/>
      <c r="F274" s="283"/>
      <c r="G274" s="283"/>
      <c r="H274" s="283"/>
      <c r="I274" s="283"/>
      <c r="J274" s="283"/>
      <c r="K274" s="283"/>
      <c r="L274" s="283"/>
      <c r="M274" s="283"/>
      <c r="N274" s="283"/>
      <c r="O274" s="283"/>
    </row>
    <row r="275" spans="1:15">
      <c r="A275" s="283"/>
      <c r="B275" s="283"/>
      <c r="C275" s="283"/>
      <c r="D275" s="283"/>
      <c r="E275" s="283"/>
      <c r="F275" s="283"/>
      <c r="G275" s="283"/>
      <c r="H275" s="283"/>
      <c r="I275" s="283"/>
      <c r="J275" s="283"/>
      <c r="K275" s="283"/>
      <c r="L275" s="283"/>
      <c r="M275" s="283"/>
      <c r="N275" s="283"/>
      <c r="O275" s="283"/>
    </row>
    <row r="276" spans="1:15">
      <c r="A276" s="283"/>
      <c r="B276" s="283"/>
      <c r="C276" s="283"/>
      <c r="D276" s="283"/>
      <c r="E276" s="283"/>
      <c r="F276" s="283"/>
      <c r="G276" s="283"/>
      <c r="H276" s="283"/>
      <c r="I276" s="283"/>
      <c r="J276" s="283"/>
      <c r="K276" s="283"/>
      <c r="L276" s="283"/>
      <c r="M276" s="283"/>
      <c r="N276" s="283"/>
      <c r="O276" s="283"/>
    </row>
    <row r="277" spans="1:15">
      <c r="A277" s="283"/>
      <c r="B277" s="283"/>
      <c r="C277" s="283"/>
      <c r="D277" s="283"/>
      <c r="E277" s="283"/>
      <c r="F277" s="283"/>
      <c r="G277" s="283"/>
      <c r="H277" s="283"/>
      <c r="I277" s="283"/>
      <c r="J277" s="283"/>
      <c r="K277" s="283"/>
      <c r="L277" s="283"/>
      <c r="M277" s="283"/>
      <c r="N277" s="283"/>
      <c r="O277" s="283"/>
    </row>
    <row r="278" spans="1:15">
      <c r="A278" s="283"/>
      <c r="B278" s="283"/>
      <c r="C278" s="283"/>
      <c r="D278" s="283"/>
      <c r="E278" s="283"/>
      <c r="F278" s="283"/>
      <c r="G278" s="283"/>
      <c r="H278" s="283"/>
      <c r="I278" s="283"/>
      <c r="J278" s="283"/>
      <c r="K278" s="283"/>
      <c r="L278" s="283"/>
      <c r="M278" s="283"/>
      <c r="N278" s="283"/>
      <c r="O278" s="283"/>
    </row>
    <row r="279" spans="1:15">
      <c r="A279" s="283"/>
      <c r="B279" s="283"/>
      <c r="C279" s="283"/>
      <c r="D279" s="283"/>
      <c r="E279" s="283"/>
      <c r="F279" s="283"/>
      <c r="G279" s="283"/>
      <c r="H279" s="283"/>
      <c r="I279" s="283"/>
      <c r="J279" s="283"/>
      <c r="K279" s="283"/>
      <c r="L279" s="283"/>
      <c r="M279" s="283"/>
      <c r="N279" s="283"/>
      <c r="O279" s="283"/>
    </row>
    <row r="280" spans="1:15">
      <c r="A280" s="283"/>
      <c r="B280" s="283"/>
      <c r="C280" s="283"/>
      <c r="D280" s="283"/>
      <c r="E280" s="283"/>
      <c r="F280" s="283"/>
      <c r="G280" s="283"/>
      <c r="H280" s="283"/>
      <c r="I280" s="283"/>
      <c r="J280" s="283"/>
      <c r="K280" s="283"/>
      <c r="L280" s="283"/>
      <c r="M280" s="283"/>
      <c r="N280" s="283"/>
      <c r="O280" s="283"/>
    </row>
    <row r="281" spans="1:15">
      <c r="A281" s="283"/>
      <c r="B281" s="283"/>
      <c r="C281" s="283"/>
      <c r="D281" s="283"/>
      <c r="E281" s="283"/>
      <c r="F281" s="283"/>
      <c r="G281" s="283"/>
      <c r="H281" s="283"/>
      <c r="I281" s="283"/>
      <c r="J281" s="283"/>
      <c r="K281" s="283"/>
      <c r="L281" s="283"/>
      <c r="M281" s="283"/>
      <c r="N281" s="283"/>
      <c r="O281" s="283"/>
    </row>
    <row r="282" spans="1:15">
      <c r="A282" s="283"/>
      <c r="B282" s="283"/>
      <c r="C282" s="283"/>
      <c r="D282" s="283"/>
      <c r="E282" s="283"/>
      <c r="F282" s="283"/>
      <c r="G282" s="283"/>
      <c r="H282" s="283"/>
      <c r="I282" s="283"/>
      <c r="J282" s="283"/>
      <c r="K282" s="283"/>
      <c r="L282" s="283"/>
      <c r="M282" s="283"/>
      <c r="N282" s="283"/>
      <c r="O282" s="283"/>
    </row>
    <row r="283" spans="1:15">
      <c r="A283" s="283"/>
      <c r="B283" s="283"/>
      <c r="C283" s="283"/>
      <c r="D283" s="283"/>
      <c r="E283" s="283"/>
      <c r="F283" s="283"/>
      <c r="G283" s="283"/>
      <c r="H283" s="283"/>
      <c r="I283" s="283"/>
      <c r="J283" s="283"/>
      <c r="K283" s="283"/>
      <c r="L283" s="283"/>
      <c r="M283" s="283"/>
      <c r="N283" s="283"/>
      <c r="O283" s="283"/>
    </row>
    <row r="284" spans="1:15">
      <c r="A284" s="283"/>
      <c r="B284" s="283"/>
      <c r="C284" s="283"/>
      <c r="D284" s="283"/>
      <c r="E284" s="283"/>
      <c r="F284" s="283"/>
      <c r="G284" s="283"/>
      <c r="H284" s="283"/>
      <c r="I284" s="283"/>
      <c r="J284" s="283"/>
      <c r="K284" s="283"/>
      <c r="L284" s="283"/>
      <c r="M284" s="283"/>
      <c r="N284" s="283"/>
      <c r="O284" s="283"/>
    </row>
    <row r="285" spans="1:15">
      <c r="A285" s="283"/>
      <c r="B285" s="283"/>
      <c r="C285" s="283"/>
      <c r="D285" s="283"/>
      <c r="E285" s="283"/>
      <c r="F285" s="283"/>
      <c r="G285" s="283"/>
      <c r="H285" s="283"/>
      <c r="I285" s="283"/>
      <c r="J285" s="283"/>
      <c r="K285" s="283"/>
      <c r="L285" s="283"/>
      <c r="M285" s="283"/>
      <c r="N285" s="283"/>
      <c r="O285" s="283"/>
    </row>
    <row r="286" spans="1:15">
      <c r="A286" s="283"/>
      <c r="B286" s="283"/>
      <c r="C286" s="283"/>
      <c r="D286" s="283"/>
      <c r="E286" s="283"/>
      <c r="F286" s="283"/>
      <c r="G286" s="283"/>
      <c r="H286" s="283"/>
      <c r="I286" s="283"/>
      <c r="J286" s="283"/>
      <c r="K286" s="283"/>
      <c r="L286" s="283"/>
      <c r="M286" s="283"/>
      <c r="N286" s="283"/>
      <c r="O286" s="283"/>
    </row>
    <row r="287" spans="1:15">
      <c r="A287" s="283"/>
      <c r="B287" s="283"/>
      <c r="C287" s="283"/>
      <c r="D287" s="283"/>
      <c r="E287" s="283"/>
      <c r="F287" s="283"/>
      <c r="G287" s="283"/>
      <c r="H287" s="283"/>
      <c r="I287" s="283"/>
      <c r="J287" s="283"/>
      <c r="K287" s="283"/>
      <c r="L287" s="283"/>
      <c r="M287" s="283"/>
      <c r="N287" s="283"/>
      <c r="O287" s="283"/>
    </row>
    <row r="288" spans="1:15">
      <c r="A288" s="283"/>
      <c r="B288" s="283"/>
      <c r="C288" s="283"/>
      <c r="D288" s="283"/>
      <c r="E288" s="283"/>
      <c r="F288" s="283"/>
      <c r="G288" s="283"/>
      <c r="H288" s="283"/>
      <c r="I288" s="283"/>
      <c r="J288" s="283"/>
      <c r="K288" s="283"/>
      <c r="L288" s="283"/>
      <c r="M288" s="283"/>
      <c r="N288" s="283"/>
      <c r="O288" s="283"/>
    </row>
    <row r="289" spans="1:15">
      <c r="A289" s="283"/>
      <c r="B289" s="283"/>
      <c r="C289" s="283"/>
      <c r="D289" s="283"/>
      <c r="E289" s="283"/>
      <c r="F289" s="283"/>
      <c r="G289" s="283"/>
      <c r="H289" s="283"/>
      <c r="I289" s="283"/>
      <c r="J289" s="283"/>
      <c r="K289" s="283"/>
      <c r="L289" s="283"/>
      <c r="M289" s="283"/>
      <c r="N289" s="283"/>
      <c r="O289" s="283"/>
    </row>
    <row r="290" spans="1:15">
      <c r="A290" s="283"/>
      <c r="B290" s="283"/>
      <c r="C290" s="283"/>
      <c r="D290" s="283"/>
      <c r="E290" s="283"/>
      <c r="F290" s="283"/>
      <c r="G290" s="283"/>
      <c r="H290" s="283"/>
      <c r="I290" s="283"/>
      <c r="J290" s="283"/>
      <c r="K290" s="283"/>
      <c r="L290" s="283"/>
      <c r="M290" s="283"/>
      <c r="N290" s="283"/>
      <c r="O290" s="283"/>
    </row>
    <row r="291" spans="1:15">
      <c r="A291" s="283"/>
      <c r="B291" s="283"/>
      <c r="C291" s="283"/>
      <c r="D291" s="283"/>
      <c r="E291" s="283"/>
      <c r="F291" s="283"/>
      <c r="G291" s="283"/>
      <c r="H291" s="283"/>
      <c r="I291" s="283"/>
      <c r="J291" s="283"/>
      <c r="K291" s="283"/>
      <c r="L291" s="283"/>
      <c r="M291" s="283"/>
      <c r="N291" s="283"/>
      <c r="O291" s="283"/>
    </row>
    <row r="292" spans="1:15">
      <c r="A292" s="283"/>
      <c r="B292" s="283"/>
      <c r="C292" s="283"/>
      <c r="D292" s="283"/>
      <c r="E292" s="283"/>
      <c r="F292" s="283"/>
      <c r="G292" s="283"/>
      <c r="H292" s="283"/>
      <c r="I292" s="283"/>
      <c r="J292" s="283"/>
      <c r="K292" s="283"/>
      <c r="L292" s="283"/>
      <c r="M292" s="283"/>
      <c r="N292" s="283"/>
      <c r="O292" s="283"/>
    </row>
    <row r="293" spans="1:15">
      <c r="A293" s="283"/>
      <c r="B293" s="283"/>
      <c r="C293" s="283"/>
      <c r="D293" s="283"/>
      <c r="E293" s="283"/>
      <c r="F293" s="283"/>
      <c r="G293" s="283"/>
      <c r="H293" s="283"/>
      <c r="I293" s="283"/>
      <c r="J293" s="283"/>
      <c r="K293" s="283"/>
      <c r="L293" s="283"/>
      <c r="M293" s="283"/>
      <c r="N293" s="283"/>
      <c r="O293" s="283"/>
    </row>
    <row r="294" spans="1:15">
      <c r="A294" s="283"/>
      <c r="B294" s="283"/>
      <c r="C294" s="283"/>
      <c r="D294" s="283"/>
      <c r="E294" s="283"/>
      <c r="F294" s="283"/>
      <c r="G294" s="283"/>
      <c r="H294" s="283"/>
      <c r="I294" s="283"/>
      <c r="J294" s="283"/>
      <c r="K294" s="283"/>
      <c r="L294" s="283"/>
      <c r="M294" s="283"/>
      <c r="N294" s="283"/>
      <c r="O294" s="283"/>
    </row>
    <row r="295" spans="1:15">
      <c r="A295" s="283"/>
      <c r="B295" s="283"/>
      <c r="C295" s="283"/>
      <c r="D295" s="283"/>
      <c r="E295" s="283"/>
      <c r="F295" s="283"/>
      <c r="G295" s="283"/>
      <c r="H295" s="283"/>
      <c r="I295" s="283"/>
      <c r="J295" s="283"/>
      <c r="K295" s="283"/>
      <c r="L295" s="283"/>
      <c r="M295" s="283"/>
      <c r="N295" s="283"/>
      <c r="O295" s="283"/>
    </row>
    <row r="296" spans="1:15">
      <c r="A296" s="283"/>
      <c r="B296" s="283"/>
      <c r="C296" s="283"/>
      <c r="D296" s="283"/>
      <c r="E296" s="283"/>
      <c r="F296" s="283"/>
      <c r="G296" s="283"/>
      <c r="H296" s="283"/>
      <c r="I296" s="283"/>
      <c r="J296" s="283"/>
      <c r="K296" s="283"/>
      <c r="L296" s="283"/>
      <c r="M296" s="283"/>
      <c r="N296" s="283"/>
      <c r="O296" s="283"/>
    </row>
    <row r="297" spans="1:15">
      <c r="A297" s="283"/>
      <c r="B297" s="283"/>
      <c r="C297" s="283"/>
      <c r="D297" s="283"/>
      <c r="E297" s="283"/>
      <c r="F297" s="283"/>
      <c r="G297" s="283"/>
      <c r="H297" s="283"/>
      <c r="I297" s="283"/>
      <c r="J297" s="283"/>
      <c r="K297" s="283"/>
      <c r="L297" s="283"/>
      <c r="M297" s="283"/>
      <c r="N297" s="283"/>
      <c r="O297" s="283"/>
    </row>
    <row r="298" spans="1:15">
      <c r="A298" s="283"/>
      <c r="B298" s="283"/>
      <c r="C298" s="283"/>
      <c r="D298" s="283"/>
      <c r="E298" s="283"/>
      <c r="F298" s="283"/>
      <c r="G298" s="283"/>
      <c r="H298" s="283"/>
      <c r="I298" s="283"/>
      <c r="J298" s="283"/>
      <c r="K298" s="283"/>
      <c r="L298" s="283"/>
      <c r="M298" s="283"/>
      <c r="N298" s="283"/>
      <c r="O298" s="283"/>
    </row>
    <row r="299" spans="1:15">
      <c r="A299" s="283"/>
      <c r="B299" s="283"/>
      <c r="C299" s="283"/>
      <c r="D299" s="283"/>
      <c r="E299" s="283"/>
      <c r="F299" s="283"/>
      <c r="G299" s="283"/>
      <c r="H299" s="283"/>
      <c r="I299" s="283"/>
      <c r="J299" s="283"/>
      <c r="K299" s="283"/>
      <c r="L299" s="283"/>
      <c r="M299" s="283"/>
      <c r="N299" s="283"/>
      <c r="O299" s="283"/>
    </row>
    <row r="300" spans="1:15">
      <c r="A300" s="283"/>
      <c r="B300" s="283"/>
      <c r="C300" s="283"/>
      <c r="D300" s="283"/>
      <c r="E300" s="283"/>
      <c r="F300" s="283"/>
      <c r="G300" s="283"/>
      <c r="H300" s="283"/>
      <c r="I300" s="283"/>
      <c r="J300" s="283"/>
      <c r="K300" s="283"/>
      <c r="L300" s="283"/>
      <c r="M300" s="283"/>
      <c r="N300" s="283"/>
      <c r="O300" s="283"/>
    </row>
    <row r="301" spans="1:15">
      <c r="A301" s="283"/>
      <c r="B301" s="283"/>
      <c r="C301" s="283"/>
      <c r="D301" s="283"/>
      <c r="E301" s="283"/>
      <c r="F301" s="283"/>
      <c r="G301" s="283"/>
      <c r="H301" s="283"/>
      <c r="I301" s="283"/>
      <c r="J301" s="283"/>
      <c r="K301" s="283"/>
      <c r="L301" s="283"/>
      <c r="M301" s="283"/>
      <c r="N301" s="283"/>
      <c r="O301" s="283"/>
    </row>
    <row r="302" spans="1:15">
      <c r="A302" s="283"/>
      <c r="B302" s="283"/>
      <c r="C302" s="283"/>
      <c r="D302" s="283"/>
      <c r="E302" s="283"/>
      <c r="F302" s="283"/>
      <c r="G302" s="283"/>
      <c r="H302" s="283"/>
      <c r="I302" s="283"/>
      <c r="J302" s="283"/>
      <c r="K302" s="283"/>
      <c r="L302" s="283"/>
      <c r="M302" s="283"/>
      <c r="N302" s="283"/>
      <c r="O302" s="283"/>
    </row>
    <row r="303" spans="1:15">
      <c r="A303" s="283"/>
      <c r="B303" s="283"/>
      <c r="C303" s="283"/>
      <c r="D303" s="283"/>
      <c r="E303" s="283"/>
      <c r="F303" s="283"/>
      <c r="G303" s="283"/>
      <c r="H303" s="283"/>
      <c r="I303" s="283"/>
      <c r="J303" s="283"/>
      <c r="K303" s="283"/>
      <c r="L303" s="283"/>
      <c r="M303" s="283"/>
      <c r="N303" s="283"/>
      <c r="O303" s="283"/>
    </row>
    <row r="304" spans="1:15">
      <c r="A304" s="283"/>
      <c r="B304" s="283"/>
      <c r="C304" s="283"/>
      <c r="D304" s="283"/>
      <c r="E304" s="283"/>
      <c r="F304" s="283"/>
      <c r="G304" s="283"/>
      <c r="H304" s="283"/>
      <c r="I304" s="283"/>
      <c r="J304" s="283"/>
      <c r="K304" s="283"/>
      <c r="L304" s="283"/>
      <c r="M304" s="283"/>
      <c r="N304" s="283"/>
      <c r="O304" s="283"/>
    </row>
    <row r="305" spans="1:15">
      <c r="A305" s="283"/>
      <c r="B305" s="283"/>
      <c r="C305" s="283"/>
      <c r="D305" s="283"/>
      <c r="E305" s="283"/>
      <c r="F305" s="283"/>
      <c r="G305" s="283"/>
      <c r="H305" s="283"/>
      <c r="I305" s="283"/>
      <c r="J305" s="283"/>
      <c r="K305" s="283"/>
      <c r="L305" s="283"/>
      <c r="M305" s="283"/>
      <c r="N305" s="283"/>
      <c r="O305" s="283"/>
    </row>
    <row r="306" spans="1:15">
      <c r="A306" s="283"/>
      <c r="B306" s="283"/>
      <c r="C306" s="283"/>
      <c r="D306" s="283"/>
      <c r="E306" s="283"/>
      <c r="F306" s="283"/>
      <c r="G306" s="283"/>
      <c r="H306" s="283"/>
      <c r="I306" s="283"/>
      <c r="J306" s="283"/>
      <c r="K306" s="283"/>
      <c r="L306" s="283"/>
      <c r="M306" s="283"/>
      <c r="N306" s="283"/>
      <c r="O306" s="283"/>
    </row>
    <row r="307" spans="1:15">
      <c r="A307" s="283"/>
      <c r="B307" s="283"/>
      <c r="C307" s="283"/>
      <c r="D307" s="283"/>
      <c r="E307" s="283"/>
      <c r="F307" s="283"/>
      <c r="G307" s="283"/>
      <c r="H307" s="283"/>
      <c r="I307" s="283"/>
      <c r="J307" s="283"/>
      <c r="K307" s="283"/>
      <c r="L307" s="283"/>
      <c r="M307" s="283"/>
      <c r="N307" s="283"/>
      <c r="O307" s="283"/>
    </row>
    <row r="308" spans="1:15">
      <c r="A308" s="283"/>
      <c r="B308" s="283"/>
      <c r="C308" s="283"/>
      <c r="D308" s="283"/>
      <c r="E308" s="283"/>
      <c r="F308" s="283"/>
      <c r="G308" s="283"/>
      <c r="H308" s="283"/>
      <c r="I308" s="283"/>
      <c r="J308" s="283"/>
      <c r="K308" s="283"/>
      <c r="L308" s="283"/>
      <c r="M308" s="283"/>
      <c r="N308" s="283"/>
      <c r="O308" s="283"/>
    </row>
    <row r="309" spans="1:15">
      <c r="A309" s="283"/>
      <c r="B309" s="283"/>
      <c r="C309" s="283"/>
      <c r="D309" s="283"/>
      <c r="E309" s="283"/>
      <c r="F309" s="283"/>
      <c r="G309" s="283"/>
      <c r="H309" s="283"/>
      <c r="I309" s="283"/>
      <c r="J309" s="283"/>
      <c r="K309" s="283"/>
      <c r="L309" s="283"/>
      <c r="M309" s="283"/>
      <c r="N309" s="283"/>
      <c r="O309" s="283"/>
    </row>
    <row r="310" spans="1:15">
      <c r="A310" s="283"/>
      <c r="B310" s="283"/>
      <c r="C310" s="283"/>
      <c r="D310" s="283"/>
      <c r="E310" s="283"/>
      <c r="F310" s="283"/>
      <c r="G310" s="283"/>
      <c r="H310" s="283"/>
      <c r="I310" s="283"/>
      <c r="J310" s="283"/>
      <c r="K310" s="283"/>
      <c r="L310" s="283"/>
      <c r="M310" s="283"/>
      <c r="N310" s="283"/>
      <c r="O310" s="283"/>
    </row>
    <row r="311" spans="1:15">
      <c r="A311" s="283"/>
      <c r="B311" s="283"/>
      <c r="C311" s="283"/>
      <c r="D311" s="283"/>
      <c r="E311" s="283"/>
      <c r="F311" s="283"/>
      <c r="G311" s="283"/>
      <c r="H311" s="283"/>
      <c r="I311" s="283"/>
      <c r="J311" s="283"/>
      <c r="K311" s="283"/>
      <c r="L311" s="283"/>
      <c r="M311" s="283"/>
      <c r="N311" s="283"/>
      <c r="O311" s="283"/>
    </row>
    <row r="312" spans="1:15">
      <c r="A312" s="283"/>
      <c r="B312" s="283"/>
      <c r="C312" s="283"/>
      <c r="D312" s="283"/>
      <c r="E312" s="283"/>
      <c r="F312" s="283"/>
      <c r="G312" s="283"/>
      <c r="H312" s="283"/>
      <c r="I312" s="283"/>
      <c r="J312" s="283"/>
      <c r="K312" s="283"/>
      <c r="L312" s="283"/>
      <c r="M312" s="283"/>
      <c r="N312" s="283"/>
      <c r="O312" s="283"/>
    </row>
    <row r="313" spans="1:15">
      <c r="A313" s="283"/>
      <c r="B313" s="283"/>
      <c r="C313" s="283"/>
      <c r="D313" s="283"/>
      <c r="E313" s="283"/>
      <c r="F313" s="283"/>
      <c r="G313" s="283"/>
      <c r="H313" s="283"/>
      <c r="I313" s="283"/>
      <c r="J313" s="283"/>
      <c r="K313" s="283"/>
      <c r="L313" s="283"/>
      <c r="M313" s="283"/>
      <c r="N313" s="283"/>
      <c r="O313" s="283"/>
    </row>
    <row r="314" spans="1:15">
      <c r="A314" s="283"/>
      <c r="B314" s="283"/>
      <c r="C314" s="283"/>
      <c r="D314" s="283"/>
      <c r="E314" s="283"/>
      <c r="F314" s="283"/>
      <c r="G314" s="283"/>
      <c r="H314" s="283"/>
      <c r="I314" s="283"/>
      <c r="J314" s="283"/>
      <c r="K314" s="283"/>
      <c r="L314" s="283"/>
      <c r="M314" s="283"/>
      <c r="N314" s="283"/>
      <c r="O314" s="283"/>
    </row>
    <row r="315" spans="1:15">
      <c r="A315" s="283"/>
      <c r="B315" s="283"/>
      <c r="C315" s="283"/>
      <c r="D315" s="283"/>
      <c r="E315" s="283"/>
      <c r="F315" s="283"/>
      <c r="G315" s="283"/>
      <c r="H315" s="283"/>
      <c r="I315" s="283"/>
      <c r="J315" s="283"/>
      <c r="K315" s="283"/>
      <c r="L315" s="283"/>
      <c r="M315" s="283"/>
      <c r="N315" s="283"/>
      <c r="O315" s="283"/>
    </row>
  </sheetData>
  <sheetProtection sheet="1" objects="1" scenarios="1" formatCells="0" formatRows="0"/>
  <mergeCells count="165">
    <mergeCell ref="A53:A60"/>
    <mergeCell ref="B53:C53"/>
    <mergeCell ref="D53:M53"/>
    <mergeCell ref="N53:O53"/>
    <mergeCell ref="B54:C55"/>
    <mergeCell ref="D54:M54"/>
    <mergeCell ref="N54:O55"/>
    <mergeCell ref="E55:H55"/>
    <mergeCell ref="I55:J55"/>
    <mergeCell ref="K55:M55"/>
    <mergeCell ref="B56:C56"/>
    <mergeCell ref="D56:M56"/>
    <mergeCell ref="N56:O56"/>
    <mergeCell ref="E57:H57"/>
    <mergeCell ref="J57:M57"/>
    <mergeCell ref="N57:N58"/>
    <mergeCell ref="O57:O58"/>
    <mergeCell ref="E58:H58"/>
    <mergeCell ref="J58:M58"/>
    <mergeCell ref="N59:N60"/>
    <mergeCell ref="O59:O60"/>
    <mergeCell ref="B60:C60"/>
    <mergeCell ref="E60:F60"/>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A13:A20"/>
    <mergeCell ref="A21:A28"/>
    <mergeCell ref="B12:C12"/>
    <mergeCell ref="B13:C13"/>
    <mergeCell ref="D13:M13"/>
    <mergeCell ref="N13:O13"/>
    <mergeCell ref="D14:M14"/>
    <mergeCell ref="N14:O15"/>
    <mergeCell ref="E15:H15"/>
    <mergeCell ref="I15:J15"/>
    <mergeCell ref="K15:M15"/>
    <mergeCell ref="B14:C15"/>
    <mergeCell ref="E17:H17"/>
    <mergeCell ref="J17:M17"/>
    <mergeCell ref="N17:N18"/>
    <mergeCell ref="O17:O18"/>
    <mergeCell ref="E18:H18"/>
    <mergeCell ref="J18:M18"/>
    <mergeCell ref="D16:M16"/>
    <mergeCell ref="N16:O16"/>
    <mergeCell ref="O11:O12"/>
    <mergeCell ref="E12:F12"/>
    <mergeCell ref="B16:C16"/>
    <mergeCell ref="J26:M26"/>
    <mergeCell ref="A2:O2"/>
    <mergeCell ref="B3:C3"/>
    <mergeCell ref="D3:J3"/>
    <mergeCell ref="K3:N3"/>
    <mergeCell ref="B5:C5"/>
    <mergeCell ref="D5:M5"/>
    <mergeCell ref="N5:O5"/>
    <mergeCell ref="E9:H9"/>
    <mergeCell ref="J9:M9"/>
    <mergeCell ref="N9:N10"/>
    <mergeCell ref="O9:O10"/>
    <mergeCell ref="E10:H10"/>
    <mergeCell ref="J10:M10"/>
    <mergeCell ref="D6:M6"/>
    <mergeCell ref="N6:O7"/>
    <mergeCell ref="E7:H7"/>
    <mergeCell ref="I7:J7"/>
    <mergeCell ref="K7:M7"/>
    <mergeCell ref="B8:C8"/>
    <mergeCell ref="D8:M8"/>
    <mergeCell ref="N8:O8"/>
    <mergeCell ref="B6:C7"/>
    <mergeCell ref="A6:A12"/>
    <mergeCell ref="N11:N12"/>
    <mergeCell ref="N22:O23"/>
    <mergeCell ref="E23:H23"/>
    <mergeCell ref="I23:J23"/>
    <mergeCell ref="K23:M23"/>
    <mergeCell ref="D24:M24"/>
    <mergeCell ref="N24:O24"/>
    <mergeCell ref="D22:M22"/>
    <mergeCell ref="N19:N20"/>
    <mergeCell ref="O19:O20"/>
    <mergeCell ref="E20:F20"/>
    <mergeCell ref="N21:O21"/>
    <mergeCell ref="E31:H31"/>
    <mergeCell ref="I31:J31"/>
    <mergeCell ref="K31:M31"/>
    <mergeCell ref="B32:C32"/>
    <mergeCell ref="D32:M32"/>
    <mergeCell ref="N32:O32"/>
    <mergeCell ref="N27:N28"/>
    <mergeCell ref="O27:O28"/>
    <mergeCell ref="E28:F28"/>
    <mergeCell ref="B29:C29"/>
    <mergeCell ref="D29:M29"/>
    <mergeCell ref="N29:O29"/>
    <mergeCell ref="D30:M30"/>
    <mergeCell ref="A37:A44"/>
    <mergeCell ref="B37:C37"/>
    <mergeCell ref="D37:M37"/>
    <mergeCell ref="N37:O37"/>
    <mergeCell ref="D38:M38"/>
    <mergeCell ref="D40:M40"/>
    <mergeCell ref="N40:O40"/>
    <mergeCell ref="O43:O44"/>
    <mergeCell ref="N43:N44"/>
    <mergeCell ref="N38:O39"/>
    <mergeCell ref="E39:H39"/>
    <mergeCell ref="I39:J39"/>
    <mergeCell ref="K39:M39"/>
    <mergeCell ref="B44:C44"/>
    <mergeCell ref="B40:C40"/>
    <mergeCell ref="B38:C39"/>
    <mergeCell ref="E44:F44"/>
    <mergeCell ref="E41:H41"/>
    <mergeCell ref="J41:M41"/>
    <mergeCell ref="N41:N42"/>
    <mergeCell ref="O41:O42"/>
    <mergeCell ref="E42:H42"/>
    <mergeCell ref="J42:M42"/>
    <mergeCell ref="N25:N26"/>
    <mergeCell ref="O25:O26"/>
    <mergeCell ref="E26:H26"/>
    <mergeCell ref="E33:H33"/>
    <mergeCell ref="J33:M33"/>
    <mergeCell ref="A29:A36"/>
    <mergeCell ref="B20:C20"/>
    <mergeCell ref="B28:C28"/>
    <mergeCell ref="B36:C36"/>
    <mergeCell ref="B24:C24"/>
    <mergeCell ref="B22:C23"/>
    <mergeCell ref="B30:C31"/>
    <mergeCell ref="B21:C21"/>
    <mergeCell ref="D21:M21"/>
    <mergeCell ref="E25:H25"/>
    <mergeCell ref="J25:M25"/>
    <mergeCell ref="N33:N34"/>
    <mergeCell ref="O33:O34"/>
    <mergeCell ref="E34:H34"/>
    <mergeCell ref="J34:M34"/>
    <mergeCell ref="N35:N36"/>
    <mergeCell ref="O35:O36"/>
    <mergeCell ref="E36:F36"/>
    <mergeCell ref="N30:O31"/>
  </mergeCells>
  <phoneticPr fontId="11"/>
  <conditionalFormatting sqref="B6">
    <cfRule type="cellIs" dxfId="228" priority="132" stopIfTrue="1" operator="equal">
      <formula>""</formula>
    </cfRule>
  </conditionalFormatting>
  <conditionalFormatting sqref="B14">
    <cfRule type="cellIs" dxfId="227" priority="120" stopIfTrue="1" operator="equal">
      <formula>""</formula>
    </cfRule>
  </conditionalFormatting>
  <conditionalFormatting sqref="B22">
    <cfRule type="cellIs" dxfId="226" priority="110" stopIfTrue="1" operator="equal">
      <formula>""</formula>
    </cfRule>
  </conditionalFormatting>
  <conditionalFormatting sqref="B30">
    <cfRule type="cellIs" dxfId="225" priority="100" stopIfTrue="1" operator="equal">
      <formula>""</formula>
    </cfRule>
  </conditionalFormatting>
  <conditionalFormatting sqref="B38">
    <cfRule type="cellIs" dxfId="224" priority="90" stopIfTrue="1" operator="equal">
      <formula>""</formula>
    </cfRule>
  </conditionalFormatting>
  <conditionalFormatting sqref="B46">
    <cfRule type="cellIs" dxfId="223" priority="24" stopIfTrue="1" operator="equal">
      <formula>""</formula>
    </cfRule>
  </conditionalFormatting>
  <conditionalFormatting sqref="B54">
    <cfRule type="cellIs" dxfId="222" priority="10" stopIfTrue="1" operator="equal">
      <formula>""</formula>
    </cfRule>
  </conditionalFormatting>
  <conditionalFormatting sqref="C17:C19">
    <cfRule type="cellIs" dxfId="221" priority="119" stopIfTrue="1" operator="equal">
      <formula>""</formula>
    </cfRule>
  </conditionalFormatting>
  <conditionalFormatting sqref="C25:C27">
    <cfRule type="cellIs" dxfId="220" priority="109" stopIfTrue="1" operator="equal">
      <formula>""</formula>
    </cfRule>
  </conditionalFormatting>
  <conditionalFormatting sqref="C33:C35">
    <cfRule type="cellIs" dxfId="219" priority="99" stopIfTrue="1" operator="equal">
      <formula>""</formula>
    </cfRule>
  </conditionalFormatting>
  <conditionalFormatting sqref="C41:C43">
    <cfRule type="cellIs" dxfId="218" priority="89" stopIfTrue="1" operator="equal">
      <formula>""</formula>
    </cfRule>
  </conditionalFormatting>
  <conditionalFormatting sqref="C49:C51">
    <cfRule type="cellIs" dxfId="217" priority="23" stopIfTrue="1" operator="equal">
      <formula>""</formula>
    </cfRule>
  </conditionalFormatting>
  <conditionalFormatting sqref="C57:C59">
    <cfRule type="cellIs" dxfId="216" priority="9" stopIfTrue="1" operator="equal">
      <formula>""</formula>
    </cfRule>
  </conditionalFormatting>
  <conditionalFormatting sqref="D11:D12">
    <cfRule type="cellIs" dxfId="215" priority="130" stopIfTrue="1" operator="equal">
      <formula>""</formula>
    </cfRule>
  </conditionalFormatting>
  <conditionalFormatting sqref="D19:D20">
    <cfRule type="cellIs" dxfId="214" priority="117" stopIfTrue="1" operator="equal">
      <formula>""</formula>
    </cfRule>
  </conditionalFormatting>
  <conditionalFormatting sqref="D27:D28">
    <cfRule type="cellIs" dxfId="213" priority="107" stopIfTrue="1" operator="equal">
      <formula>""</formula>
    </cfRule>
  </conditionalFormatting>
  <conditionalFormatting sqref="D35:D36">
    <cfRule type="cellIs" dxfId="212" priority="97" stopIfTrue="1" operator="equal">
      <formula>""</formula>
    </cfRule>
  </conditionalFormatting>
  <conditionalFormatting sqref="D43:D44">
    <cfRule type="cellIs" dxfId="211" priority="87" stopIfTrue="1" operator="equal">
      <formula>""</formula>
    </cfRule>
  </conditionalFormatting>
  <conditionalFormatting sqref="D51:D52 D59:D60">
    <cfRule type="cellIs" dxfId="210" priority="21" stopIfTrue="1" operator="equal">
      <formula>""</formula>
    </cfRule>
  </conditionalFormatting>
  <conditionalFormatting sqref="D7:E7">
    <cfRule type="cellIs" dxfId="209" priority="133" stopIfTrue="1" operator="equal">
      <formula>""</formula>
    </cfRule>
  </conditionalFormatting>
  <conditionalFormatting sqref="D15:E15">
    <cfRule type="cellIs" dxfId="208" priority="121" stopIfTrue="1" operator="equal">
      <formula>""</formula>
    </cfRule>
  </conditionalFormatting>
  <conditionalFormatting sqref="D23:E23">
    <cfRule type="cellIs" dxfId="207" priority="111" stopIfTrue="1" operator="equal">
      <formula>""</formula>
    </cfRule>
  </conditionalFormatting>
  <conditionalFormatting sqref="D31:E31">
    <cfRule type="cellIs" dxfId="206" priority="101" stopIfTrue="1" operator="equal">
      <formula>""</formula>
    </cfRule>
  </conditionalFormatting>
  <conditionalFormatting sqref="D39:E39">
    <cfRule type="cellIs" dxfId="205" priority="91" stopIfTrue="1" operator="equal">
      <formula>""</formula>
    </cfRule>
  </conditionalFormatting>
  <conditionalFormatting sqref="D47:E47">
    <cfRule type="cellIs" dxfId="204" priority="25" stopIfTrue="1" operator="equal">
      <formula>""</formula>
    </cfRule>
  </conditionalFormatting>
  <conditionalFormatting sqref="D55:E55">
    <cfRule type="cellIs" dxfId="203" priority="11" stopIfTrue="1" operator="equal">
      <formula>""</formula>
    </cfRule>
  </conditionalFormatting>
  <conditionalFormatting sqref="D6:J6 C9:C11">
    <cfRule type="cellIs" dxfId="202" priority="134" stopIfTrue="1" operator="equal">
      <formula>""</formula>
    </cfRule>
  </conditionalFormatting>
  <conditionalFormatting sqref="D14:J14">
    <cfRule type="cellIs" dxfId="201" priority="50" stopIfTrue="1" operator="equal">
      <formula>""</formula>
    </cfRule>
  </conditionalFormatting>
  <conditionalFormatting sqref="D22:J22">
    <cfRule type="cellIs" dxfId="200" priority="49" stopIfTrue="1" operator="equal">
      <formula>""</formula>
    </cfRule>
  </conditionalFormatting>
  <conditionalFormatting sqref="D30:J30">
    <cfRule type="cellIs" dxfId="199" priority="102" stopIfTrue="1" operator="equal">
      <formula>""</formula>
    </cfRule>
  </conditionalFormatting>
  <conditionalFormatting sqref="D38:J38">
    <cfRule type="cellIs" dxfId="198" priority="92" stopIfTrue="1" operator="equal">
      <formula>""</formula>
    </cfRule>
  </conditionalFormatting>
  <conditionalFormatting sqref="D46:J46">
    <cfRule type="cellIs" dxfId="197" priority="26" stopIfTrue="1" operator="equal">
      <formula>""</formula>
    </cfRule>
  </conditionalFormatting>
  <conditionalFormatting sqref="D54:J54">
    <cfRule type="cellIs" dxfId="196" priority="12" stopIfTrue="1" operator="equal">
      <formula>""</formula>
    </cfRule>
  </conditionalFormatting>
  <conditionalFormatting sqref="E10:E12">
    <cfRule type="cellIs" dxfId="195" priority="72" stopIfTrue="1" operator="equal">
      <formula>""</formula>
    </cfRule>
  </conditionalFormatting>
  <conditionalFormatting sqref="E18:E20">
    <cfRule type="cellIs" dxfId="194" priority="63" stopIfTrue="1" operator="equal">
      <formula>""</formula>
    </cfRule>
  </conditionalFormatting>
  <conditionalFormatting sqref="E26:E28">
    <cfRule type="cellIs" dxfId="193" priority="62" stopIfTrue="1" operator="equal">
      <formula>""</formula>
    </cfRule>
  </conditionalFormatting>
  <conditionalFormatting sqref="E34:E36">
    <cfRule type="cellIs" dxfId="192" priority="61" stopIfTrue="1" operator="equal">
      <formula>""</formula>
    </cfRule>
  </conditionalFormatting>
  <conditionalFormatting sqref="E42:E44">
    <cfRule type="cellIs" dxfId="191" priority="60" stopIfTrue="1" operator="equal">
      <formula>""</formula>
    </cfRule>
  </conditionalFormatting>
  <conditionalFormatting sqref="E50:E52 E58:E60">
    <cfRule type="cellIs" dxfId="190" priority="15" stopIfTrue="1" operator="equal">
      <formula>""</formula>
    </cfRule>
  </conditionalFormatting>
  <conditionalFormatting sqref="G11">
    <cfRule type="cellIs" dxfId="189" priority="73" stopIfTrue="1" operator="equal">
      <formula>""</formula>
    </cfRule>
  </conditionalFormatting>
  <conditionalFormatting sqref="G19">
    <cfRule type="cellIs" dxfId="188" priority="70" stopIfTrue="1" operator="equal">
      <formula>""</formula>
    </cfRule>
  </conditionalFormatting>
  <conditionalFormatting sqref="G27">
    <cfRule type="cellIs" dxfId="187" priority="68" stopIfTrue="1" operator="equal">
      <formula>""</formula>
    </cfRule>
  </conditionalFormatting>
  <conditionalFormatting sqref="G35">
    <cfRule type="cellIs" dxfId="186" priority="66" stopIfTrue="1" operator="equal">
      <formula>""</formula>
    </cfRule>
  </conditionalFormatting>
  <conditionalFormatting sqref="G43">
    <cfRule type="cellIs" dxfId="185" priority="64" stopIfTrue="1" operator="equal">
      <formula>""</formula>
    </cfRule>
  </conditionalFormatting>
  <conditionalFormatting sqref="G51">
    <cfRule type="cellIs" dxfId="184" priority="16" stopIfTrue="1" operator="equal">
      <formula>""</formula>
    </cfRule>
  </conditionalFormatting>
  <conditionalFormatting sqref="G59">
    <cfRule type="cellIs" dxfId="183" priority="3" stopIfTrue="1" operator="equal">
      <formula>""</formula>
    </cfRule>
  </conditionalFormatting>
  <conditionalFormatting sqref="I9">
    <cfRule type="cellIs" dxfId="182" priority="126" stopIfTrue="1" operator="equal">
      <formula>""</formula>
    </cfRule>
  </conditionalFormatting>
  <conditionalFormatting sqref="I17">
    <cfRule type="cellIs" dxfId="181" priority="114" stopIfTrue="1" operator="equal">
      <formula>""</formula>
    </cfRule>
  </conditionalFormatting>
  <conditionalFormatting sqref="I25">
    <cfRule type="cellIs" dxfId="180" priority="104" stopIfTrue="1" operator="equal">
      <formula>""</formula>
    </cfRule>
  </conditionalFormatting>
  <conditionalFormatting sqref="I33">
    <cfRule type="cellIs" dxfId="179" priority="94" stopIfTrue="1" operator="equal">
      <formula>""</formula>
    </cfRule>
  </conditionalFormatting>
  <conditionalFormatting sqref="I41">
    <cfRule type="cellIs" dxfId="178" priority="84" stopIfTrue="1" operator="equal">
      <formula>""</formula>
    </cfRule>
  </conditionalFormatting>
  <conditionalFormatting sqref="I49">
    <cfRule type="cellIs" dxfId="177" priority="19" stopIfTrue="1" operator="equal">
      <formula>""</formula>
    </cfRule>
  </conditionalFormatting>
  <conditionalFormatting sqref="I57">
    <cfRule type="cellIs" dxfId="176" priority="6" stopIfTrue="1" operator="equal">
      <formula>""</formula>
    </cfRule>
  </conditionalFormatting>
  <conditionalFormatting sqref="J10:J11">
    <cfRule type="cellIs" dxfId="175" priority="123" stopIfTrue="1" operator="equal">
      <formula>""</formula>
    </cfRule>
  </conditionalFormatting>
  <conditionalFormatting sqref="J18:J19">
    <cfRule type="cellIs" dxfId="174" priority="80" stopIfTrue="1" operator="equal">
      <formula>""</formula>
    </cfRule>
  </conditionalFormatting>
  <conditionalFormatting sqref="J26:J27">
    <cfRule type="cellIs" dxfId="173" priority="78" stopIfTrue="1" operator="equal">
      <formula>""</formula>
    </cfRule>
  </conditionalFormatting>
  <conditionalFormatting sqref="J34:J35">
    <cfRule type="cellIs" dxfId="172" priority="76" stopIfTrue="1" operator="equal">
      <formula>""</formula>
    </cfRule>
  </conditionalFormatting>
  <conditionalFormatting sqref="J42:J43">
    <cfRule type="cellIs" dxfId="171" priority="74" stopIfTrue="1" operator="equal">
      <formula>""</formula>
    </cfRule>
  </conditionalFormatting>
  <conditionalFormatting sqref="J50:J51">
    <cfRule type="cellIs" dxfId="170" priority="17" stopIfTrue="1" operator="equal">
      <formula>""</formula>
    </cfRule>
  </conditionalFormatting>
  <conditionalFormatting sqref="J58:J59">
    <cfRule type="cellIs" dxfId="169" priority="4" stopIfTrue="1" operator="equal">
      <formula>""</formula>
    </cfRule>
  </conditionalFormatting>
  <conditionalFormatting sqref="K7">
    <cfRule type="cellIs" dxfId="168" priority="124" stopIfTrue="1" operator="equal">
      <formula>""</formula>
    </cfRule>
  </conditionalFormatting>
  <conditionalFormatting sqref="K15">
    <cfRule type="cellIs" dxfId="167" priority="113" stopIfTrue="1" operator="equal">
      <formula>""</formula>
    </cfRule>
  </conditionalFormatting>
  <conditionalFormatting sqref="K23">
    <cfRule type="cellIs" dxfId="166" priority="103" stopIfTrue="1" operator="equal">
      <formula>""</formula>
    </cfRule>
  </conditionalFormatting>
  <conditionalFormatting sqref="K31">
    <cfRule type="cellIs" dxfId="165" priority="93" stopIfTrue="1" operator="equal">
      <formula>""</formula>
    </cfRule>
  </conditionalFormatting>
  <conditionalFormatting sqref="K39">
    <cfRule type="cellIs" dxfId="164" priority="83" stopIfTrue="1" operator="equal">
      <formula>""</formula>
    </cfRule>
  </conditionalFormatting>
  <conditionalFormatting sqref="K47">
    <cfRule type="cellIs" dxfId="163" priority="18" stopIfTrue="1" operator="equal">
      <formula>""</formula>
    </cfRule>
  </conditionalFormatting>
  <conditionalFormatting sqref="K55">
    <cfRule type="cellIs" dxfId="162" priority="5" stopIfTrue="1" operator="equal">
      <formula>""</formula>
    </cfRule>
  </conditionalFormatting>
  <conditionalFormatting sqref="L11">
    <cfRule type="cellIs" dxfId="161" priority="127" stopIfTrue="1" operator="equal">
      <formula>""</formula>
    </cfRule>
  </conditionalFormatting>
  <conditionalFormatting sqref="L19">
    <cfRule type="cellIs" dxfId="160" priority="115" stopIfTrue="1" operator="equal">
      <formula>""</formula>
    </cfRule>
  </conditionalFormatting>
  <conditionalFormatting sqref="L27">
    <cfRule type="cellIs" dxfId="159" priority="105" stopIfTrue="1" operator="equal">
      <formula>""</formula>
    </cfRule>
  </conditionalFormatting>
  <conditionalFormatting sqref="L35">
    <cfRule type="cellIs" dxfId="158" priority="95" stopIfTrue="1" operator="equal">
      <formula>""</formula>
    </cfRule>
  </conditionalFormatting>
  <conditionalFormatting sqref="L43">
    <cfRule type="cellIs" dxfId="157" priority="85" stopIfTrue="1" operator="equal">
      <formula>""</formula>
    </cfRule>
  </conditionalFormatting>
  <conditionalFormatting sqref="L51">
    <cfRule type="cellIs" dxfId="156" priority="20" stopIfTrue="1" operator="equal">
      <formula>""</formula>
    </cfRule>
  </conditionalFormatting>
  <conditionalFormatting sqref="L59">
    <cfRule type="cellIs" dxfId="155" priority="7" stopIfTrue="1" operator="equal">
      <formula>""</formula>
    </cfRule>
  </conditionalFormatting>
  <conditionalFormatting sqref="N6">
    <cfRule type="cellIs" dxfId="154" priority="131" stopIfTrue="1" operator="equal">
      <formula>""</formula>
    </cfRule>
  </conditionalFormatting>
  <conditionalFormatting sqref="N9">
    <cfRule type="cellIs" dxfId="153" priority="59" operator="equal">
      <formula>""</formula>
    </cfRule>
  </conditionalFormatting>
  <conditionalFormatting sqref="N11">
    <cfRule type="cellIs" dxfId="152" priority="82" operator="equal">
      <formula>""</formula>
    </cfRule>
  </conditionalFormatting>
  <conditionalFormatting sqref="N14">
    <cfRule type="cellIs" dxfId="151" priority="118" stopIfTrue="1" operator="equal">
      <formula>""</formula>
    </cfRule>
  </conditionalFormatting>
  <conditionalFormatting sqref="N17">
    <cfRule type="cellIs" dxfId="150" priority="47" operator="equal">
      <formula>""</formula>
    </cfRule>
  </conditionalFormatting>
  <conditionalFormatting sqref="N19">
    <cfRule type="cellIs" dxfId="149" priority="48" operator="equal">
      <formula>""</formula>
    </cfRule>
  </conditionalFormatting>
  <conditionalFormatting sqref="N22">
    <cfRule type="cellIs" dxfId="148" priority="108" stopIfTrue="1" operator="equal">
      <formula>""</formula>
    </cfRule>
  </conditionalFormatting>
  <conditionalFormatting sqref="N25">
    <cfRule type="cellIs" dxfId="147" priority="45" operator="equal">
      <formula>""</formula>
    </cfRule>
  </conditionalFormatting>
  <conditionalFormatting sqref="N27">
    <cfRule type="cellIs" dxfId="146" priority="46" operator="equal">
      <formula>""</formula>
    </cfRule>
  </conditionalFormatting>
  <conditionalFormatting sqref="N30">
    <cfRule type="cellIs" dxfId="145" priority="98" stopIfTrue="1" operator="equal">
      <formula>""</formula>
    </cfRule>
  </conditionalFormatting>
  <conditionalFormatting sqref="N33">
    <cfRule type="cellIs" dxfId="144" priority="43" operator="equal">
      <formula>""</formula>
    </cfRule>
  </conditionalFormatting>
  <conditionalFormatting sqref="N35">
    <cfRule type="cellIs" dxfId="143" priority="44" operator="equal">
      <formula>""</formula>
    </cfRule>
  </conditionalFormatting>
  <conditionalFormatting sqref="N38">
    <cfRule type="cellIs" dxfId="142" priority="88" stopIfTrue="1" operator="equal">
      <formula>""</formula>
    </cfRule>
  </conditionalFormatting>
  <conditionalFormatting sqref="N41">
    <cfRule type="cellIs" dxfId="141" priority="41" operator="equal">
      <formula>""</formula>
    </cfRule>
  </conditionalFormatting>
  <conditionalFormatting sqref="N43">
    <cfRule type="cellIs" dxfId="140" priority="42" operator="equal">
      <formula>""</formula>
    </cfRule>
  </conditionalFormatting>
  <conditionalFormatting sqref="N46">
    <cfRule type="cellIs" dxfId="139" priority="22" stopIfTrue="1" operator="equal">
      <formula>""</formula>
    </cfRule>
  </conditionalFormatting>
  <conditionalFormatting sqref="N49">
    <cfRule type="cellIs" dxfId="138" priority="13" operator="equal">
      <formula>""</formula>
    </cfRule>
  </conditionalFormatting>
  <conditionalFormatting sqref="N51">
    <cfRule type="cellIs" dxfId="137" priority="14" operator="equal">
      <formula>""</formula>
    </cfRule>
  </conditionalFormatting>
  <conditionalFormatting sqref="N54">
    <cfRule type="cellIs" dxfId="136" priority="8" stopIfTrue="1" operator="equal">
      <formula>""</formula>
    </cfRule>
  </conditionalFormatting>
  <conditionalFormatting sqref="N57">
    <cfRule type="cellIs" dxfId="135" priority="1" operator="equal">
      <formula>""</formula>
    </cfRule>
  </conditionalFormatting>
  <conditionalFormatting sqref="N59">
    <cfRule type="cellIs" dxfId="134" priority="2" operator="equal">
      <formula>""</formula>
    </cfRule>
  </conditionalFormatting>
  <dataValidations count="2">
    <dataValidation imeMode="hiragana" allowBlank="1" showInputMessage="1" showErrorMessage="1" sqref="D43:D44 K7 G11 F22:J22 N6 J10:J11 F6:J6 J42:J43 I9 L11 D6:E7 E10:E12 C17:C19 K15 J34:J35 B22 N14 B14 D14:E15 G43 I17 L19 C9:C11 E18:E20 C25:C27 K23 J18:J19 B30 N22 G19 D22:E23 D11:D12 I25 L27 F14:J14 E26:E28 C33:C35 K31 J26:J27 B38 N30 G27 F30:J30 D19:D20 I33 L35 D30:E31 E34:E36 C41:C43 K39 D35:D36 B6 N38 G35 F38:J38 D27:D28 I41 L43 D38:E39 E42:E44 J50:J51 B46 C49:C51 K47 N46 F46:J46 I49 L51 D46:E47 D51:D52 G51 E50:E52 J58:J59 B54 C57:C59 K55 N54 F54:J54 I57 L59 D54:E55 D59:D60 G59 E58:E60" xr:uid="{00000000-0002-0000-1600-000000000000}"/>
    <dataValidation type="list" allowBlank="1" showInputMessage="1" showErrorMessage="1" sqref="N33:N36 N9:N12 N17:N20 N25:N28 N41:N44 N49:N52 N57:N60" xr:uid="{00000000-0002-0000-1600-000001000000}">
      <formula1>"✔"</formula1>
    </dataValidation>
  </dataValidations>
  <printOptions horizontalCentered="1"/>
  <pageMargins left="0.59055118110236227" right="0.59055118110236227" top="0.39370078740157483" bottom="0.39370078740157483" header="0" footer="0.19685039370078741"/>
  <pageSetup paperSize="9" scale="47" orientation="portrait" r:id="rId1"/>
  <headerFooter>
    <oddFooter>&amp;R&amp;14(令和８年４月１日以降に申請する訓練科から適用)</oddFooter>
  </headerFooter>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8" sqref="D8:P8"/>
    </sheetView>
  </sheetViews>
  <sheetFormatPr defaultColWidth="12.625" defaultRowHeight="30" customHeight="1"/>
  <cols>
    <col min="1" max="2" width="3.625" style="1174" customWidth="1"/>
    <col min="3" max="15" width="5.625" style="1174" customWidth="1"/>
    <col min="16" max="16" width="15.625" style="1174" customWidth="1"/>
    <col min="17" max="17" width="4.625" style="1174" customWidth="1"/>
    <col min="18" max="16384" width="12.625" style="1174"/>
  </cols>
  <sheetData>
    <row r="1" spans="1:16" ht="20.100000000000001" customHeight="1">
      <c r="P1" s="1148" t="s">
        <v>749</v>
      </c>
    </row>
    <row r="2" spans="1:16" ht="9.9499999999999993" customHeight="1">
      <c r="P2" s="1148"/>
    </row>
    <row r="3" spans="1:16" ht="30" customHeight="1">
      <c r="A3" s="3144" t="s">
        <v>383</v>
      </c>
      <c r="B3" s="3144"/>
      <c r="C3" s="3144"/>
      <c r="D3" s="3144"/>
      <c r="E3" s="3144"/>
      <c r="F3" s="3144"/>
      <c r="G3" s="3144"/>
      <c r="H3" s="3144"/>
      <c r="I3" s="3144"/>
      <c r="J3" s="3144"/>
      <c r="K3" s="3144"/>
      <c r="L3" s="3144"/>
      <c r="M3" s="3144"/>
      <c r="N3" s="3144"/>
      <c r="O3" s="3144"/>
      <c r="P3" s="3144"/>
    </row>
    <row r="4" spans="1:16" ht="20.100000000000001" customHeight="1">
      <c r="A4" s="1267"/>
      <c r="B4" s="1267"/>
      <c r="C4" s="1267"/>
      <c r="D4" s="1267"/>
      <c r="E4" s="1267"/>
      <c r="F4" s="1267"/>
      <c r="G4" s="1267"/>
      <c r="H4" s="1267"/>
      <c r="I4" s="1267"/>
      <c r="J4" s="1267"/>
      <c r="K4" s="1267"/>
      <c r="L4" s="1267"/>
      <c r="M4" s="1267"/>
      <c r="N4" s="1267"/>
      <c r="O4" s="1267"/>
      <c r="P4" s="1267"/>
    </row>
    <row r="5" spans="1:16" ht="24.95" customHeight="1">
      <c r="A5" s="2550" t="s">
        <v>257</v>
      </c>
      <c r="B5" s="2550"/>
      <c r="C5" s="2550"/>
      <c r="D5" s="2550"/>
      <c r="E5" s="2550"/>
      <c r="F5" s="3145" t="str">
        <f>IF(様式1!L11="","",様式1!L11)</f>
        <v/>
      </c>
      <c r="G5" s="3145"/>
      <c r="H5" s="3145"/>
      <c r="I5" s="3145"/>
      <c r="J5" s="3145"/>
      <c r="K5" s="3145"/>
      <c r="L5" s="3145"/>
      <c r="M5" s="1268"/>
      <c r="N5" s="1268"/>
      <c r="O5" s="1269" t="s">
        <v>384</v>
      </c>
      <c r="P5" s="782"/>
    </row>
    <row r="6" spans="1:16" ht="20.100000000000001" customHeight="1" thickBot="1">
      <c r="A6" s="1270"/>
      <c r="B6" s="1270"/>
      <c r="C6" s="1270"/>
      <c r="D6" s="1270"/>
      <c r="E6" s="1270"/>
      <c r="F6" s="1271"/>
      <c r="G6" s="1271"/>
      <c r="H6" s="1271"/>
      <c r="I6" s="1271"/>
      <c r="J6" s="1271"/>
      <c r="K6" s="1271"/>
      <c r="M6" s="1271"/>
      <c r="N6" s="1271"/>
      <c r="O6" s="1271"/>
    </row>
    <row r="7" spans="1:16" ht="39.950000000000003" customHeight="1" thickBot="1">
      <c r="A7" s="3146" t="s">
        <v>258</v>
      </c>
      <c r="B7" s="3147"/>
      <c r="C7" s="3148"/>
      <c r="D7" s="3152" t="str">
        <f>IF(様式1!G36="","",様式1!G36)</f>
        <v/>
      </c>
      <c r="E7" s="3153"/>
      <c r="F7" s="3153"/>
      <c r="G7" s="3153"/>
      <c r="H7" s="3153"/>
      <c r="I7" s="3153"/>
      <c r="J7" s="3153"/>
      <c r="K7" s="3153"/>
      <c r="L7" s="3153"/>
      <c r="M7" s="3153"/>
      <c r="N7" s="3153"/>
      <c r="O7" s="3153"/>
      <c r="P7" s="3154"/>
    </row>
    <row r="8" spans="1:16" ht="69.95" customHeight="1" thickBot="1">
      <c r="A8" s="3141" t="s">
        <v>385</v>
      </c>
      <c r="B8" s="3142"/>
      <c r="C8" s="3143"/>
      <c r="D8" s="3149"/>
      <c r="E8" s="3150"/>
      <c r="F8" s="3150"/>
      <c r="G8" s="3150"/>
      <c r="H8" s="3150"/>
      <c r="I8" s="3150"/>
      <c r="J8" s="3150"/>
      <c r="K8" s="3150"/>
      <c r="L8" s="3150"/>
      <c r="M8" s="3150"/>
      <c r="N8" s="3150"/>
      <c r="O8" s="3150"/>
      <c r="P8" s="3151"/>
    </row>
    <row r="9" spans="1:16" ht="20.100000000000001" customHeight="1">
      <c r="A9" s="3155" t="s">
        <v>386</v>
      </c>
      <c r="B9" s="3157" t="s">
        <v>269</v>
      </c>
      <c r="C9" s="3158"/>
      <c r="D9" s="3158"/>
      <c r="E9" s="3159"/>
      <c r="F9" s="3157" t="s">
        <v>270</v>
      </c>
      <c r="G9" s="3158"/>
      <c r="H9" s="3158"/>
      <c r="I9" s="3158"/>
      <c r="J9" s="3158"/>
      <c r="K9" s="3158"/>
      <c r="L9" s="3158"/>
      <c r="M9" s="3158"/>
      <c r="N9" s="3158"/>
      <c r="O9" s="3158"/>
      <c r="P9" s="1272" t="s">
        <v>264</v>
      </c>
    </row>
    <row r="10" spans="1:16" ht="30" customHeight="1">
      <c r="A10" s="3155"/>
      <c r="B10" s="3160" t="s">
        <v>271</v>
      </c>
      <c r="C10" s="3161"/>
      <c r="D10" s="3162"/>
      <c r="E10" s="3163"/>
      <c r="F10" s="3164"/>
      <c r="G10" s="3165"/>
      <c r="H10" s="3165"/>
      <c r="I10" s="3165"/>
      <c r="J10" s="3165"/>
      <c r="K10" s="3165"/>
      <c r="L10" s="3165"/>
      <c r="M10" s="3165"/>
      <c r="N10" s="3165"/>
      <c r="O10" s="3165"/>
      <c r="P10" s="266"/>
    </row>
    <row r="11" spans="1:16" ht="30" customHeight="1">
      <c r="A11" s="3155"/>
      <c r="B11" s="3160"/>
      <c r="C11" s="3166"/>
      <c r="D11" s="3167"/>
      <c r="E11" s="3168"/>
      <c r="F11" s="3169"/>
      <c r="G11" s="3170"/>
      <c r="H11" s="3170"/>
      <c r="I11" s="3170"/>
      <c r="J11" s="3170"/>
      <c r="K11" s="3170"/>
      <c r="L11" s="3170"/>
      <c r="M11" s="3170"/>
      <c r="N11" s="3170"/>
      <c r="O11" s="3171"/>
      <c r="P11" s="267"/>
    </row>
    <row r="12" spans="1:16" ht="30" customHeight="1">
      <c r="A12" s="3155"/>
      <c r="B12" s="3160"/>
      <c r="C12" s="3166"/>
      <c r="D12" s="3167"/>
      <c r="E12" s="3168"/>
      <c r="F12" s="3169"/>
      <c r="G12" s="3170"/>
      <c r="H12" s="3170"/>
      <c r="I12" s="3170"/>
      <c r="J12" s="3170"/>
      <c r="K12" s="3170"/>
      <c r="L12" s="3170"/>
      <c r="M12" s="3170"/>
      <c r="N12" s="3170"/>
      <c r="O12" s="3171"/>
      <c r="P12" s="267"/>
    </row>
    <row r="13" spans="1:16" ht="30" customHeight="1">
      <c r="A13" s="3155"/>
      <c r="B13" s="3160"/>
      <c r="C13" s="3166"/>
      <c r="D13" s="3167"/>
      <c r="E13" s="3168"/>
      <c r="F13" s="3169"/>
      <c r="G13" s="3170"/>
      <c r="H13" s="3170"/>
      <c r="I13" s="3170"/>
      <c r="J13" s="3170"/>
      <c r="K13" s="3170"/>
      <c r="L13" s="3170"/>
      <c r="M13" s="3170"/>
      <c r="N13" s="3170"/>
      <c r="O13" s="3171"/>
      <c r="P13" s="267"/>
    </row>
    <row r="14" spans="1:16" ht="30" customHeight="1">
      <c r="A14" s="3155"/>
      <c r="B14" s="3160"/>
      <c r="C14" s="3166"/>
      <c r="D14" s="3167"/>
      <c r="E14" s="3168"/>
      <c r="F14" s="3169"/>
      <c r="G14" s="3170"/>
      <c r="H14" s="3170"/>
      <c r="I14" s="3170"/>
      <c r="J14" s="3170"/>
      <c r="K14" s="3170"/>
      <c r="L14" s="3170"/>
      <c r="M14" s="3170"/>
      <c r="N14" s="3170"/>
      <c r="O14" s="3171"/>
      <c r="P14" s="267"/>
    </row>
    <row r="15" spans="1:16" ht="30" customHeight="1">
      <c r="A15" s="3155"/>
      <c r="B15" s="3160"/>
      <c r="C15" s="3166"/>
      <c r="D15" s="3167"/>
      <c r="E15" s="3168"/>
      <c r="F15" s="3169"/>
      <c r="G15" s="3170"/>
      <c r="H15" s="3170"/>
      <c r="I15" s="3170"/>
      <c r="J15" s="3170"/>
      <c r="K15" s="3170"/>
      <c r="L15" s="3170"/>
      <c r="M15" s="3170"/>
      <c r="N15" s="3170"/>
      <c r="O15" s="3170"/>
      <c r="P15" s="267"/>
    </row>
    <row r="16" spans="1:16" ht="30" customHeight="1">
      <c r="A16" s="3155"/>
      <c r="B16" s="3160"/>
      <c r="C16" s="3166"/>
      <c r="D16" s="3167"/>
      <c r="E16" s="3168"/>
      <c r="F16" s="3169"/>
      <c r="G16" s="3170"/>
      <c r="H16" s="3170"/>
      <c r="I16" s="3170"/>
      <c r="J16" s="3170"/>
      <c r="K16" s="3170"/>
      <c r="L16" s="3170"/>
      <c r="M16" s="3170"/>
      <c r="N16" s="3170"/>
      <c r="O16" s="3170"/>
      <c r="P16" s="267"/>
    </row>
    <row r="17" spans="1:16" ht="30" customHeight="1">
      <c r="A17" s="3155"/>
      <c r="B17" s="3160"/>
      <c r="C17" s="3166"/>
      <c r="D17" s="3167"/>
      <c r="E17" s="3168"/>
      <c r="F17" s="3169"/>
      <c r="G17" s="3170"/>
      <c r="H17" s="3170"/>
      <c r="I17" s="3170"/>
      <c r="J17" s="3170"/>
      <c r="K17" s="3170"/>
      <c r="L17" s="3170"/>
      <c r="M17" s="3170"/>
      <c r="N17" s="3170"/>
      <c r="O17" s="3170"/>
      <c r="P17" s="267"/>
    </row>
    <row r="18" spans="1:16" ht="30" customHeight="1">
      <c r="A18" s="3155"/>
      <c r="B18" s="3160"/>
      <c r="C18" s="3172"/>
      <c r="D18" s="3173"/>
      <c r="E18" s="3174"/>
      <c r="F18" s="3175"/>
      <c r="G18" s="3176"/>
      <c r="H18" s="3176"/>
      <c r="I18" s="3176"/>
      <c r="J18" s="3176"/>
      <c r="K18" s="3176"/>
      <c r="L18" s="3176"/>
      <c r="M18" s="3176"/>
      <c r="N18" s="3176"/>
      <c r="O18" s="3176"/>
      <c r="P18" s="268"/>
    </row>
    <row r="19" spans="1:16" ht="30" customHeight="1">
      <c r="A19" s="3155"/>
      <c r="B19" s="3177" t="s">
        <v>175</v>
      </c>
      <c r="C19" s="3161"/>
      <c r="D19" s="3162"/>
      <c r="E19" s="3163"/>
      <c r="F19" s="3164"/>
      <c r="G19" s="3165"/>
      <c r="H19" s="3165"/>
      <c r="I19" s="3165"/>
      <c r="J19" s="3165"/>
      <c r="K19" s="3165"/>
      <c r="L19" s="3165"/>
      <c r="M19" s="3165"/>
      <c r="N19" s="3165"/>
      <c r="O19" s="3165"/>
      <c r="P19" s="266"/>
    </row>
    <row r="20" spans="1:16" ht="30" customHeight="1">
      <c r="A20" s="3155"/>
      <c r="B20" s="3160"/>
      <c r="C20" s="3166"/>
      <c r="D20" s="3167"/>
      <c r="E20" s="3168"/>
      <c r="F20" s="3169"/>
      <c r="G20" s="3170"/>
      <c r="H20" s="3170"/>
      <c r="I20" s="3170"/>
      <c r="J20" s="3170"/>
      <c r="K20" s="3170"/>
      <c r="L20" s="3170"/>
      <c r="M20" s="3170"/>
      <c r="N20" s="3170"/>
      <c r="O20" s="3170"/>
      <c r="P20" s="267"/>
    </row>
    <row r="21" spans="1:16" ht="30" customHeight="1">
      <c r="A21" s="3155"/>
      <c r="B21" s="3160"/>
      <c r="C21" s="3166"/>
      <c r="D21" s="3167"/>
      <c r="E21" s="3168"/>
      <c r="F21" s="3169"/>
      <c r="G21" s="3170"/>
      <c r="H21" s="3170"/>
      <c r="I21" s="3170"/>
      <c r="J21" s="3170"/>
      <c r="K21" s="3170"/>
      <c r="L21" s="3170"/>
      <c r="M21" s="3170"/>
      <c r="N21" s="3170"/>
      <c r="O21" s="3170"/>
      <c r="P21" s="267"/>
    </row>
    <row r="22" spans="1:16" ht="30" customHeight="1">
      <c r="A22" s="3155"/>
      <c r="B22" s="3160"/>
      <c r="C22" s="3166"/>
      <c r="D22" s="3167"/>
      <c r="E22" s="3168"/>
      <c r="F22" s="3169"/>
      <c r="G22" s="3170"/>
      <c r="H22" s="3170"/>
      <c r="I22" s="3170"/>
      <c r="J22" s="3170"/>
      <c r="K22" s="3170"/>
      <c r="L22" s="3170"/>
      <c r="M22" s="3170"/>
      <c r="N22" s="3170"/>
      <c r="O22" s="3170"/>
      <c r="P22" s="267"/>
    </row>
    <row r="23" spans="1:16" ht="30" customHeight="1">
      <c r="A23" s="3155"/>
      <c r="B23" s="3160"/>
      <c r="C23" s="3166"/>
      <c r="D23" s="3167"/>
      <c r="E23" s="3168"/>
      <c r="F23" s="3169"/>
      <c r="G23" s="3170"/>
      <c r="H23" s="3170"/>
      <c r="I23" s="3170"/>
      <c r="J23" s="3170"/>
      <c r="K23" s="3170"/>
      <c r="L23" s="3170"/>
      <c r="M23" s="3170"/>
      <c r="N23" s="3170"/>
      <c r="O23" s="3170"/>
      <c r="P23" s="267"/>
    </row>
    <row r="24" spans="1:16" ht="30" customHeight="1">
      <c r="A24" s="3155"/>
      <c r="B24" s="3160"/>
      <c r="C24" s="3166"/>
      <c r="D24" s="3167"/>
      <c r="E24" s="3168"/>
      <c r="F24" s="3169"/>
      <c r="G24" s="3170"/>
      <c r="H24" s="3170"/>
      <c r="I24" s="3170"/>
      <c r="J24" s="3170"/>
      <c r="K24" s="3170"/>
      <c r="L24" s="3170"/>
      <c r="M24" s="3170"/>
      <c r="N24" s="3170"/>
      <c r="O24" s="3170"/>
      <c r="P24" s="267"/>
    </row>
    <row r="25" spans="1:16" ht="30" customHeight="1">
      <c r="A25" s="3155"/>
      <c r="B25" s="3160"/>
      <c r="C25" s="3166"/>
      <c r="D25" s="3167"/>
      <c r="E25" s="3168"/>
      <c r="F25" s="3169"/>
      <c r="G25" s="3170"/>
      <c r="H25" s="3170"/>
      <c r="I25" s="3170"/>
      <c r="J25" s="3170"/>
      <c r="K25" s="3170"/>
      <c r="L25" s="3170"/>
      <c r="M25" s="3170"/>
      <c r="N25" s="3170"/>
      <c r="O25" s="3170"/>
      <c r="P25" s="267"/>
    </row>
    <row r="26" spans="1:16" ht="30" customHeight="1">
      <c r="A26" s="3155"/>
      <c r="B26" s="3160"/>
      <c r="C26" s="3166"/>
      <c r="D26" s="3167"/>
      <c r="E26" s="3168"/>
      <c r="F26" s="3169"/>
      <c r="G26" s="3170"/>
      <c r="H26" s="3170"/>
      <c r="I26" s="3170"/>
      <c r="J26" s="3170"/>
      <c r="K26" s="3170"/>
      <c r="L26" s="3170"/>
      <c r="M26" s="3170"/>
      <c r="N26" s="3170"/>
      <c r="O26" s="3170"/>
      <c r="P26" s="267"/>
    </row>
    <row r="27" spans="1:16" ht="30" customHeight="1">
      <c r="A27" s="3155"/>
      <c r="B27" s="3160"/>
      <c r="C27" s="3172"/>
      <c r="D27" s="3173"/>
      <c r="E27" s="3174"/>
      <c r="F27" s="3175"/>
      <c r="G27" s="3176"/>
      <c r="H27" s="3176"/>
      <c r="I27" s="3176"/>
      <c r="J27" s="3176"/>
      <c r="K27" s="3176"/>
      <c r="L27" s="3176"/>
      <c r="M27" s="3176"/>
      <c r="N27" s="3176"/>
      <c r="O27" s="3176"/>
      <c r="P27" s="267"/>
    </row>
    <row r="28" spans="1:16" ht="30" customHeight="1" thickBot="1">
      <c r="A28" s="3156"/>
      <c r="B28" s="1273" t="s">
        <v>387</v>
      </c>
      <c r="C28" s="1274"/>
      <c r="D28" s="1274"/>
      <c r="E28" s="1274"/>
      <c r="F28" s="1274"/>
      <c r="G28" s="1274"/>
      <c r="H28" s="1274"/>
      <c r="I28" s="1274"/>
      <c r="J28" s="1274"/>
      <c r="K28" s="1274"/>
      <c r="L28" s="1274"/>
      <c r="M28" s="1274"/>
      <c r="N28" s="1274"/>
      <c r="O28" s="1274"/>
      <c r="P28" s="1275">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11"/>
  <conditionalFormatting sqref="P5 D8 G10:O10 C10:D27 F10:F27 P10:P27 G15:O18">
    <cfRule type="cellIs" dxfId="133"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r:id="rId1"/>
  <headerFooter scaleWithDoc="0">
    <oddFooter>&amp;R&amp;10（平成26年10月開講訓練科から適用）</oddFooter>
  </headerFooter>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pageSetUpPr fitToPage="1"/>
  </sheetPr>
  <dimension ref="A1:AI61"/>
  <sheetViews>
    <sheetView view="pageBreakPreview" zoomScale="85" zoomScaleNormal="85" zoomScaleSheetLayoutView="85" workbookViewId="0">
      <selection activeCell="A52" sqref="A52:AI52"/>
    </sheetView>
  </sheetViews>
  <sheetFormatPr defaultColWidth="3" defaultRowHeight="21" customHeight="1"/>
  <cols>
    <col min="1" max="7" width="3" style="249"/>
    <col min="8" max="10" width="3.375" style="249" customWidth="1"/>
    <col min="11" max="24" width="3" style="249"/>
    <col min="25" max="26" width="3" style="249" customWidth="1"/>
    <col min="27" max="16384" width="3" style="249"/>
  </cols>
  <sheetData>
    <row r="1" spans="1:35" ht="11.25">
      <c r="AI1" s="250" t="s">
        <v>1239</v>
      </c>
    </row>
    <row r="2" spans="1:35" ht="36" customHeight="1">
      <c r="A2" s="3282" t="s">
        <v>537</v>
      </c>
      <c r="B2" s="3283"/>
      <c r="C2" s="3283"/>
      <c r="D2" s="3283"/>
      <c r="E2" s="3283"/>
      <c r="F2" s="3283"/>
      <c r="G2" s="3283"/>
      <c r="H2" s="3283"/>
      <c r="I2" s="3283"/>
      <c r="J2" s="3283"/>
      <c r="K2" s="3283"/>
      <c r="L2" s="3283"/>
      <c r="M2" s="3283"/>
      <c r="N2" s="3283"/>
      <c r="O2" s="3283"/>
      <c r="P2" s="3283"/>
      <c r="Q2" s="3283"/>
      <c r="R2" s="3283"/>
      <c r="S2" s="3283"/>
      <c r="T2" s="3283"/>
      <c r="U2" s="3283"/>
      <c r="V2" s="3283"/>
      <c r="W2" s="3283"/>
      <c r="X2" s="3283"/>
      <c r="Y2" s="3283"/>
      <c r="Z2" s="3283"/>
      <c r="AA2" s="3283"/>
      <c r="AB2" s="3283"/>
      <c r="AC2" s="3283"/>
      <c r="AD2" s="3283"/>
      <c r="AE2" s="3283"/>
      <c r="AF2" s="3283"/>
      <c r="AG2" s="3283"/>
      <c r="AH2" s="3283"/>
      <c r="AI2" s="3283"/>
    </row>
    <row r="3" spans="1:35" ht="11.25"/>
    <row r="4" spans="1:35" ht="15" customHeight="1">
      <c r="B4" s="3284" t="s">
        <v>954</v>
      </c>
      <c r="C4" s="3284"/>
      <c r="D4" s="3284"/>
      <c r="E4" s="3284"/>
      <c r="F4" s="3281"/>
      <c r="G4" s="3281"/>
      <c r="H4" s="3281"/>
      <c r="I4" s="3281"/>
      <c r="J4" s="3281"/>
      <c r="K4" s="3281"/>
      <c r="L4" s="3281"/>
      <c r="M4" s="3281"/>
      <c r="N4" s="3281"/>
      <c r="O4" s="3281"/>
      <c r="P4" s="3281"/>
      <c r="Q4" s="3281"/>
      <c r="R4" s="3281"/>
    </row>
    <row r="5" spans="1:35" ht="15" customHeight="1">
      <c r="B5" s="3284" t="s">
        <v>538</v>
      </c>
      <c r="C5" s="3284"/>
      <c r="D5" s="3284"/>
      <c r="E5" s="3284"/>
      <c r="F5" s="3274" t="str">
        <f>IF(様式1!G36="","",様式1!G36)</f>
        <v/>
      </c>
      <c r="G5" s="3274"/>
      <c r="H5" s="3274"/>
      <c r="I5" s="3274"/>
      <c r="J5" s="3274"/>
      <c r="K5" s="3274"/>
      <c r="L5" s="3274"/>
      <c r="M5" s="3274"/>
      <c r="N5" s="3274"/>
      <c r="O5" s="3274"/>
      <c r="P5" s="3274"/>
      <c r="Q5" s="3274"/>
      <c r="R5" s="3274"/>
      <c r="S5" s="3274"/>
      <c r="T5" s="3274"/>
      <c r="U5" s="3274"/>
      <c r="V5" s="3274"/>
      <c r="W5" s="3274"/>
      <c r="X5" s="3274"/>
      <c r="Y5" s="3274"/>
    </row>
    <row r="6" spans="1:35" ht="15" customHeight="1">
      <c r="B6" s="519"/>
      <c r="C6" s="519"/>
      <c r="D6" s="519"/>
      <c r="E6" s="519"/>
      <c r="F6" s="520"/>
      <c r="G6" s="520"/>
      <c r="H6" s="520"/>
      <c r="I6" s="520"/>
      <c r="J6" s="520"/>
      <c r="K6" s="520"/>
      <c r="L6" s="520"/>
      <c r="M6" s="520"/>
      <c r="N6" s="520"/>
      <c r="O6" s="520"/>
      <c r="P6" s="520"/>
      <c r="Q6" s="520"/>
      <c r="R6" s="520"/>
      <c r="S6" s="520"/>
      <c r="T6" s="520"/>
      <c r="U6" s="520"/>
      <c r="V6" s="520"/>
      <c r="W6" s="520"/>
      <c r="X6" s="520"/>
      <c r="Y6" s="520"/>
    </row>
    <row r="7" spans="1:35" ht="15" customHeight="1">
      <c r="S7" s="249" t="s">
        <v>539</v>
      </c>
      <c r="W7" s="3281"/>
      <c r="X7" s="3281"/>
      <c r="Y7" s="3281"/>
      <c r="Z7" s="3281"/>
      <c r="AA7" s="3281"/>
      <c r="AB7" s="3281"/>
      <c r="AC7" s="3281"/>
      <c r="AD7" s="3281"/>
      <c r="AE7" s="3281"/>
      <c r="AF7" s="3281"/>
    </row>
    <row r="8" spans="1:35" ht="11.25"/>
    <row r="9" spans="1:35" ht="15" customHeight="1">
      <c r="A9" s="3279" t="s">
        <v>631</v>
      </c>
      <c r="B9" s="3279"/>
      <c r="C9" s="3279"/>
      <c r="D9" s="3279"/>
      <c r="E9" s="3279"/>
      <c r="F9" s="3279"/>
      <c r="G9" s="3279"/>
      <c r="H9" s="3279"/>
      <c r="I9" s="3279"/>
      <c r="J9" s="3279"/>
      <c r="K9" s="3279"/>
      <c r="L9" s="3279"/>
      <c r="M9" s="3279"/>
      <c r="N9" s="3279"/>
      <c r="O9" s="3279"/>
      <c r="P9" s="3279"/>
      <c r="Q9" s="3279"/>
      <c r="R9" s="3279"/>
      <c r="S9" s="3279"/>
      <c r="T9" s="3279"/>
      <c r="U9" s="3279"/>
      <c r="V9" s="3279"/>
      <c r="W9" s="3279"/>
      <c r="X9" s="3279"/>
      <c r="Y9" s="3279"/>
      <c r="Z9" s="3279"/>
      <c r="AA9" s="3279"/>
      <c r="AB9" s="3279"/>
      <c r="AC9" s="3279"/>
      <c r="AD9" s="3279"/>
      <c r="AE9" s="3279"/>
      <c r="AF9" s="3279"/>
      <c r="AG9" s="3279"/>
      <c r="AH9" s="3279"/>
      <c r="AI9" s="3279"/>
    </row>
    <row r="10" spans="1:35" ht="11.25"/>
    <row r="11" spans="1:35" ht="15" customHeight="1">
      <c r="C11" s="3280" t="s">
        <v>856</v>
      </c>
      <c r="D11" s="3280"/>
      <c r="E11" s="3280"/>
      <c r="F11" s="3280"/>
      <c r="G11" s="3280"/>
      <c r="H11" s="3280"/>
      <c r="I11" s="3280"/>
    </row>
    <row r="12" spans="1:35" ht="11.25"/>
    <row r="13" spans="1:35" ht="15" customHeight="1">
      <c r="D13" s="249" t="s">
        <v>540</v>
      </c>
    </row>
    <row r="14" spans="1:35" ht="15" customHeight="1">
      <c r="D14" s="3273" t="s">
        <v>541</v>
      </c>
      <c r="E14" s="3273"/>
      <c r="F14" s="3273"/>
      <c r="G14" s="3274" t="str">
        <f>IF(様式1!L9="","",様式1!L9)</f>
        <v/>
      </c>
      <c r="H14" s="3274"/>
      <c r="I14" s="3274"/>
      <c r="J14" s="3274"/>
      <c r="K14" s="3274"/>
      <c r="L14" s="3274"/>
      <c r="M14" s="3274"/>
      <c r="N14" s="3274"/>
      <c r="O14" s="3274"/>
      <c r="P14" s="3274"/>
      <c r="Q14" s="3274"/>
      <c r="R14" s="3274"/>
      <c r="S14" s="3274"/>
      <c r="T14" s="3274"/>
      <c r="U14" s="3274"/>
      <c r="V14" s="3275" t="s">
        <v>542</v>
      </c>
      <c r="W14" s="3275"/>
      <c r="X14" s="3275"/>
      <c r="Y14" s="3275"/>
      <c r="Z14" s="3275"/>
      <c r="AA14" s="3275"/>
      <c r="AB14" s="3275"/>
      <c r="AC14" s="3276" t="str">
        <f>IF(様式9!C9="","",様式9!C9)</f>
        <v/>
      </c>
      <c r="AD14" s="3276"/>
      <c r="AE14" s="3276"/>
      <c r="AF14" s="3276"/>
      <c r="AG14" s="3276"/>
      <c r="AH14" s="3276"/>
      <c r="AI14" s="258"/>
    </row>
    <row r="15" spans="1:35" ht="15" customHeight="1">
      <c r="F15" s="259"/>
      <c r="G15" s="259"/>
      <c r="H15" s="259"/>
      <c r="I15" s="259"/>
      <c r="J15" s="259"/>
      <c r="K15" s="259"/>
      <c r="L15" s="259"/>
      <c r="M15" s="259"/>
      <c r="N15" s="259"/>
      <c r="O15" s="259"/>
      <c r="P15" s="259"/>
      <c r="Q15" s="259"/>
      <c r="R15" s="259"/>
      <c r="S15" s="259"/>
    </row>
    <row r="16" spans="1:35" ht="15" customHeight="1">
      <c r="D16" s="3273" t="s">
        <v>1257</v>
      </c>
      <c r="E16" s="3273"/>
      <c r="F16" s="3273"/>
      <c r="G16" s="3274" t="str">
        <f>IF(様式1!L11="","",様式1!L11)</f>
        <v/>
      </c>
      <c r="H16" s="3274"/>
      <c r="I16" s="3274"/>
      <c r="J16" s="3274"/>
      <c r="K16" s="3274"/>
      <c r="L16" s="3274"/>
      <c r="M16" s="3274"/>
      <c r="N16" s="3274"/>
      <c r="O16" s="3274"/>
      <c r="P16" s="3274"/>
      <c r="Q16" s="3274"/>
      <c r="R16" s="3274"/>
      <c r="S16" s="3274"/>
      <c r="T16" s="3274"/>
      <c r="U16" s="3275" t="s">
        <v>543</v>
      </c>
      <c r="V16" s="3275"/>
      <c r="W16" s="3275"/>
      <c r="X16" s="3275"/>
      <c r="Y16" s="3275"/>
      <c r="Z16" s="3275"/>
      <c r="AA16" s="3275"/>
      <c r="AB16" s="3275"/>
      <c r="AC16" s="3276" t="str">
        <f>IF(様式4!E40="","",様式4!E40)</f>
        <v/>
      </c>
      <c r="AD16" s="3276"/>
      <c r="AE16" s="3276"/>
      <c r="AF16" s="3276"/>
      <c r="AG16" s="3276"/>
      <c r="AH16" s="3276"/>
      <c r="AI16" s="258"/>
    </row>
    <row r="17" spans="1:35" ht="11.25"/>
    <row r="18" spans="1:35" ht="15" customHeight="1" thickBot="1">
      <c r="A18" s="260" t="s">
        <v>544</v>
      </c>
    </row>
    <row r="19" spans="1:35" ht="15" customHeight="1">
      <c r="A19" s="3277" t="s">
        <v>545</v>
      </c>
      <c r="B19" s="3261"/>
      <c r="C19" s="3261"/>
      <c r="D19" s="3261"/>
      <c r="E19" s="3261"/>
      <c r="F19" s="3261"/>
      <c r="G19" s="3260" t="s">
        <v>546</v>
      </c>
      <c r="H19" s="3261"/>
      <c r="I19" s="3262"/>
      <c r="J19" s="3261" t="s">
        <v>547</v>
      </c>
      <c r="K19" s="3261"/>
      <c r="L19" s="3261"/>
      <c r="M19" s="3261"/>
      <c r="N19" s="3261"/>
      <c r="O19" s="3261"/>
      <c r="P19" s="3261"/>
      <c r="Q19" s="3261"/>
      <c r="R19" s="3261"/>
      <c r="S19" s="3261"/>
      <c r="T19" s="3261"/>
      <c r="U19" s="3261"/>
      <c r="V19" s="3261"/>
      <c r="W19" s="3261"/>
      <c r="X19" s="3261"/>
      <c r="Y19" s="3261"/>
      <c r="Z19" s="3261"/>
      <c r="AA19" s="3261"/>
      <c r="AB19" s="3261"/>
      <c r="AC19" s="3261"/>
      <c r="AD19" s="3261"/>
      <c r="AE19" s="3261"/>
      <c r="AF19" s="3261"/>
      <c r="AG19" s="3261"/>
      <c r="AH19" s="3261"/>
      <c r="AI19" s="3278"/>
    </row>
    <row r="20" spans="1:35" ht="18" customHeight="1">
      <c r="A20" s="3236" t="str">
        <f>IF(様式1!F37="","",様式1!F37)</f>
        <v/>
      </c>
      <c r="B20" s="3237"/>
      <c r="C20" s="3237"/>
      <c r="D20" s="3237"/>
      <c r="E20" s="3237"/>
      <c r="F20" s="3238"/>
      <c r="G20" s="3239">
        <f>様式5!G60</f>
        <v>0</v>
      </c>
      <c r="H20" s="3240"/>
      <c r="I20" s="3241"/>
      <c r="J20" s="3245" t="str">
        <f>IF(様式5!F21="","",様式5!F21)</f>
        <v/>
      </c>
      <c r="K20" s="3246"/>
      <c r="L20" s="3246"/>
      <c r="M20" s="3246"/>
      <c r="N20" s="3246"/>
      <c r="O20" s="3246"/>
      <c r="P20" s="3246"/>
      <c r="Q20" s="3246"/>
      <c r="R20" s="3246"/>
      <c r="S20" s="3246"/>
      <c r="T20" s="3246"/>
      <c r="U20" s="3246"/>
      <c r="V20" s="3246"/>
      <c r="W20" s="3246"/>
      <c r="X20" s="3246"/>
      <c r="Y20" s="3246"/>
      <c r="Z20" s="3246"/>
      <c r="AA20" s="3246"/>
      <c r="AB20" s="3246"/>
      <c r="AC20" s="3246"/>
      <c r="AD20" s="3246"/>
      <c r="AE20" s="3246"/>
      <c r="AF20" s="3246"/>
      <c r="AG20" s="3246"/>
      <c r="AH20" s="3246"/>
      <c r="AI20" s="3247"/>
    </row>
    <row r="21" spans="1:35" ht="18" customHeight="1">
      <c r="A21" s="3267" t="s">
        <v>52</v>
      </c>
      <c r="B21" s="3268"/>
      <c r="C21" s="3268"/>
      <c r="D21" s="3268"/>
      <c r="E21" s="3268"/>
      <c r="F21" s="3269"/>
      <c r="G21" s="3239"/>
      <c r="H21" s="3240"/>
      <c r="I21" s="3241"/>
      <c r="J21" s="3248"/>
      <c r="K21" s="3249"/>
      <c r="L21" s="3249"/>
      <c r="M21" s="3249"/>
      <c r="N21" s="3249"/>
      <c r="O21" s="3249"/>
      <c r="P21" s="3249"/>
      <c r="Q21" s="3249"/>
      <c r="R21" s="3249"/>
      <c r="S21" s="3249"/>
      <c r="T21" s="3249"/>
      <c r="U21" s="3249"/>
      <c r="V21" s="3249"/>
      <c r="W21" s="3249"/>
      <c r="X21" s="3249"/>
      <c r="Y21" s="3249"/>
      <c r="Z21" s="3249"/>
      <c r="AA21" s="3249"/>
      <c r="AB21" s="3249"/>
      <c r="AC21" s="3249"/>
      <c r="AD21" s="3249"/>
      <c r="AE21" s="3249"/>
      <c r="AF21" s="3249"/>
      <c r="AG21" s="3249"/>
      <c r="AH21" s="3249"/>
      <c r="AI21" s="3250"/>
    </row>
    <row r="22" spans="1:35" ht="18" customHeight="1" thickBot="1">
      <c r="A22" s="3270" t="str">
        <f>IF(様式1!K37="","",様式1!K37)</f>
        <v/>
      </c>
      <c r="B22" s="3271"/>
      <c r="C22" s="3271"/>
      <c r="D22" s="3271"/>
      <c r="E22" s="3271"/>
      <c r="F22" s="3272"/>
      <c r="G22" s="3242"/>
      <c r="H22" s="3243"/>
      <c r="I22" s="3244"/>
      <c r="J22" s="3251"/>
      <c r="K22" s="3252"/>
      <c r="L22" s="3252"/>
      <c r="M22" s="3252"/>
      <c r="N22" s="3252"/>
      <c r="O22" s="3252"/>
      <c r="P22" s="3252"/>
      <c r="Q22" s="3252"/>
      <c r="R22" s="3252"/>
      <c r="S22" s="3252"/>
      <c r="T22" s="3252"/>
      <c r="U22" s="3252"/>
      <c r="V22" s="3252"/>
      <c r="W22" s="3252"/>
      <c r="X22" s="3252"/>
      <c r="Y22" s="3252"/>
      <c r="Z22" s="3252"/>
      <c r="AA22" s="3252"/>
      <c r="AB22" s="3252"/>
      <c r="AC22" s="3252"/>
      <c r="AD22" s="3252"/>
      <c r="AE22" s="3252"/>
      <c r="AF22" s="3252"/>
      <c r="AG22" s="3252"/>
      <c r="AH22" s="3252"/>
      <c r="AI22" s="3253"/>
    </row>
    <row r="23" spans="1:35" ht="11.25"/>
    <row r="24" spans="1:35" ht="15" customHeight="1">
      <c r="A24" s="260" t="s">
        <v>632</v>
      </c>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row>
    <row r="25" spans="1:35" ht="15" customHeight="1">
      <c r="A25" s="253" t="s">
        <v>548</v>
      </c>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row>
    <row r="26" spans="1:35" ht="15" customHeight="1" thickBot="1">
      <c r="A26" s="253" t="s">
        <v>701</v>
      </c>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261"/>
      <c r="AI26" s="261"/>
    </row>
    <row r="27" spans="1:35" ht="15" customHeight="1">
      <c r="A27" s="3254" t="s">
        <v>624</v>
      </c>
      <c r="B27" s="3255"/>
      <c r="C27" s="3255"/>
      <c r="D27" s="3255"/>
      <c r="E27" s="3255"/>
      <c r="F27" s="3255"/>
      <c r="G27" s="3256"/>
      <c r="H27" s="3260" t="s">
        <v>549</v>
      </c>
      <c r="I27" s="3261"/>
      <c r="J27" s="3262"/>
      <c r="K27" s="3263" t="s">
        <v>633</v>
      </c>
      <c r="L27" s="3255"/>
      <c r="M27" s="3255"/>
      <c r="N27" s="3255"/>
      <c r="O27" s="3255"/>
      <c r="P27" s="3255"/>
      <c r="Q27" s="3255"/>
      <c r="R27" s="3255"/>
      <c r="S27" s="3255"/>
      <c r="T27" s="3255"/>
      <c r="U27" s="3255"/>
      <c r="V27" s="3255"/>
      <c r="W27" s="3255"/>
      <c r="X27" s="3255"/>
      <c r="Y27" s="3255"/>
      <c r="Z27" s="3255"/>
      <c r="AA27" s="3255"/>
      <c r="AB27" s="3255"/>
      <c r="AC27" s="3255"/>
      <c r="AD27" s="3255"/>
      <c r="AE27" s="3255"/>
      <c r="AF27" s="3256"/>
      <c r="AG27" s="3263" t="s">
        <v>634</v>
      </c>
      <c r="AH27" s="3255"/>
      <c r="AI27" s="3265"/>
    </row>
    <row r="28" spans="1:35" ht="15" customHeight="1">
      <c r="A28" s="3257"/>
      <c r="B28" s="3258"/>
      <c r="C28" s="3258"/>
      <c r="D28" s="3258"/>
      <c r="E28" s="3258"/>
      <c r="F28" s="3258"/>
      <c r="G28" s="3259"/>
      <c r="H28" s="262" t="s">
        <v>550</v>
      </c>
      <c r="I28" s="262" t="s">
        <v>551</v>
      </c>
      <c r="J28" s="262" t="s">
        <v>552</v>
      </c>
      <c r="K28" s="3264"/>
      <c r="L28" s="3258"/>
      <c r="M28" s="3258"/>
      <c r="N28" s="3258"/>
      <c r="O28" s="3258"/>
      <c r="P28" s="3258"/>
      <c r="Q28" s="3258"/>
      <c r="R28" s="3258"/>
      <c r="S28" s="3258"/>
      <c r="T28" s="3258"/>
      <c r="U28" s="3258"/>
      <c r="V28" s="3258"/>
      <c r="W28" s="3258"/>
      <c r="X28" s="3258"/>
      <c r="Y28" s="3258"/>
      <c r="Z28" s="3258"/>
      <c r="AA28" s="3258"/>
      <c r="AB28" s="3258"/>
      <c r="AC28" s="3258"/>
      <c r="AD28" s="3258"/>
      <c r="AE28" s="3258"/>
      <c r="AF28" s="3259"/>
      <c r="AG28" s="3264"/>
      <c r="AH28" s="3258"/>
      <c r="AI28" s="3266"/>
    </row>
    <row r="29" spans="1:35" ht="21.95" customHeight="1">
      <c r="A29" s="3230" t="s">
        <v>517</v>
      </c>
      <c r="B29" s="3232" t="s">
        <v>534</v>
      </c>
      <c r="C29" s="3223"/>
      <c r="D29" s="3224"/>
      <c r="E29" s="3224"/>
      <c r="F29" s="3224"/>
      <c r="G29" s="3225"/>
      <c r="H29" s="1292"/>
      <c r="I29" s="1292"/>
      <c r="J29" s="1292"/>
      <c r="K29" s="1279" t="s">
        <v>553</v>
      </c>
      <c r="L29" s="3208"/>
      <c r="M29" s="3208"/>
      <c r="N29" s="3208"/>
      <c r="O29" s="3208"/>
      <c r="P29" s="3208"/>
      <c r="Q29" s="3208"/>
      <c r="R29" s="3208"/>
      <c r="S29" s="3208"/>
      <c r="T29" s="3208"/>
      <c r="U29" s="3208"/>
      <c r="V29" s="3208"/>
      <c r="W29" s="3208"/>
      <c r="X29" s="3208"/>
      <c r="Y29" s="3208"/>
      <c r="Z29" s="3208"/>
      <c r="AA29" s="3208"/>
      <c r="AB29" s="3208"/>
      <c r="AC29" s="3208"/>
      <c r="AD29" s="3208"/>
      <c r="AE29" s="3208"/>
      <c r="AF29" s="3209"/>
      <c r="AG29" s="3210"/>
      <c r="AH29" s="3211"/>
      <c r="AI29" s="3212"/>
    </row>
    <row r="30" spans="1:35" ht="21.95" customHeight="1">
      <c r="A30" s="3231"/>
      <c r="B30" s="3233"/>
      <c r="C30" s="3226"/>
      <c r="D30" s="3188"/>
      <c r="E30" s="3188"/>
      <c r="F30" s="3188"/>
      <c r="G30" s="3227"/>
      <c r="H30" s="1293"/>
      <c r="I30" s="1293"/>
      <c r="J30" s="1293"/>
      <c r="K30" s="1287" t="s">
        <v>477</v>
      </c>
      <c r="L30" s="3213"/>
      <c r="M30" s="3213"/>
      <c r="N30" s="3213"/>
      <c r="O30" s="3213"/>
      <c r="P30" s="3213"/>
      <c r="Q30" s="3213"/>
      <c r="R30" s="3213"/>
      <c r="S30" s="3213"/>
      <c r="T30" s="3213"/>
      <c r="U30" s="3213"/>
      <c r="V30" s="3213"/>
      <c r="W30" s="3213"/>
      <c r="X30" s="3213"/>
      <c r="Y30" s="3213"/>
      <c r="Z30" s="3213"/>
      <c r="AA30" s="3213"/>
      <c r="AB30" s="3213"/>
      <c r="AC30" s="3213"/>
      <c r="AD30" s="3213"/>
      <c r="AE30" s="3213"/>
      <c r="AF30" s="3214"/>
      <c r="AG30" s="3215"/>
      <c r="AH30" s="3216"/>
      <c r="AI30" s="3217"/>
    </row>
    <row r="31" spans="1:35" ht="21" customHeight="1">
      <c r="A31" s="3231"/>
      <c r="B31" s="3233"/>
      <c r="C31" s="3223"/>
      <c r="D31" s="3224"/>
      <c r="E31" s="3224"/>
      <c r="F31" s="3224"/>
      <c r="G31" s="3225"/>
      <c r="H31" s="1292"/>
      <c r="I31" s="1292"/>
      <c r="J31" s="1292"/>
      <c r="K31" s="1279" t="s">
        <v>625</v>
      </c>
      <c r="L31" s="3208"/>
      <c r="M31" s="3208"/>
      <c r="N31" s="3208"/>
      <c r="O31" s="3208"/>
      <c r="P31" s="3208"/>
      <c r="Q31" s="3208"/>
      <c r="R31" s="3208"/>
      <c r="S31" s="3208"/>
      <c r="T31" s="3208"/>
      <c r="U31" s="3208"/>
      <c r="V31" s="3208"/>
      <c r="W31" s="3208"/>
      <c r="X31" s="3208"/>
      <c r="Y31" s="3208"/>
      <c r="Z31" s="3208"/>
      <c r="AA31" s="3208"/>
      <c r="AB31" s="3208"/>
      <c r="AC31" s="3208"/>
      <c r="AD31" s="3208"/>
      <c r="AE31" s="3208"/>
      <c r="AF31" s="3209"/>
      <c r="AG31" s="3210"/>
      <c r="AH31" s="3211"/>
      <c r="AI31" s="3212"/>
    </row>
    <row r="32" spans="1:35" ht="21" customHeight="1">
      <c r="A32" s="3231"/>
      <c r="B32" s="3233"/>
      <c r="C32" s="3226"/>
      <c r="D32" s="3188"/>
      <c r="E32" s="3188"/>
      <c r="F32" s="3188"/>
      <c r="G32" s="3227"/>
      <c r="H32" s="1293"/>
      <c r="I32" s="1293"/>
      <c r="J32" s="1293"/>
      <c r="K32" s="1287" t="s">
        <v>477</v>
      </c>
      <c r="L32" s="3213"/>
      <c r="M32" s="3213"/>
      <c r="N32" s="3213"/>
      <c r="O32" s="3213"/>
      <c r="P32" s="3213"/>
      <c r="Q32" s="3213"/>
      <c r="R32" s="3213"/>
      <c r="S32" s="3213"/>
      <c r="T32" s="3213"/>
      <c r="U32" s="3213"/>
      <c r="V32" s="3213"/>
      <c r="W32" s="3213"/>
      <c r="X32" s="3213"/>
      <c r="Y32" s="3213"/>
      <c r="Z32" s="3213"/>
      <c r="AA32" s="3213"/>
      <c r="AB32" s="3213"/>
      <c r="AC32" s="3213"/>
      <c r="AD32" s="3213"/>
      <c r="AE32" s="3213"/>
      <c r="AF32" s="3214"/>
      <c r="AG32" s="3215"/>
      <c r="AH32" s="3216"/>
      <c r="AI32" s="3217"/>
    </row>
    <row r="33" spans="1:35" ht="21" customHeight="1">
      <c r="A33" s="3231"/>
      <c r="B33" s="3233"/>
      <c r="C33" s="3223"/>
      <c r="D33" s="3224"/>
      <c r="E33" s="3224"/>
      <c r="F33" s="3224"/>
      <c r="G33" s="3225"/>
      <c r="H33" s="1292"/>
      <c r="I33" s="1292"/>
      <c r="J33" s="1292"/>
      <c r="K33" s="1279" t="s">
        <v>625</v>
      </c>
      <c r="L33" s="3234"/>
      <c r="M33" s="3208"/>
      <c r="N33" s="3208"/>
      <c r="O33" s="3208"/>
      <c r="P33" s="3208"/>
      <c r="Q33" s="3208"/>
      <c r="R33" s="3208"/>
      <c r="S33" s="3208"/>
      <c r="T33" s="3208"/>
      <c r="U33" s="3208"/>
      <c r="V33" s="3208"/>
      <c r="W33" s="3208"/>
      <c r="X33" s="3208"/>
      <c r="Y33" s="3208"/>
      <c r="Z33" s="3208"/>
      <c r="AA33" s="3208"/>
      <c r="AB33" s="3208"/>
      <c r="AC33" s="3208"/>
      <c r="AD33" s="3208"/>
      <c r="AE33" s="3208"/>
      <c r="AF33" s="3209"/>
      <c r="AG33" s="3210"/>
      <c r="AH33" s="3211"/>
      <c r="AI33" s="3212"/>
    </row>
    <row r="34" spans="1:35" ht="21" customHeight="1">
      <c r="A34" s="3231"/>
      <c r="B34" s="3233"/>
      <c r="C34" s="3226"/>
      <c r="D34" s="3188"/>
      <c r="E34" s="3188"/>
      <c r="F34" s="3188"/>
      <c r="G34" s="3227"/>
      <c r="H34" s="1293"/>
      <c r="I34" s="1293"/>
      <c r="J34" s="1293"/>
      <c r="K34" s="1287" t="s">
        <v>477</v>
      </c>
      <c r="L34" s="3235"/>
      <c r="M34" s="3213"/>
      <c r="N34" s="3213"/>
      <c r="O34" s="3213"/>
      <c r="P34" s="3213"/>
      <c r="Q34" s="3213"/>
      <c r="R34" s="3213"/>
      <c r="S34" s="3213"/>
      <c r="T34" s="3213"/>
      <c r="U34" s="3213"/>
      <c r="V34" s="3213"/>
      <c r="W34" s="3213"/>
      <c r="X34" s="3213"/>
      <c r="Y34" s="3213"/>
      <c r="Z34" s="3213"/>
      <c r="AA34" s="3213"/>
      <c r="AB34" s="3213"/>
      <c r="AC34" s="3213"/>
      <c r="AD34" s="3213"/>
      <c r="AE34" s="3213"/>
      <c r="AF34" s="3214"/>
      <c r="AG34" s="3215"/>
      <c r="AH34" s="3216"/>
      <c r="AI34" s="3217"/>
    </row>
    <row r="35" spans="1:35" ht="21" customHeight="1">
      <c r="A35" s="3231"/>
      <c r="B35" s="3221" t="s">
        <v>635</v>
      </c>
      <c r="C35" s="3223"/>
      <c r="D35" s="3224"/>
      <c r="E35" s="3224"/>
      <c r="F35" s="3224"/>
      <c r="G35" s="3225"/>
      <c r="H35" s="1292"/>
      <c r="I35" s="1292"/>
      <c r="J35" s="1292"/>
      <c r="K35" s="1279" t="s">
        <v>625</v>
      </c>
      <c r="L35" s="3208"/>
      <c r="M35" s="3208"/>
      <c r="N35" s="3208"/>
      <c r="O35" s="3208"/>
      <c r="P35" s="3208"/>
      <c r="Q35" s="3208"/>
      <c r="R35" s="3208"/>
      <c r="S35" s="3208"/>
      <c r="T35" s="3208"/>
      <c r="U35" s="3208"/>
      <c r="V35" s="3208"/>
      <c r="W35" s="3208"/>
      <c r="X35" s="3208"/>
      <c r="Y35" s="3208"/>
      <c r="Z35" s="3208"/>
      <c r="AA35" s="3208"/>
      <c r="AB35" s="3208"/>
      <c r="AC35" s="3208"/>
      <c r="AD35" s="3208"/>
      <c r="AE35" s="3208"/>
      <c r="AF35" s="3209"/>
      <c r="AG35" s="3210"/>
      <c r="AH35" s="3211"/>
      <c r="AI35" s="3212"/>
    </row>
    <row r="36" spans="1:35" ht="21" customHeight="1">
      <c r="A36" s="3231"/>
      <c r="B36" s="3222"/>
      <c r="C36" s="3226"/>
      <c r="D36" s="3188"/>
      <c r="E36" s="3188"/>
      <c r="F36" s="3188"/>
      <c r="G36" s="3227"/>
      <c r="H36" s="1293"/>
      <c r="I36" s="1293"/>
      <c r="J36" s="1293"/>
      <c r="K36" s="1287" t="s">
        <v>477</v>
      </c>
      <c r="L36" s="3213"/>
      <c r="M36" s="3213"/>
      <c r="N36" s="3213"/>
      <c r="O36" s="3213"/>
      <c r="P36" s="3213"/>
      <c r="Q36" s="3213"/>
      <c r="R36" s="3213"/>
      <c r="S36" s="3213"/>
      <c r="T36" s="3213"/>
      <c r="U36" s="3213"/>
      <c r="V36" s="3213"/>
      <c r="W36" s="3213"/>
      <c r="X36" s="3213"/>
      <c r="Y36" s="3213"/>
      <c r="Z36" s="3213"/>
      <c r="AA36" s="3213"/>
      <c r="AB36" s="3213"/>
      <c r="AC36" s="3213"/>
      <c r="AD36" s="3213"/>
      <c r="AE36" s="3213"/>
      <c r="AF36" s="3214"/>
      <c r="AG36" s="3215"/>
      <c r="AH36" s="3216"/>
      <c r="AI36" s="3217"/>
    </row>
    <row r="37" spans="1:35" ht="21" customHeight="1">
      <c r="A37" s="3231"/>
      <c r="B37" s="3222"/>
      <c r="C37" s="3223"/>
      <c r="D37" s="3224"/>
      <c r="E37" s="3224"/>
      <c r="F37" s="3224"/>
      <c r="G37" s="3225"/>
      <c r="H37" s="1292"/>
      <c r="I37" s="1292"/>
      <c r="J37" s="1292"/>
      <c r="K37" s="1279" t="s">
        <v>625</v>
      </c>
      <c r="L37" s="3208"/>
      <c r="M37" s="3208"/>
      <c r="N37" s="3208"/>
      <c r="O37" s="3208"/>
      <c r="P37" s="3208"/>
      <c r="Q37" s="3208"/>
      <c r="R37" s="3208"/>
      <c r="S37" s="3208"/>
      <c r="T37" s="3208"/>
      <c r="U37" s="3208"/>
      <c r="V37" s="3208"/>
      <c r="W37" s="3208"/>
      <c r="X37" s="3208"/>
      <c r="Y37" s="3208"/>
      <c r="Z37" s="3208"/>
      <c r="AA37" s="3208"/>
      <c r="AB37" s="3208"/>
      <c r="AC37" s="3208"/>
      <c r="AD37" s="3208"/>
      <c r="AE37" s="3208"/>
      <c r="AF37" s="3209"/>
      <c r="AG37" s="3210"/>
      <c r="AH37" s="3211"/>
      <c r="AI37" s="3212"/>
    </row>
    <row r="38" spans="1:35" ht="21" customHeight="1">
      <c r="A38" s="3231"/>
      <c r="B38" s="3222"/>
      <c r="C38" s="3226"/>
      <c r="D38" s="3188"/>
      <c r="E38" s="3188"/>
      <c r="F38" s="3188"/>
      <c r="G38" s="3227"/>
      <c r="H38" s="1294"/>
      <c r="I38" s="1294"/>
      <c r="J38" s="1294"/>
      <c r="K38" s="1295" t="s">
        <v>477</v>
      </c>
      <c r="L38" s="3228"/>
      <c r="M38" s="3228"/>
      <c r="N38" s="3228"/>
      <c r="O38" s="3228"/>
      <c r="P38" s="3228"/>
      <c r="Q38" s="3228"/>
      <c r="R38" s="3228"/>
      <c r="S38" s="3228"/>
      <c r="T38" s="3228"/>
      <c r="U38" s="3228"/>
      <c r="V38" s="3228"/>
      <c r="W38" s="3228"/>
      <c r="X38" s="3228"/>
      <c r="Y38" s="3228"/>
      <c r="Z38" s="3228"/>
      <c r="AA38" s="3228"/>
      <c r="AB38" s="3228"/>
      <c r="AC38" s="3228"/>
      <c r="AD38" s="3228"/>
      <c r="AE38" s="3228"/>
      <c r="AF38" s="3229"/>
      <c r="AG38" s="3218"/>
      <c r="AH38" s="3219"/>
      <c r="AI38" s="3220"/>
    </row>
    <row r="39" spans="1:35" ht="21" customHeight="1">
      <c r="A39" s="3231"/>
      <c r="B39" s="3222"/>
      <c r="C39" s="3223"/>
      <c r="D39" s="3224"/>
      <c r="E39" s="3224"/>
      <c r="F39" s="3224"/>
      <c r="G39" s="3225"/>
      <c r="H39" s="1292"/>
      <c r="I39" s="1292"/>
      <c r="J39" s="1292"/>
      <c r="K39" s="1279" t="s">
        <v>625</v>
      </c>
      <c r="L39" s="3208"/>
      <c r="M39" s="3208"/>
      <c r="N39" s="3208"/>
      <c r="O39" s="3208"/>
      <c r="P39" s="3208"/>
      <c r="Q39" s="3208"/>
      <c r="R39" s="3208"/>
      <c r="S39" s="3208"/>
      <c r="T39" s="3208"/>
      <c r="U39" s="3208"/>
      <c r="V39" s="3208"/>
      <c r="W39" s="3208"/>
      <c r="X39" s="3208"/>
      <c r="Y39" s="3208"/>
      <c r="Z39" s="3208"/>
      <c r="AA39" s="3208"/>
      <c r="AB39" s="3208"/>
      <c r="AC39" s="3208"/>
      <c r="AD39" s="3208"/>
      <c r="AE39" s="3208"/>
      <c r="AF39" s="3209"/>
      <c r="AG39" s="3210"/>
      <c r="AH39" s="3211"/>
      <c r="AI39" s="3212"/>
    </row>
    <row r="40" spans="1:35" ht="21" customHeight="1">
      <c r="A40" s="3231"/>
      <c r="B40" s="3222"/>
      <c r="C40" s="3226"/>
      <c r="D40" s="3188"/>
      <c r="E40" s="3188"/>
      <c r="F40" s="3188"/>
      <c r="G40" s="3227"/>
      <c r="H40" s="1293"/>
      <c r="I40" s="1293"/>
      <c r="J40" s="1293"/>
      <c r="K40" s="1287" t="s">
        <v>477</v>
      </c>
      <c r="L40" s="3213"/>
      <c r="M40" s="3213"/>
      <c r="N40" s="3213"/>
      <c r="O40" s="3213"/>
      <c r="P40" s="3213"/>
      <c r="Q40" s="3213"/>
      <c r="R40" s="3213"/>
      <c r="S40" s="3213"/>
      <c r="T40" s="3213"/>
      <c r="U40" s="3213"/>
      <c r="V40" s="3213"/>
      <c r="W40" s="3213"/>
      <c r="X40" s="3213"/>
      <c r="Y40" s="3213"/>
      <c r="Z40" s="3213"/>
      <c r="AA40" s="3213"/>
      <c r="AB40" s="3213"/>
      <c r="AC40" s="3213"/>
      <c r="AD40" s="3213"/>
      <c r="AE40" s="3213"/>
      <c r="AF40" s="3214"/>
      <c r="AG40" s="3215"/>
      <c r="AH40" s="3216"/>
      <c r="AI40" s="3217"/>
    </row>
    <row r="41" spans="1:35" ht="21" customHeight="1">
      <c r="A41" s="3196" t="s">
        <v>520</v>
      </c>
      <c r="B41" s="3199"/>
      <c r="C41" s="3200"/>
      <c r="D41" s="3200"/>
      <c r="E41" s="3200"/>
      <c r="F41" s="3200"/>
      <c r="G41" s="3201"/>
      <c r="H41" s="1292"/>
      <c r="I41" s="1292"/>
      <c r="J41" s="1292"/>
      <c r="K41" s="1279" t="s">
        <v>625</v>
      </c>
      <c r="L41" s="3208"/>
      <c r="M41" s="3208"/>
      <c r="N41" s="3208"/>
      <c r="O41" s="3208"/>
      <c r="P41" s="3208"/>
      <c r="Q41" s="3208"/>
      <c r="R41" s="3208"/>
      <c r="S41" s="3208"/>
      <c r="T41" s="3208"/>
      <c r="U41" s="3208"/>
      <c r="V41" s="3208"/>
      <c r="W41" s="3208"/>
      <c r="X41" s="3208"/>
      <c r="Y41" s="3208"/>
      <c r="Z41" s="3208"/>
      <c r="AA41" s="3208"/>
      <c r="AB41" s="3208"/>
      <c r="AC41" s="3208"/>
      <c r="AD41" s="3208"/>
      <c r="AE41" s="3208"/>
      <c r="AF41" s="3209"/>
      <c r="AG41" s="3210"/>
      <c r="AH41" s="3211"/>
      <c r="AI41" s="3212"/>
    </row>
    <row r="42" spans="1:35" ht="21" customHeight="1">
      <c r="A42" s="3197"/>
      <c r="B42" s="3202"/>
      <c r="C42" s="3203"/>
      <c r="D42" s="3203"/>
      <c r="E42" s="3203"/>
      <c r="F42" s="3203"/>
      <c r="G42" s="3204"/>
      <c r="H42" s="1293"/>
      <c r="I42" s="1293"/>
      <c r="J42" s="1293"/>
      <c r="K42" s="1287" t="s">
        <v>477</v>
      </c>
      <c r="L42" s="3213"/>
      <c r="M42" s="3213"/>
      <c r="N42" s="3213"/>
      <c r="O42" s="3213"/>
      <c r="P42" s="3213"/>
      <c r="Q42" s="3213"/>
      <c r="R42" s="3213"/>
      <c r="S42" s="3213"/>
      <c r="T42" s="3213"/>
      <c r="U42" s="3213"/>
      <c r="V42" s="3213"/>
      <c r="W42" s="3213"/>
      <c r="X42" s="3213"/>
      <c r="Y42" s="3213"/>
      <c r="Z42" s="3213"/>
      <c r="AA42" s="3213"/>
      <c r="AB42" s="3213"/>
      <c r="AC42" s="3213"/>
      <c r="AD42" s="3213"/>
      <c r="AE42" s="3213"/>
      <c r="AF42" s="3214"/>
      <c r="AG42" s="3215"/>
      <c r="AH42" s="3216"/>
      <c r="AI42" s="3217"/>
    </row>
    <row r="43" spans="1:35" ht="21" customHeight="1">
      <c r="A43" s="3197"/>
      <c r="B43" s="3202"/>
      <c r="C43" s="3203"/>
      <c r="D43" s="3203"/>
      <c r="E43" s="3203"/>
      <c r="F43" s="3203"/>
      <c r="G43" s="3204"/>
      <c r="H43" s="1293"/>
      <c r="I43" s="1293"/>
      <c r="J43" s="1293"/>
      <c r="K43" s="1287" t="s">
        <v>478</v>
      </c>
      <c r="L43" s="3213"/>
      <c r="M43" s="3213"/>
      <c r="N43" s="3213"/>
      <c r="O43" s="3213"/>
      <c r="P43" s="3213"/>
      <c r="Q43" s="3213"/>
      <c r="R43" s="3213"/>
      <c r="S43" s="3213"/>
      <c r="T43" s="3213"/>
      <c r="U43" s="3213"/>
      <c r="V43" s="3213"/>
      <c r="W43" s="3213"/>
      <c r="X43" s="3213"/>
      <c r="Y43" s="3213"/>
      <c r="Z43" s="3213"/>
      <c r="AA43" s="3213"/>
      <c r="AB43" s="3213"/>
      <c r="AC43" s="3213"/>
      <c r="AD43" s="3213"/>
      <c r="AE43" s="3213"/>
      <c r="AF43" s="3214"/>
      <c r="AG43" s="3215"/>
      <c r="AH43" s="3216"/>
      <c r="AI43" s="3217"/>
    </row>
    <row r="44" spans="1:35" ht="21" customHeight="1">
      <c r="A44" s="3197"/>
      <c r="B44" s="3202"/>
      <c r="C44" s="3203"/>
      <c r="D44" s="3203"/>
      <c r="E44" s="3203"/>
      <c r="F44" s="3203"/>
      <c r="G44" s="3204"/>
      <c r="H44" s="1293"/>
      <c r="I44" s="1293"/>
      <c r="J44" s="1293"/>
      <c r="K44" s="1287" t="s">
        <v>479</v>
      </c>
      <c r="L44" s="3213"/>
      <c r="M44" s="3213"/>
      <c r="N44" s="3213"/>
      <c r="O44" s="3213"/>
      <c r="P44" s="3213"/>
      <c r="Q44" s="3213"/>
      <c r="R44" s="3213"/>
      <c r="S44" s="3213"/>
      <c r="T44" s="3213"/>
      <c r="U44" s="3213"/>
      <c r="V44" s="3213"/>
      <c r="W44" s="3213"/>
      <c r="X44" s="3213"/>
      <c r="Y44" s="3213"/>
      <c r="Z44" s="3213"/>
      <c r="AA44" s="3213"/>
      <c r="AB44" s="3213"/>
      <c r="AC44" s="3213"/>
      <c r="AD44" s="3213"/>
      <c r="AE44" s="3213"/>
      <c r="AF44" s="3214"/>
      <c r="AG44" s="3215"/>
      <c r="AH44" s="3216"/>
      <c r="AI44" s="3217"/>
    </row>
    <row r="45" spans="1:35" ht="21" customHeight="1">
      <c r="A45" s="3198"/>
      <c r="B45" s="3205"/>
      <c r="C45" s="3206"/>
      <c r="D45" s="3206"/>
      <c r="E45" s="3206"/>
      <c r="F45" s="3206"/>
      <c r="G45" s="3207"/>
      <c r="H45" s="1296"/>
      <c r="I45" s="1296"/>
      <c r="J45" s="1296"/>
      <c r="K45" s="1283" t="s">
        <v>480</v>
      </c>
      <c r="L45" s="3182"/>
      <c r="M45" s="3182"/>
      <c r="N45" s="3182"/>
      <c r="O45" s="3182"/>
      <c r="P45" s="3182"/>
      <c r="Q45" s="3182"/>
      <c r="R45" s="3182"/>
      <c r="S45" s="3182"/>
      <c r="T45" s="3182"/>
      <c r="U45" s="3182"/>
      <c r="V45" s="3182"/>
      <c r="W45" s="3182"/>
      <c r="X45" s="3182"/>
      <c r="Y45" s="3182"/>
      <c r="Z45" s="3182"/>
      <c r="AA45" s="3182"/>
      <c r="AB45" s="3182"/>
      <c r="AC45" s="3182"/>
      <c r="AD45" s="3182"/>
      <c r="AE45" s="3182"/>
      <c r="AF45" s="3183"/>
      <c r="AG45" s="3184"/>
      <c r="AH45" s="3185"/>
      <c r="AI45" s="3186"/>
    </row>
    <row r="46" spans="1:35" ht="21" customHeight="1">
      <c r="A46" s="3196" t="s">
        <v>521</v>
      </c>
      <c r="B46" s="3199"/>
      <c r="C46" s="3200"/>
      <c r="D46" s="3200"/>
      <c r="E46" s="3200"/>
      <c r="F46" s="3200"/>
      <c r="G46" s="3201"/>
      <c r="H46" s="1292"/>
      <c r="I46" s="1292"/>
      <c r="J46" s="1292"/>
      <c r="K46" s="1279" t="s">
        <v>625</v>
      </c>
      <c r="L46" s="3208"/>
      <c r="M46" s="3208"/>
      <c r="N46" s="3208"/>
      <c r="O46" s="3208"/>
      <c r="P46" s="3208"/>
      <c r="Q46" s="3208"/>
      <c r="R46" s="3208"/>
      <c r="S46" s="3208"/>
      <c r="T46" s="3208"/>
      <c r="U46" s="3208"/>
      <c r="V46" s="3208"/>
      <c r="W46" s="3208"/>
      <c r="X46" s="3208"/>
      <c r="Y46" s="3208"/>
      <c r="Z46" s="3208"/>
      <c r="AA46" s="3208"/>
      <c r="AB46" s="3208"/>
      <c r="AC46" s="3208"/>
      <c r="AD46" s="3208"/>
      <c r="AE46" s="3208"/>
      <c r="AF46" s="3209"/>
      <c r="AG46" s="3210"/>
      <c r="AH46" s="3211"/>
      <c r="AI46" s="3212"/>
    </row>
    <row r="47" spans="1:35" ht="21" customHeight="1">
      <c r="A47" s="3197"/>
      <c r="B47" s="3202"/>
      <c r="C47" s="3203"/>
      <c r="D47" s="3203"/>
      <c r="E47" s="3203"/>
      <c r="F47" s="3203"/>
      <c r="G47" s="3204"/>
      <c r="H47" s="1293"/>
      <c r="I47" s="1293"/>
      <c r="J47" s="1293"/>
      <c r="K47" s="1287" t="s">
        <v>477</v>
      </c>
      <c r="L47" s="3213"/>
      <c r="M47" s="3213"/>
      <c r="N47" s="3213"/>
      <c r="O47" s="3213"/>
      <c r="P47" s="3213"/>
      <c r="Q47" s="3213"/>
      <c r="R47" s="3213"/>
      <c r="S47" s="3213"/>
      <c r="T47" s="3213"/>
      <c r="U47" s="3213"/>
      <c r="V47" s="3213"/>
      <c r="W47" s="3213"/>
      <c r="X47" s="3213"/>
      <c r="Y47" s="3213"/>
      <c r="Z47" s="3213"/>
      <c r="AA47" s="3213"/>
      <c r="AB47" s="3213"/>
      <c r="AC47" s="3213"/>
      <c r="AD47" s="3213"/>
      <c r="AE47" s="3213"/>
      <c r="AF47" s="3214"/>
      <c r="AG47" s="3215"/>
      <c r="AH47" s="3216"/>
      <c r="AI47" s="3217"/>
    </row>
    <row r="48" spans="1:35" ht="21" customHeight="1">
      <c r="A48" s="3197"/>
      <c r="B48" s="3202"/>
      <c r="C48" s="3203"/>
      <c r="D48" s="3203"/>
      <c r="E48" s="3203"/>
      <c r="F48" s="3203"/>
      <c r="G48" s="3204"/>
      <c r="H48" s="1293"/>
      <c r="I48" s="1293"/>
      <c r="J48" s="1293"/>
      <c r="K48" s="1287" t="s">
        <v>478</v>
      </c>
      <c r="L48" s="3213"/>
      <c r="M48" s="3213"/>
      <c r="N48" s="3213"/>
      <c r="O48" s="3213"/>
      <c r="P48" s="3213"/>
      <c r="Q48" s="3213"/>
      <c r="R48" s="3213"/>
      <c r="S48" s="3213"/>
      <c r="T48" s="3213"/>
      <c r="U48" s="3213"/>
      <c r="V48" s="3213"/>
      <c r="W48" s="3213"/>
      <c r="X48" s="3213"/>
      <c r="Y48" s="3213"/>
      <c r="Z48" s="3213"/>
      <c r="AA48" s="3213"/>
      <c r="AB48" s="3213"/>
      <c r="AC48" s="3213"/>
      <c r="AD48" s="3213"/>
      <c r="AE48" s="3213"/>
      <c r="AF48" s="3214"/>
      <c r="AG48" s="3215"/>
      <c r="AH48" s="3216"/>
      <c r="AI48" s="3217"/>
    </row>
    <row r="49" spans="1:35" ht="21" customHeight="1">
      <c r="A49" s="3197"/>
      <c r="B49" s="3202"/>
      <c r="C49" s="3203"/>
      <c r="D49" s="3203"/>
      <c r="E49" s="3203"/>
      <c r="F49" s="3203"/>
      <c r="G49" s="3204"/>
      <c r="H49" s="1294"/>
      <c r="I49" s="1294"/>
      <c r="J49" s="1294"/>
      <c r="K49" s="1283" t="s">
        <v>479</v>
      </c>
      <c r="L49" s="1297"/>
      <c r="M49" s="1297"/>
      <c r="N49" s="1297"/>
      <c r="O49" s="1297"/>
      <c r="P49" s="1297"/>
      <c r="Q49" s="1297"/>
      <c r="R49" s="1297"/>
      <c r="S49" s="1297"/>
      <c r="T49" s="1297"/>
      <c r="U49" s="1297"/>
      <c r="V49" s="1297"/>
      <c r="W49" s="1297"/>
      <c r="X49" s="1297"/>
      <c r="Y49" s="1297"/>
      <c r="Z49" s="1297"/>
      <c r="AA49" s="1297"/>
      <c r="AB49" s="1297"/>
      <c r="AC49" s="1297"/>
      <c r="AD49" s="1297"/>
      <c r="AE49" s="1297"/>
      <c r="AF49" s="1298"/>
      <c r="AG49" s="1299"/>
      <c r="AH49" s="1300"/>
      <c r="AI49" s="1301"/>
    </row>
    <row r="50" spans="1:35" ht="21" customHeight="1">
      <c r="A50" s="3198"/>
      <c r="B50" s="3205"/>
      <c r="C50" s="3206"/>
      <c r="D50" s="3206"/>
      <c r="E50" s="3206"/>
      <c r="F50" s="3206"/>
      <c r="G50" s="3207"/>
      <c r="H50" s="1296"/>
      <c r="I50" s="1296"/>
      <c r="J50" s="1296"/>
      <c r="K50" s="1283" t="s">
        <v>636</v>
      </c>
      <c r="L50" s="3182"/>
      <c r="M50" s="3182"/>
      <c r="N50" s="3182"/>
      <c r="O50" s="3182"/>
      <c r="P50" s="3182"/>
      <c r="Q50" s="3182"/>
      <c r="R50" s="3182"/>
      <c r="S50" s="3182"/>
      <c r="T50" s="3182"/>
      <c r="U50" s="3182"/>
      <c r="V50" s="3182"/>
      <c r="W50" s="3182"/>
      <c r="X50" s="3182"/>
      <c r="Y50" s="3182"/>
      <c r="Z50" s="3182"/>
      <c r="AA50" s="3182"/>
      <c r="AB50" s="3182"/>
      <c r="AC50" s="3182"/>
      <c r="AD50" s="3182"/>
      <c r="AE50" s="3182"/>
      <c r="AF50" s="3183"/>
      <c r="AG50" s="3184"/>
      <c r="AH50" s="3185"/>
      <c r="AI50" s="3186"/>
    </row>
    <row r="51" spans="1:35" ht="15" customHeight="1">
      <c r="A51" s="1302" t="s">
        <v>1240</v>
      </c>
      <c r="B51" s="1303"/>
      <c r="C51" s="1303"/>
      <c r="D51" s="1303"/>
      <c r="E51" s="1303"/>
      <c r="F51" s="1303"/>
      <c r="G51" s="1303"/>
      <c r="H51" s="1303"/>
      <c r="I51" s="1303"/>
      <c r="J51" s="1303"/>
      <c r="K51" s="1303"/>
      <c r="L51" s="1303"/>
      <c r="M51" s="1303"/>
      <c r="N51" s="1303"/>
      <c r="O51" s="1303"/>
      <c r="P51" s="1303"/>
      <c r="Q51" s="1303"/>
      <c r="R51" s="1303"/>
      <c r="S51" s="1303"/>
      <c r="T51" s="1303"/>
      <c r="U51" s="1303"/>
      <c r="V51" s="1303"/>
      <c r="W51" s="1303"/>
      <c r="X51" s="1303"/>
      <c r="Y51" s="1303"/>
      <c r="Z51" s="1303"/>
      <c r="AA51" s="1303"/>
      <c r="AB51" s="1303"/>
      <c r="AC51" s="1303"/>
      <c r="AD51" s="1303"/>
      <c r="AE51" s="1303"/>
      <c r="AF51" s="1303"/>
      <c r="AG51" s="1303"/>
      <c r="AH51" s="1303"/>
      <c r="AI51" s="1304"/>
    </row>
    <row r="52" spans="1:35" ht="32.25" customHeight="1">
      <c r="A52" s="3187"/>
      <c r="B52" s="3188"/>
      <c r="C52" s="3188"/>
      <c r="D52" s="3188"/>
      <c r="E52" s="3188"/>
      <c r="F52" s="3188"/>
      <c r="G52" s="3188"/>
      <c r="H52" s="3188"/>
      <c r="I52" s="3188"/>
      <c r="J52" s="3188"/>
      <c r="K52" s="3188"/>
      <c r="L52" s="3188"/>
      <c r="M52" s="3188"/>
      <c r="N52" s="3188"/>
      <c r="O52" s="3188"/>
      <c r="P52" s="3188"/>
      <c r="Q52" s="3188"/>
      <c r="R52" s="3188"/>
      <c r="S52" s="3188"/>
      <c r="T52" s="3188"/>
      <c r="U52" s="3188"/>
      <c r="V52" s="3188"/>
      <c r="W52" s="3188"/>
      <c r="X52" s="3188"/>
      <c r="Y52" s="3188"/>
      <c r="Z52" s="3188"/>
      <c r="AA52" s="3188"/>
      <c r="AB52" s="3188"/>
      <c r="AC52" s="3188"/>
      <c r="AD52" s="3188"/>
      <c r="AE52" s="3188"/>
      <c r="AF52" s="3188"/>
      <c r="AG52" s="3188"/>
      <c r="AH52" s="3188"/>
      <c r="AI52" s="3189"/>
    </row>
    <row r="53" spans="1:35" ht="15" customHeight="1">
      <c r="A53" s="1305" t="s">
        <v>554</v>
      </c>
      <c r="B53" s="1306"/>
      <c r="C53" s="1306"/>
      <c r="D53" s="1306"/>
      <c r="E53" s="1306"/>
      <c r="F53" s="1306"/>
      <c r="G53" s="1306"/>
      <c r="H53" s="1306"/>
      <c r="I53" s="1306"/>
      <c r="J53" s="1306"/>
      <c r="K53" s="1306"/>
      <c r="L53" s="1306"/>
      <c r="M53" s="1306"/>
      <c r="N53" s="1306"/>
      <c r="O53" s="1306"/>
      <c r="P53" s="1306"/>
      <c r="Q53" s="1306"/>
      <c r="R53" s="1306"/>
      <c r="S53" s="1306"/>
      <c r="T53" s="1306"/>
      <c r="U53" s="1306"/>
      <c r="V53" s="1306"/>
      <c r="W53" s="1306"/>
      <c r="X53" s="1306"/>
      <c r="Y53" s="1306"/>
      <c r="Z53" s="1306"/>
      <c r="AA53" s="1306"/>
      <c r="AB53" s="1306"/>
      <c r="AC53" s="1306"/>
      <c r="AD53" s="1306"/>
      <c r="AE53" s="1306"/>
      <c r="AF53" s="1306"/>
      <c r="AG53" s="1306"/>
      <c r="AH53" s="1306"/>
      <c r="AI53" s="1307"/>
    </row>
    <row r="54" spans="1:35" ht="15" customHeight="1">
      <c r="A54" s="3190"/>
      <c r="B54" s="3191"/>
      <c r="C54" s="3191"/>
      <c r="D54" s="3191"/>
      <c r="E54" s="3191"/>
      <c r="F54" s="3191"/>
      <c r="G54" s="3191"/>
      <c r="H54" s="3191"/>
      <c r="I54" s="3191"/>
      <c r="J54" s="3191"/>
      <c r="K54" s="3191"/>
      <c r="L54" s="3191"/>
      <c r="M54" s="3191"/>
      <c r="N54" s="3191"/>
      <c r="O54" s="3191"/>
      <c r="P54" s="3191"/>
      <c r="Q54" s="3191"/>
      <c r="R54" s="3191"/>
      <c r="S54" s="3191"/>
      <c r="T54" s="3191"/>
      <c r="U54" s="3191"/>
      <c r="V54" s="3191"/>
      <c r="W54" s="3191"/>
      <c r="X54" s="3191"/>
      <c r="Y54" s="3191"/>
      <c r="Z54" s="3191"/>
      <c r="AA54" s="3191"/>
      <c r="AB54" s="3191"/>
      <c r="AC54" s="3191"/>
      <c r="AD54" s="3191"/>
      <c r="AE54" s="3191"/>
      <c r="AF54" s="3191"/>
      <c r="AG54" s="3191"/>
      <c r="AH54" s="3191"/>
      <c r="AI54" s="3192"/>
    </row>
    <row r="55" spans="1:35" ht="15" customHeight="1">
      <c r="A55" s="1305" t="s">
        <v>555</v>
      </c>
      <c r="B55" s="1306"/>
      <c r="C55" s="1306"/>
      <c r="D55" s="1306"/>
      <c r="E55" s="1306"/>
      <c r="F55" s="1306"/>
      <c r="G55" s="1306"/>
      <c r="H55" s="1306"/>
      <c r="I55" s="1306"/>
      <c r="J55" s="1306"/>
      <c r="K55" s="1306"/>
      <c r="L55" s="1306"/>
      <c r="M55" s="1306"/>
      <c r="N55" s="1306"/>
      <c r="O55" s="1306"/>
      <c r="P55" s="1306"/>
      <c r="Q55" s="1306"/>
      <c r="R55" s="1306"/>
      <c r="S55" s="1306"/>
      <c r="T55" s="1306"/>
      <c r="U55" s="1306"/>
      <c r="V55" s="1306"/>
      <c r="W55" s="1306"/>
      <c r="X55" s="1306"/>
      <c r="Y55" s="1306"/>
      <c r="Z55" s="1306"/>
      <c r="AA55" s="1306"/>
      <c r="AB55" s="1306"/>
      <c r="AC55" s="1306"/>
      <c r="AD55" s="1306"/>
      <c r="AE55" s="1306"/>
      <c r="AF55" s="1306"/>
      <c r="AG55" s="1306"/>
      <c r="AH55" s="1306"/>
      <c r="AI55" s="1307"/>
    </row>
    <row r="56" spans="1:35" ht="15" customHeight="1" thickBot="1">
      <c r="A56" s="3193"/>
      <c r="B56" s="3194"/>
      <c r="C56" s="3194"/>
      <c r="D56" s="3194"/>
      <c r="E56" s="3194"/>
      <c r="F56" s="3194"/>
      <c r="G56" s="3194"/>
      <c r="H56" s="3194"/>
      <c r="I56" s="3194"/>
      <c r="J56" s="3194"/>
      <c r="K56" s="3194"/>
      <c r="L56" s="3194"/>
      <c r="M56" s="3194"/>
      <c r="N56" s="3194"/>
      <c r="O56" s="3194"/>
      <c r="P56" s="3194"/>
      <c r="Q56" s="3194"/>
      <c r="R56" s="3194"/>
      <c r="S56" s="3194"/>
      <c r="T56" s="3194"/>
      <c r="U56" s="3194"/>
      <c r="V56" s="3194"/>
      <c r="W56" s="3194"/>
      <c r="X56" s="3194"/>
      <c r="Y56" s="3194"/>
      <c r="Z56" s="3194"/>
      <c r="AA56" s="3194"/>
      <c r="AB56" s="3194"/>
      <c r="AC56" s="3194"/>
      <c r="AD56" s="3194"/>
      <c r="AE56" s="3194"/>
      <c r="AF56" s="3194"/>
      <c r="AG56" s="3194"/>
      <c r="AH56" s="3194"/>
      <c r="AI56" s="3195"/>
    </row>
    <row r="57" spans="1:35" ht="15" customHeight="1">
      <c r="A57" s="1308" t="s">
        <v>637</v>
      </c>
      <c r="B57" s="1309"/>
      <c r="C57" s="1309"/>
      <c r="D57" s="1309"/>
      <c r="E57" s="1309"/>
      <c r="F57" s="1309"/>
      <c r="G57" s="1309"/>
      <c r="H57" s="1309"/>
      <c r="I57" s="1309"/>
      <c r="J57" s="1309"/>
      <c r="K57" s="1309"/>
      <c r="L57" s="1309"/>
      <c r="M57" s="1309"/>
      <c r="N57" s="1309"/>
      <c r="O57" s="1309"/>
      <c r="P57" s="1309"/>
      <c r="Q57" s="1309"/>
      <c r="R57" s="1309"/>
      <c r="S57" s="1309"/>
      <c r="T57" s="1309"/>
      <c r="U57" s="1309"/>
      <c r="V57" s="1309"/>
      <c r="W57" s="1309"/>
      <c r="X57" s="1309"/>
      <c r="Y57" s="1309"/>
      <c r="Z57" s="1309"/>
      <c r="AA57" s="1309"/>
      <c r="AB57" s="1309"/>
      <c r="AC57" s="1309"/>
      <c r="AD57" s="1309"/>
      <c r="AE57" s="1309"/>
      <c r="AF57" s="1309"/>
      <c r="AG57" s="1309"/>
      <c r="AH57" s="1309"/>
      <c r="AI57" s="1309"/>
    </row>
    <row r="58" spans="1:35" ht="18" customHeight="1">
      <c r="A58" s="1309"/>
      <c r="B58" s="3178"/>
      <c r="C58" s="3178"/>
      <c r="D58" s="3178"/>
      <c r="E58" s="3178"/>
      <c r="F58" s="3178"/>
      <c r="G58" s="3178"/>
      <c r="H58" s="3178"/>
      <c r="I58" s="3178"/>
      <c r="J58" s="3178"/>
      <c r="K58" s="3178"/>
      <c r="L58" s="3178"/>
      <c r="M58" s="3178"/>
      <c r="N58" s="1309"/>
      <c r="O58" s="3179" t="s">
        <v>556</v>
      </c>
      <c r="P58" s="3179"/>
      <c r="Q58" s="3180" t="s">
        <v>857</v>
      </c>
      <c r="R58" s="3180"/>
      <c r="S58" s="3180"/>
      <c r="T58" s="3180"/>
      <c r="U58" s="3180"/>
      <c r="V58" s="3180"/>
      <c r="W58" s="1309"/>
      <c r="X58" s="1309"/>
      <c r="Y58" s="1309"/>
      <c r="Z58" s="1309"/>
      <c r="AA58" s="1309"/>
      <c r="AB58" s="1309"/>
      <c r="AC58" s="1309"/>
      <c r="AD58" s="1309"/>
      <c r="AE58" s="1309"/>
      <c r="AF58" s="1309"/>
      <c r="AG58" s="1309"/>
      <c r="AH58" s="1309"/>
      <c r="AI58" s="1309"/>
    </row>
    <row r="59" spans="1:35" ht="15" customHeight="1">
      <c r="A59" s="1308" t="s">
        <v>1241</v>
      </c>
      <c r="B59" s="1309"/>
      <c r="C59" s="1309"/>
      <c r="D59" s="1309"/>
      <c r="E59" s="1309"/>
      <c r="F59" s="1309"/>
      <c r="G59" s="1309"/>
      <c r="H59" s="1309"/>
      <c r="I59" s="1309"/>
      <c r="J59" s="1309"/>
      <c r="K59" s="1309"/>
      <c r="L59" s="1309"/>
      <c r="M59" s="1309"/>
      <c r="N59" s="1309"/>
      <c r="O59" s="1309"/>
      <c r="P59" s="1309"/>
      <c r="Q59" s="1309"/>
      <c r="R59" s="1309"/>
      <c r="S59" s="1309"/>
      <c r="T59" s="1309"/>
      <c r="U59" s="1309"/>
      <c r="V59" s="1309"/>
      <c r="W59" s="1309"/>
      <c r="X59" s="1309"/>
      <c r="Y59" s="1309"/>
      <c r="Z59" s="1309"/>
      <c r="AA59" s="1309"/>
      <c r="AB59" s="1309"/>
      <c r="AC59" s="1309"/>
      <c r="AD59" s="1309"/>
      <c r="AE59" s="1309"/>
      <c r="AF59" s="1309"/>
      <c r="AG59" s="1309"/>
      <c r="AH59" s="1309"/>
      <c r="AI59" s="1309"/>
    </row>
    <row r="60" spans="1:35" ht="18" customHeight="1">
      <c r="A60" s="1309"/>
      <c r="B60" s="3178"/>
      <c r="C60" s="3178"/>
      <c r="D60" s="3178"/>
      <c r="E60" s="3178"/>
      <c r="F60" s="3178"/>
      <c r="G60" s="3178"/>
      <c r="H60" s="3178"/>
      <c r="I60" s="3178"/>
      <c r="J60" s="3178"/>
      <c r="K60" s="3178"/>
      <c r="L60" s="3178"/>
      <c r="M60" s="3178"/>
      <c r="N60" s="1309"/>
      <c r="O60" s="3179" t="s">
        <v>556</v>
      </c>
      <c r="P60" s="3179"/>
      <c r="Q60" s="3180" t="s">
        <v>857</v>
      </c>
      <c r="R60" s="3180"/>
      <c r="S60" s="3180"/>
      <c r="T60" s="3180"/>
      <c r="U60" s="3180"/>
      <c r="V60" s="3180"/>
      <c r="W60" s="1309"/>
      <c r="X60" s="1309"/>
      <c r="Y60" s="1309"/>
      <c r="Z60" s="1309"/>
      <c r="AA60" s="1309"/>
      <c r="AB60" s="1309"/>
      <c r="AC60" s="1309"/>
      <c r="AD60" s="1309"/>
      <c r="AE60" s="1309"/>
      <c r="AF60" s="1309"/>
      <c r="AG60" s="1309"/>
      <c r="AH60" s="1309"/>
      <c r="AI60" s="1309"/>
    </row>
    <row r="61" spans="1:35" ht="72" customHeight="1">
      <c r="A61" s="3181" t="s">
        <v>571</v>
      </c>
      <c r="B61" s="3181"/>
      <c r="C61" s="3181"/>
      <c r="D61" s="3181"/>
      <c r="E61" s="3181"/>
      <c r="F61" s="3181"/>
      <c r="G61" s="3181"/>
      <c r="H61" s="3181"/>
      <c r="I61" s="3181"/>
      <c r="J61" s="3181"/>
      <c r="K61" s="3181"/>
      <c r="L61" s="3181"/>
      <c r="M61" s="3181"/>
      <c r="N61" s="3181"/>
      <c r="O61" s="3181"/>
      <c r="P61" s="3181"/>
      <c r="Q61" s="3181"/>
      <c r="R61" s="3181"/>
      <c r="S61" s="3181"/>
      <c r="T61" s="3181"/>
      <c r="U61" s="3181"/>
      <c r="V61" s="3181"/>
      <c r="W61" s="3181"/>
      <c r="X61" s="3181"/>
      <c r="Y61" s="3181"/>
      <c r="Z61" s="3181"/>
      <c r="AA61" s="3181"/>
      <c r="AB61" s="3181"/>
      <c r="AC61" s="3181"/>
      <c r="AD61" s="3181"/>
      <c r="AE61" s="3181"/>
      <c r="AF61" s="3181"/>
      <c r="AG61" s="3181"/>
      <c r="AH61" s="3181"/>
      <c r="AI61" s="3181"/>
    </row>
  </sheetData>
  <sheetProtection sheet="1" scenarios="1" formatCells="0" formatRows="0" insertRows="0" deleteRows="0"/>
  <mergeCells count="93">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 ref="AC16:AH16"/>
    <mergeCell ref="A19:F19"/>
    <mergeCell ref="G19:I19"/>
    <mergeCell ref="J19:AI19"/>
    <mergeCell ref="A20:F20"/>
    <mergeCell ref="G20:I22"/>
    <mergeCell ref="J20:AI22"/>
    <mergeCell ref="A27:G28"/>
    <mergeCell ref="H27:J27"/>
    <mergeCell ref="K27:AF28"/>
    <mergeCell ref="AG27:AI28"/>
    <mergeCell ref="A21:F21"/>
    <mergeCell ref="A22:F22"/>
    <mergeCell ref="A29:A40"/>
    <mergeCell ref="B29:B34"/>
    <mergeCell ref="C29:G30"/>
    <mergeCell ref="L29:AF29"/>
    <mergeCell ref="AG29:AI29"/>
    <mergeCell ref="L30:AF30"/>
    <mergeCell ref="AG30:AI30"/>
    <mergeCell ref="C31:G32"/>
    <mergeCell ref="L31:AF31"/>
    <mergeCell ref="AG31:AI31"/>
    <mergeCell ref="L32:AF32"/>
    <mergeCell ref="AG32:AI32"/>
    <mergeCell ref="C33:G34"/>
    <mergeCell ref="L33:AF33"/>
    <mergeCell ref="AG33:AI33"/>
    <mergeCell ref="L34:AF34"/>
    <mergeCell ref="AG34:AI34"/>
    <mergeCell ref="B35:B40"/>
    <mergeCell ref="C35:G36"/>
    <mergeCell ref="L35:AF35"/>
    <mergeCell ref="AG35:AI35"/>
    <mergeCell ref="L36:AF36"/>
    <mergeCell ref="AG36:AI36"/>
    <mergeCell ref="C37:G38"/>
    <mergeCell ref="L37:AF37"/>
    <mergeCell ref="AG37:AI37"/>
    <mergeCell ref="L38:AF38"/>
    <mergeCell ref="C39:G40"/>
    <mergeCell ref="L39:AF39"/>
    <mergeCell ref="AG39:AI39"/>
    <mergeCell ref="L40:AF40"/>
    <mergeCell ref="AG40:AI40"/>
    <mergeCell ref="L43:AF43"/>
    <mergeCell ref="AG43:AI43"/>
    <mergeCell ref="L44:AF44"/>
    <mergeCell ref="AG44:AI44"/>
    <mergeCell ref="AG38:AI38"/>
    <mergeCell ref="L45:AF45"/>
    <mergeCell ref="AG45:AI45"/>
    <mergeCell ref="A46:A50"/>
    <mergeCell ref="B46:G50"/>
    <mergeCell ref="L46:AF46"/>
    <mergeCell ref="AG46:AI46"/>
    <mergeCell ref="L47:AF47"/>
    <mergeCell ref="AG47:AI47"/>
    <mergeCell ref="L48:AF48"/>
    <mergeCell ref="AG48:AI48"/>
    <mergeCell ref="A41:A45"/>
    <mergeCell ref="B41:G45"/>
    <mergeCell ref="L41:AF41"/>
    <mergeCell ref="AG41:AI41"/>
    <mergeCell ref="L42:AF42"/>
    <mergeCell ref="AG42:AI42"/>
    <mergeCell ref="B60:M60"/>
    <mergeCell ref="O60:P60"/>
    <mergeCell ref="Q60:V60"/>
    <mergeCell ref="A61:AI61"/>
    <mergeCell ref="L50:AF50"/>
    <mergeCell ref="AG50:AI50"/>
    <mergeCell ref="A52:AI52"/>
    <mergeCell ref="A54:AI54"/>
    <mergeCell ref="A56:AI56"/>
    <mergeCell ref="B58:M58"/>
    <mergeCell ref="O58:P58"/>
    <mergeCell ref="Q58:V58"/>
  </mergeCells>
  <phoneticPr fontId="11"/>
  <printOptions horizontalCentered="1"/>
  <pageMargins left="0.59055118110236227" right="0.39370078740157483" top="0.39370078740157483" bottom="0.19685039370078741" header="0.19685039370078741" footer="7.874015748031496E-2"/>
  <pageSetup paperSize="9" scale="78" orientation="portrait" r:id="rId1"/>
  <headerFooter>
    <oddFooter>&amp;R（令和２年７月開講訓練科から適用）</oddFooter>
  </headerFooter>
  <rowBreaks count="1" manualBreakCount="1">
    <brk id="52" max="35"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pageSetUpPr fitToPage="1"/>
  </sheetPr>
  <dimension ref="B1:AJ23"/>
  <sheetViews>
    <sheetView view="pageBreakPreview" zoomScaleNormal="110" zoomScaleSheetLayoutView="100" workbookViewId="0">
      <selection activeCell="AA7" sqref="AA7:AJ7"/>
    </sheetView>
  </sheetViews>
  <sheetFormatPr defaultColWidth="3" defaultRowHeight="21" customHeight="1"/>
  <cols>
    <col min="1" max="28" width="3" style="249"/>
    <col min="29" max="30" width="3" style="249" customWidth="1"/>
    <col min="31" max="16384" width="3" style="249"/>
  </cols>
  <sheetData>
    <row r="1" spans="2:36" ht="11.25">
      <c r="AJ1" s="250" t="s">
        <v>1238</v>
      </c>
    </row>
    <row r="2" spans="2:36" ht="36" customHeight="1">
      <c r="B2" s="3282" t="s">
        <v>570</v>
      </c>
      <c r="C2" s="3283"/>
      <c r="D2" s="3283"/>
      <c r="E2" s="3283"/>
      <c r="F2" s="3283"/>
      <c r="G2" s="3283"/>
      <c r="H2" s="3283"/>
      <c r="I2" s="3283"/>
      <c r="J2" s="3283"/>
      <c r="K2" s="3283"/>
      <c r="L2" s="3283"/>
      <c r="M2" s="3283"/>
      <c r="N2" s="3283"/>
      <c r="O2" s="3283"/>
      <c r="P2" s="3283"/>
      <c r="Q2" s="3283"/>
      <c r="R2" s="3283"/>
      <c r="S2" s="3283"/>
      <c r="T2" s="3283"/>
      <c r="U2" s="3283"/>
      <c r="V2" s="3283"/>
      <c r="W2" s="3283"/>
      <c r="X2" s="3283"/>
      <c r="Y2" s="3283"/>
      <c r="Z2" s="3283"/>
      <c r="AA2" s="3283"/>
      <c r="AB2" s="3283"/>
      <c r="AC2" s="3283"/>
      <c r="AD2" s="3283"/>
      <c r="AE2" s="3283"/>
      <c r="AF2" s="3283"/>
      <c r="AG2" s="3283"/>
      <c r="AH2" s="3283"/>
      <c r="AI2" s="3283"/>
      <c r="AJ2" s="3283"/>
    </row>
    <row r="3" spans="2:36" ht="11.25"/>
    <row r="4" spans="2:36" ht="15" customHeight="1">
      <c r="C4" s="3284" t="s">
        <v>954</v>
      </c>
      <c r="D4" s="3284"/>
      <c r="E4" s="3284"/>
      <c r="F4" s="3284"/>
      <c r="G4" s="3285" t="str">
        <f>IF(様式13の１!F4="","",様式13の１!F4)</f>
        <v/>
      </c>
      <c r="H4" s="3285"/>
      <c r="I4" s="3285"/>
      <c r="J4" s="3285"/>
      <c r="K4" s="3285"/>
      <c r="L4" s="3285"/>
      <c r="M4" s="3285"/>
      <c r="N4" s="3285"/>
      <c r="O4" s="3285"/>
      <c r="P4" s="3285"/>
      <c r="Q4" s="3285"/>
      <c r="R4" s="3285"/>
      <c r="S4" s="3285"/>
      <c r="T4" s="3285"/>
      <c r="U4" s="3285"/>
      <c r="V4" s="3285"/>
    </row>
    <row r="5" spans="2:36" ht="15" customHeight="1">
      <c r="C5" s="3284" t="s">
        <v>538</v>
      </c>
      <c r="D5" s="3284"/>
      <c r="E5" s="3284"/>
      <c r="F5" s="3284"/>
      <c r="G5" s="3274" t="str">
        <f>IF(様式1!G36="","",様式1!G36)</f>
        <v/>
      </c>
      <c r="H5" s="3274"/>
      <c r="I5" s="3274"/>
      <c r="J5" s="3274"/>
      <c r="K5" s="3274"/>
      <c r="L5" s="3274"/>
      <c r="M5" s="3274"/>
      <c r="N5" s="3274"/>
      <c r="O5" s="3274"/>
      <c r="P5" s="3274"/>
      <c r="Q5" s="3274"/>
      <c r="R5" s="3274"/>
      <c r="S5" s="3274"/>
      <c r="T5" s="3274"/>
      <c r="U5" s="3274"/>
      <c r="V5" s="3274"/>
      <c r="W5" s="3274"/>
      <c r="X5" s="3274"/>
      <c r="Y5" s="3274"/>
    </row>
    <row r="6" spans="2:36" ht="15" customHeight="1">
      <c r="D6" s="251"/>
      <c r="E6" s="251"/>
      <c r="F6" s="251"/>
      <c r="G6" s="252"/>
      <c r="H6" s="252"/>
      <c r="I6" s="252"/>
      <c r="J6" s="252"/>
      <c r="K6" s="252"/>
      <c r="L6" s="252"/>
      <c r="M6" s="252"/>
      <c r="N6" s="252"/>
      <c r="O6" s="252"/>
      <c r="P6" s="252"/>
      <c r="Q6" s="252"/>
      <c r="R6" s="252"/>
      <c r="S6" s="252"/>
      <c r="T6" s="252"/>
      <c r="U6" s="252"/>
      <c r="V6" s="252"/>
    </row>
    <row r="7" spans="2:36" ht="15" customHeight="1">
      <c r="W7" s="249" t="s">
        <v>539</v>
      </c>
      <c r="AA7" s="3274" t="str">
        <f>IF(様式13の１!W7="","",様式13の１!W7)</f>
        <v/>
      </c>
      <c r="AB7" s="3274"/>
      <c r="AC7" s="3274"/>
      <c r="AD7" s="3274"/>
      <c r="AE7" s="3274"/>
      <c r="AF7" s="3274"/>
      <c r="AG7" s="3274"/>
      <c r="AH7" s="3274"/>
      <c r="AI7" s="3274"/>
      <c r="AJ7" s="3274"/>
    </row>
    <row r="8" spans="2:36" ht="11.25"/>
    <row r="9" spans="2:36" ht="21" customHeight="1">
      <c r="C9" s="249" t="s">
        <v>564</v>
      </c>
    </row>
    <row r="10" spans="2:36" ht="11.25"/>
    <row r="11" spans="2:36" ht="15" customHeight="1" thickBot="1">
      <c r="B11" s="253" t="s">
        <v>565</v>
      </c>
    </row>
    <row r="12" spans="2:36" ht="15" customHeight="1">
      <c r="B12" s="3254" t="s">
        <v>626</v>
      </c>
      <c r="C12" s="3255"/>
      <c r="D12" s="3255"/>
      <c r="E12" s="3255"/>
      <c r="F12" s="3255"/>
      <c r="G12" s="3255"/>
      <c r="H12" s="3256"/>
      <c r="I12" s="3260" t="s">
        <v>566</v>
      </c>
      <c r="J12" s="3261"/>
      <c r="K12" s="3261"/>
      <c r="L12" s="3261"/>
      <c r="M12" s="3261"/>
      <c r="N12" s="3262"/>
      <c r="O12" s="3263" t="s">
        <v>567</v>
      </c>
      <c r="P12" s="3255"/>
      <c r="Q12" s="3255"/>
      <c r="R12" s="3255"/>
      <c r="S12" s="3255"/>
      <c r="T12" s="3255"/>
      <c r="U12" s="3255"/>
      <c r="V12" s="3255"/>
      <c r="W12" s="3255"/>
      <c r="X12" s="3255"/>
      <c r="Y12" s="3255"/>
      <c r="Z12" s="3255"/>
      <c r="AA12" s="3255"/>
      <c r="AB12" s="3255"/>
      <c r="AC12" s="3255"/>
      <c r="AD12" s="3255"/>
      <c r="AE12" s="3255"/>
      <c r="AF12" s="3255"/>
      <c r="AG12" s="3255"/>
      <c r="AH12" s="3255"/>
      <c r="AI12" s="3255"/>
      <c r="AJ12" s="3265"/>
    </row>
    <row r="13" spans="2:36" ht="15" customHeight="1">
      <c r="B13" s="3298"/>
      <c r="C13" s="3299"/>
      <c r="D13" s="3299"/>
      <c r="E13" s="3299"/>
      <c r="F13" s="3299"/>
      <c r="G13" s="3299"/>
      <c r="H13" s="3300"/>
      <c r="I13" s="3303" t="s">
        <v>568</v>
      </c>
      <c r="J13" s="3304"/>
      <c r="K13" s="3305"/>
      <c r="L13" s="3303" t="s">
        <v>569</v>
      </c>
      <c r="M13" s="3304"/>
      <c r="N13" s="3305"/>
      <c r="O13" s="3301"/>
      <c r="P13" s="3299"/>
      <c r="Q13" s="3299"/>
      <c r="R13" s="3299"/>
      <c r="S13" s="3299"/>
      <c r="T13" s="3299"/>
      <c r="U13" s="3299"/>
      <c r="V13" s="3299"/>
      <c r="W13" s="3299"/>
      <c r="X13" s="3299"/>
      <c r="Y13" s="3299"/>
      <c r="Z13" s="3299"/>
      <c r="AA13" s="3299"/>
      <c r="AB13" s="3299"/>
      <c r="AC13" s="3299"/>
      <c r="AD13" s="3299"/>
      <c r="AE13" s="3299"/>
      <c r="AF13" s="3299"/>
      <c r="AG13" s="3299"/>
      <c r="AH13" s="3299"/>
      <c r="AI13" s="3299"/>
      <c r="AJ13" s="3302"/>
    </row>
    <row r="14" spans="2:36" ht="15" customHeight="1">
      <c r="B14" s="3257"/>
      <c r="C14" s="3258"/>
      <c r="D14" s="3258"/>
      <c r="E14" s="3258"/>
      <c r="F14" s="3258"/>
      <c r="G14" s="3258"/>
      <c r="H14" s="3259"/>
      <c r="I14" s="254" t="s">
        <v>627</v>
      </c>
      <c r="J14" s="255" t="s">
        <v>628</v>
      </c>
      <c r="K14" s="256" t="s">
        <v>629</v>
      </c>
      <c r="L14" s="254" t="s">
        <v>627</v>
      </c>
      <c r="M14" s="255" t="s">
        <v>628</v>
      </c>
      <c r="N14" s="256" t="s">
        <v>629</v>
      </c>
      <c r="O14" s="3258"/>
      <c r="P14" s="3258"/>
      <c r="Q14" s="3258"/>
      <c r="R14" s="3258"/>
      <c r="S14" s="3258"/>
      <c r="T14" s="3258"/>
      <c r="U14" s="3258"/>
      <c r="V14" s="3258"/>
      <c r="W14" s="3258"/>
      <c r="X14" s="3258"/>
      <c r="Y14" s="3258"/>
      <c r="Z14" s="3258"/>
      <c r="AA14" s="3258"/>
      <c r="AB14" s="3258"/>
      <c r="AC14" s="3258"/>
      <c r="AD14" s="3258"/>
      <c r="AE14" s="3258"/>
      <c r="AF14" s="3258"/>
      <c r="AG14" s="3258"/>
      <c r="AH14" s="3258"/>
      <c r="AI14" s="3258"/>
      <c r="AJ14" s="3266"/>
    </row>
    <row r="15" spans="2:36" ht="21" customHeight="1">
      <c r="B15" s="3286" t="s">
        <v>517</v>
      </c>
      <c r="C15" s="3289" t="s">
        <v>518</v>
      </c>
      <c r="D15" s="3223"/>
      <c r="E15" s="3224"/>
      <c r="F15" s="3224"/>
      <c r="G15" s="3224"/>
      <c r="H15" s="3225"/>
      <c r="I15" s="1276"/>
      <c r="J15" s="1277"/>
      <c r="K15" s="1278"/>
      <c r="L15" s="1276"/>
      <c r="M15" s="1277"/>
      <c r="N15" s="1278"/>
      <c r="O15" s="1279" t="s">
        <v>630</v>
      </c>
      <c r="P15" s="3208"/>
      <c r="Q15" s="3208"/>
      <c r="R15" s="3208"/>
      <c r="S15" s="3208"/>
      <c r="T15" s="3208"/>
      <c r="U15" s="3208"/>
      <c r="V15" s="3208"/>
      <c r="W15" s="3208"/>
      <c r="X15" s="3208"/>
      <c r="Y15" s="3208"/>
      <c r="Z15" s="3208"/>
      <c r="AA15" s="3208"/>
      <c r="AB15" s="3208"/>
      <c r="AC15" s="3208"/>
      <c r="AD15" s="3208"/>
      <c r="AE15" s="3208"/>
      <c r="AF15" s="3208"/>
      <c r="AG15" s="3208"/>
      <c r="AH15" s="3208"/>
      <c r="AI15" s="3208"/>
      <c r="AJ15" s="3291"/>
    </row>
    <row r="16" spans="2:36" ht="21" customHeight="1">
      <c r="B16" s="3287"/>
      <c r="C16" s="3290"/>
      <c r="D16" s="3226"/>
      <c r="E16" s="3188"/>
      <c r="F16" s="3188"/>
      <c r="G16" s="3188"/>
      <c r="H16" s="3227"/>
      <c r="I16" s="1280"/>
      <c r="J16" s="1281"/>
      <c r="K16" s="1282"/>
      <c r="L16" s="1280"/>
      <c r="M16" s="1281"/>
      <c r="N16" s="1282"/>
      <c r="O16" s="1283" t="s">
        <v>477</v>
      </c>
      <c r="P16" s="3182"/>
      <c r="Q16" s="3182"/>
      <c r="R16" s="3182"/>
      <c r="S16" s="3182"/>
      <c r="T16" s="3182"/>
      <c r="U16" s="3182"/>
      <c r="V16" s="3182"/>
      <c r="W16" s="3182"/>
      <c r="X16" s="3182"/>
      <c r="Y16" s="3182"/>
      <c r="Z16" s="3182"/>
      <c r="AA16" s="3182"/>
      <c r="AB16" s="3182"/>
      <c r="AC16" s="3182"/>
      <c r="AD16" s="3182"/>
      <c r="AE16" s="3182"/>
      <c r="AF16" s="3182"/>
      <c r="AG16" s="3182"/>
      <c r="AH16" s="3182"/>
      <c r="AI16" s="3182"/>
      <c r="AJ16" s="3292"/>
    </row>
    <row r="17" spans="2:36" ht="21" customHeight="1">
      <c r="B17" s="3287"/>
      <c r="C17" s="3290"/>
      <c r="D17" s="3223"/>
      <c r="E17" s="3224"/>
      <c r="F17" s="3224"/>
      <c r="G17" s="3224"/>
      <c r="H17" s="3225"/>
      <c r="I17" s="1276"/>
      <c r="J17" s="1277"/>
      <c r="K17" s="1278"/>
      <c r="L17" s="1276"/>
      <c r="M17" s="1277"/>
      <c r="N17" s="1278"/>
      <c r="O17" s="1279" t="s">
        <v>625</v>
      </c>
      <c r="P17" s="3208"/>
      <c r="Q17" s="3208"/>
      <c r="R17" s="3208"/>
      <c r="S17" s="3208"/>
      <c r="T17" s="3208"/>
      <c r="U17" s="3208"/>
      <c r="V17" s="3208"/>
      <c r="W17" s="3208"/>
      <c r="X17" s="3208"/>
      <c r="Y17" s="3208"/>
      <c r="Z17" s="3208"/>
      <c r="AA17" s="3208"/>
      <c r="AB17" s="3208"/>
      <c r="AC17" s="3208"/>
      <c r="AD17" s="3208"/>
      <c r="AE17" s="3208"/>
      <c r="AF17" s="3208"/>
      <c r="AG17" s="3208"/>
      <c r="AH17" s="3208"/>
      <c r="AI17" s="3208"/>
      <c r="AJ17" s="3291"/>
    </row>
    <row r="18" spans="2:36" ht="21" customHeight="1">
      <c r="B18" s="3287"/>
      <c r="C18" s="3290"/>
      <c r="D18" s="3226"/>
      <c r="E18" s="3188"/>
      <c r="F18" s="3188"/>
      <c r="G18" s="3188"/>
      <c r="H18" s="3227"/>
      <c r="I18" s="1284"/>
      <c r="J18" s="1285"/>
      <c r="K18" s="1286"/>
      <c r="L18" s="1284"/>
      <c r="M18" s="1285"/>
      <c r="N18" s="1286"/>
      <c r="O18" s="1287" t="s">
        <v>477</v>
      </c>
      <c r="P18" s="3182"/>
      <c r="Q18" s="3182"/>
      <c r="R18" s="3182"/>
      <c r="S18" s="3182"/>
      <c r="T18" s="3182"/>
      <c r="U18" s="3182"/>
      <c r="V18" s="3182"/>
      <c r="W18" s="3182"/>
      <c r="X18" s="3182"/>
      <c r="Y18" s="3182"/>
      <c r="Z18" s="3182"/>
      <c r="AA18" s="3182"/>
      <c r="AB18" s="3182"/>
      <c r="AC18" s="3182"/>
      <c r="AD18" s="3182"/>
      <c r="AE18" s="3182"/>
      <c r="AF18" s="3182"/>
      <c r="AG18" s="3182"/>
      <c r="AH18" s="3182"/>
      <c r="AI18" s="3182"/>
      <c r="AJ18" s="3292"/>
    </row>
    <row r="19" spans="2:36" ht="21" customHeight="1">
      <c r="B19" s="3287"/>
      <c r="C19" s="3289" t="s">
        <v>519</v>
      </c>
      <c r="D19" s="3223"/>
      <c r="E19" s="3224"/>
      <c r="F19" s="3224"/>
      <c r="G19" s="3224"/>
      <c r="H19" s="3225"/>
      <c r="I19" s="1276"/>
      <c r="J19" s="1277"/>
      <c r="K19" s="1278"/>
      <c r="L19" s="1276"/>
      <c r="M19" s="1277"/>
      <c r="N19" s="1278"/>
      <c r="O19" s="1279" t="s">
        <v>625</v>
      </c>
      <c r="P19" s="3208"/>
      <c r="Q19" s="3208"/>
      <c r="R19" s="3208"/>
      <c r="S19" s="3208"/>
      <c r="T19" s="3208"/>
      <c r="U19" s="3208"/>
      <c r="V19" s="3208"/>
      <c r="W19" s="3208"/>
      <c r="X19" s="3208"/>
      <c r="Y19" s="3208"/>
      <c r="Z19" s="3208"/>
      <c r="AA19" s="3208"/>
      <c r="AB19" s="3208"/>
      <c r="AC19" s="3208"/>
      <c r="AD19" s="3208"/>
      <c r="AE19" s="3208"/>
      <c r="AF19" s="3208"/>
      <c r="AG19" s="3208"/>
      <c r="AH19" s="3208"/>
      <c r="AI19" s="3208"/>
      <c r="AJ19" s="3291"/>
    </row>
    <row r="20" spans="2:36" ht="21" customHeight="1">
      <c r="B20" s="3287"/>
      <c r="C20" s="3290"/>
      <c r="D20" s="3226"/>
      <c r="E20" s="3188"/>
      <c r="F20" s="3188"/>
      <c r="G20" s="3188"/>
      <c r="H20" s="3227"/>
      <c r="I20" s="1280"/>
      <c r="J20" s="1281"/>
      <c r="K20" s="1282"/>
      <c r="L20" s="1280"/>
      <c r="M20" s="1281"/>
      <c r="N20" s="1282"/>
      <c r="O20" s="1283" t="s">
        <v>477</v>
      </c>
      <c r="P20" s="3182"/>
      <c r="Q20" s="3182"/>
      <c r="R20" s="3182"/>
      <c r="S20" s="3182"/>
      <c r="T20" s="3182"/>
      <c r="U20" s="3182"/>
      <c r="V20" s="3182"/>
      <c r="W20" s="3182"/>
      <c r="X20" s="3182"/>
      <c r="Y20" s="3182"/>
      <c r="Z20" s="3182"/>
      <c r="AA20" s="3182"/>
      <c r="AB20" s="3182"/>
      <c r="AC20" s="3182"/>
      <c r="AD20" s="3182"/>
      <c r="AE20" s="3182"/>
      <c r="AF20" s="3182"/>
      <c r="AG20" s="3182"/>
      <c r="AH20" s="3182"/>
      <c r="AI20" s="3182"/>
      <c r="AJ20" s="3292"/>
    </row>
    <row r="21" spans="2:36" ht="21" customHeight="1">
      <c r="B21" s="3287"/>
      <c r="C21" s="3290"/>
      <c r="D21" s="3223"/>
      <c r="E21" s="3224"/>
      <c r="F21" s="3224"/>
      <c r="G21" s="3224"/>
      <c r="H21" s="3225"/>
      <c r="I21" s="1276"/>
      <c r="J21" s="1277"/>
      <c r="K21" s="1278"/>
      <c r="L21" s="1276"/>
      <c r="M21" s="1277"/>
      <c r="N21" s="1278"/>
      <c r="O21" s="1279" t="s">
        <v>625</v>
      </c>
      <c r="P21" s="3208"/>
      <c r="Q21" s="3208"/>
      <c r="R21" s="3208"/>
      <c r="S21" s="3208"/>
      <c r="T21" s="3208"/>
      <c r="U21" s="3208"/>
      <c r="V21" s="3208"/>
      <c r="W21" s="3208"/>
      <c r="X21" s="3208"/>
      <c r="Y21" s="3208"/>
      <c r="Z21" s="3208"/>
      <c r="AA21" s="3208"/>
      <c r="AB21" s="3208"/>
      <c r="AC21" s="3208"/>
      <c r="AD21" s="3208"/>
      <c r="AE21" s="3208"/>
      <c r="AF21" s="3208"/>
      <c r="AG21" s="3208"/>
      <c r="AH21" s="3208"/>
      <c r="AI21" s="3208"/>
      <c r="AJ21" s="3291"/>
    </row>
    <row r="22" spans="2:36" ht="21" customHeight="1" thickBot="1">
      <c r="B22" s="3288"/>
      <c r="C22" s="3293"/>
      <c r="D22" s="3294"/>
      <c r="E22" s="3194"/>
      <c r="F22" s="3194"/>
      <c r="G22" s="3194"/>
      <c r="H22" s="3295"/>
      <c r="I22" s="1288"/>
      <c r="J22" s="1289"/>
      <c r="K22" s="1290"/>
      <c r="L22" s="1288"/>
      <c r="M22" s="1289"/>
      <c r="N22" s="1290"/>
      <c r="O22" s="1291" t="s">
        <v>477</v>
      </c>
      <c r="P22" s="3296"/>
      <c r="Q22" s="3296"/>
      <c r="R22" s="3296"/>
      <c r="S22" s="3296"/>
      <c r="T22" s="3296"/>
      <c r="U22" s="3296"/>
      <c r="V22" s="3296"/>
      <c r="W22" s="3296"/>
      <c r="X22" s="3296"/>
      <c r="Y22" s="3296"/>
      <c r="Z22" s="3296"/>
      <c r="AA22" s="3296"/>
      <c r="AB22" s="3296"/>
      <c r="AC22" s="3296"/>
      <c r="AD22" s="3296"/>
      <c r="AE22" s="3296"/>
      <c r="AF22" s="3296"/>
      <c r="AG22" s="3296"/>
      <c r="AH22" s="3296"/>
      <c r="AI22" s="3296"/>
      <c r="AJ22" s="3297"/>
    </row>
    <row r="23" spans="2:36" ht="21" customHeight="1">
      <c r="D23" s="257" t="s">
        <v>906</v>
      </c>
    </row>
  </sheetData>
  <sheetProtection sheet="1" objects="1" scenarios="1" formatCells="0" formatRows="0" insertRows="0" deleteRows="0"/>
  <mergeCells count="26">
    <mergeCell ref="B12:H14"/>
    <mergeCell ref="I12:N12"/>
    <mergeCell ref="O12:AJ14"/>
    <mergeCell ref="I13:K13"/>
    <mergeCell ref="L13:N13"/>
    <mergeCell ref="B15:B22"/>
    <mergeCell ref="C15:C18"/>
    <mergeCell ref="D15:H16"/>
    <mergeCell ref="P15:AJ15"/>
    <mergeCell ref="P16:AJ16"/>
    <mergeCell ref="D17:H18"/>
    <mergeCell ref="P17:AJ17"/>
    <mergeCell ref="P18:AJ18"/>
    <mergeCell ref="C19:C22"/>
    <mergeCell ref="D19:H20"/>
    <mergeCell ref="P19:AJ19"/>
    <mergeCell ref="P20:AJ20"/>
    <mergeCell ref="D21:H22"/>
    <mergeCell ref="P21:AJ21"/>
    <mergeCell ref="P22:AJ22"/>
    <mergeCell ref="AA7:AJ7"/>
    <mergeCell ref="B2:AJ2"/>
    <mergeCell ref="G4:V4"/>
    <mergeCell ref="C4:F4"/>
    <mergeCell ref="C5:F5"/>
    <mergeCell ref="G5:Y5"/>
  </mergeCells>
  <phoneticPr fontId="11"/>
  <printOptions horizontalCentered="1"/>
  <pageMargins left="0.59055118110236227" right="0.39370078740157483" top="0.39370078740157483" bottom="0.19685039370078741" header="0.19685039370078741" footer="7.874015748031496E-2"/>
  <pageSetup paperSize="9" scale="90" fitToHeight="0" orientation="portrait" r:id="rId1"/>
  <headerFooter>
    <oddFooter>&amp;R(令和２年７月開講訓練科から適用)</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9050C-64CD-4A12-AC9D-EA9F8C6DBA09}">
  <sheetPr>
    <pageSetUpPr fitToPage="1"/>
  </sheetPr>
  <dimension ref="A1:S69"/>
  <sheetViews>
    <sheetView view="pageBreakPreview" zoomScale="85" zoomScaleNormal="70" zoomScaleSheetLayoutView="85" workbookViewId="0">
      <selection activeCell="B27" sqref="B27:R27"/>
    </sheetView>
  </sheetViews>
  <sheetFormatPr defaultRowHeight="13.5"/>
  <cols>
    <col min="1" max="1" width="4.25" style="218" customWidth="1"/>
    <col min="2" max="2" width="22" style="218" customWidth="1"/>
    <col min="3" max="3" width="17.125" style="221" customWidth="1"/>
    <col min="4" max="4" width="25.375" style="221" customWidth="1"/>
    <col min="5" max="5" width="28.125" style="221" customWidth="1"/>
    <col min="6" max="6" width="12.5" style="218" customWidth="1"/>
    <col min="7" max="7" width="5" style="222" customWidth="1"/>
    <col min="8" max="8" width="12.375" style="218" customWidth="1"/>
    <col min="9" max="9" width="8.875" style="218" customWidth="1"/>
    <col min="10" max="16" width="9" style="218"/>
    <col min="17" max="17" width="7.5" style="218" customWidth="1"/>
    <col min="18" max="19" width="7.5" style="225" customWidth="1"/>
    <col min="20" max="20" width="9" style="218"/>
    <col min="21" max="21" width="9" style="218" customWidth="1"/>
    <col min="22" max="260" width="9" style="218"/>
    <col min="261" max="261" width="2.75" style="218" customWidth="1"/>
    <col min="262" max="262" width="22" style="218" customWidth="1"/>
    <col min="263" max="263" width="17.125" style="218" customWidth="1"/>
    <col min="264" max="264" width="25.375" style="218" customWidth="1"/>
    <col min="265" max="265" width="28.125" style="218" customWidth="1"/>
    <col min="266" max="266" width="12.5" style="218" customWidth="1"/>
    <col min="267" max="267" width="5" style="218" customWidth="1"/>
    <col min="268" max="268" width="12.375" style="218" customWidth="1"/>
    <col min="269" max="269" width="8.875" style="218" customWidth="1"/>
    <col min="270" max="274" width="9" style="218"/>
    <col min="275" max="275" width="7.5" style="218" customWidth="1"/>
    <col min="276" max="516" width="9" style="218"/>
    <col min="517" max="517" width="2.75" style="218" customWidth="1"/>
    <col min="518" max="518" width="22" style="218" customWidth="1"/>
    <col min="519" max="519" width="17.125" style="218" customWidth="1"/>
    <col min="520" max="520" width="25.375" style="218" customWidth="1"/>
    <col min="521" max="521" width="28.125" style="218" customWidth="1"/>
    <col min="522" max="522" width="12.5" style="218" customWidth="1"/>
    <col min="523" max="523" width="5" style="218" customWidth="1"/>
    <col min="524" max="524" width="12.375" style="218" customWidth="1"/>
    <col min="525" max="525" width="8.875" style="218" customWidth="1"/>
    <col min="526" max="530" width="9" style="218"/>
    <col min="531" max="531" width="7.5" style="218" customWidth="1"/>
    <col min="532" max="772" width="9" style="218"/>
    <col min="773" max="773" width="2.75" style="218" customWidth="1"/>
    <col min="774" max="774" width="22" style="218" customWidth="1"/>
    <col min="775" max="775" width="17.125" style="218" customWidth="1"/>
    <col min="776" max="776" width="25.375" style="218" customWidth="1"/>
    <col min="777" max="777" width="28.125" style="218" customWidth="1"/>
    <col min="778" max="778" width="12.5" style="218" customWidth="1"/>
    <col min="779" max="779" width="5" style="218" customWidth="1"/>
    <col min="780" max="780" width="12.375" style="218" customWidth="1"/>
    <col min="781" max="781" width="8.875" style="218" customWidth="1"/>
    <col min="782" max="786" width="9" style="218"/>
    <col min="787" max="787" width="7.5" style="218" customWidth="1"/>
    <col min="788" max="1028" width="9" style="218"/>
    <col min="1029" max="1029" width="2.75" style="218" customWidth="1"/>
    <col min="1030" max="1030" width="22" style="218" customWidth="1"/>
    <col min="1031" max="1031" width="17.125" style="218" customWidth="1"/>
    <col min="1032" max="1032" width="25.375" style="218" customWidth="1"/>
    <col min="1033" max="1033" width="28.125" style="218" customWidth="1"/>
    <col min="1034" max="1034" width="12.5" style="218" customWidth="1"/>
    <col min="1035" max="1035" width="5" style="218" customWidth="1"/>
    <col min="1036" max="1036" width="12.375" style="218" customWidth="1"/>
    <col min="1037" max="1037" width="8.875" style="218" customWidth="1"/>
    <col min="1038" max="1042" width="9" style="218"/>
    <col min="1043" max="1043" width="7.5" style="218" customWidth="1"/>
    <col min="1044" max="1284" width="9" style="218"/>
    <col min="1285" max="1285" width="2.75" style="218" customWidth="1"/>
    <col min="1286" max="1286" width="22" style="218" customWidth="1"/>
    <col min="1287" max="1287" width="17.125" style="218" customWidth="1"/>
    <col min="1288" max="1288" width="25.375" style="218" customWidth="1"/>
    <col min="1289" max="1289" width="28.125" style="218" customWidth="1"/>
    <col min="1290" max="1290" width="12.5" style="218" customWidth="1"/>
    <col min="1291" max="1291" width="5" style="218" customWidth="1"/>
    <col min="1292" max="1292" width="12.375" style="218" customWidth="1"/>
    <col min="1293" max="1293" width="8.875" style="218" customWidth="1"/>
    <col min="1294" max="1298" width="9" style="218"/>
    <col min="1299" max="1299" width="7.5" style="218" customWidth="1"/>
    <col min="1300" max="1540" width="9" style="218"/>
    <col min="1541" max="1541" width="2.75" style="218" customWidth="1"/>
    <col min="1542" max="1542" width="22" style="218" customWidth="1"/>
    <col min="1543" max="1543" width="17.125" style="218" customWidth="1"/>
    <col min="1544" max="1544" width="25.375" style="218" customWidth="1"/>
    <col min="1545" max="1545" width="28.125" style="218" customWidth="1"/>
    <col min="1546" max="1546" width="12.5" style="218" customWidth="1"/>
    <col min="1547" max="1547" width="5" style="218" customWidth="1"/>
    <col min="1548" max="1548" width="12.375" style="218" customWidth="1"/>
    <col min="1549" max="1549" width="8.875" style="218" customWidth="1"/>
    <col min="1550" max="1554" width="9" style="218"/>
    <col min="1555" max="1555" width="7.5" style="218" customWidth="1"/>
    <col min="1556" max="1796" width="9" style="218"/>
    <col min="1797" max="1797" width="2.75" style="218" customWidth="1"/>
    <col min="1798" max="1798" width="22" style="218" customWidth="1"/>
    <col min="1799" max="1799" width="17.125" style="218" customWidth="1"/>
    <col min="1800" max="1800" width="25.375" style="218" customWidth="1"/>
    <col min="1801" max="1801" width="28.125" style="218" customWidth="1"/>
    <col min="1802" max="1802" width="12.5" style="218" customWidth="1"/>
    <col min="1803" max="1803" width="5" style="218" customWidth="1"/>
    <col min="1804" max="1804" width="12.375" style="218" customWidth="1"/>
    <col min="1805" max="1805" width="8.875" style="218" customWidth="1"/>
    <col min="1806" max="1810" width="9" style="218"/>
    <col min="1811" max="1811" width="7.5" style="218" customWidth="1"/>
    <col min="1812" max="2052" width="9" style="218"/>
    <col min="2053" max="2053" width="2.75" style="218" customWidth="1"/>
    <col min="2054" max="2054" width="22" style="218" customWidth="1"/>
    <col min="2055" max="2055" width="17.125" style="218" customWidth="1"/>
    <col min="2056" max="2056" width="25.375" style="218" customWidth="1"/>
    <col min="2057" max="2057" width="28.125" style="218" customWidth="1"/>
    <col min="2058" max="2058" width="12.5" style="218" customWidth="1"/>
    <col min="2059" max="2059" width="5" style="218" customWidth="1"/>
    <col min="2060" max="2060" width="12.375" style="218" customWidth="1"/>
    <col min="2061" max="2061" width="8.875" style="218" customWidth="1"/>
    <col min="2062" max="2066" width="9" style="218"/>
    <col min="2067" max="2067" width="7.5" style="218" customWidth="1"/>
    <col min="2068" max="2308" width="9" style="218"/>
    <col min="2309" max="2309" width="2.75" style="218" customWidth="1"/>
    <col min="2310" max="2310" width="22" style="218" customWidth="1"/>
    <col min="2311" max="2311" width="17.125" style="218" customWidth="1"/>
    <col min="2312" max="2312" width="25.375" style="218" customWidth="1"/>
    <col min="2313" max="2313" width="28.125" style="218" customWidth="1"/>
    <col min="2314" max="2314" width="12.5" style="218" customWidth="1"/>
    <col min="2315" max="2315" width="5" style="218" customWidth="1"/>
    <col min="2316" max="2316" width="12.375" style="218" customWidth="1"/>
    <col min="2317" max="2317" width="8.875" style="218" customWidth="1"/>
    <col min="2318" max="2322" width="9" style="218"/>
    <col min="2323" max="2323" width="7.5" style="218" customWidth="1"/>
    <col min="2324" max="2564" width="9" style="218"/>
    <col min="2565" max="2565" width="2.75" style="218" customWidth="1"/>
    <col min="2566" max="2566" width="22" style="218" customWidth="1"/>
    <col min="2567" max="2567" width="17.125" style="218" customWidth="1"/>
    <col min="2568" max="2568" width="25.375" style="218" customWidth="1"/>
    <col min="2569" max="2569" width="28.125" style="218" customWidth="1"/>
    <col min="2570" max="2570" width="12.5" style="218" customWidth="1"/>
    <col min="2571" max="2571" width="5" style="218" customWidth="1"/>
    <col min="2572" max="2572" width="12.375" style="218" customWidth="1"/>
    <col min="2573" max="2573" width="8.875" style="218" customWidth="1"/>
    <col min="2574" max="2578" width="9" style="218"/>
    <col min="2579" max="2579" width="7.5" style="218" customWidth="1"/>
    <col min="2580" max="2820" width="9" style="218"/>
    <col min="2821" max="2821" width="2.75" style="218" customWidth="1"/>
    <col min="2822" max="2822" width="22" style="218" customWidth="1"/>
    <col min="2823" max="2823" width="17.125" style="218" customWidth="1"/>
    <col min="2824" max="2824" width="25.375" style="218" customWidth="1"/>
    <col min="2825" max="2825" width="28.125" style="218" customWidth="1"/>
    <col min="2826" max="2826" width="12.5" style="218" customWidth="1"/>
    <col min="2827" max="2827" width="5" style="218" customWidth="1"/>
    <col min="2828" max="2828" width="12.375" style="218" customWidth="1"/>
    <col min="2829" max="2829" width="8.875" style="218" customWidth="1"/>
    <col min="2830" max="2834" width="9" style="218"/>
    <col min="2835" max="2835" width="7.5" style="218" customWidth="1"/>
    <col min="2836" max="3076" width="9" style="218"/>
    <col min="3077" max="3077" width="2.75" style="218" customWidth="1"/>
    <col min="3078" max="3078" width="22" style="218" customWidth="1"/>
    <col min="3079" max="3079" width="17.125" style="218" customWidth="1"/>
    <col min="3080" max="3080" width="25.375" style="218" customWidth="1"/>
    <col min="3081" max="3081" width="28.125" style="218" customWidth="1"/>
    <col min="3082" max="3082" width="12.5" style="218" customWidth="1"/>
    <col min="3083" max="3083" width="5" style="218" customWidth="1"/>
    <col min="3084" max="3084" width="12.375" style="218" customWidth="1"/>
    <col min="3085" max="3085" width="8.875" style="218" customWidth="1"/>
    <col min="3086" max="3090" width="9" style="218"/>
    <col min="3091" max="3091" width="7.5" style="218" customWidth="1"/>
    <col min="3092" max="3332" width="9" style="218"/>
    <col min="3333" max="3333" width="2.75" style="218" customWidth="1"/>
    <col min="3334" max="3334" width="22" style="218" customWidth="1"/>
    <col min="3335" max="3335" width="17.125" style="218" customWidth="1"/>
    <col min="3336" max="3336" width="25.375" style="218" customWidth="1"/>
    <col min="3337" max="3337" width="28.125" style="218" customWidth="1"/>
    <col min="3338" max="3338" width="12.5" style="218" customWidth="1"/>
    <col min="3339" max="3339" width="5" style="218" customWidth="1"/>
    <col min="3340" max="3340" width="12.375" style="218" customWidth="1"/>
    <col min="3341" max="3341" width="8.875" style="218" customWidth="1"/>
    <col min="3342" max="3346" width="9" style="218"/>
    <col min="3347" max="3347" width="7.5" style="218" customWidth="1"/>
    <col min="3348" max="3588" width="9" style="218"/>
    <col min="3589" max="3589" width="2.75" style="218" customWidth="1"/>
    <col min="3590" max="3590" width="22" style="218" customWidth="1"/>
    <col min="3591" max="3591" width="17.125" style="218" customWidth="1"/>
    <col min="3592" max="3592" width="25.375" style="218" customWidth="1"/>
    <col min="3593" max="3593" width="28.125" style="218" customWidth="1"/>
    <col min="3594" max="3594" width="12.5" style="218" customWidth="1"/>
    <col min="3595" max="3595" width="5" style="218" customWidth="1"/>
    <col min="3596" max="3596" width="12.375" style="218" customWidth="1"/>
    <col min="3597" max="3597" width="8.875" style="218" customWidth="1"/>
    <col min="3598" max="3602" width="9" style="218"/>
    <col min="3603" max="3603" width="7.5" style="218" customWidth="1"/>
    <col min="3604" max="3844" width="9" style="218"/>
    <col min="3845" max="3845" width="2.75" style="218" customWidth="1"/>
    <col min="3846" max="3846" width="22" style="218" customWidth="1"/>
    <col min="3847" max="3847" width="17.125" style="218" customWidth="1"/>
    <col min="3848" max="3848" width="25.375" style="218" customWidth="1"/>
    <col min="3849" max="3849" width="28.125" style="218" customWidth="1"/>
    <col min="3850" max="3850" width="12.5" style="218" customWidth="1"/>
    <col min="3851" max="3851" width="5" style="218" customWidth="1"/>
    <col min="3852" max="3852" width="12.375" style="218" customWidth="1"/>
    <col min="3853" max="3853" width="8.875" style="218" customWidth="1"/>
    <col min="3854" max="3858" width="9" style="218"/>
    <col min="3859" max="3859" width="7.5" style="218" customWidth="1"/>
    <col min="3860" max="4100" width="9" style="218"/>
    <col min="4101" max="4101" width="2.75" style="218" customWidth="1"/>
    <col min="4102" max="4102" width="22" style="218" customWidth="1"/>
    <col min="4103" max="4103" width="17.125" style="218" customWidth="1"/>
    <col min="4104" max="4104" width="25.375" style="218" customWidth="1"/>
    <col min="4105" max="4105" width="28.125" style="218" customWidth="1"/>
    <col min="4106" max="4106" width="12.5" style="218" customWidth="1"/>
    <col min="4107" max="4107" width="5" style="218" customWidth="1"/>
    <col min="4108" max="4108" width="12.375" style="218" customWidth="1"/>
    <col min="4109" max="4109" width="8.875" style="218" customWidth="1"/>
    <col min="4110" max="4114" width="9" style="218"/>
    <col min="4115" max="4115" width="7.5" style="218" customWidth="1"/>
    <col min="4116" max="4356" width="9" style="218"/>
    <col min="4357" max="4357" width="2.75" style="218" customWidth="1"/>
    <col min="4358" max="4358" width="22" style="218" customWidth="1"/>
    <col min="4359" max="4359" width="17.125" style="218" customWidth="1"/>
    <col min="4360" max="4360" width="25.375" style="218" customWidth="1"/>
    <col min="4361" max="4361" width="28.125" style="218" customWidth="1"/>
    <col min="4362" max="4362" width="12.5" style="218" customWidth="1"/>
    <col min="4363" max="4363" width="5" style="218" customWidth="1"/>
    <col min="4364" max="4364" width="12.375" style="218" customWidth="1"/>
    <col min="4365" max="4365" width="8.875" style="218" customWidth="1"/>
    <col min="4366" max="4370" width="9" style="218"/>
    <col min="4371" max="4371" width="7.5" style="218" customWidth="1"/>
    <col min="4372" max="4612" width="9" style="218"/>
    <col min="4613" max="4613" width="2.75" style="218" customWidth="1"/>
    <col min="4614" max="4614" width="22" style="218" customWidth="1"/>
    <col min="4615" max="4615" width="17.125" style="218" customWidth="1"/>
    <col min="4616" max="4616" width="25.375" style="218" customWidth="1"/>
    <col min="4617" max="4617" width="28.125" style="218" customWidth="1"/>
    <col min="4618" max="4618" width="12.5" style="218" customWidth="1"/>
    <col min="4619" max="4619" width="5" style="218" customWidth="1"/>
    <col min="4620" max="4620" width="12.375" style="218" customWidth="1"/>
    <col min="4621" max="4621" width="8.875" style="218" customWidth="1"/>
    <col min="4622" max="4626" width="9" style="218"/>
    <col min="4627" max="4627" width="7.5" style="218" customWidth="1"/>
    <col min="4628" max="4868" width="9" style="218"/>
    <col min="4869" max="4869" width="2.75" style="218" customWidth="1"/>
    <col min="4870" max="4870" width="22" style="218" customWidth="1"/>
    <col min="4871" max="4871" width="17.125" style="218" customWidth="1"/>
    <col min="4872" max="4872" width="25.375" style="218" customWidth="1"/>
    <col min="4873" max="4873" width="28.125" style="218" customWidth="1"/>
    <col min="4874" max="4874" width="12.5" style="218" customWidth="1"/>
    <col min="4875" max="4875" width="5" style="218" customWidth="1"/>
    <col min="4876" max="4876" width="12.375" style="218" customWidth="1"/>
    <col min="4877" max="4877" width="8.875" style="218" customWidth="1"/>
    <col min="4878" max="4882" width="9" style="218"/>
    <col min="4883" max="4883" width="7.5" style="218" customWidth="1"/>
    <col min="4884" max="5124" width="9" style="218"/>
    <col min="5125" max="5125" width="2.75" style="218" customWidth="1"/>
    <col min="5126" max="5126" width="22" style="218" customWidth="1"/>
    <col min="5127" max="5127" width="17.125" style="218" customWidth="1"/>
    <col min="5128" max="5128" width="25.375" style="218" customWidth="1"/>
    <col min="5129" max="5129" width="28.125" style="218" customWidth="1"/>
    <col min="5130" max="5130" width="12.5" style="218" customWidth="1"/>
    <col min="5131" max="5131" width="5" style="218" customWidth="1"/>
    <col min="5132" max="5132" width="12.375" style="218" customWidth="1"/>
    <col min="5133" max="5133" width="8.875" style="218" customWidth="1"/>
    <col min="5134" max="5138" width="9" style="218"/>
    <col min="5139" max="5139" width="7.5" style="218" customWidth="1"/>
    <col min="5140" max="5380" width="9" style="218"/>
    <col min="5381" max="5381" width="2.75" style="218" customWidth="1"/>
    <col min="5382" max="5382" width="22" style="218" customWidth="1"/>
    <col min="5383" max="5383" width="17.125" style="218" customWidth="1"/>
    <col min="5384" max="5384" width="25.375" style="218" customWidth="1"/>
    <col min="5385" max="5385" width="28.125" style="218" customWidth="1"/>
    <col min="5386" max="5386" width="12.5" style="218" customWidth="1"/>
    <col min="5387" max="5387" width="5" style="218" customWidth="1"/>
    <col min="5388" max="5388" width="12.375" style="218" customWidth="1"/>
    <col min="5389" max="5389" width="8.875" style="218" customWidth="1"/>
    <col min="5390" max="5394" width="9" style="218"/>
    <col min="5395" max="5395" width="7.5" style="218" customWidth="1"/>
    <col min="5396" max="5636" width="9" style="218"/>
    <col min="5637" max="5637" width="2.75" style="218" customWidth="1"/>
    <col min="5638" max="5638" width="22" style="218" customWidth="1"/>
    <col min="5639" max="5639" width="17.125" style="218" customWidth="1"/>
    <col min="5640" max="5640" width="25.375" style="218" customWidth="1"/>
    <col min="5641" max="5641" width="28.125" style="218" customWidth="1"/>
    <col min="5642" max="5642" width="12.5" style="218" customWidth="1"/>
    <col min="5643" max="5643" width="5" style="218" customWidth="1"/>
    <col min="5644" max="5644" width="12.375" style="218" customWidth="1"/>
    <col min="5645" max="5645" width="8.875" style="218" customWidth="1"/>
    <col min="5646" max="5650" width="9" style="218"/>
    <col min="5651" max="5651" width="7.5" style="218" customWidth="1"/>
    <col min="5652" max="5892" width="9" style="218"/>
    <col min="5893" max="5893" width="2.75" style="218" customWidth="1"/>
    <col min="5894" max="5894" width="22" style="218" customWidth="1"/>
    <col min="5895" max="5895" width="17.125" style="218" customWidth="1"/>
    <col min="5896" max="5896" width="25.375" style="218" customWidth="1"/>
    <col min="5897" max="5897" width="28.125" style="218" customWidth="1"/>
    <col min="5898" max="5898" width="12.5" style="218" customWidth="1"/>
    <col min="5899" max="5899" width="5" style="218" customWidth="1"/>
    <col min="5900" max="5900" width="12.375" style="218" customWidth="1"/>
    <col min="5901" max="5901" width="8.875" style="218" customWidth="1"/>
    <col min="5902" max="5906" width="9" style="218"/>
    <col min="5907" max="5907" width="7.5" style="218" customWidth="1"/>
    <col min="5908" max="6148" width="9" style="218"/>
    <col min="6149" max="6149" width="2.75" style="218" customWidth="1"/>
    <col min="6150" max="6150" width="22" style="218" customWidth="1"/>
    <col min="6151" max="6151" width="17.125" style="218" customWidth="1"/>
    <col min="6152" max="6152" width="25.375" style="218" customWidth="1"/>
    <col min="6153" max="6153" width="28.125" style="218" customWidth="1"/>
    <col min="6154" max="6154" width="12.5" style="218" customWidth="1"/>
    <col min="6155" max="6155" width="5" style="218" customWidth="1"/>
    <col min="6156" max="6156" width="12.375" style="218" customWidth="1"/>
    <col min="6157" max="6157" width="8.875" style="218" customWidth="1"/>
    <col min="6158" max="6162" width="9" style="218"/>
    <col min="6163" max="6163" width="7.5" style="218" customWidth="1"/>
    <col min="6164" max="6404" width="9" style="218"/>
    <col min="6405" max="6405" width="2.75" style="218" customWidth="1"/>
    <col min="6406" max="6406" width="22" style="218" customWidth="1"/>
    <col min="6407" max="6407" width="17.125" style="218" customWidth="1"/>
    <col min="6408" max="6408" width="25.375" style="218" customWidth="1"/>
    <col min="6409" max="6409" width="28.125" style="218" customWidth="1"/>
    <col min="6410" max="6410" width="12.5" style="218" customWidth="1"/>
    <col min="6411" max="6411" width="5" style="218" customWidth="1"/>
    <col min="6412" max="6412" width="12.375" style="218" customWidth="1"/>
    <col min="6413" max="6413" width="8.875" style="218" customWidth="1"/>
    <col min="6414" max="6418" width="9" style="218"/>
    <col min="6419" max="6419" width="7.5" style="218" customWidth="1"/>
    <col min="6420" max="6660" width="9" style="218"/>
    <col min="6661" max="6661" width="2.75" style="218" customWidth="1"/>
    <col min="6662" max="6662" width="22" style="218" customWidth="1"/>
    <col min="6663" max="6663" width="17.125" style="218" customWidth="1"/>
    <col min="6664" max="6664" width="25.375" style="218" customWidth="1"/>
    <col min="6665" max="6665" width="28.125" style="218" customWidth="1"/>
    <col min="6666" max="6666" width="12.5" style="218" customWidth="1"/>
    <col min="6667" max="6667" width="5" style="218" customWidth="1"/>
    <col min="6668" max="6668" width="12.375" style="218" customWidth="1"/>
    <col min="6669" max="6669" width="8.875" style="218" customWidth="1"/>
    <col min="6670" max="6674" width="9" style="218"/>
    <col min="6675" max="6675" width="7.5" style="218" customWidth="1"/>
    <col min="6676" max="6916" width="9" style="218"/>
    <col min="6917" max="6917" width="2.75" style="218" customWidth="1"/>
    <col min="6918" max="6918" width="22" style="218" customWidth="1"/>
    <col min="6919" max="6919" width="17.125" style="218" customWidth="1"/>
    <col min="6920" max="6920" width="25.375" style="218" customWidth="1"/>
    <col min="6921" max="6921" width="28.125" style="218" customWidth="1"/>
    <col min="6922" max="6922" width="12.5" style="218" customWidth="1"/>
    <col min="6923" max="6923" width="5" style="218" customWidth="1"/>
    <col min="6924" max="6924" width="12.375" style="218" customWidth="1"/>
    <col min="6925" max="6925" width="8.875" style="218" customWidth="1"/>
    <col min="6926" max="6930" width="9" style="218"/>
    <col min="6931" max="6931" width="7.5" style="218" customWidth="1"/>
    <col min="6932" max="7172" width="9" style="218"/>
    <col min="7173" max="7173" width="2.75" style="218" customWidth="1"/>
    <col min="7174" max="7174" width="22" style="218" customWidth="1"/>
    <col min="7175" max="7175" width="17.125" style="218" customWidth="1"/>
    <col min="7176" max="7176" width="25.375" style="218" customWidth="1"/>
    <col min="7177" max="7177" width="28.125" style="218" customWidth="1"/>
    <col min="7178" max="7178" width="12.5" style="218" customWidth="1"/>
    <col min="7179" max="7179" width="5" style="218" customWidth="1"/>
    <col min="7180" max="7180" width="12.375" style="218" customWidth="1"/>
    <col min="7181" max="7181" width="8.875" style="218" customWidth="1"/>
    <col min="7182" max="7186" width="9" style="218"/>
    <col min="7187" max="7187" width="7.5" style="218" customWidth="1"/>
    <col min="7188" max="7428" width="9" style="218"/>
    <col min="7429" max="7429" width="2.75" style="218" customWidth="1"/>
    <col min="7430" max="7430" width="22" style="218" customWidth="1"/>
    <col min="7431" max="7431" width="17.125" style="218" customWidth="1"/>
    <col min="7432" max="7432" width="25.375" style="218" customWidth="1"/>
    <col min="7433" max="7433" width="28.125" style="218" customWidth="1"/>
    <col min="7434" max="7434" width="12.5" style="218" customWidth="1"/>
    <col min="7435" max="7435" width="5" style="218" customWidth="1"/>
    <col min="7436" max="7436" width="12.375" style="218" customWidth="1"/>
    <col min="7437" max="7437" width="8.875" style="218" customWidth="1"/>
    <col min="7438" max="7442" width="9" style="218"/>
    <col min="7443" max="7443" width="7.5" style="218" customWidth="1"/>
    <col min="7444" max="7684" width="9" style="218"/>
    <col min="7685" max="7685" width="2.75" style="218" customWidth="1"/>
    <col min="7686" max="7686" width="22" style="218" customWidth="1"/>
    <col min="7687" max="7687" width="17.125" style="218" customWidth="1"/>
    <col min="7688" max="7688" width="25.375" style="218" customWidth="1"/>
    <col min="7689" max="7689" width="28.125" style="218" customWidth="1"/>
    <col min="7690" max="7690" width="12.5" style="218" customWidth="1"/>
    <col min="7691" max="7691" width="5" style="218" customWidth="1"/>
    <col min="7692" max="7692" width="12.375" style="218" customWidth="1"/>
    <col min="7693" max="7693" width="8.875" style="218" customWidth="1"/>
    <col min="7694" max="7698" width="9" style="218"/>
    <col min="7699" max="7699" width="7.5" style="218" customWidth="1"/>
    <col min="7700" max="7940" width="9" style="218"/>
    <col min="7941" max="7941" width="2.75" style="218" customWidth="1"/>
    <col min="7942" max="7942" width="22" style="218" customWidth="1"/>
    <col min="7943" max="7943" width="17.125" style="218" customWidth="1"/>
    <col min="7944" max="7944" width="25.375" style="218" customWidth="1"/>
    <col min="7945" max="7945" width="28.125" style="218" customWidth="1"/>
    <col min="7946" max="7946" width="12.5" style="218" customWidth="1"/>
    <col min="7947" max="7947" width="5" style="218" customWidth="1"/>
    <col min="7948" max="7948" width="12.375" style="218" customWidth="1"/>
    <col min="7949" max="7949" width="8.875" style="218" customWidth="1"/>
    <col min="7950" max="7954" width="9" style="218"/>
    <col min="7955" max="7955" width="7.5" style="218" customWidth="1"/>
    <col min="7956" max="8196" width="9" style="218"/>
    <col min="8197" max="8197" width="2.75" style="218" customWidth="1"/>
    <col min="8198" max="8198" width="22" style="218" customWidth="1"/>
    <col min="8199" max="8199" width="17.125" style="218" customWidth="1"/>
    <col min="8200" max="8200" width="25.375" style="218" customWidth="1"/>
    <col min="8201" max="8201" width="28.125" style="218" customWidth="1"/>
    <col min="8202" max="8202" width="12.5" style="218" customWidth="1"/>
    <col min="8203" max="8203" width="5" style="218" customWidth="1"/>
    <col min="8204" max="8204" width="12.375" style="218" customWidth="1"/>
    <col min="8205" max="8205" width="8.875" style="218" customWidth="1"/>
    <col min="8206" max="8210" width="9" style="218"/>
    <col min="8211" max="8211" width="7.5" style="218" customWidth="1"/>
    <col min="8212" max="8452" width="9" style="218"/>
    <col min="8453" max="8453" width="2.75" style="218" customWidth="1"/>
    <col min="8454" max="8454" width="22" style="218" customWidth="1"/>
    <col min="8455" max="8455" width="17.125" style="218" customWidth="1"/>
    <col min="8456" max="8456" width="25.375" style="218" customWidth="1"/>
    <col min="8457" max="8457" width="28.125" style="218" customWidth="1"/>
    <col min="8458" max="8458" width="12.5" style="218" customWidth="1"/>
    <col min="8459" max="8459" width="5" style="218" customWidth="1"/>
    <col min="8460" max="8460" width="12.375" style="218" customWidth="1"/>
    <col min="8461" max="8461" width="8.875" style="218" customWidth="1"/>
    <col min="8462" max="8466" width="9" style="218"/>
    <col min="8467" max="8467" width="7.5" style="218" customWidth="1"/>
    <col min="8468" max="8708" width="9" style="218"/>
    <col min="8709" max="8709" width="2.75" style="218" customWidth="1"/>
    <col min="8710" max="8710" width="22" style="218" customWidth="1"/>
    <col min="8711" max="8711" width="17.125" style="218" customWidth="1"/>
    <col min="8712" max="8712" width="25.375" style="218" customWidth="1"/>
    <col min="8713" max="8713" width="28.125" style="218" customWidth="1"/>
    <col min="8714" max="8714" width="12.5" style="218" customWidth="1"/>
    <col min="8715" max="8715" width="5" style="218" customWidth="1"/>
    <col min="8716" max="8716" width="12.375" style="218" customWidth="1"/>
    <col min="8717" max="8717" width="8.875" style="218" customWidth="1"/>
    <col min="8718" max="8722" width="9" style="218"/>
    <col min="8723" max="8723" width="7.5" style="218" customWidth="1"/>
    <col min="8724" max="8964" width="9" style="218"/>
    <col min="8965" max="8965" width="2.75" style="218" customWidth="1"/>
    <col min="8966" max="8966" width="22" style="218" customWidth="1"/>
    <col min="8967" max="8967" width="17.125" style="218" customWidth="1"/>
    <col min="8968" max="8968" width="25.375" style="218" customWidth="1"/>
    <col min="8969" max="8969" width="28.125" style="218" customWidth="1"/>
    <col min="8970" max="8970" width="12.5" style="218" customWidth="1"/>
    <col min="8971" max="8971" width="5" style="218" customWidth="1"/>
    <col min="8972" max="8972" width="12.375" style="218" customWidth="1"/>
    <col min="8973" max="8973" width="8.875" style="218" customWidth="1"/>
    <col min="8974" max="8978" width="9" style="218"/>
    <col min="8979" max="8979" width="7.5" style="218" customWidth="1"/>
    <col min="8980" max="9220" width="9" style="218"/>
    <col min="9221" max="9221" width="2.75" style="218" customWidth="1"/>
    <col min="9222" max="9222" width="22" style="218" customWidth="1"/>
    <col min="9223" max="9223" width="17.125" style="218" customWidth="1"/>
    <col min="9224" max="9224" width="25.375" style="218" customWidth="1"/>
    <col min="9225" max="9225" width="28.125" style="218" customWidth="1"/>
    <col min="9226" max="9226" width="12.5" style="218" customWidth="1"/>
    <col min="9227" max="9227" width="5" style="218" customWidth="1"/>
    <col min="9228" max="9228" width="12.375" style="218" customWidth="1"/>
    <col min="9229" max="9229" width="8.875" style="218" customWidth="1"/>
    <col min="9230" max="9234" width="9" style="218"/>
    <col min="9235" max="9235" width="7.5" style="218" customWidth="1"/>
    <col min="9236" max="9476" width="9" style="218"/>
    <col min="9477" max="9477" width="2.75" style="218" customWidth="1"/>
    <col min="9478" max="9478" width="22" style="218" customWidth="1"/>
    <col min="9479" max="9479" width="17.125" style="218" customWidth="1"/>
    <col min="9480" max="9480" width="25.375" style="218" customWidth="1"/>
    <col min="9481" max="9481" width="28.125" style="218" customWidth="1"/>
    <col min="9482" max="9482" width="12.5" style="218" customWidth="1"/>
    <col min="9483" max="9483" width="5" style="218" customWidth="1"/>
    <col min="9484" max="9484" width="12.375" style="218" customWidth="1"/>
    <col min="9485" max="9485" width="8.875" style="218" customWidth="1"/>
    <col min="9486" max="9490" width="9" style="218"/>
    <col min="9491" max="9491" width="7.5" style="218" customWidth="1"/>
    <col min="9492" max="9732" width="9" style="218"/>
    <col min="9733" max="9733" width="2.75" style="218" customWidth="1"/>
    <col min="9734" max="9734" width="22" style="218" customWidth="1"/>
    <col min="9735" max="9735" width="17.125" style="218" customWidth="1"/>
    <col min="9736" max="9736" width="25.375" style="218" customWidth="1"/>
    <col min="9737" max="9737" width="28.125" style="218" customWidth="1"/>
    <col min="9738" max="9738" width="12.5" style="218" customWidth="1"/>
    <col min="9739" max="9739" width="5" style="218" customWidth="1"/>
    <col min="9740" max="9740" width="12.375" style="218" customWidth="1"/>
    <col min="9741" max="9741" width="8.875" style="218" customWidth="1"/>
    <col min="9742" max="9746" width="9" style="218"/>
    <col min="9747" max="9747" width="7.5" style="218" customWidth="1"/>
    <col min="9748" max="9988" width="9" style="218"/>
    <col min="9989" max="9989" width="2.75" style="218" customWidth="1"/>
    <col min="9990" max="9990" width="22" style="218" customWidth="1"/>
    <col min="9991" max="9991" width="17.125" style="218" customWidth="1"/>
    <col min="9992" max="9992" width="25.375" style="218" customWidth="1"/>
    <col min="9993" max="9993" width="28.125" style="218" customWidth="1"/>
    <col min="9994" max="9994" width="12.5" style="218" customWidth="1"/>
    <col min="9995" max="9995" width="5" style="218" customWidth="1"/>
    <col min="9996" max="9996" width="12.375" style="218" customWidth="1"/>
    <col min="9997" max="9997" width="8.875" style="218" customWidth="1"/>
    <col min="9998" max="10002" width="9" style="218"/>
    <col min="10003" max="10003" width="7.5" style="218" customWidth="1"/>
    <col min="10004" max="10244" width="9" style="218"/>
    <col min="10245" max="10245" width="2.75" style="218" customWidth="1"/>
    <col min="10246" max="10246" width="22" style="218" customWidth="1"/>
    <col min="10247" max="10247" width="17.125" style="218" customWidth="1"/>
    <col min="10248" max="10248" width="25.375" style="218" customWidth="1"/>
    <col min="10249" max="10249" width="28.125" style="218" customWidth="1"/>
    <col min="10250" max="10250" width="12.5" style="218" customWidth="1"/>
    <col min="10251" max="10251" width="5" style="218" customWidth="1"/>
    <col min="10252" max="10252" width="12.375" style="218" customWidth="1"/>
    <col min="10253" max="10253" width="8.875" style="218" customWidth="1"/>
    <col min="10254" max="10258" width="9" style="218"/>
    <col min="10259" max="10259" width="7.5" style="218" customWidth="1"/>
    <col min="10260" max="10500" width="9" style="218"/>
    <col min="10501" max="10501" width="2.75" style="218" customWidth="1"/>
    <col min="10502" max="10502" width="22" style="218" customWidth="1"/>
    <col min="10503" max="10503" width="17.125" style="218" customWidth="1"/>
    <col min="10504" max="10504" width="25.375" style="218" customWidth="1"/>
    <col min="10505" max="10505" width="28.125" style="218" customWidth="1"/>
    <col min="10506" max="10506" width="12.5" style="218" customWidth="1"/>
    <col min="10507" max="10507" width="5" style="218" customWidth="1"/>
    <col min="10508" max="10508" width="12.375" style="218" customWidth="1"/>
    <col min="10509" max="10509" width="8.875" style="218" customWidth="1"/>
    <col min="10510" max="10514" width="9" style="218"/>
    <col min="10515" max="10515" width="7.5" style="218" customWidth="1"/>
    <col min="10516" max="10756" width="9" style="218"/>
    <col min="10757" max="10757" width="2.75" style="218" customWidth="1"/>
    <col min="10758" max="10758" width="22" style="218" customWidth="1"/>
    <col min="10759" max="10759" width="17.125" style="218" customWidth="1"/>
    <col min="10760" max="10760" width="25.375" style="218" customWidth="1"/>
    <col min="10761" max="10761" width="28.125" style="218" customWidth="1"/>
    <col min="10762" max="10762" width="12.5" style="218" customWidth="1"/>
    <col min="10763" max="10763" width="5" style="218" customWidth="1"/>
    <col min="10764" max="10764" width="12.375" style="218" customWidth="1"/>
    <col min="10765" max="10765" width="8.875" style="218" customWidth="1"/>
    <col min="10766" max="10770" width="9" style="218"/>
    <col min="10771" max="10771" width="7.5" style="218" customWidth="1"/>
    <col min="10772" max="11012" width="9" style="218"/>
    <col min="11013" max="11013" width="2.75" style="218" customWidth="1"/>
    <col min="11014" max="11014" width="22" style="218" customWidth="1"/>
    <col min="11015" max="11015" width="17.125" style="218" customWidth="1"/>
    <col min="11016" max="11016" width="25.375" style="218" customWidth="1"/>
    <col min="11017" max="11017" width="28.125" style="218" customWidth="1"/>
    <col min="11018" max="11018" width="12.5" style="218" customWidth="1"/>
    <col min="11019" max="11019" width="5" style="218" customWidth="1"/>
    <col min="11020" max="11020" width="12.375" style="218" customWidth="1"/>
    <col min="11021" max="11021" width="8.875" style="218" customWidth="1"/>
    <col min="11022" max="11026" width="9" style="218"/>
    <col min="11027" max="11027" width="7.5" style="218" customWidth="1"/>
    <col min="11028" max="11268" width="9" style="218"/>
    <col min="11269" max="11269" width="2.75" style="218" customWidth="1"/>
    <col min="11270" max="11270" width="22" style="218" customWidth="1"/>
    <col min="11271" max="11271" width="17.125" style="218" customWidth="1"/>
    <col min="11272" max="11272" width="25.375" style="218" customWidth="1"/>
    <col min="11273" max="11273" width="28.125" style="218" customWidth="1"/>
    <col min="11274" max="11274" width="12.5" style="218" customWidth="1"/>
    <col min="11275" max="11275" width="5" style="218" customWidth="1"/>
    <col min="11276" max="11276" width="12.375" style="218" customWidth="1"/>
    <col min="11277" max="11277" width="8.875" style="218" customWidth="1"/>
    <col min="11278" max="11282" width="9" style="218"/>
    <col min="11283" max="11283" width="7.5" style="218" customWidth="1"/>
    <col min="11284" max="11524" width="9" style="218"/>
    <col min="11525" max="11525" width="2.75" style="218" customWidth="1"/>
    <col min="11526" max="11526" width="22" style="218" customWidth="1"/>
    <col min="11527" max="11527" width="17.125" style="218" customWidth="1"/>
    <col min="11528" max="11528" width="25.375" style="218" customWidth="1"/>
    <col min="11529" max="11529" width="28.125" style="218" customWidth="1"/>
    <col min="11530" max="11530" width="12.5" style="218" customWidth="1"/>
    <col min="11531" max="11531" width="5" style="218" customWidth="1"/>
    <col min="11532" max="11532" width="12.375" style="218" customWidth="1"/>
    <col min="11533" max="11533" width="8.875" style="218" customWidth="1"/>
    <col min="11534" max="11538" width="9" style="218"/>
    <col min="11539" max="11539" width="7.5" style="218" customWidth="1"/>
    <col min="11540" max="11780" width="9" style="218"/>
    <col min="11781" max="11781" width="2.75" style="218" customWidth="1"/>
    <col min="11782" max="11782" width="22" style="218" customWidth="1"/>
    <col min="11783" max="11783" width="17.125" style="218" customWidth="1"/>
    <col min="11784" max="11784" width="25.375" style="218" customWidth="1"/>
    <col min="11785" max="11785" width="28.125" style="218" customWidth="1"/>
    <col min="11786" max="11786" width="12.5" style="218" customWidth="1"/>
    <col min="11787" max="11787" width="5" style="218" customWidth="1"/>
    <col min="11788" max="11788" width="12.375" style="218" customWidth="1"/>
    <col min="11789" max="11789" width="8.875" style="218" customWidth="1"/>
    <col min="11790" max="11794" width="9" style="218"/>
    <col min="11795" max="11795" width="7.5" style="218" customWidth="1"/>
    <col min="11796" max="12036" width="9" style="218"/>
    <col min="12037" max="12037" width="2.75" style="218" customWidth="1"/>
    <col min="12038" max="12038" width="22" style="218" customWidth="1"/>
    <col min="12039" max="12039" width="17.125" style="218" customWidth="1"/>
    <col min="12040" max="12040" width="25.375" style="218" customWidth="1"/>
    <col min="12041" max="12041" width="28.125" style="218" customWidth="1"/>
    <col min="12042" max="12042" width="12.5" style="218" customWidth="1"/>
    <col min="12043" max="12043" width="5" style="218" customWidth="1"/>
    <col min="12044" max="12044" width="12.375" style="218" customWidth="1"/>
    <col min="12045" max="12045" width="8.875" style="218" customWidth="1"/>
    <col min="12046" max="12050" width="9" style="218"/>
    <col min="12051" max="12051" width="7.5" style="218" customWidth="1"/>
    <col min="12052" max="12292" width="9" style="218"/>
    <col min="12293" max="12293" width="2.75" style="218" customWidth="1"/>
    <col min="12294" max="12294" width="22" style="218" customWidth="1"/>
    <col min="12295" max="12295" width="17.125" style="218" customWidth="1"/>
    <col min="12296" max="12296" width="25.375" style="218" customWidth="1"/>
    <col min="12297" max="12297" width="28.125" style="218" customWidth="1"/>
    <col min="12298" max="12298" width="12.5" style="218" customWidth="1"/>
    <col min="12299" max="12299" width="5" style="218" customWidth="1"/>
    <col min="12300" max="12300" width="12.375" style="218" customWidth="1"/>
    <col min="12301" max="12301" width="8.875" style="218" customWidth="1"/>
    <col min="12302" max="12306" width="9" style="218"/>
    <col min="12307" max="12307" width="7.5" style="218" customWidth="1"/>
    <col min="12308" max="12548" width="9" style="218"/>
    <col min="12549" max="12549" width="2.75" style="218" customWidth="1"/>
    <col min="12550" max="12550" width="22" style="218" customWidth="1"/>
    <col min="12551" max="12551" width="17.125" style="218" customWidth="1"/>
    <col min="12552" max="12552" width="25.375" style="218" customWidth="1"/>
    <col min="12553" max="12553" width="28.125" style="218" customWidth="1"/>
    <col min="12554" max="12554" width="12.5" style="218" customWidth="1"/>
    <col min="12555" max="12555" width="5" style="218" customWidth="1"/>
    <col min="12556" max="12556" width="12.375" style="218" customWidth="1"/>
    <col min="12557" max="12557" width="8.875" style="218" customWidth="1"/>
    <col min="12558" max="12562" width="9" style="218"/>
    <col min="12563" max="12563" width="7.5" style="218" customWidth="1"/>
    <col min="12564" max="12804" width="9" style="218"/>
    <col min="12805" max="12805" width="2.75" style="218" customWidth="1"/>
    <col min="12806" max="12806" width="22" style="218" customWidth="1"/>
    <col min="12807" max="12807" width="17.125" style="218" customWidth="1"/>
    <col min="12808" max="12808" width="25.375" style="218" customWidth="1"/>
    <col min="12809" max="12809" width="28.125" style="218" customWidth="1"/>
    <col min="12810" max="12810" width="12.5" style="218" customWidth="1"/>
    <col min="12811" max="12811" width="5" style="218" customWidth="1"/>
    <col min="12812" max="12812" width="12.375" style="218" customWidth="1"/>
    <col min="12813" max="12813" width="8.875" style="218" customWidth="1"/>
    <col min="12814" max="12818" width="9" style="218"/>
    <col min="12819" max="12819" width="7.5" style="218" customWidth="1"/>
    <col min="12820" max="13060" width="9" style="218"/>
    <col min="13061" max="13061" width="2.75" style="218" customWidth="1"/>
    <col min="13062" max="13062" width="22" style="218" customWidth="1"/>
    <col min="13063" max="13063" width="17.125" style="218" customWidth="1"/>
    <col min="13064" max="13064" width="25.375" style="218" customWidth="1"/>
    <col min="13065" max="13065" width="28.125" style="218" customWidth="1"/>
    <col min="13066" max="13066" width="12.5" style="218" customWidth="1"/>
    <col min="13067" max="13067" width="5" style="218" customWidth="1"/>
    <col min="13068" max="13068" width="12.375" style="218" customWidth="1"/>
    <col min="13069" max="13069" width="8.875" style="218" customWidth="1"/>
    <col min="13070" max="13074" width="9" style="218"/>
    <col min="13075" max="13075" width="7.5" style="218" customWidth="1"/>
    <col min="13076" max="13316" width="9" style="218"/>
    <col min="13317" max="13317" width="2.75" style="218" customWidth="1"/>
    <col min="13318" max="13318" width="22" style="218" customWidth="1"/>
    <col min="13319" max="13319" width="17.125" style="218" customWidth="1"/>
    <col min="13320" max="13320" width="25.375" style="218" customWidth="1"/>
    <col min="13321" max="13321" width="28.125" style="218" customWidth="1"/>
    <col min="13322" max="13322" width="12.5" style="218" customWidth="1"/>
    <col min="13323" max="13323" width="5" style="218" customWidth="1"/>
    <col min="13324" max="13324" width="12.375" style="218" customWidth="1"/>
    <col min="13325" max="13325" width="8.875" style="218" customWidth="1"/>
    <col min="13326" max="13330" width="9" style="218"/>
    <col min="13331" max="13331" width="7.5" style="218" customWidth="1"/>
    <col min="13332" max="13572" width="9" style="218"/>
    <col min="13573" max="13573" width="2.75" style="218" customWidth="1"/>
    <col min="13574" max="13574" width="22" style="218" customWidth="1"/>
    <col min="13575" max="13575" width="17.125" style="218" customWidth="1"/>
    <col min="13576" max="13576" width="25.375" style="218" customWidth="1"/>
    <col min="13577" max="13577" width="28.125" style="218" customWidth="1"/>
    <col min="13578" max="13578" width="12.5" style="218" customWidth="1"/>
    <col min="13579" max="13579" width="5" style="218" customWidth="1"/>
    <col min="13580" max="13580" width="12.375" style="218" customWidth="1"/>
    <col min="13581" max="13581" width="8.875" style="218" customWidth="1"/>
    <col min="13582" max="13586" width="9" style="218"/>
    <col min="13587" max="13587" width="7.5" style="218" customWidth="1"/>
    <col min="13588" max="13828" width="9" style="218"/>
    <col min="13829" max="13829" width="2.75" style="218" customWidth="1"/>
    <col min="13830" max="13830" width="22" style="218" customWidth="1"/>
    <col min="13831" max="13831" width="17.125" style="218" customWidth="1"/>
    <col min="13832" max="13832" width="25.375" style="218" customWidth="1"/>
    <col min="13833" max="13833" width="28.125" style="218" customWidth="1"/>
    <col min="13834" max="13834" width="12.5" style="218" customWidth="1"/>
    <col min="13835" max="13835" width="5" style="218" customWidth="1"/>
    <col min="13836" max="13836" width="12.375" style="218" customWidth="1"/>
    <col min="13837" max="13837" width="8.875" style="218" customWidth="1"/>
    <col min="13838" max="13842" width="9" style="218"/>
    <col min="13843" max="13843" width="7.5" style="218" customWidth="1"/>
    <col min="13844" max="14084" width="9" style="218"/>
    <col min="14085" max="14085" width="2.75" style="218" customWidth="1"/>
    <col min="14086" max="14086" width="22" style="218" customWidth="1"/>
    <col min="14087" max="14087" width="17.125" style="218" customWidth="1"/>
    <col min="14088" max="14088" width="25.375" style="218" customWidth="1"/>
    <col min="14089" max="14089" width="28.125" style="218" customWidth="1"/>
    <col min="14090" max="14090" width="12.5" style="218" customWidth="1"/>
    <col min="14091" max="14091" width="5" style="218" customWidth="1"/>
    <col min="14092" max="14092" width="12.375" style="218" customWidth="1"/>
    <col min="14093" max="14093" width="8.875" style="218" customWidth="1"/>
    <col min="14094" max="14098" width="9" style="218"/>
    <col min="14099" max="14099" width="7.5" style="218" customWidth="1"/>
    <col min="14100" max="14340" width="9" style="218"/>
    <col min="14341" max="14341" width="2.75" style="218" customWidth="1"/>
    <col min="14342" max="14342" width="22" style="218" customWidth="1"/>
    <col min="14343" max="14343" width="17.125" style="218" customWidth="1"/>
    <col min="14344" max="14344" width="25.375" style="218" customWidth="1"/>
    <col min="14345" max="14345" width="28.125" style="218" customWidth="1"/>
    <col min="14346" max="14346" width="12.5" style="218" customWidth="1"/>
    <col min="14347" max="14347" width="5" style="218" customWidth="1"/>
    <col min="14348" max="14348" width="12.375" style="218" customWidth="1"/>
    <col min="14349" max="14349" width="8.875" style="218" customWidth="1"/>
    <col min="14350" max="14354" width="9" style="218"/>
    <col min="14355" max="14355" width="7.5" style="218" customWidth="1"/>
    <col min="14356" max="14596" width="9" style="218"/>
    <col min="14597" max="14597" width="2.75" style="218" customWidth="1"/>
    <col min="14598" max="14598" width="22" style="218" customWidth="1"/>
    <col min="14599" max="14599" width="17.125" style="218" customWidth="1"/>
    <col min="14600" max="14600" width="25.375" style="218" customWidth="1"/>
    <col min="14601" max="14601" width="28.125" style="218" customWidth="1"/>
    <col min="14602" max="14602" width="12.5" style="218" customWidth="1"/>
    <col min="14603" max="14603" width="5" style="218" customWidth="1"/>
    <col min="14604" max="14604" width="12.375" style="218" customWidth="1"/>
    <col min="14605" max="14605" width="8.875" style="218" customWidth="1"/>
    <col min="14606" max="14610" width="9" style="218"/>
    <col min="14611" max="14611" width="7.5" style="218" customWidth="1"/>
    <col min="14612" max="14852" width="9" style="218"/>
    <col min="14853" max="14853" width="2.75" style="218" customWidth="1"/>
    <col min="14854" max="14854" width="22" style="218" customWidth="1"/>
    <col min="14855" max="14855" width="17.125" style="218" customWidth="1"/>
    <col min="14856" max="14856" width="25.375" style="218" customWidth="1"/>
    <col min="14857" max="14857" width="28.125" style="218" customWidth="1"/>
    <col min="14858" max="14858" width="12.5" style="218" customWidth="1"/>
    <col min="14859" max="14859" width="5" style="218" customWidth="1"/>
    <col min="14860" max="14860" width="12.375" style="218" customWidth="1"/>
    <col min="14861" max="14861" width="8.875" style="218" customWidth="1"/>
    <col min="14862" max="14866" width="9" style="218"/>
    <col min="14867" max="14867" width="7.5" style="218" customWidth="1"/>
    <col min="14868" max="15108" width="9" style="218"/>
    <col min="15109" max="15109" width="2.75" style="218" customWidth="1"/>
    <col min="15110" max="15110" width="22" style="218" customWidth="1"/>
    <col min="15111" max="15111" width="17.125" style="218" customWidth="1"/>
    <col min="15112" max="15112" width="25.375" style="218" customWidth="1"/>
    <col min="15113" max="15113" width="28.125" style="218" customWidth="1"/>
    <col min="15114" max="15114" width="12.5" style="218" customWidth="1"/>
    <col min="15115" max="15115" width="5" style="218" customWidth="1"/>
    <col min="15116" max="15116" width="12.375" style="218" customWidth="1"/>
    <col min="15117" max="15117" width="8.875" style="218" customWidth="1"/>
    <col min="15118" max="15122" width="9" style="218"/>
    <col min="15123" max="15123" width="7.5" style="218" customWidth="1"/>
    <col min="15124" max="15364" width="9" style="218"/>
    <col min="15365" max="15365" width="2.75" style="218" customWidth="1"/>
    <col min="15366" max="15366" width="22" style="218" customWidth="1"/>
    <col min="15367" max="15367" width="17.125" style="218" customWidth="1"/>
    <col min="15368" max="15368" width="25.375" style="218" customWidth="1"/>
    <col min="15369" max="15369" width="28.125" style="218" customWidth="1"/>
    <col min="15370" max="15370" width="12.5" style="218" customWidth="1"/>
    <col min="15371" max="15371" width="5" style="218" customWidth="1"/>
    <col min="15372" max="15372" width="12.375" style="218" customWidth="1"/>
    <col min="15373" max="15373" width="8.875" style="218" customWidth="1"/>
    <col min="15374" max="15378" width="9" style="218"/>
    <col min="15379" max="15379" width="7.5" style="218" customWidth="1"/>
    <col min="15380" max="15620" width="9" style="218"/>
    <col min="15621" max="15621" width="2.75" style="218" customWidth="1"/>
    <col min="15622" max="15622" width="22" style="218" customWidth="1"/>
    <col min="15623" max="15623" width="17.125" style="218" customWidth="1"/>
    <col min="15624" max="15624" width="25.375" style="218" customWidth="1"/>
    <col min="15625" max="15625" width="28.125" style="218" customWidth="1"/>
    <col min="15626" max="15626" width="12.5" style="218" customWidth="1"/>
    <col min="15627" max="15627" width="5" style="218" customWidth="1"/>
    <col min="15628" max="15628" width="12.375" style="218" customWidth="1"/>
    <col min="15629" max="15629" width="8.875" style="218" customWidth="1"/>
    <col min="15630" max="15634" width="9" style="218"/>
    <col min="15635" max="15635" width="7.5" style="218" customWidth="1"/>
    <col min="15636" max="15876" width="9" style="218"/>
    <col min="15877" max="15877" width="2.75" style="218" customWidth="1"/>
    <col min="15878" max="15878" width="22" style="218" customWidth="1"/>
    <col min="15879" max="15879" width="17.125" style="218" customWidth="1"/>
    <col min="15880" max="15880" width="25.375" style="218" customWidth="1"/>
    <col min="15881" max="15881" width="28.125" style="218" customWidth="1"/>
    <col min="15882" max="15882" width="12.5" style="218" customWidth="1"/>
    <col min="15883" max="15883" width="5" style="218" customWidth="1"/>
    <col min="15884" max="15884" width="12.375" style="218" customWidth="1"/>
    <col min="15885" max="15885" width="8.875" style="218" customWidth="1"/>
    <col min="15886" max="15890" width="9" style="218"/>
    <col min="15891" max="15891" width="7.5" style="218" customWidth="1"/>
    <col min="15892" max="16132" width="9" style="218"/>
    <col min="16133" max="16133" width="2.75" style="218" customWidth="1"/>
    <col min="16134" max="16134" width="22" style="218" customWidth="1"/>
    <col min="16135" max="16135" width="17.125" style="218" customWidth="1"/>
    <col min="16136" max="16136" width="25.375" style="218" customWidth="1"/>
    <col min="16137" max="16137" width="28.125" style="218" customWidth="1"/>
    <col min="16138" max="16138" width="12.5" style="218" customWidth="1"/>
    <col min="16139" max="16139" width="5" style="218" customWidth="1"/>
    <col min="16140" max="16140" width="12.375" style="218" customWidth="1"/>
    <col min="16141" max="16141" width="8.875" style="218" customWidth="1"/>
    <col min="16142" max="16146" width="9" style="218"/>
    <col min="16147" max="16147" width="7.5" style="218" customWidth="1"/>
    <col min="16148" max="16384" width="9" style="218"/>
  </cols>
  <sheetData>
    <row r="1" spans="1:19">
      <c r="B1" s="219"/>
      <c r="C1" s="220"/>
      <c r="R1" s="223" t="s">
        <v>750</v>
      </c>
      <c r="S1" s="223"/>
    </row>
    <row r="2" spans="1:19" s="224" customFormat="1" ht="28.5" customHeight="1">
      <c r="B2" s="3306" t="s">
        <v>388</v>
      </c>
      <c r="C2" s="3306"/>
      <c r="D2" s="3306"/>
      <c r="E2" s="3306"/>
      <c r="F2" s="3306"/>
      <c r="G2" s="3306"/>
      <c r="H2" s="3306"/>
      <c r="I2" s="3306"/>
      <c r="J2" s="3306"/>
      <c r="K2" s="3306"/>
      <c r="L2" s="3306"/>
      <c r="M2" s="3306"/>
      <c r="N2" s="3306"/>
      <c r="O2" s="3306"/>
      <c r="P2" s="3306"/>
      <c r="Q2" s="3306"/>
      <c r="R2" s="3306"/>
      <c r="S2" s="616"/>
    </row>
    <row r="3" spans="1:19" ht="7.5" customHeight="1"/>
    <row r="4" spans="1:19" ht="28.5" customHeight="1">
      <c r="B4" s="226" t="s">
        <v>389</v>
      </c>
      <c r="C4" s="3307" t="str">
        <f>IF(様式1!L11="","",様式1!L11)</f>
        <v/>
      </c>
      <c r="D4" s="3308"/>
      <c r="E4" s="227"/>
      <c r="F4" s="227"/>
      <c r="J4" s="228"/>
      <c r="R4" s="218"/>
      <c r="S4" s="218"/>
    </row>
    <row r="5" spans="1:19" ht="28.5" customHeight="1">
      <c r="B5" s="226" t="s">
        <v>390</v>
      </c>
      <c r="C5" s="3309" t="str">
        <f>IF(様式1!G36="","",様式1!G36)</f>
        <v/>
      </c>
      <c r="D5" s="3310"/>
      <c r="E5" s="227"/>
      <c r="F5" s="227"/>
      <c r="J5" s="228"/>
      <c r="R5" s="218"/>
      <c r="S5" s="218"/>
    </row>
    <row r="6" spans="1:19" ht="18.75" customHeight="1">
      <c r="J6" s="228"/>
      <c r="L6" s="228"/>
      <c r="M6" s="227"/>
      <c r="N6" s="227"/>
      <c r="O6" s="227"/>
      <c r="P6" s="227"/>
      <c r="Q6" s="227"/>
      <c r="R6" s="227"/>
      <c r="S6" s="227"/>
    </row>
    <row r="7" spans="1:19" ht="9" customHeight="1">
      <c r="J7" s="228"/>
      <c r="L7" s="228"/>
      <c r="M7" s="227"/>
      <c r="N7" s="227"/>
      <c r="O7" s="227"/>
      <c r="P7" s="227"/>
      <c r="Q7" s="227"/>
      <c r="R7" s="227"/>
      <c r="S7" s="227"/>
    </row>
    <row r="8" spans="1:19" ht="18.75" customHeight="1">
      <c r="B8" s="229"/>
      <c r="J8" s="228"/>
      <c r="L8" s="228"/>
      <c r="M8" s="227"/>
      <c r="N8" s="227"/>
      <c r="O8" s="227"/>
      <c r="P8" s="227"/>
      <c r="Q8" s="227"/>
      <c r="R8" s="227"/>
      <c r="S8" s="227"/>
    </row>
    <row r="9" spans="1:19" ht="7.5" customHeight="1"/>
    <row r="10" spans="1:19" ht="18.75" customHeight="1">
      <c r="B10" s="3311" t="s">
        <v>391</v>
      </c>
      <c r="C10" s="3314" t="s">
        <v>1625</v>
      </c>
      <c r="D10" s="3317" t="s">
        <v>1626</v>
      </c>
      <c r="E10" s="3311" t="s">
        <v>392</v>
      </c>
      <c r="F10" s="3320" t="s">
        <v>393</v>
      </c>
      <c r="G10" s="3321"/>
      <c r="H10" s="3322"/>
      <c r="I10" s="230" t="s">
        <v>486</v>
      </c>
      <c r="J10" s="3329" t="s">
        <v>487</v>
      </c>
      <c r="K10" s="3330"/>
      <c r="L10" s="3329" t="s">
        <v>491</v>
      </c>
      <c r="M10" s="3330"/>
      <c r="N10" s="3337" t="s">
        <v>704</v>
      </c>
      <c r="O10" s="3337" t="s">
        <v>705</v>
      </c>
      <c r="P10" s="3338" t="s">
        <v>706</v>
      </c>
      <c r="Q10" s="3339" t="s">
        <v>1235</v>
      </c>
      <c r="R10" s="3339" t="s">
        <v>1236</v>
      </c>
      <c r="S10" s="231"/>
    </row>
    <row r="11" spans="1:19" ht="18.75" customHeight="1">
      <c r="B11" s="3312"/>
      <c r="C11" s="3315"/>
      <c r="D11" s="3315"/>
      <c r="E11" s="3318"/>
      <c r="F11" s="3323"/>
      <c r="G11" s="3324"/>
      <c r="H11" s="3325"/>
      <c r="I11" s="232" t="s">
        <v>394</v>
      </c>
      <c r="J11" s="233" t="s">
        <v>395</v>
      </c>
      <c r="K11" s="3342" t="s">
        <v>396</v>
      </c>
      <c r="L11" s="233" t="s">
        <v>397</v>
      </c>
      <c r="M11" s="3342" t="s">
        <v>952</v>
      </c>
      <c r="N11" s="3337"/>
      <c r="O11" s="3337"/>
      <c r="P11" s="3338"/>
      <c r="Q11" s="3340"/>
      <c r="R11" s="3340"/>
      <c r="S11" s="234"/>
    </row>
    <row r="12" spans="1:19" ht="18.75" customHeight="1">
      <c r="B12" s="3312"/>
      <c r="C12" s="3315"/>
      <c r="D12" s="3315"/>
      <c r="E12" s="3318"/>
      <c r="F12" s="3323"/>
      <c r="G12" s="3324"/>
      <c r="H12" s="3325"/>
      <c r="I12" s="233"/>
      <c r="J12" s="233"/>
      <c r="K12" s="3343"/>
      <c r="L12" s="233"/>
      <c r="M12" s="3345"/>
      <c r="N12" s="3337"/>
      <c r="O12" s="3337"/>
      <c r="P12" s="3338"/>
      <c r="Q12" s="3340"/>
      <c r="R12" s="3340"/>
      <c r="S12" s="234"/>
    </row>
    <row r="13" spans="1:19" ht="151.5" customHeight="1">
      <c r="B13" s="3313"/>
      <c r="C13" s="3316"/>
      <c r="D13" s="3316"/>
      <c r="E13" s="3319"/>
      <c r="F13" s="3326"/>
      <c r="G13" s="3327"/>
      <c r="H13" s="3328"/>
      <c r="I13" s="235"/>
      <c r="J13" s="235"/>
      <c r="K13" s="3344"/>
      <c r="L13" s="236"/>
      <c r="M13" s="3346"/>
      <c r="N13" s="3337"/>
      <c r="O13" s="3337"/>
      <c r="P13" s="3338"/>
      <c r="Q13" s="3341"/>
      <c r="R13" s="3341"/>
      <c r="S13" s="234"/>
    </row>
    <row r="14" spans="1:19" ht="28.5" customHeight="1">
      <c r="B14" s="622" t="s">
        <v>398</v>
      </c>
      <c r="C14" s="623"/>
      <c r="D14" s="623"/>
      <c r="E14" s="624"/>
      <c r="F14" s="625"/>
      <c r="G14" s="626"/>
      <c r="H14" s="626"/>
      <c r="I14" s="627"/>
      <c r="J14" s="628"/>
      <c r="K14" s="628"/>
      <c r="L14" s="628"/>
      <c r="M14" s="628"/>
      <c r="N14" s="628"/>
      <c r="O14" s="628"/>
      <c r="P14" s="628"/>
      <c r="Q14" s="628"/>
      <c r="R14" s="628"/>
      <c r="S14" s="237"/>
    </row>
    <row r="15" spans="1:19" ht="28.5" customHeight="1">
      <c r="B15" s="644" t="s">
        <v>1609</v>
      </c>
      <c r="C15" s="1310" t="s">
        <v>489</v>
      </c>
      <c r="D15" s="1311" t="s">
        <v>955</v>
      </c>
      <c r="E15" s="645" t="s">
        <v>399</v>
      </c>
      <c r="F15" s="648">
        <v>42461</v>
      </c>
      <c r="G15" s="646" t="s">
        <v>52</v>
      </c>
      <c r="H15" s="649">
        <v>42643</v>
      </c>
      <c r="I15" s="647">
        <v>25</v>
      </c>
      <c r="J15" s="647">
        <v>5</v>
      </c>
      <c r="K15" s="647">
        <v>3</v>
      </c>
      <c r="L15" s="647">
        <v>20</v>
      </c>
      <c r="M15" s="647" t="s">
        <v>721</v>
      </c>
      <c r="N15" s="647">
        <v>4</v>
      </c>
      <c r="O15" s="647">
        <v>15</v>
      </c>
      <c r="P15" s="647">
        <v>9</v>
      </c>
      <c r="Q15" s="629"/>
      <c r="R15" s="629"/>
      <c r="S15" s="237"/>
    </row>
    <row r="16" spans="1:19" ht="28.5" customHeight="1">
      <c r="A16" s="218">
        <v>1</v>
      </c>
      <c r="B16" s="633"/>
      <c r="C16" s="1312" t="str">
        <f>IF(B16="","",VLOOKUP(MID(B16,9,3),A$34:B$35,2,FALSE))</f>
        <v/>
      </c>
      <c r="D16" s="1313" t="str">
        <f>IF(B16="","",VLOOKUP(MID(B16,13,2),A$38:B$57,2,FALSE))</f>
        <v/>
      </c>
      <c r="E16" s="634"/>
      <c r="F16" s="635"/>
      <c r="G16" s="636" t="s">
        <v>52</v>
      </c>
      <c r="H16" s="637"/>
      <c r="I16" s="638"/>
      <c r="J16" s="638"/>
      <c r="K16" s="638"/>
      <c r="L16" s="638"/>
      <c r="M16" s="638"/>
      <c r="N16" s="638"/>
      <c r="O16" s="638"/>
      <c r="P16" s="638"/>
      <c r="Q16" s="3332"/>
      <c r="R16" s="3332"/>
      <c r="S16" s="237"/>
    </row>
    <row r="17" spans="1:19" ht="28.5" customHeight="1">
      <c r="A17" s="218">
        <v>2</v>
      </c>
      <c r="B17" s="633"/>
      <c r="C17" s="1312" t="str">
        <f t="shared" ref="C17:C18" si="0">IF(B17="","",VLOOKUP(MID(B17,9,3),A$34:B$35,2,FALSE))</f>
        <v/>
      </c>
      <c r="D17" s="1313" t="str">
        <f>IF(B17="","",VLOOKUP(MID(B17,13,2),A$38:B$57,2,FALSE))</f>
        <v/>
      </c>
      <c r="E17" s="634"/>
      <c r="F17" s="635"/>
      <c r="G17" s="636" t="s">
        <v>52</v>
      </c>
      <c r="H17" s="637"/>
      <c r="I17" s="638"/>
      <c r="J17" s="638"/>
      <c r="K17" s="638"/>
      <c r="L17" s="638"/>
      <c r="M17" s="638"/>
      <c r="N17" s="638"/>
      <c r="O17" s="638"/>
      <c r="P17" s="638"/>
      <c r="Q17" s="3333"/>
      <c r="R17" s="3333"/>
      <c r="S17" s="238"/>
    </row>
    <row r="18" spans="1:19" ht="28.5" customHeight="1" thickBot="1">
      <c r="A18" s="218">
        <v>3</v>
      </c>
      <c r="B18" s="633"/>
      <c r="C18" s="1312" t="str">
        <f t="shared" si="0"/>
        <v/>
      </c>
      <c r="D18" s="1313" t="str">
        <f>IF(B18="","",VLOOKUP(MID(B18,13,2),A$38:B$57,2,FALSE))</f>
        <v/>
      </c>
      <c r="E18" s="639"/>
      <c r="F18" s="640"/>
      <c r="G18" s="641" t="s">
        <v>52</v>
      </c>
      <c r="H18" s="642"/>
      <c r="I18" s="643"/>
      <c r="J18" s="643"/>
      <c r="K18" s="643"/>
      <c r="L18" s="643"/>
      <c r="M18" s="643"/>
      <c r="N18" s="643"/>
      <c r="O18" s="643"/>
      <c r="P18" s="643"/>
      <c r="Q18" s="3334"/>
      <c r="R18" s="3334"/>
      <c r="S18" s="238"/>
    </row>
    <row r="19" spans="1:19" ht="30.75" customHeight="1" thickTop="1">
      <c r="B19" s="239"/>
      <c r="C19" s="240"/>
      <c r="D19" s="241"/>
      <c r="E19" s="3335" t="s">
        <v>400</v>
      </c>
      <c r="F19" s="3336"/>
      <c r="G19" s="3336"/>
      <c r="H19" s="3336"/>
      <c r="I19" s="630">
        <f t="shared" ref="I19:P19" si="1">SUM(I16:I18)</f>
        <v>0</v>
      </c>
      <c r="J19" s="631">
        <f t="shared" si="1"/>
        <v>0</v>
      </c>
      <c r="K19" s="632">
        <f t="shared" si="1"/>
        <v>0</v>
      </c>
      <c r="L19" s="632">
        <f t="shared" si="1"/>
        <v>0</v>
      </c>
      <c r="M19" s="632">
        <f>SUM(M16:M18)</f>
        <v>0</v>
      </c>
      <c r="N19" s="632">
        <f t="shared" si="1"/>
        <v>0</v>
      </c>
      <c r="O19" s="632">
        <f t="shared" si="1"/>
        <v>0</v>
      </c>
      <c r="P19" s="632">
        <f t="shared" si="1"/>
        <v>0</v>
      </c>
      <c r="Q19" s="242" t="e">
        <f>ROUNDDOWN(O19/(K19+L19-M19),4)</f>
        <v>#DIV/0!</v>
      </c>
      <c r="R19" s="242" t="e">
        <f>ROUNDDOWN(P19/(K19+L19-M19-N19),4)</f>
        <v>#DIV/0!</v>
      </c>
      <c r="S19" s="237"/>
    </row>
    <row r="20" spans="1:19" s="243" customFormat="1" ht="12">
      <c r="C20" s="244"/>
      <c r="D20" s="244"/>
      <c r="E20" s="244"/>
      <c r="G20" s="245"/>
      <c r="R20" s="246"/>
      <c r="S20" s="246"/>
    </row>
    <row r="21" spans="1:19" ht="21" customHeight="1">
      <c r="B21" s="247" t="s">
        <v>1237</v>
      </c>
      <c r="J21" s="228"/>
      <c r="L21" s="228"/>
      <c r="M21" s="227"/>
      <c r="N21" s="227"/>
      <c r="O21" s="227"/>
      <c r="P21" s="227"/>
      <c r="Q21" s="227"/>
      <c r="R21" s="227"/>
      <c r="S21" s="227"/>
    </row>
    <row r="22" spans="1:19" ht="21" customHeight="1">
      <c r="B22" s="247" t="s">
        <v>696</v>
      </c>
      <c r="J22" s="228"/>
      <c r="L22" s="228"/>
      <c r="M22" s="227"/>
      <c r="N22" s="227"/>
      <c r="O22" s="227"/>
      <c r="P22" s="227"/>
      <c r="Q22" s="227"/>
      <c r="R22" s="227"/>
      <c r="S22" s="227"/>
    </row>
    <row r="23" spans="1:19" ht="21" customHeight="1">
      <c r="B23" s="247" t="s">
        <v>707</v>
      </c>
      <c r="J23" s="228"/>
      <c r="L23" s="228"/>
      <c r="M23" s="227"/>
      <c r="N23" s="227"/>
      <c r="O23" s="227"/>
      <c r="P23" s="227"/>
      <c r="Q23" s="227"/>
      <c r="R23" s="227"/>
      <c r="S23" s="227"/>
    </row>
    <row r="24" spans="1:19" ht="21" customHeight="1">
      <c r="B24" s="247" t="s">
        <v>695</v>
      </c>
      <c r="J24" s="228"/>
      <c r="L24" s="228"/>
      <c r="M24" s="227"/>
      <c r="N24" s="227"/>
      <c r="O24" s="227"/>
      <c r="P24" s="227"/>
      <c r="Q24" s="227"/>
      <c r="R24" s="227"/>
      <c r="S24" s="227"/>
    </row>
    <row r="25" spans="1:19" ht="21" customHeight="1">
      <c r="B25" s="247" t="s">
        <v>698</v>
      </c>
      <c r="J25" s="228"/>
      <c r="L25" s="228"/>
      <c r="M25" s="227"/>
      <c r="N25" s="227"/>
      <c r="O25" s="227"/>
      <c r="P25" s="227"/>
      <c r="Q25" s="227"/>
      <c r="R25" s="227"/>
      <c r="S25" s="227"/>
    </row>
    <row r="26" spans="1:19" ht="21" customHeight="1">
      <c r="B26" s="247" t="s">
        <v>694</v>
      </c>
      <c r="J26" s="228"/>
      <c r="L26" s="228"/>
      <c r="M26" s="227"/>
      <c r="N26" s="227"/>
      <c r="O26" s="227"/>
      <c r="P26" s="227"/>
      <c r="Q26" s="227"/>
      <c r="R26" s="227"/>
      <c r="S26" s="227"/>
    </row>
    <row r="27" spans="1:19" ht="32.25" customHeight="1">
      <c r="B27" s="3331" t="s">
        <v>1627</v>
      </c>
      <c r="C27" s="3331"/>
      <c r="D27" s="3331"/>
      <c r="E27" s="3331"/>
      <c r="F27" s="3331"/>
      <c r="G27" s="3331"/>
      <c r="H27" s="3331"/>
      <c r="I27" s="3331"/>
      <c r="J27" s="3331"/>
      <c r="K27" s="3331"/>
      <c r="L27" s="3331"/>
      <c r="M27" s="3331"/>
      <c r="N27" s="3331"/>
      <c r="O27" s="3331"/>
      <c r="P27" s="3331"/>
      <c r="Q27" s="3331"/>
      <c r="R27" s="3331"/>
      <c r="S27" s="227"/>
    </row>
    <row r="28" spans="1:19" ht="21" customHeight="1">
      <c r="B28" s="247" t="s">
        <v>708</v>
      </c>
      <c r="J28" s="228"/>
      <c r="L28" s="228"/>
      <c r="M28" s="227"/>
      <c r="N28" s="227"/>
      <c r="O28" s="227"/>
      <c r="P28" s="227"/>
      <c r="Q28" s="227"/>
      <c r="R28" s="227"/>
      <c r="S28" s="227"/>
    </row>
    <row r="29" spans="1:19" ht="21" customHeight="1">
      <c r="B29" s="516" t="s">
        <v>1262</v>
      </c>
    </row>
    <row r="30" spans="1:19" ht="21" customHeight="1">
      <c r="B30" s="516" t="s">
        <v>1263</v>
      </c>
    </row>
    <row r="33" spans="1:19" ht="14.25">
      <c r="A33" s="620" t="s">
        <v>401</v>
      </c>
      <c r="B33" s="620"/>
    </row>
    <row r="34" spans="1:19" ht="14.25">
      <c r="A34" s="621" t="s">
        <v>1585</v>
      </c>
      <c r="B34" s="620" t="s">
        <v>403</v>
      </c>
    </row>
    <row r="35" spans="1:19" ht="14.25">
      <c r="A35" s="621" t="s">
        <v>1586</v>
      </c>
      <c r="B35" s="620" t="s">
        <v>402</v>
      </c>
    </row>
    <row r="36" spans="1:19" s="221" customFormat="1" ht="14.25">
      <c r="A36" s="620"/>
      <c r="B36" s="620"/>
      <c r="F36" s="218"/>
      <c r="G36" s="222"/>
      <c r="H36" s="218"/>
      <c r="I36" s="218"/>
      <c r="J36" s="218"/>
      <c r="K36" s="218"/>
      <c r="L36" s="218"/>
      <c r="M36" s="218"/>
      <c r="N36" s="218"/>
      <c r="O36" s="218"/>
      <c r="P36" s="218"/>
      <c r="Q36" s="218"/>
      <c r="R36" s="225"/>
      <c r="S36" s="225"/>
    </row>
    <row r="37" spans="1:19" s="221" customFormat="1" ht="14.25">
      <c r="A37" s="620" t="s">
        <v>1587</v>
      </c>
      <c r="B37" s="620"/>
      <c r="F37" s="218"/>
      <c r="G37" s="222"/>
      <c r="H37" s="218"/>
      <c r="I37" s="218"/>
      <c r="J37" s="218"/>
      <c r="K37" s="218"/>
      <c r="L37" s="218"/>
      <c r="M37" s="218"/>
      <c r="N37" s="218"/>
      <c r="O37" s="218"/>
      <c r="P37" s="218"/>
      <c r="Q37" s="218"/>
      <c r="R37" s="225"/>
      <c r="S37" s="225"/>
    </row>
    <row r="38" spans="1:19" s="221" customFormat="1" ht="14.25">
      <c r="A38" s="621" t="s">
        <v>1610</v>
      </c>
      <c r="B38" s="620" t="s">
        <v>1611</v>
      </c>
      <c r="F38" s="218"/>
      <c r="G38" s="222"/>
      <c r="H38" s="218"/>
      <c r="I38" s="218"/>
      <c r="J38" s="218"/>
      <c r="K38" s="218"/>
      <c r="L38" s="218"/>
      <c r="M38" s="218"/>
      <c r="N38" s="218"/>
      <c r="O38" s="218"/>
      <c r="P38" s="218"/>
      <c r="Q38" s="218"/>
      <c r="R38" s="225"/>
      <c r="S38" s="225"/>
    </row>
    <row r="39" spans="1:19" s="221" customFormat="1" ht="14.25">
      <c r="A39" s="621" t="s">
        <v>1588</v>
      </c>
      <c r="B39" s="620" t="s">
        <v>1589</v>
      </c>
      <c r="F39" s="218"/>
      <c r="G39" s="222"/>
      <c r="H39" s="218"/>
      <c r="I39" s="218"/>
      <c r="J39" s="218"/>
      <c r="K39" s="218"/>
      <c r="L39" s="218"/>
      <c r="M39" s="218"/>
      <c r="N39" s="218"/>
      <c r="O39" s="218"/>
      <c r="P39" s="218"/>
      <c r="Q39" s="218"/>
      <c r="R39" s="225"/>
      <c r="S39" s="225"/>
    </row>
    <row r="40" spans="1:19" s="221" customFormat="1" ht="14.25">
      <c r="A40" s="621" t="s">
        <v>1590</v>
      </c>
      <c r="B40" s="620" t="s">
        <v>1591</v>
      </c>
      <c r="F40" s="218"/>
      <c r="G40" s="222"/>
      <c r="H40" s="218"/>
      <c r="I40" s="218"/>
      <c r="J40" s="218"/>
      <c r="K40" s="218"/>
      <c r="L40" s="218"/>
      <c r="M40" s="218"/>
      <c r="N40" s="218"/>
      <c r="O40" s="218"/>
      <c r="P40" s="218"/>
      <c r="Q40" s="218"/>
      <c r="R40" s="225"/>
      <c r="S40" s="225"/>
    </row>
    <row r="41" spans="1:19" s="221" customFormat="1" ht="14.25">
      <c r="A41" s="621" t="s">
        <v>1592</v>
      </c>
      <c r="B41" s="620" t="s">
        <v>644</v>
      </c>
      <c r="F41" s="218"/>
      <c r="G41" s="222"/>
      <c r="H41" s="218"/>
      <c r="I41" s="218"/>
      <c r="J41" s="218"/>
      <c r="K41" s="218"/>
      <c r="L41" s="218"/>
      <c r="M41" s="218"/>
      <c r="N41" s="218"/>
      <c r="O41" s="218"/>
      <c r="P41" s="218"/>
      <c r="Q41" s="218"/>
      <c r="R41" s="225"/>
      <c r="S41" s="225"/>
    </row>
    <row r="42" spans="1:19" s="221" customFormat="1" ht="14.25">
      <c r="A42" s="621" t="s">
        <v>1593</v>
      </c>
      <c r="B42" s="620" t="s">
        <v>1581</v>
      </c>
      <c r="F42" s="218"/>
      <c r="G42" s="222"/>
      <c r="H42" s="218"/>
      <c r="I42" s="218"/>
      <c r="J42" s="218"/>
      <c r="K42" s="218"/>
      <c r="L42" s="218"/>
      <c r="M42" s="218"/>
      <c r="N42" s="218"/>
      <c r="O42" s="218"/>
      <c r="P42" s="218"/>
      <c r="Q42" s="218"/>
      <c r="R42" s="225"/>
      <c r="S42" s="225"/>
    </row>
    <row r="43" spans="1:19" s="221" customFormat="1" ht="14.25">
      <c r="A43" s="621" t="s">
        <v>1594</v>
      </c>
      <c r="B43" s="620" t="s">
        <v>645</v>
      </c>
      <c r="F43" s="218"/>
      <c r="G43" s="222"/>
      <c r="H43" s="218"/>
      <c r="I43" s="218"/>
      <c r="J43" s="218"/>
      <c r="K43" s="218"/>
      <c r="L43" s="218"/>
      <c r="M43" s="218"/>
      <c r="N43" s="218"/>
      <c r="O43" s="218"/>
      <c r="P43" s="218"/>
      <c r="Q43" s="218"/>
      <c r="R43" s="225"/>
      <c r="S43" s="225"/>
    </row>
    <row r="44" spans="1:19" s="221" customFormat="1" ht="14.25">
      <c r="A44" s="621" t="s">
        <v>1595</v>
      </c>
      <c r="B44" s="620" t="s">
        <v>646</v>
      </c>
      <c r="F44" s="218"/>
      <c r="G44" s="222"/>
      <c r="H44" s="218"/>
      <c r="I44" s="218"/>
      <c r="J44" s="218"/>
      <c r="K44" s="218"/>
      <c r="L44" s="218"/>
      <c r="M44" s="218"/>
      <c r="N44" s="218"/>
      <c r="O44" s="218"/>
      <c r="P44" s="218"/>
      <c r="Q44" s="218"/>
      <c r="R44" s="225"/>
      <c r="S44" s="225"/>
    </row>
    <row r="45" spans="1:19" s="221" customFormat="1" ht="14.25">
      <c r="A45" s="621" t="s">
        <v>1596</v>
      </c>
      <c r="B45" s="620" t="s">
        <v>647</v>
      </c>
      <c r="F45" s="218"/>
      <c r="G45" s="222"/>
      <c r="H45" s="218"/>
      <c r="I45" s="218"/>
      <c r="J45" s="218"/>
      <c r="K45" s="218"/>
      <c r="L45" s="218"/>
      <c r="M45" s="218"/>
      <c r="N45" s="218"/>
      <c r="O45" s="218"/>
      <c r="P45" s="218"/>
      <c r="Q45" s="218"/>
      <c r="R45" s="225"/>
      <c r="S45" s="225"/>
    </row>
    <row r="46" spans="1:19" s="221" customFormat="1" ht="14.25">
      <c r="A46" s="621" t="s">
        <v>1597</v>
      </c>
      <c r="B46" s="620" t="s">
        <v>648</v>
      </c>
      <c r="F46" s="218"/>
      <c r="G46" s="222"/>
      <c r="H46" s="218"/>
      <c r="I46" s="218"/>
      <c r="J46" s="218"/>
      <c r="K46" s="218"/>
      <c r="L46" s="218"/>
      <c r="M46" s="218"/>
      <c r="N46" s="218"/>
      <c r="O46" s="218"/>
      <c r="P46" s="218"/>
      <c r="Q46" s="218"/>
      <c r="R46" s="225"/>
      <c r="S46" s="225"/>
    </row>
    <row r="47" spans="1:19" s="221" customFormat="1" ht="14.25">
      <c r="A47" s="621" t="s">
        <v>1598</v>
      </c>
      <c r="B47" s="620" t="s">
        <v>649</v>
      </c>
      <c r="F47" s="218"/>
      <c r="G47" s="222"/>
      <c r="H47" s="218"/>
      <c r="I47" s="218"/>
      <c r="J47" s="218"/>
      <c r="K47" s="218"/>
      <c r="L47" s="218"/>
      <c r="M47" s="218"/>
      <c r="N47" s="218"/>
      <c r="O47" s="218"/>
      <c r="P47" s="218"/>
      <c r="Q47" s="218"/>
      <c r="R47" s="225"/>
      <c r="S47" s="225"/>
    </row>
    <row r="48" spans="1:19" s="221" customFormat="1" ht="14.25">
      <c r="A48" s="621" t="s">
        <v>1599</v>
      </c>
      <c r="B48" s="620" t="s">
        <v>650</v>
      </c>
      <c r="F48" s="218"/>
      <c r="G48" s="222"/>
      <c r="H48" s="218"/>
      <c r="I48" s="218"/>
      <c r="J48" s="218"/>
      <c r="K48" s="218"/>
      <c r="L48" s="218"/>
      <c r="M48" s="218"/>
      <c r="N48" s="218"/>
      <c r="O48" s="218"/>
      <c r="P48" s="218"/>
      <c r="Q48" s="218"/>
      <c r="R48" s="225"/>
      <c r="S48" s="225"/>
    </row>
    <row r="49" spans="1:19" s="221" customFormat="1" ht="14.25">
      <c r="A49" s="621" t="s">
        <v>1600</v>
      </c>
      <c r="B49" s="620" t="s">
        <v>651</v>
      </c>
      <c r="F49" s="218"/>
      <c r="G49" s="222"/>
      <c r="H49" s="218"/>
      <c r="I49" s="218"/>
      <c r="J49" s="218"/>
      <c r="K49" s="218"/>
      <c r="L49" s="218"/>
      <c r="M49" s="218"/>
      <c r="N49" s="218"/>
      <c r="O49" s="218"/>
      <c r="P49" s="218"/>
      <c r="Q49" s="218"/>
      <c r="R49" s="225"/>
      <c r="S49" s="225"/>
    </row>
    <row r="50" spans="1:19" s="221" customFormat="1" ht="14.25">
      <c r="A50" s="621" t="s">
        <v>1601</v>
      </c>
      <c r="B50" s="620" t="s">
        <v>652</v>
      </c>
      <c r="F50" s="218"/>
      <c r="G50" s="222"/>
      <c r="H50" s="218"/>
      <c r="I50" s="218"/>
      <c r="J50" s="218"/>
      <c r="K50" s="218"/>
      <c r="L50" s="218"/>
      <c r="M50" s="218"/>
      <c r="N50" s="218"/>
      <c r="O50" s="218"/>
      <c r="P50" s="218"/>
      <c r="Q50" s="218"/>
      <c r="R50" s="225"/>
      <c r="S50" s="225"/>
    </row>
    <row r="51" spans="1:19" s="221" customFormat="1" ht="14.25">
      <c r="A51" s="621" t="s">
        <v>1602</v>
      </c>
      <c r="B51" s="620" t="s">
        <v>653</v>
      </c>
      <c r="F51" s="218"/>
      <c r="G51" s="222"/>
      <c r="H51" s="218"/>
      <c r="I51" s="218"/>
      <c r="J51" s="218"/>
      <c r="K51" s="218"/>
      <c r="L51" s="218"/>
      <c r="M51" s="218"/>
      <c r="N51" s="218"/>
      <c r="O51" s="218"/>
      <c r="P51" s="218"/>
      <c r="Q51" s="218"/>
      <c r="R51" s="225"/>
      <c r="S51" s="225"/>
    </row>
    <row r="52" spans="1:19" s="221" customFormat="1" ht="14.25">
      <c r="A52" s="621" t="s">
        <v>1603</v>
      </c>
      <c r="B52" s="620" t="s">
        <v>654</v>
      </c>
      <c r="F52" s="218"/>
      <c r="G52" s="222"/>
      <c r="H52" s="218"/>
      <c r="I52" s="218"/>
      <c r="J52" s="218"/>
      <c r="K52" s="218"/>
      <c r="L52" s="218"/>
      <c r="M52" s="218"/>
      <c r="N52" s="218"/>
      <c r="O52" s="218"/>
      <c r="P52" s="218"/>
      <c r="Q52" s="218"/>
      <c r="R52" s="225"/>
      <c r="S52" s="225"/>
    </row>
    <row r="53" spans="1:19" s="221" customFormat="1" ht="14.25">
      <c r="A53" s="621" t="s">
        <v>1604</v>
      </c>
      <c r="B53" s="620" t="s">
        <v>655</v>
      </c>
      <c r="F53" s="218"/>
      <c r="G53" s="222"/>
      <c r="H53" s="218"/>
      <c r="I53" s="218"/>
      <c r="J53" s="218"/>
      <c r="K53" s="218"/>
      <c r="L53" s="218"/>
      <c r="M53" s="218"/>
      <c r="N53" s="218"/>
      <c r="O53" s="218"/>
      <c r="P53" s="218"/>
      <c r="Q53" s="218"/>
      <c r="R53" s="225"/>
      <c r="S53" s="225"/>
    </row>
    <row r="54" spans="1:19" s="221" customFormat="1" ht="14.25">
      <c r="A54" s="621" t="s">
        <v>1605</v>
      </c>
      <c r="B54" s="620" t="s">
        <v>656</v>
      </c>
      <c r="F54" s="218"/>
      <c r="G54" s="222"/>
      <c r="H54" s="218"/>
      <c r="I54" s="218"/>
      <c r="J54" s="218"/>
      <c r="K54" s="218"/>
      <c r="L54" s="218"/>
      <c r="M54" s="218"/>
      <c r="N54" s="218"/>
      <c r="O54" s="218"/>
      <c r="P54" s="218"/>
      <c r="Q54" s="218"/>
      <c r="R54" s="225"/>
      <c r="S54" s="225"/>
    </row>
    <row r="55" spans="1:19" s="221" customFormat="1" ht="14.25">
      <c r="A55" s="621" t="s">
        <v>1606</v>
      </c>
      <c r="B55" s="620" t="s">
        <v>657</v>
      </c>
      <c r="F55" s="218"/>
      <c r="G55" s="222"/>
      <c r="H55" s="218"/>
      <c r="I55" s="218"/>
      <c r="J55" s="218"/>
      <c r="K55" s="218"/>
      <c r="L55" s="218"/>
      <c r="M55" s="218"/>
      <c r="N55" s="218"/>
      <c r="O55" s="218"/>
      <c r="P55" s="218"/>
      <c r="Q55" s="218"/>
      <c r="R55" s="225"/>
      <c r="S55" s="225"/>
    </row>
    <row r="56" spans="1:19" s="221" customFormat="1" ht="14.25">
      <c r="A56" s="621" t="s">
        <v>1607</v>
      </c>
      <c r="B56" s="620" t="s">
        <v>658</v>
      </c>
      <c r="F56" s="218"/>
      <c r="G56" s="222"/>
      <c r="H56" s="218"/>
      <c r="I56" s="218"/>
      <c r="J56" s="218"/>
      <c r="K56" s="218"/>
      <c r="L56" s="218"/>
      <c r="M56" s="218"/>
      <c r="N56" s="218"/>
      <c r="O56" s="218"/>
      <c r="P56" s="218"/>
      <c r="Q56" s="218"/>
      <c r="R56" s="225"/>
      <c r="S56" s="225"/>
    </row>
    <row r="57" spans="1:19" s="221" customFormat="1" ht="14.25">
      <c r="A57" s="621" t="s">
        <v>1608</v>
      </c>
      <c r="B57" s="620" t="s">
        <v>1582</v>
      </c>
      <c r="F57" s="218"/>
      <c r="G57" s="222"/>
      <c r="H57" s="218"/>
      <c r="I57" s="218"/>
      <c r="J57" s="218"/>
      <c r="K57" s="218"/>
      <c r="L57" s="218"/>
      <c r="M57" s="218"/>
      <c r="N57" s="218"/>
      <c r="O57" s="218"/>
      <c r="P57" s="218"/>
      <c r="Q57" s="218"/>
      <c r="R57" s="225"/>
      <c r="S57" s="225"/>
    </row>
    <row r="58" spans="1:19" s="221" customFormat="1" ht="14.25">
      <c r="A58" s="248"/>
      <c r="B58" s="248"/>
      <c r="F58" s="218"/>
      <c r="G58" s="222"/>
      <c r="H58" s="218"/>
      <c r="I58" s="218"/>
      <c r="J58" s="218"/>
      <c r="K58" s="218"/>
      <c r="L58" s="218"/>
      <c r="M58" s="218"/>
      <c r="N58" s="218"/>
      <c r="O58" s="218"/>
      <c r="P58" s="218"/>
      <c r="Q58" s="218"/>
      <c r="R58" s="225"/>
      <c r="S58" s="225"/>
    </row>
    <row r="59" spans="1:19" s="221" customFormat="1" ht="14.25">
      <c r="A59" s="248"/>
      <c r="B59" s="248"/>
      <c r="F59" s="218"/>
      <c r="G59" s="222"/>
      <c r="H59" s="218"/>
      <c r="I59" s="218"/>
      <c r="J59" s="218"/>
      <c r="K59" s="218"/>
      <c r="L59" s="218"/>
      <c r="M59" s="218"/>
      <c r="N59" s="218"/>
      <c r="O59" s="218"/>
      <c r="P59" s="218"/>
      <c r="Q59" s="218"/>
      <c r="R59" s="225"/>
      <c r="S59" s="225"/>
    </row>
    <row r="60" spans="1:19" s="221" customFormat="1" ht="14.25">
      <c r="A60" s="248"/>
      <c r="B60" s="248"/>
      <c r="F60" s="218"/>
      <c r="G60" s="222"/>
      <c r="H60" s="218"/>
      <c r="I60" s="218"/>
      <c r="J60" s="218"/>
      <c r="K60" s="218"/>
      <c r="L60" s="218"/>
      <c r="M60" s="218"/>
      <c r="N60" s="218"/>
      <c r="O60" s="218"/>
      <c r="P60" s="218"/>
      <c r="Q60" s="218"/>
      <c r="R60" s="225"/>
      <c r="S60" s="225"/>
    </row>
    <row r="61" spans="1:19" s="221" customFormat="1" ht="14.25">
      <c r="A61" s="248"/>
      <c r="B61" s="248"/>
      <c r="F61" s="218"/>
      <c r="G61" s="222"/>
      <c r="H61" s="218"/>
      <c r="I61" s="218"/>
      <c r="J61" s="218"/>
      <c r="K61" s="218"/>
      <c r="L61" s="218"/>
      <c r="M61" s="218"/>
      <c r="N61" s="218"/>
      <c r="O61" s="218"/>
      <c r="P61" s="218"/>
      <c r="Q61" s="218"/>
      <c r="R61" s="225"/>
      <c r="S61" s="225"/>
    </row>
    <row r="62" spans="1:19" s="221" customFormat="1" ht="14.25">
      <c r="A62" s="248"/>
      <c r="B62" s="248"/>
      <c r="F62" s="218"/>
      <c r="G62" s="222"/>
      <c r="H62" s="218"/>
      <c r="I62" s="218"/>
      <c r="J62" s="218"/>
      <c r="K62" s="218"/>
      <c r="L62" s="218"/>
      <c r="M62" s="218"/>
      <c r="N62" s="218"/>
      <c r="O62" s="218"/>
      <c r="P62" s="218"/>
      <c r="Q62" s="218"/>
      <c r="R62" s="225"/>
      <c r="S62" s="225"/>
    </row>
    <row r="63" spans="1:19" s="221" customFormat="1" ht="14.25">
      <c r="A63" s="248"/>
      <c r="B63" s="248"/>
      <c r="F63" s="218"/>
      <c r="G63" s="222"/>
      <c r="H63" s="218"/>
      <c r="I63" s="218"/>
      <c r="J63" s="218"/>
      <c r="K63" s="218"/>
      <c r="L63" s="218"/>
      <c r="M63" s="218"/>
      <c r="N63" s="218"/>
      <c r="O63" s="218"/>
      <c r="P63" s="218"/>
      <c r="Q63" s="218"/>
      <c r="R63" s="225"/>
      <c r="S63" s="225"/>
    </row>
    <row r="64" spans="1:19" s="221" customFormat="1" ht="14.25">
      <c r="A64" s="248"/>
      <c r="B64" s="248"/>
      <c r="F64" s="218"/>
      <c r="G64" s="222"/>
      <c r="H64" s="218"/>
      <c r="I64" s="218"/>
      <c r="J64" s="218"/>
      <c r="K64" s="218"/>
      <c r="L64" s="218"/>
      <c r="M64" s="218"/>
      <c r="N64" s="218"/>
      <c r="O64" s="218"/>
      <c r="P64" s="218"/>
      <c r="Q64" s="218"/>
      <c r="R64" s="225"/>
      <c r="S64" s="225"/>
    </row>
    <row r="65" spans="1:19" s="221" customFormat="1" ht="14.25">
      <c r="A65" s="248"/>
      <c r="B65" s="248"/>
      <c r="F65" s="218"/>
      <c r="G65" s="222"/>
      <c r="H65" s="218"/>
      <c r="I65" s="218"/>
      <c r="J65" s="218"/>
      <c r="K65" s="218"/>
      <c r="L65" s="218"/>
      <c r="M65" s="218"/>
      <c r="N65" s="218"/>
      <c r="O65" s="218"/>
      <c r="P65" s="218"/>
      <c r="Q65" s="218"/>
      <c r="R65" s="225"/>
      <c r="S65" s="225"/>
    </row>
    <row r="66" spans="1:19" s="221" customFormat="1" ht="14.25">
      <c r="A66" s="248"/>
      <c r="B66" s="248"/>
      <c r="F66" s="218"/>
      <c r="G66" s="222"/>
      <c r="H66" s="218"/>
      <c r="I66" s="218"/>
      <c r="J66" s="218"/>
      <c r="K66" s="218"/>
      <c r="L66" s="218"/>
      <c r="M66" s="218"/>
      <c r="N66" s="218"/>
      <c r="O66" s="218"/>
      <c r="P66" s="218"/>
      <c r="Q66" s="218"/>
      <c r="R66" s="225"/>
      <c r="S66" s="225"/>
    </row>
    <row r="67" spans="1:19" s="221" customFormat="1" ht="14.25">
      <c r="A67" s="248"/>
      <c r="B67" s="248"/>
      <c r="F67" s="218"/>
      <c r="G67" s="222"/>
      <c r="H67" s="218"/>
      <c r="I67" s="218"/>
      <c r="J67" s="218"/>
      <c r="K67" s="218"/>
      <c r="L67" s="218"/>
      <c r="M67" s="218"/>
      <c r="N67" s="218"/>
      <c r="O67" s="218"/>
      <c r="P67" s="218"/>
      <c r="Q67" s="218"/>
      <c r="R67" s="225"/>
      <c r="S67" s="225"/>
    </row>
    <row r="68" spans="1:19" s="221" customFormat="1" ht="14.25">
      <c r="A68" s="248"/>
      <c r="B68" s="248"/>
      <c r="F68" s="218"/>
      <c r="G68" s="222"/>
      <c r="H68" s="218"/>
      <c r="I68" s="218"/>
      <c r="J68" s="218"/>
      <c r="K68" s="218"/>
      <c r="L68" s="218"/>
      <c r="M68" s="218"/>
      <c r="N68" s="218"/>
      <c r="O68" s="218"/>
      <c r="P68" s="218"/>
      <c r="Q68" s="218"/>
      <c r="R68" s="225"/>
      <c r="S68" s="225"/>
    </row>
    <row r="69" spans="1:19" s="221" customFormat="1" ht="14.25">
      <c r="A69" s="248"/>
      <c r="B69" s="248"/>
      <c r="F69" s="218"/>
      <c r="G69" s="222"/>
      <c r="H69" s="218"/>
      <c r="I69" s="218"/>
      <c r="J69" s="218"/>
      <c r="K69" s="218"/>
      <c r="L69" s="218"/>
      <c r="M69" s="218"/>
      <c r="N69" s="218"/>
      <c r="O69" s="218"/>
      <c r="P69" s="218"/>
      <c r="Q69" s="218"/>
      <c r="R69" s="225"/>
      <c r="S69" s="225"/>
    </row>
  </sheetData>
  <sheetProtection sheet="1" objects="1" scenarios="1" formatRows="0"/>
  <mergeCells count="21">
    <mergeCell ref="B27:R27"/>
    <mergeCell ref="Q16:Q18"/>
    <mergeCell ref="R16:R18"/>
    <mergeCell ref="E19:H19"/>
    <mergeCell ref="N10:N13"/>
    <mergeCell ref="O10:O13"/>
    <mergeCell ref="P10:P13"/>
    <mergeCell ref="Q10:Q13"/>
    <mergeCell ref="R10:R13"/>
    <mergeCell ref="K11:K13"/>
    <mergeCell ref="M11:M13"/>
    <mergeCell ref="B2:R2"/>
    <mergeCell ref="C4:D4"/>
    <mergeCell ref="C5:D5"/>
    <mergeCell ref="B10:B13"/>
    <mergeCell ref="C10:C13"/>
    <mergeCell ref="D10:D13"/>
    <mergeCell ref="E10:E13"/>
    <mergeCell ref="F10:H13"/>
    <mergeCell ref="J10:K10"/>
    <mergeCell ref="L10:M10"/>
  </mergeCells>
  <phoneticPr fontId="11"/>
  <conditionalFormatting sqref="D16:D18">
    <cfRule type="containsBlanks" dxfId="132" priority="2">
      <formula>LEN(TRIM(D16))=0</formula>
    </cfRule>
  </conditionalFormatting>
  <dataValidations count="4">
    <dataValidation type="list" allowBlank="1" showInputMessage="1" showErrorMessage="1" sqref="JC16:JC18 C983034:C983036 C917498:C917500 C851962:C851964 C786426:C786428 C720890:C720892 C655354:C655356 C589818:C589820 C524282:C524284 C458746:C458748 C393210:C393212 C327674:C327676 C262138:C262140 C196602:C196604 C131066:C131068 C65530:C65532 SY16:SY18 WVO983034:WVO983036 WLS983034:WLS983036 WBW983034:WBW983036 VSA983034:VSA983036 VIE983034:VIE983036 UYI983034:UYI983036 UOM983034:UOM983036 UEQ983034:UEQ983036 TUU983034:TUU983036 TKY983034:TKY983036 TBC983034:TBC983036 SRG983034:SRG983036 SHK983034:SHK983036 RXO983034:RXO983036 RNS983034:RNS983036 RDW983034:RDW983036 QUA983034:QUA983036 QKE983034:QKE983036 QAI983034:QAI983036 PQM983034:PQM983036 PGQ983034:PGQ983036 OWU983034:OWU983036 OMY983034:OMY983036 ODC983034:ODC983036 NTG983034:NTG983036 NJK983034:NJK983036 MZO983034:MZO983036 MPS983034:MPS983036 MFW983034:MFW983036 LWA983034:LWA983036 LME983034:LME983036 LCI983034:LCI983036 KSM983034:KSM983036 KIQ983034:KIQ983036 JYU983034:JYU983036 JOY983034:JOY983036 JFC983034:JFC983036 IVG983034:IVG983036 ILK983034:ILK983036 IBO983034:IBO983036 HRS983034:HRS983036 HHW983034:HHW983036 GYA983034:GYA983036 GOE983034:GOE983036 GEI983034:GEI983036 FUM983034:FUM983036 FKQ983034:FKQ983036 FAU983034:FAU983036 EQY983034:EQY983036 EHC983034:EHC983036 DXG983034:DXG983036 DNK983034:DNK983036 DDO983034:DDO983036 CTS983034:CTS983036 CJW983034:CJW983036 CAA983034:CAA983036 BQE983034:BQE983036 BGI983034:BGI983036 AWM983034:AWM983036 AMQ983034:AMQ983036 ACU983034:ACU983036 SY983034:SY983036 JC983034:JC983036 WVO917498:WVO917500 WLS917498:WLS917500 WBW917498:WBW917500 VSA917498:VSA917500 VIE917498:VIE917500 UYI917498:UYI917500 UOM917498:UOM917500 UEQ917498:UEQ917500 TUU917498:TUU917500 TKY917498:TKY917500 TBC917498:TBC917500 SRG917498:SRG917500 SHK917498:SHK917500 RXO917498:RXO917500 RNS917498:RNS917500 RDW917498:RDW917500 QUA917498:QUA917500 QKE917498:QKE917500 QAI917498:QAI917500 PQM917498:PQM917500 PGQ917498:PGQ917500 OWU917498:OWU917500 OMY917498:OMY917500 ODC917498:ODC917500 NTG917498:NTG917500 NJK917498:NJK917500 MZO917498:MZO917500 MPS917498:MPS917500 MFW917498:MFW917500 LWA917498:LWA917500 LME917498:LME917500 LCI917498:LCI917500 KSM917498:KSM917500 KIQ917498:KIQ917500 JYU917498:JYU917500 JOY917498:JOY917500 JFC917498:JFC917500 IVG917498:IVG917500 ILK917498:ILK917500 IBO917498:IBO917500 HRS917498:HRS917500 HHW917498:HHW917500 GYA917498:GYA917500 GOE917498:GOE917500 GEI917498:GEI917500 FUM917498:FUM917500 FKQ917498:FKQ917500 FAU917498:FAU917500 EQY917498:EQY917500 EHC917498:EHC917500 DXG917498:DXG917500 DNK917498:DNK917500 DDO917498:DDO917500 CTS917498:CTS917500 CJW917498:CJW917500 CAA917498:CAA917500 BQE917498:BQE917500 BGI917498:BGI917500 AWM917498:AWM917500 AMQ917498:AMQ917500 ACU917498:ACU917500 SY917498:SY917500 JC917498:JC917500 WVO851962:WVO851964 WLS851962:WLS851964 WBW851962:WBW851964 VSA851962:VSA851964 VIE851962:VIE851964 UYI851962:UYI851964 UOM851962:UOM851964 UEQ851962:UEQ851964 TUU851962:TUU851964 TKY851962:TKY851964 TBC851962:TBC851964 SRG851962:SRG851964 SHK851962:SHK851964 RXO851962:RXO851964 RNS851962:RNS851964 RDW851962:RDW851964 QUA851962:QUA851964 QKE851962:QKE851964 QAI851962:QAI851964 PQM851962:PQM851964 PGQ851962:PGQ851964 OWU851962:OWU851964 OMY851962:OMY851964 ODC851962:ODC851964 NTG851962:NTG851964 NJK851962:NJK851964 MZO851962:MZO851964 MPS851962:MPS851964 MFW851962:MFW851964 LWA851962:LWA851964 LME851962:LME851964 LCI851962:LCI851964 KSM851962:KSM851964 KIQ851962:KIQ851964 JYU851962:JYU851964 JOY851962:JOY851964 JFC851962:JFC851964 IVG851962:IVG851964 ILK851962:ILK851964 IBO851962:IBO851964 HRS851962:HRS851964 HHW851962:HHW851964 GYA851962:GYA851964 GOE851962:GOE851964 GEI851962:GEI851964 FUM851962:FUM851964 FKQ851962:FKQ851964 FAU851962:FAU851964 EQY851962:EQY851964 EHC851962:EHC851964 DXG851962:DXG851964 DNK851962:DNK851964 DDO851962:DDO851964 CTS851962:CTS851964 CJW851962:CJW851964 CAA851962:CAA851964 BQE851962:BQE851964 BGI851962:BGI851964 AWM851962:AWM851964 AMQ851962:AMQ851964 ACU851962:ACU851964 SY851962:SY851964 JC851962:JC851964 WVO786426:WVO786428 WLS786426:WLS786428 WBW786426:WBW786428 VSA786426:VSA786428 VIE786426:VIE786428 UYI786426:UYI786428 UOM786426:UOM786428 UEQ786426:UEQ786428 TUU786426:TUU786428 TKY786426:TKY786428 TBC786426:TBC786428 SRG786426:SRG786428 SHK786426:SHK786428 RXO786426:RXO786428 RNS786426:RNS786428 RDW786426:RDW786428 QUA786426:QUA786428 QKE786426:QKE786428 QAI786426:QAI786428 PQM786426:PQM786428 PGQ786426:PGQ786428 OWU786426:OWU786428 OMY786426:OMY786428 ODC786426:ODC786428 NTG786426:NTG786428 NJK786426:NJK786428 MZO786426:MZO786428 MPS786426:MPS786428 MFW786426:MFW786428 LWA786426:LWA786428 LME786426:LME786428 LCI786426:LCI786428 KSM786426:KSM786428 KIQ786426:KIQ786428 JYU786426:JYU786428 JOY786426:JOY786428 JFC786426:JFC786428 IVG786426:IVG786428 ILK786426:ILK786428 IBO786426:IBO786428 HRS786426:HRS786428 HHW786426:HHW786428 GYA786426:GYA786428 GOE786426:GOE786428 GEI786426:GEI786428 FUM786426:FUM786428 FKQ786426:FKQ786428 FAU786426:FAU786428 EQY786426:EQY786428 EHC786426:EHC786428 DXG786426:DXG786428 DNK786426:DNK786428 DDO786426:DDO786428 CTS786426:CTS786428 CJW786426:CJW786428 CAA786426:CAA786428 BQE786426:BQE786428 BGI786426:BGI786428 AWM786426:AWM786428 AMQ786426:AMQ786428 ACU786426:ACU786428 SY786426:SY786428 JC786426:JC786428 WVO720890:WVO720892 WLS720890:WLS720892 WBW720890:WBW720892 VSA720890:VSA720892 VIE720890:VIE720892 UYI720890:UYI720892 UOM720890:UOM720892 UEQ720890:UEQ720892 TUU720890:TUU720892 TKY720890:TKY720892 TBC720890:TBC720892 SRG720890:SRG720892 SHK720890:SHK720892 RXO720890:RXO720892 RNS720890:RNS720892 RDW720890:RDW720892 QUA720890:QUA720892 QKE720890:QKE720892 QAI720890:QAI720892 PQM720890:PQM720892 PGQ720890:PGQ720892 OWU720890:OWU720892 OMY720890:OMY720892 ODC720890:ODC720892 NTG720890:NTG720892 NJK720890:NJK720892 MZO720890:MZO720892 MPS720890:MPS720892 MFW720890:MFW720892 LWA720890:LWA720892 LME720890:LME720892 LCI720890:LCI720892 KSM720890:KSM720892 KIQ720890:KIQ720892 JYU720890:JYU720892 JOY720890:JOY720892 JFC720890:JFC720892 IVG720890:IVG720892 ILK720890:ILK720892 IBO720890:IBO720892 HRS720890:HRS720892 HHW720890:HHW720892 GYA720890:GYA720892 GOE720890:GOE720892 GEI720890:GEI720892 FUM720890:FUM720892 FKQ720890:FKQ720892 FAU720890:FAU720892 EQY720890:EQY720892 EHC720890:EHC720892 DXG720890:DXG720892 DNK720890:DNK720892 DDO720890:DDO720892 CTS720890:CTS720892 CJW720890:CJW720892 CAA720890:CAA720892 BQE720890:BQE720892 BGI720890:BGI720892 AWM720890:AWM720892 AMQ720890:AMQ720892 ACU720890:ACU720892 SY720890:SY720892 JC720890:JC720892 WVO655354:WVO655356 WLS655354:WLS655356 WBW655354:WBW655356 VSA655354:VSA655356 VIE655354:VIE655356 UYI655354:UYI655356 UOM655354:UOM655356 UEQ655354:UEQ655356 TUU655354:TUU655356 TKY655354:TKY655356 TBC655354:TBC655356 SRG655354:SRG655356 SHK655354:SHK655356 RXO655354:RXO655356 RNS655354:RNS655356 RDW655354:RDW655356 QUA655354:QUA655356 QKE655354:QKE655356 QAI655354:QAI655356 PQM655354:PQM655356 PGQ655354:PGQ655356 OWU655354:OWU655356 OMY655354:OMY655356 ODC655354:ODC655356 NTG655354:NTG655356 NJK655354:NJK655356 MZO655354:MZO655356 MPS655354:MPS655356 MFW655354:MFW655356 LWA655354:LWA655356 LME655354:LME655356 LCI655354:LCI655356 KSM655354:KSM655356 KIQ655354:KIQ655356 JYU655354:JYU655356 JOY655354:JOY655356 JFC655354:JFC655356 IVG655354:IVG655356 ILK655354:ILK655356 IBO655354:IBO655356 HRS655354:HRS655356 HHW655354:HHW655356 GYA655354:GYA655356 GOE655354:GOE655356 GEI655354:GEI655356 FUM655354:FUM655356 FKQ655354:FKQ655356 FAU655354:FAU655356 EQY655354:EQY655356 EHC655354:EHC655356 DXG655354:DXG655356 DNK655354:DNK655356 DDO655354:DDO655356 CTS655354:CTS655356 CJW655354:CJW655356 CAA655354:CAA655356 BQE655354:BQE655356 BGI655354:BGI655356 AWM655354:AWM655356 AMQ655354:AMQ655356 ACU655354:ACU655356 SY655354:SY655356 JC655354:JC655356 WVO589818:WVO589820 WLS589818:WLS589820 WBW589818:WBW589820 VSA589818:VSA589820 VIE589818:VIE589820 UYI589818:UYI589820 UOM589818:UOM589820 UEQ589818:UEQ589820 TUU589818:TUU589820 TKY589818:TKY589820 TBC589818:TBC589820 SRG589818:SRG589820 SHK589818:SHK589820 RXO589818:RXO589820 RNS589818:RNS589820 RDW589818:RDW589820 QUA589818:QUA589820 QKE589818:QKE589820 QAI589818:QAI589820 PQM589818:PQM589820 PGQ589818:PGQ589820 OWU589818:OWU589820 OMY589818:OMY589820 ODC589818:ODC589820 NTG589818:NTG589820 NJK589818:NJK589820 MZO589818:MZO589820 MPS589818:MPS589820 MFW589818:MFW589820 LWA589818:LWA589820 LME589818:LME589820 LCI589818:LCI589820 KSM589818:KSM589820 KIQ589818:KIQ589820 JYU589818:JYU589820 JOY589818:JOY589820 JFC589818:JFC589820 IVG589818:IVG589820 ILK589818:ILK589820 IBO589818:IBO589820 HRS589818:HRS589820 HHW589818:HHW589820 GYA589818:GYA589820 GOE589818:GOE589820 GEI589818:GEI589820 FUM589818:FUM589820 FKQ589818:FKQ589820 FAU589818:FAU589820 EQY589818:EQY589820 EHC589818:EHC589820 DXG589818:DXG589820 DNK589818:DNK589820 DDO589818:DDO589820 CTS589818:CTS589820 CJW589818:CJW589820 CAA589818:CAA589820 BQE589818:BQE589820 BGI589818:BGI589820 AWM589818:AWM589820 AMQ589818:AMQ589820 ACU589818:ACU589820 SY589818:SY589820 JC589818:JC589820 WVO524282:WVO524284 WLS524282:WLS524284 WBW524282:WBW524284 VSA524282:VSA524284 VIE524282:VIE524284 UYI524282:UYI524284 UOM524282:UOM524284 UEQ524282:UEQ524284 TUU524282:TUU524284 TKY524282:TKY524284 TBC524282:TBC524284 SRG524282:SRG524284 SHK524282:SHK524284 RXO524282:RXO524284 RNS524282:RNS524284 RDW524282:RDW524284 QUA524282:QUA524284 QKE524282:QKE524284 QAI524282:QAI524284 PQM524282:PQM524284 PGQ524282:PGQ524284 OWU524282:OWU524284 OMY524282:OMY524284 ODC524282:ODC524284 NTG524282:NTG524284 NJK524282:NJK524284 MZO524282:MZO524284 MPS524282:MPS524284 MFW524282:MFW524284 LWA524282:LWA524284 LME524282:LME524284 LCI524282:LCI524284 KSM524282:KSM524284 KIQ524282:KIQ524284 JYU524282:JYU524284 JOY524282:JOY524284 JFC524282:JFC524284 IVG524282:IVG524284 ILK524282:ILK524284 IBO524282:IBO524284 HRS524282:HRS524284 HHW524282:HHW524284 GYA524282:GYA524284 GOE524282:GOE524284 GEI524282:GEI524284 FUM524282:FUM524284 FKQ524282:FKQ524284 FAU524282:FAU524284 EQY524282:EQY524284 EHC524282:EHC524284 DXG524282:DXG524284 DNK524282:DNK524284 DDO524282:DDO524284 CTS524282:CTS524284 CJW524282:CJW524284 CAA524282:CAA524284 BQE524282:BQE524284 BGI524282:BGI524284 AWM524282:AWM524284 AMQ524282:AMQ524284 ACU524282:ACU524284 SY524282:SY524284 JC524282:JC524284 WVO458746:WVO458748 WLS458746:WLS458748 WBW458746:WBW458748 VSA458746:VSA458748 VIE458746:VIE458748 UYI458746:UYI458748 UOM458746:UOM458748 UEQ458746:UEQ458748 TUU458746:TUU458748 TKY458746:TKY458748 TBC458746:TBC458748 SRG458746:SRG458748 SHK458746:SHK458748 RXO458746:RXO458748 RNS458746:RNS458748 RDW458746:RDW458748 QUA458746:QUA458748 QKE458746:QKE458748 QAI458746:QAI458748 PQM458746:PQM458748 PGQ458746:PGQ458748 OWU458746:OWU458748 OMY458746:OMY458748 ODC458746:ODC458748 NTG458746:NTG458748 NJK458746:NJK458748 MZO458746:MZO458748 MPS458746:MPS458748 MFW458746:MFW458748 LWA458746:LWA458748 LME458746:LME458748 LCI458746:LCI458748 KSM458746:KSM458748 KIQ458746:KIQ458748 JYU458746:JYU458748 JOY458746:JOY458748 JFC458746:JFC458748 IVG458746:IVG458748 ILK458746:ILK458748 IBO458746:IBO458748 HRS458746:HRS458748 HHW458746:HHW458748 GYA458746:GYA458748 GOE458746:GOE458748 GEI458746:GEI458748 FUM458746:FUM458748 FKQ458746:FKQ458748 FAU458746:FAU458748 EQY458746:EQY458748 EHC458746:EHC458748 DXG458746:DXG458748 DNK458746:DNK458748 DDO458746:DDO458748 CTS458746:CTS458748 CJW458746:CJW458748 CAA458746:CAA458748 BQE458746:BQE458748 BGI458746:BGI458748 AWM458746:AWM458748 AMQ458746:AMQ458748 ACU458746:ACU458748 SY458746:SY458748 JC458746:JC458748 WVO393210:WVO393212 WLS393210:WLS393212 WBW393210:WBW393212 VSA393210:VSA393212 VIE393210:VIE393212 UYI393210:UYI393212 UOM393210:UOM393212 UEQ393210:UEQ393212 TUU393210:TUU393212 TKY393210:TKY393212 TBC393210:TBC393212 SRG393210:SRG393212 SHK393210:SHK393212 RXO393210:RXO393212 RNS393210:RNS393212 RDW393210:RDW393212 QUA393210:QUA393212 QKE393210:QKE393212 QAI393210:QAI393212 PQM393210:PQM393212 PGQ393210:PGQ393212 OWU393210:OWU393212 OMY393210:OMY393212 ODC393210:ODC393212 NTG393210:NTG393212 NJK393210:NJK393212 MZO393210:MZO393212 MPS393210:MPS393212 MFW393210:MFW393212 LWA393210:LWA393212 LME393210:LME393212 LCI393210:LCI393212 KSM393210:KSM393212 KIQ393210:KIQ393212 JYU393210:JYU393212 JOY393210:JOY393212 JFC393210:JFC393212 IVG393210:IVG393212 ILK393210:ILK393212 IBO393210:IBO393212 HRS393210:HRS393212 HHW393210:HHW393212 GYA393210:GYA393212 GOE393210:GOE393212 GEI393210:GEI393212 FUM393210:FUM393212 FKQ393210:FKQ393212 FAU393210:FAU393212 EQY393210:EQY393212 EHC393210:EHC393212 DXG393210:DXG393212 DNK393210:DNK393212 DDO393210:DDO393212 CTS393210:CTS393212 CJW393210:CJW393212 CAA393210:CAA393212 BQE393210:BQE393212 BGI393210:BGI393212 AWM393210:AWM393212 AMQ393210:AMQ393212 ACU393210:ACU393212 SY393210:SY393212 JC393210:JC393212 WVO327674:WVO327676 WLS327674:WLS327676 WBW327674:WBW327676 VSA327674:VSA327676 VIE327674:VIE327676 UYI327674:UYI327676 UOM327674:UOM327676 UEQ327674:UEQ327676 TUU327674:TUU327676 TKY327674:TKY327676 TBC327674:TBC327676 SRG327674:SRG327676 SHK327674:SHK327676 RXO327674:RXO327676 RNS327674:RNS327676 RDW327674:RDW327676 QUA327674:QUA327676 QKE327674:QKE327676 QAI327674:QAI327676 PQM327674:PQM327676 PGQ327674:PGQ327676 OWU327674:OWU327676 OMY327674:OMY327676 ODC327674:ODC327676 NTG327674:NTG327676 NJK327674:NJK327676 MZO327674:MZO327676 MPS327674:MPS327676 MFW327674:MFW327676 LWA327674:LWA327676 LME327674:LME327676 LCI327674:LCI327676 KSM327674:KSM327676 KIQ327674:KIQ327676 JYU327674:JYU327676 JOY327674:JOY327676 JFC327674:JFC327676 IVG327674:IVG327676 ILK327674:ILK327676 IBO327674:IBO327676 HRS327674:HRS327676 HHW327674:HHW327676 GYA327674:GYA327676 GOE327674:GOE327676 GEI327674:GEI327676 FUM327674:FUM327676 FKQ327674:FKQ327676 FAU327674:FAU327676 EQY327674:EQY327676 EHC327674:EHC327676 DXG327674:DXG327676 DNK327674:DNK327676 DDO327674:DDO327676 CTS327674:CTS327676 CJW327674:CJW327676 CAA327674:CAA327676 BQE327674:BQE327676 BGI327674:BGI327676 AWM327674:AWM327676 AMQ327674:AMQ327676 ACU327674:ACU327676 SY327674:SY327676 JC327674:JC327676 WVO262138:WVO262140 WLS262138:WLS262140 WBW262138:WBW262140 VSA262138:VSA262140 VIE262138:VIE262140 UYI262138:UYI262140 UOM262138:UOM262140 UEQ262138:UEQ262140 TUU262138:TUU262140 TKY262138:TKY262140 TBC262138:TBC262140 SRG262138:SRG262140 SHK262138:SHK262140 RXO262138:RXO262140 RNS262138:RNS262140 RDW262138:RDW262140 QUA262138:QUA262140 QKE262138:QKE262140 QAI262138:QAI262140 PQM262138:PQM262140 PGQ262138:PGQ262140 OWU262138:OWU262140 OMY262138:OMY262140 ODC262138:ODC262140 NTG262138:NTG262140 NJK262138:NJK262140 MZO262138:MZO262140 MPS262138:MPS262140 MFW262138:MFW262140 LWA262138:LWA262140 LME262138:LME262140 LCI262138:LCI262140 KSM262138:KSM262140 KIQ262138:KIQ262140 JYU262138:JYU262140 JOY262138:JOY262140 JFC262138:JFC262140 IVG262138:IVG262140 ILK262138:ILK262140 IBO262138:IBO262140 HRS262138:HRS262140 HHW262138:HHW262140 GYA262138:GYA262140 GOE262138:GOE262140 GEI262138:GEI262140 FUM262138:FUM262140 FKQ262138:FKQ262140 FAU262138:FAU262140 EQY262138:EQY262140 EHC262138:EHC262140 DXG262138:DXG262140 DNK262138:DNK262140 DDO262138:DDO262140 CTS262138:CTS262140 CJW262138:CJW262140 CAA262138:CAA262140 BQE262138:BQE262140 BGI262138:BGI262140 AWM262138:AWM262140 AMQ262138:AMQ262140 ACU262138:ACU262140 SY262138:SY262140 JC262138:JC262140 WVO196602:WVO196604 WLS196602:WLS196604 WBW196602:WBW196604 VSA196602:VSA196604 VIE196602:VIE196604 UYI196602:UYI196604 UOM196602:UOM196604 UEQ196602:UEQ196604 TUU196602:TUU196604 TKY196602:TKY196604 TBC196602:TBC196604 SRG196602:SRG196604 SHK196602:SHK196604 RXO196602:RXO196604 RNS196602:RNS196604 RDW196602:RDW196604 QUA196602:QUA196604 QKE196602:QKE196604 QAI196602:QAI196604 PQM196602:PQM196604 PGQ196602:PGQ196604 OWU196602:OWU196604 OMY196602:OMY196604 ODC196602:ODC196604 NTG196602:NTG196604 NJK196602:NJK196604 MZO196602:MZO196604 MPS196602:MPS196604 MFW196602:MFW196604 LWA196602:LWA196604 LME196602:LME196604 LCI196602:LCI196604 KSM196602:KSM196604 KIQ196602:KIQ196604 JYU196602:JYU196604 JOY196602:JOY196604 JFC196602:JFC196604 IVG196602:IVG196604 ILK196602:ILK196604 IBO196602:IBO196604 HRS196602:HRS196604 HHW196602:HHW196604 GYA196602:GYA196604 GOE196602:GOE196604 GEI196602:GEI196604 FUM196602:FUM196604 FKQ196602:FKQ196604 FAU196602:FAU196604 EQY196602:EQY196604 EHC196602:EHC196604 DXG196602:DXG196604 DNK196602:DNK196604 DDO196602:DDO196604 CTS196602:CTS196604 CJW196602:CJW196604 CAA196602:CAA196604 BQE196602:BQE196604 BGI196602:BGI196604 AWM196602:AWM196604 AMQ196602:AMQ196604 ACU196602:ACU196604 SY196602:SY196604 JC196602:JC196604 WVO131066:WVO131068 WLS131066:WLS131068 WBW131066:WBW131068 VSA131066:VSA131068 VIE131066:VIE131068 UYI131066:UYI131068 UOM131066:UOM131068 UEQ131066:UEQ131068 TUU131066:TUU131068 TKY131066:TKY131068 TBC131066:TBC131068 SRG131066:SRG131068 SHK131066:SHK131068 RXO131066:RXO131068 RNS131066:RNS131068 RDW131066:RDW131068 QUA131066:QUA131068 QKE131066:QKE131068 QAI131066:QAI131068 PQM131066:PQM131068 PGQ131066:PGQ131068 OWU131066:OWU131068 OMY131066:OMY131068 ODC131066:ODC131068 NTG131066:NTG131068 NJK131066:NJK131068 MZO131066:MZO131068 MPS131066:MPS131068 MFW131066:MFW131068 LWA131066:LWA131068 LME131066:LME131068 LCI131066:LCI131068 KSM131066:KSM131068 KIQ131066:KIQ131068 JYU131066:JYU131068 JOY131066:JOY131068 JFC131066:JFC131068 IVG131066:IVG131068 ILK131066:ILK131068 IBO131066:IBO131068 HRS131066:HRS131068 HHW131066:HHW131068 GYA131066:GYA131068 GOE131066:GOE131068 GEI131066:GEI131068 FUM131066:FUM131068 FKQ131066:FKQ131068 FAU131066:FAU131068 EQY131066:EQY131068 EHC131066:EHC131068 DXG131066:DXG131068 DNK131066:DNK131068 DDO131066:DDO131068 CTS131066:CTS131068 CJW131066:CJW131068 CAA131066:CAA131068 BQE131066:BQE131068 BGI131066:BGI131068 AWM131066:AWM131068 AMQ131066:AMQ131068 ACU131066:ACU131068 SY131066:SY131068 JC131066:JC131068 WVO65530:WVO65532 WLS65530:WLS65532 WBW65530:WBW65532 VSA65530:VSA65532 VIE65530:VIE65532 UYI65530:UYI65532 UOM65530:UOM65532 UEQ65530:UEQ65532 TUU65530:TUU65532 TKY65530:TKY65532 TBC65530:TBC65532 SRG65530:SRG65532 SHK65530:SHK65532 RXO65530:RXO65532 RNS65530:RNS65532 RDW65530:RDW65532 QUA65530:QUA65532 QKE65530:QKE65532 QAI65530:QAI65532 PQM65530:PQM65532 PGQ65530:PGQ65532 OWU65530:OWU65532 OMY65530:OMY65532 ODC65530:ODC65532 NTG65530:NTG65532 NJK65530:NJK65532 MZO65530:MZO65532 MPS65530:MPS65532 MFW65530:MFW65532 LWA65530:LWA65532 LME65530:LME65532 LCI65530:LCI65532 KSM65530:KSM65532 KIQ65530:KIQ65532 JYU65530:JYU65532 JOY65530:JOY65532 JFC65530:JFC65532 IVG65530:IVG65532 ILK65530:ILK65532 IBO65530:IBO65532 HRS65530:HRS65532 HHW65530:HHW65532 GYA65530:GYA65532 GOE65530:GOE65532 GEI65530:GEI65532 FUM65530:FUM65532 FKQ65530:FKQ65532 FAU65530:FAU65532 EQY65530:EQY65532 EHC65530:EHC65532 DXG65530:DXG65532 DNK65530:DNK65532 DDO65530:DDO65532 CTS65530:CTS65532 CJW65530:CJW65532 CAA65530:CAA65532 BQE65530:BQE65532 BGI65530:BGI65532 AWM65530:AWM65532 AMQ65530:AMQ65532 ACU65530:ACU65532 SY65530:SY65532 JC65530:JC65532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8ED250C8-B335-4BBE-87AC-20EA7B31ECFE}">
      <formula1>$A$34:$A$35</formula1>
    </dataValidation>
    <dataValidation type="list" allowBlank="1" showInputMessage="1" showErrorMessage="1" sqref="JD16:JD18 D983034:D983036 D917498:D917500 D851962:D851964 D786426:D786428 D720890:D720892 D655354:D655356 D589818:D589820 D524282:D524284 D458746:D458748 D393210:D393212 D327674:D327676 D262138:D262140 D196602:D196604 D131066:D131068 D65530:D65532 SZ16:SZ18 WVP983034:WVP983036 WLT983034:WLT983036 WBX983034:WBX983036 VSB983034:VSB983036 VIF983034:VIF983036 UYJ983034:UYJ983036 UON983034:UON983036 UER983034:UER983036 TUV983034:TUV983036 TKZ983034:TKZ983036 TBD983034:TBD983036 SRH983034:SRH983036 SHL983034:SHL983036 RXP983034:RXP983036 RNT983034:RNT983036 RDX983034:RDX983036 QUB983034:QUB983036 QKF983034:QKF983036 QAJ983034:QAJ983036 PQN983034:PQN983036 PGR983034:PGR983036 OWV983034:OWV983036 OMZ983034:OMZ983036 ODD983034:ODD983036 NTH983034:NTH983036 NJL983034:NJL983036 MZP983034:MZP983036 MPT983034:MPT983036 MFX983034:MFX983036 LWB983034:LWB983036 LMF983034:LMF983036 LCJ983034:LCJ983036 KSN983034:KSN983036 KIR983034:KIR983036 JYV983034:JYV983036 JOZ983034:JOZ983036 JFD983034:JFD983036 IVH983034:IVH983036 ILL983034:ILL983036 IBP983034:IBP983036 HRT983034:HRT983036 HHX983034:HHX983036 GYB983034:GYB983036 GOF983034:GOF983036 GEJ983034:GEJ983036 FUN983034:FUN983036 FKR983034:FKR983036 FAV983034:FAV983036 EQZ983034:EQZ983036 EHD983034:EHD983036 DXH983034:DXH983036 DNL983034:DNL983036 DDP983034:DDP983036 CTT983034:CTT983036 CJX983034:CJX983036 CAB983034:CAB983036 BQF983034:BQF983036 BGJ983034:BGJ983036 AWN983034:AWN983036 AMR983034:AMR983036 ACV983034:ACV983036 SZ983034:SZ983036 JD983034:JD983036 WVP917498:WVP917500 WLT917498:WLT917500 WBX917498:WBX917500 VSB917498:VSB917500 VIF917498:VIF917500 UYJ917498:UYJ917500 UON917498:UON917500 UER917498:UER917500 TUV917498:TUV917500 TKZ917498:TKZ917500 TBD917498:TBD917500 SRH917498:SRH917500 SHL917498:SHL917500 RXP917498:RXP917500 RNT917498:RNT917500 RDX917498:RDX917500 QUB917498:QUB917500 QKF917498:QKF917500 QAJ917498:QAJ917500 PQN917498:PQN917500 PGR917498:PGR917500 OWV917498:OWV917500 OMZ917498:OMZ917500 ODD917498:ODD917500 NTH917498:NTH917500 NJL917498:NJL917500 MZP917498:MZP917500 MPT917498:MPT917500 MFX917498:MFX917500 LWB917498:LWB917500 LMF917498:LMF917500 LCJ917498:LCJ917500 KSN917498:KSN917500 KIR917498:KIR917500 JYV917498:JYV917500 JOZ917498:JOZ917500 JFD917498:JFD917500 IVH917498:IVH917500 ILL917498:ILL917500 IBP917498:IBP917500 HRT917498:HRT917500 HHX917498:HHX917500 GYB917498:GYB917500 GOF917498:GOF917500 GEJ917498:GEJ917500 FUN917498:FUN917500 FKR917498:FKR917500 FAV917498:FAV917500 EQZ917498:EQZ917500 EHD917498:EHD917500 DXH917498:DXH917500 DNL917498:DNL917500 DDP917498:DDP917500 CTT917498:CTT917500 CJX917498:CJX917500 CAB917498:CAB917500 BQF917498:BQF917500 BGJ917498:BGJ917500 AWN917498:AWN917500 AMR917498:AMR917500 ACV917498:ACV917500 SZ917498:SZ917500 JD917498:JD917500 WVP851962:WVP851964 WLT851962:WLT851964 WBX851962:WBX851964 VSB851962:VSB851964 VIF851962:VIF851964 UYJ851962:UYJ851964 UON851962:UON851964 UER851962:UER851964 TUV851962:TUV851964 TKZ851962:TKZ851964 TBD851962:TBD851964 SRH851962:SRH851964 SHL851962:SHL851964 RXP851962:RXP851964 RNT851962:RNT851964 RDX851962:RDX851964 QUB851962:QUB851964 QKF851962:QKF851964 QAJ851962:QAJ851964 PQN851962:PQN851964 PGR851962:PGR851964 OWV851962:OWV851964 OMZ851962:OMZ851964 ODD851962:ODD851964 NTH851962:NTH851964 NJL851962:NJL851964 MZP851962:MZP851964 MPT851962:MPT851964 MFX851962:MFX851964 LWB851962:LWB851964 LMF851962:LMF851964 LCJ851962:LCJ851964 KSN851962:KSN851964 KIR851962:KIR851964 JYV851962:JYV851964 JOZ851962:JOZ851964 JFD851962:JFD851964 IVH851962:IVH851964 ILL851962:ILL851964 IBP851962:IBP851964 HRT851962:HRT851964 HHX851962:HHX851964 GYB851962:GYB851964 GOF851962:GOF851964 GEJ851962:GEJ851964 FUN851962:FUN851964 FKR851962:FKR851964 FAV851962:FAV851964 EQZ851962:EQZ851964 EHD851962:EHD851964 DXH851962:DXH851964 DNL851962:DNL851964 DDP851962:DDP851964 CTT851962:CTT851964 CJX851962:CJX851964 CAB851962:CAB851964 BQF851962:BQF851964 BGJ851962:BGJ851964 AWN851962:AWN851964 AMR851962:AMR851964 ACV851962:ACV851964 SZ851962:SZ851964 JD851962:JD851964 WVP786426:WVP786428 WLT786426:WLT786428 WBX786426:WBX786428 VSB786426:VSB786428 VIF786426:VIF786428 UYJ786426:UYJ786428 UON786426:UON786428 UER786426:UER786428 TUV786426:TUV786428 TKZ786426:TKZ786428 TBD786426:TBD786428 SRH786426:SRH786428 SHL786426:SHL786428 RXP786426:RXP786428 RNT786426:RNT786428 RDX786426:RDX786428 QUB786426:QUB786428 QKF786426:QKF786428 QAJ786426:QAJ786428 PQN786426:PQN786428 PGR786426:PGR786428 OWV786426:OWV786428 OMZ786426:OMZ786428 ODD786426:ODD786428 NTH786426:NTH786428 NJL786426:NJL786428 MZP786426:MZP786428 MPT786426:MPT786428 MFX786426:MFX786428 LWB786426:LWB786428 LMF786426:LMF786428 LCJ786426:LCJ786428 KSN786426:KSN786428 KIR786426:KIR786428 JYV786426:JYV786428 JOZ786426:JOZ786428 JFD786426:JFD786428 IVH786426:IVH786428 ILL786426:ILL786428 IBP786426:IBP786428 HRT786426:HRT786428 HHX786426:HHX786428 GYB786426:GYB786428 GOF786426:GOF786428 GEJ786426:GEJ786428 FUN786426:FUN786428 FKR786426:FKR786428 FAV786426:FAV786428 EQZ786426:EQZ786428 EHD786426:EHD786428 DXH786426:DXH786428 DNL786426:DNL786428 DDP786426:DDP786428 CTT786426:CTT786428 CJX786426:CJX786428 CAB786426:CAB786428 BQF786426:BQF786428 BGJ786426:BGJ786428 AWN786426:AWN786428 AMR786426:AMR786428 ACV786426:ACV786428 SZ786426:SZ786428 JD786426:JD786428 WVP720890:WVP720892 WLT720890:WLT720892 WBX720890:WBX720892 VSB720890:VSB720892 VIF720890:VIF720892 UYJ720890:UYJ720892 UON720890:UON720892 UER720890:UER720892 TUV720890:TUV720892 TKZ720890:TKZ720892 TBD720890:TBD720892 SRH720890:SRH720892 SHL720890:SHL720892 RXP720890:RXP720892 RNT720890:RNT720892 RDX720890:RDX720892 QUB720890:QUB720892 QKF720890:QKF720892 QAJ720890:QAJ720892 PQN720890:PQN720892 PGR720890:PGR720892 OWV720890:OWV720892 OMZ720890:OMZ720892 ODD720890:ODD720892 NTH720890:NTH720892 NJL720890:NJL720892 MZP720890:MZP720892 MPT720890:MPT720892 MFX720890:MFX720892 LWB720890:LWB720892 LMF720890:LMF720892 LCJ720890:LCJ720892 KSN720890:KSN720892 KIR720890:KIR720892 JYV720890:JYV720892 JOZ720890:JOZ720892 JFD720890:JFD720892 IVH720890:IVH720892 ILL720890:ILL720892 IBP720890:IBP720892 HRT720890:HRT720892 HHX720890:HHX720892 GYB720890:GYB720892 GOF720890:GOF720892 GEJ720890:GEJ720892 FUN720890:FUN720892 FKR720890:FKR720892 FAV720890:FAV720892 EQZ720890:EQZ720892 EHD720890:EHD720892 DXH720890:DXH720892 DNL720890:DNL720892 DDP720890:DDP720892 CTT720890:CTT720892 CJX720890:CJX720892 CAB720890:CAB720892 BQF720890:BQF720892 BGJ720890:BGJ720892 AWN720890:AWN720892 AMR720890:AMR720892 ACV720890:ACV720892 SZ720890:SZ720892 JD720890:JD720892 WVP655354:WVP655356 WLT655354:WLT655356 WBX655354:WBX655356 VSB655354:VSB655356 VIF655354:VIF655356 UYJ655354:UYJ655356 UON655354:UON655356 UER655354:UER655356 TUV655354:TUV655356 TKZ655354:TKZ655356 TBD655354:TBD655356 SRH655354:SRH655356 SHL655354:SHL655356 RXP655354:RXP655356 RNT655354:RNT655356 RDX655354:RDX655356 QUB655354:QUB655356 QKF655354:QKF655356 QAJ655354:QAJ655356 PQN655354:PQN655356 PGR655354:PGR655356 OWV655354:OWV655356 OMZ655354:OMZ655356 ODD655354:ODD655356 NTH655354:NTH655356 NJL655354:NJL655356 MZP655354:MZP655356 MPT655354:MPT655356 MFX655354:MFX655356 LWB655354:LWB655356 LMF655354:LMF655356 LCJ655354:LCJ655356 KSN655354:KSN655356 KIR655354:KIR655356 JYV655354:JYV655356 JOZ655354:JOZ655356 JFD655354:JFD655356 IVH655354:IVH655356 ILL655354:ILL655356 IBP655354:IBP655356 HRT655354:HRT655356 HHX655354:HHX655356 GYB655354:GYB655356 GOF655354:GOF655356 GEJ655354:GEJ655356 FUN655354:FUN655356 FKR655354:FKR655356 FAV655354:FAV655356 EQZ655354:EQZ655356 EHD655354:EHD655356 DXH655354:DXH655356 DNL655354:DNL655356 DDP655354:DDP655356 CTT655354:CTT655356 CJX655354:CJX655356 CAB655354:CAB655356 BQF655354:BQF655356 BGJ655354:BGJ655356 AWN655354:AWN655356 AMR655354:AMR655356 ACV655354:ACV655356 SZ655354:SZ655356 JD655354:JD655356 WVP589818:WVP589820 WLT589818:WLT589820 WBX589818:WBX589820 VSB589818:VSB589820 VIF589818:VIF589820 UYJ589818:UYJ589820 UON589818:UON589820 UER589818:UER589820 TUV589818:TUV589820 TKZ589818:TKZ589820 TBD589818:TBD589820 SRH589818:SRH589820 SHL589818:SHL589820 RXP589818:RXP589820 RNT589818:RNT589820 RDX589818:RDX589820 QUB589818:QUB589820 QKF589818:QKF589820 QAJ589818:QAJ589820 PQN589818:PQN589820 PGR589818:PGR589820 OWV589818:OWV589820 OMZ589818:OMZ589820 ODD589818:ODD589820 NTH589818:NTH589820 NJL589818:NJL589820 MZP589818:MZP589820 MPT589818:MPT589820 MFX589818:MFX589820 LWB589818:LWB589820 LMF589818:LMF589820 LCJ589818:LCJ589820 KSN589818:KSN589820 KIR589818:KIR589820 JYV589818:JYV589820 JOZ589818:JOZ589820 JFD589818:JFD589820 IVH589818:IVH589820 ILL589818:ILL589820 IBP589818:IBP589820 HRT589818:HRT589820 HHX589818:HHX589820 GYB589818:GYB589820 GOF589818:GOF589820 GEJ589818:GEJ589820 FUN589818:FUN589820 FKR589818:FKR589820 FAV589818:FAV589820 EQZ589818:EQZ589820 EHD589818:EHD589820 DXH589818:DXH589820 DNL589818:DNL589820 DDP589818:DDP589820 CTT589818:CTT589820 CJX589818:CJX589820 CAB589818:CAB589820 BQF589818:BQF589820 BGJ589818:BGJ589820 AWN589818:AWN589820 AMR589818:AMR589820 ACV589818:ACV589820 SZ589818:SZ589820 JD589818:JD589820 WVP524282:WVP524284 WLT524282:WLT524284 WBX524282:WBX524284 VSB524282:VSB524284 VIF524282:VIF524284 UYJ524282:UYJ524284 UON524282:UON524284 UER524282:UER524284 TUV524282:TUV524284 TKZ524282:TKZ524284 TBD524282:TBD524284 SRH524282:SRH524284 SHL524282:SHL524284 RXP524282:RXP524284 RNT524282:RNT524284 RDX524282:RDX524284 QUB524282:QUB524284 QKF524282:QKF524284 QAJ524282:QAJ524284 PQN524282:PQN524284 PGR524282:PGR524284 OWV524282:OWV524284 OMZ524282:OMZ524284 ODD524282:ODD524284 NTH524282:NTH524284 NJL524282:NJL524284 MZP524282:MZP524284 MPT524282:MPT524284 MFX524282:MFX524284 LWB524282:LWB524284 LMF524282:LMF524284 LCJ524282:LCJ524284 KSN524282:KSN524284 KIR524282:KIR524284 JYV524282:JYV524284 JOZ524282:JOZ524284 JFD524282:JFD524284 IVH524282:IVH524284 ILL524282:ILL524284 IBP524282:IBP524284 HRT524282:HRT524284 HHX524282:HHX524284 GYB524282:GYB524284 GOF524282:GOF524284 GEJ524282:GEJ524284 FUN524282:FUN524284 FKR524282:FKR524284 FAV524282:FAV524284 EQZ524282:EQZ524284 EHD524282:EHD524284 DXH524282:DXH524284 DNL524282:DNL524284 DDP524282:DDP524284 CTT524282:CTT524284 CJX524282:CJX524284 CAB524282:CAB524284 BQF524282:BQF524284 BGJ524282:BGJ524284 AWN524282:AWN524284 AMR524282:AMR524284 ACV524282:ACV524284 SZ524282:SZ524284 JD524282:JD524284 WVP458746:WVP458748 WLT458746:WLT458748 WBX458746:WBX458748 VSB458746:VSB458748 VIF458746:VIF458748 UYJ458746:UYJ458748 UON458746:UON458748 UER458746:UER458748 TUV458746:TUV458748 TKZ458746:TKZ458748 TBD458746:TBD458748 SRH458746:SRH458748 SHL458746:SHL458748 RXP458746:RXP458748 RNT458746:RNT458748 RDX458746:RDX458748 QUB458746:QUB458748 QKF458746:QKF458748 QAJ458746:QAJ458748 PQN458746:PQN458748 PGR458746:PGR458748 OWV458746:OWV458748 OMZ458746:OMZ458748 ODD458746:ODD458748 NTH458746:NTH458748 NJL458746:NJL458748 MZP458746:MZP458748 MPT458746:MPT458748 MFX458746:MFX458748 LWB458746:LWB458748 LMF458746:LMF458748 LCJ458746:LCJ458748 KSN458746:KSN458748 KIR458746:KIR458748 JYV458746:JYV458748 JOZ458746:JOZ458748 JFD458746:JFD458748 IVH458746:IVH458748 ILL458746:ILL458748 IBP458746:IBP458748 HRT458746:HRT458748 HHX458746:HHX458748 GYB458746:GYB458748 GOF458746:GOF458748 GEJ458746:GEJ458748 FUN458746:FUN458748 FKR458746:FKR458748 FAV458746:FAV458748 EQZ458746:EQZ458748 EHD458746:EHD458748 DXH458746:DXH458748 DNL458746:DNL458748 DDP458746:DDP458748 CTT458746:CTT458748 CJX458746:CJX458748 CAB458746:CAB458748 BQF458746:BQF458748 BGJ458746:BGJ458748 AWN458746:AWN458748 AMR458746:AMR458748 ACV458746:ACV458748 SZ458746:SZ458748 JD458746:JD458748 WVP393210:WVP393212 WLT393210:WLT393212 WBX393210:WBX393212 VSB393210:VSB393212 VIF393210:VIF393212 UYJ393210:UYJ393212 UON393210:UON393212 UER393210:UER393212 TUV393210:TUV393212 TKZ393210:TKZ393212 TBD393210:TBD393212 SRH393210:SRH393212 SHL393210:SHL393212 RXP393210:RXP393212 RNT393210:RNT393212 RDX393210:RDX393212 QUB393210:QUB393212 QKF393210:QKF393212 QAJ393210:QAJ393212 PQN393210:PQN393212 PGR393210:PGR393212 OWV393210:OWV393212 OMZ393210:OMZ393212 ODD393210:ODD393212 NTH393210:NTH393212 NJL393210:NJL393212 MZP393210:MZP393212 MPT393210:MPT393212 MFX393210:MFX393212 LWB393210:LWB393212 LMF393210:LMF393212 LCJ393210:LCJ393212 KSN393210:KSN393212 KIR393210:KIR393212 JYV393210:JYV393212 JOZ393210:JOZ393212 JFD393210:JFD393212 IVH393210:IVH393212 ILL393210:ILL393212 IBP393210:IBP393212 HRT393210:HRT393212 HHX393210:HHX393212 GYB393210:GYB393212 GOF393210:GOF393212 GEJ393210:GEJ393212 FUN393210:FUN393212 FKR393210:FKR393212 FAV393210:FAV393212 EQZ393210:EQZ393212 EHD393210:EHD393212 DXH393210:DXH393212 DNL393210:DNL393212 DDP393210:DDP393212 CTT393210:CTT393212 CJX393210:CJX393212 CAB393210:CAB393212 BQF393210:BQF393212 BGJ393210:BGJ393212 AWN393210:AWN393212 AMR393210:AMR393212 ACV393210:ACV393212 SZ393210:SZ393212 JD393210:JD393212 WVP327674:WVP327676 WLT327674:WLT327676 WBX327674:WBX327676 VSB327674:VSB327676 VIF327674:VIF327676 UYJ327674:UYJ327676 UON327674:UON327676 UER327674:UER327676 TUV327674:TUV327676 TKZ327674:TKZ327676 TBD327674:TBD327676 SRH327674:SRH327676 SHL327674:SHL327676 RXP327674:RXP327676 RNT327674:RNT327676 RDX327674:RDX327676 QUB327674:QUB327676 QKF327674:QKF327676 QAJ327674:QAJ327676 PQN327674:PQN327676 PGR327674:PGR327676 OWV327674:OWV327676 OMZ327674:OMZ327676 ODD327674:ODD327676 NTH327674:NTH327676 NJL327674:NJL327676 MZP327674:MZP327676 MPT327674:MPT327676 MFX327674:MFX327676 LWB327674:LWB327676 LMF327674:LMF327676 LCJ327674:LCJ327676 KSN327674:KSN327676 KIR327674:KIR327676 JYV327674:JYV327676 JOZ327674:JOZ327676 JFD327674:JFD327676 IVH327674:IVH327676 ILL327674:ILL327676 IBP327674:IBP327676 HRT327674:HRT327676 HHX327674:HHX327676 GYB327674:GYB327676 GOF327674:GOF327676 GEJ327674:GEJ327676 FUN327674:FUN327676 FKR327674:FKR327676 FAV327674:FAV327676 EQZ327674:EQZ327676 EHD327674:EHD327676 DXH327674:DXH327676 DNL327674:DNL327676 DDP327674:DDP327676 CTT327674:CTT327676 CJX327674:CJX327676 CAB327674:CAB327676 BQF327674:BQF327676 BGJ327674:BGJ327676 AWN327674:AWN327676 AMR327674:AMR327676 ACV327674:ACV327676 SZ327674:SZ327676 JD327674:JD327676 WVP262138:WVP262140 WLT262138:WLT262140 WBX262138:WBX262140 VSB262138:VSB262140 VIF262138:VIF262140 UYJ262138:UYJ262140 UON262138:UON262140 UER262138:UER262140 TUV262138:TUV262140 TKZ262138:TKZ262140 TBD262138:TBD262140 SRH262138:SRH262140 SHL262138:SHL262140 RXP262138:RXP262140 RNT262138:RNT262140 RDX262138:RDX262140 QUB262138:QUB262140 QKF262138:QKF262140 QAJ262138:QAJ262140 PQN262138:PQN262140 PGR262138:PGR262140 OWV262138:OWV262140 OMZ262138:OMZ262140 ODD262138:ODD262140 NTH262138:NTH262140 NJL262138:NJL262140 MZP262138:MZP262140 MPT262138:MPT262140 MFX262138:MFX262140 LWB262138:LWB262140 LMF262138:LMF262140 LCJ262138:LCJ262140 KSN262138:KSN262140 KIR262138:KIR262140 JYV262138:JYV262140 JOZ262138:JOZ262140 JFD262138:JFD262140 IVH262138:IVH262140 ILL262138:ILL262140 IBP262138:IBP262140 HRT262138:HRT262140 HHX262138:HHX262140 GYB262138:GYB262140 GOF262138:GOF262140 GEJ262138:GEJ262140 FUN262138:FUN262140 FKR262138:FKR262140 FAV262138:FAV262140 EQZ262138:EQZ262140 EHD262138:EHD262140 DXH262138:DXH262140 DNL262138:DNL262140 DDP262138:DDP262140 CTT262138:CTT262140 CJX262138:CJX262140 CAB262138:CAB262140 BQF262138:BQF262140 BGJ262138:BGJ262140 AWN262138:AWN262140 AMR262138:AMR262140 ACV262138:ACV262140 SZ262138:SZ262140 JD262138:JD262140 WVP196602:WVP196604 WLT196602:WLT196604 WBX196602:WBX196604 VSB196602:VSB196604 VIF196602:VIF196604 UYJ196602:UYJ196604 UON196602:UON196604 UER196602:UER196604 TUV196602:TUV196604 TKZ196602:TKZ196604 TBD196602:TBD196604 SRH196602:SRH196604 SHL196602:SHL196604 RXP196602:RXP196604 RNT196602:RNT196604 RDX196602:RDX196604 QUB196602:QUB196604 QKF196602:QKF196604 QAJ196602:QAJ196604 PQN196602:PQN196604 PGR196602:PGR196604 OWV196602:OWV196604 OMZ196602:OMZ196604 ODD196602:ODD196604 NTH196602:NTH196604 NJL196602:NJL196604 MZP196602:MZP196604 MPT196602:MPT196604 MFX196602:MFX196604 LWB196602:LWB196604 LMF196602:LMF196604 LCJ196602:LCJ196604 KSN196602:KSN196604 KIR196602:KIR196604 JYV196602:JYV196604 JOZ196602:JOZ196604 JFD196602:JFD196604 IVH196602:IVH196604 ILL196602:ILL196604 IBP196602:IBP196604 HRT196602:HRT196604 HHX196602:HHX196604 GYB196602:GYB196604 GOF196602:GOF196604 GEJ196602:GEJ196604 FUN196602:FUN196604 FKR196602:FKR196604 FAV196602:FAV196604 EQZ196602:EQZ196604 EHD196602:EHD196604 DXH196602:DXH196604 DNL196602:DNL196604 DDP196602:DDP196604 CTT196602:CTT196604 CJX196602:CJX196604 CAB196602:CAB196604 BQF196602:BQF196604 BGJ196602:BGJ196604 AWN196602:AWN196604 AMR196602:AMR196604 ACV196602:ACV196604 SZ196602:SZ196604 JD196602:JD196604 WVP131066:WVP131068 WLT131066:WLT131068 WBX131066:WBX131068 VSB131066:VSB131068 VIF131066:VIF131068 UYJ131066:UYJ131068 UON131066:UON131068 UER131066:UER131068 TUV131066:TUV131068 TKZ131066:TKZ131068 TBD131066:TBD131068 SRH131066:SRH131068 SHL131066:SHL131068 RXP131066:RXP131068 RNT131066:RNT131068 RDX131066:RDX131068 QUB131066:QUB131068 QKF131066:QKF131068 QAJ131066:QAJ131068 PQN131066:PQN131068 PGR131066:PGR131068 OWV131066:OWV131068 OMZ131066:OMZ131068 ODD131066:ODD131068 NTH131066:NTH131068 NJL131066:NJL131068 MZP131066:MZP131068 MPT131066:MPT131068 MFX131066:MFX131068 LWB131066:LWB131068 LMF131066:LMF131068 LCJ131066:LCJ131068 KSN131066:KSN131068 KIR131066:KIR131068 JYV131066:JYV131068 JOZ131066:JOZ131068 JFD131066:JFD131068 IVH131066:IVH131068 ILL131066:ILL131068 IBP131066:IBP131068 HRT131066:HRT131068 HHX131066:HHX131068 GYB131066:GYB131068 GOF131066:GOF131068 GEJ131066:GEJ131068 FUN131066:FUN131068 FKR131066:FKR131068 FAV131066:FAV131068 EQZ131066:EQZ131068 EHD131066:EHD131068 DXH131066:DXH131068 DNL131066:DNL131068 DDP131066:DDP131068 CTT131066:CTT131068 CJX131066:CJX131068 CAB131066:CAB131068 BQF131066:BQF131068 BGJ131066:BGJ131068 AWN131066:AWN131068 AMR131066:AMR131068 ACV131066:ACV131068 SZ131066:SZ131068 JD131066:JD131068 WVP65530:WVP65532 WLT65530:WLT65532 WBX65530:WBX65532 VSB65530:VSB65532 VIF65530:VIF65532 UYJ65530:UYJ65532 UON65530:UON65532 UER65530:UER65532 TUV65530:TUV65532 TKZ65530:TKZ65532 TBD65530:TBD65532 SRH65530:SRH65532 SHL65530:SHL65532 RXP65530:RXP65532 RNT65530:RNT65532 RDX65530:RDX65532 QUB65530:QUB65532 QKF65530:QKF65532 QAJ65530:QAJ65532 PQN65530:PQN65532 PGR65530:PGR65532 OWV65530:OWV65532 OMZ65530:OMZ65532 ODD65530:ODD65532 NTH65530:NTH65532 NJL65530:NJL65532 MZP65530:MZP65532 MPT65530:MPT65532 MFX65530:MFX65532 LWB65530:LWB65532 LMF65530:LMF65532 LCJ65530:LCJ65532 KSN65530:KSN65532 KIR65530:KIR65532 JYV65530:JYV65532 JOZ65530:JOZ65532 JFD65530:JFD65532 IVH65530:IVH65532 ILL65530:ILL65532 IBP65530:IBP65532 HRT65530:HRT65532 HHX65530:HHX65532 GYB65530:GYB65532 GOF65530:GOF65532 GEJ65530:GEJ65532 FUN65530:FUN65532 FKR65530:FKR65532 FAV65530:FAV65532 EQZ65530:EQZ65532 EHD65530:EHD65532 DXH65530:DXH65532 DNL65530:DNL65532 DDP65530:DDP65532 CTT65530:CTT65532 CJX65530:CJX65532 CAB65530:CAB65532 BQF65530:BQF65532 BGJ65530:BGJ65532 AWN65530:AWN65532 AMR65530:AMR65532 ACV65530:ACV65532 SZ65530:SZ65532 JD65530:JD65532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3B5C7DE8-7C84-4406-AE5B-FDA1D5D5BA2E}">
      <formula1>$A$40:$A$58</formula1>
    </dataValidation>
    <dataValidation type="list" allowBlank="1" showInputMessage="1" showErrorMessage="1" sqref="JC65501:JC65503 C1048541:C1048543 C983005:C983007 C917469:C917471 C851933:C851935 C786397:C786399 C720861:C720863 C655325:C655327 C589789:C589791 C524253:C524255 C458717:C458719 C393181:C393183 C327645:C327647 C262109:C262111 C196573:C196575 C131037:C131039 C65501:C65503 WVO1048541:WVO1048543 WLS1048541:WLS1048543 WBW1048541:WBW1048543 VSA1048541:VSA1048543 VIE1048541:VIE1048543 UYI1048541:UYI1048543 UOM1048541:UOM1048543 UEQ1048541:UEQ1048543 TUU1048541:TUU1048543 TKY1048541:TKY1048543 TBC1048541:TBC1048543 SRG1048541:SRG1048543 SHK1048541:SHK1048543 RXO1048541:RXO1048543 RNS1048541:RNS1048543 RDW1048541:RDW1048543 QUA1048541:QUA1048543 QKE1048541:QKE1048543 QAI1048541:QAI1048543 PQM1048541:PQM1048543 PGQ1048541:PGQ1048543 OWU1048541:OWU1048543 OMY1048541:OMY1048543 ODC1048541:ODC1048543 NTG1048541:NTG1048543 NJK1048541:NJK1048543 MZO1048541:MZO1048543 MPS1048541:MPS1048543 MFW1048541:MFW1048543 LWA1048541:LWA1048543 LME1048541:LME1048543 LCI1048541:LCI1048543 KSM1048541:KSM1048543 KIQ1048541:KIQ1048543 JYU1048541:JYU1048543 JOY1048541:JOY1048543 JFC1048541:JFC1048543 IVG1048541:IVG1048543 ILK1048541:ILK1048543 IBO1048541:IBO1048543 HRS1048541:HRS1048543 HHW1048541:HHW1048543 GYA1048541:GYA1048543 GOE1048541:GOE1048543 GEI1048541:GEI1048543 FUM1048541:FUM1048543 FKQ1048541:FKQ1048543 FAU1048541:FAU1048543 EQY1048541:EQY1048543 EHC1048541:EHC1048543 DXG1048541:DXG1048543 DNK1048541:DNK1048543 DDO1048541:DDO1048543 CTS1048541:CTS1048543 CJW1048541:CJW1048543 CAA1048541:CAA1048543 BQE1048541:BQE1048543 BGI1048541:BGI1048543 AWM1048541:AWM1048543 AMQ1048541:AMQ1048543 ACU1048541:ACU1048543 SY1048541:SY1048543 JC1048541:JC1048543 WVO983005:WVO983007 WLS983005:WLS983007 WBW983005:WBW983007 VSA983005:VSA983007 VIE983005:VIE983007 UYI983005:UYI983007 UOM983005:UOM983007 UEQ983005:UEQ983007 TUU983005:TUU983007 TKY983005:TKY983007 TBC983005:TBC983007 SRG983005:SRG983007 SHK983005:SHK983007 RXO983005:RXO983007 RNS983005:RNS983007 RDW983005:RDW983007 QUA983005:QUA983007 QKE983005:QKE983007 QAI983005:QAI983007 PQM983005:PQM983007 PGQ983005:PGQ983007 OWU983005:OWU983007 OMY983005:OMY983007 ODC983005:ODC983007 NTG983005:NTG983007 NJK983005:NJK983007 MZO983005:MZO983007 MPS983005:MPS983007 MFW983005:MFW983007 LWA983005:LWA983007 LME983005:LME983007 LCI983005:LCI983007 KSM983005:KSM983007 KIQ983005:KIQ983007 JYU983005:JYU983007 JOY983005:JOY983007 JFC983005:JFC983007 IVG983005:IVG983007 ILK983005:ILK983007 IBO983005:IBO983007 HRS983005:HRS983007 HHW983005:HHW983007 GYA983005:GYA983007 GOE983005:GOE983007 GEI983005:GEI983007 FUM983005:FUM983007 FKQ983005:FKQ983007 FAU983005:FAU983007 EQY983005:EQY983007 EHC983005:EHC983007 DXG983005:DXG983007 DNK983005:DNK983007 DDO983005:DDO983007 CTS983005:CTS983007 CJW983005:CJW983007 CAA983005:CAA983007 BQE983005:BQE983007 BGI983005:BGI983007 AWM983005:AWM983007 AMQ983005:AMQ983007 ACU983005:ACU983007 SY983005:SY983007 JC983005:JC983007 WVO917469:WVO917471 WLS917469:WLS917471 WBW917469:WBW917471 VSA917469:VSA917471 VIE917469:VIE917471 UYI917469:UYI917471 UOM917469:UOM917471 UEQ917469:UEQ917471 TUU917469:TUU917471 TKY917469:TKY917471 TBC917469:TBC917471 SRG917469:SRG917471 SHK917469:SHK917471 RXO917469:RXO917471 RNS917469:RNS917471 RDW917469:RDW917471 QUA917469:QUA917471 QKE917469:QKE917471 QAI917469:QAI917471 PQM917469:PQM917471 PGQ917469:PGQ917471 OWU917469:OWU917471 OMY917469:OMY917471 ODC917469:ODC917471 NTG917469:NTG917471 NJK917469:NJK917471 MZO917469:MZO917471 MPS917469:MPS917471 MFW917469:MFW917471 LWA917469:LWA917471 LME917469:LME917471 LCI917469:LCI917471 KSM917469:KSM917471 KIQ917469:KIQ917471 JYU917469:JYU917471 JOY917469:JOY917471 JFC917469:JFC917471 IVG917469:IVG917471 ILK917469:ILK917471 IBO917469:IBO917471 HRS917469:HRS917471 HHW917469:HHW917471 GYA917469:GYA917471 GOE917469:GOE917471 GEI917469:GEI917471 FUM917469:FUM917471 FKQ917469:FKQ917471 FAU917469:FAU917471 EQY917469:EQY917471 EHC917469:EHC917471 DXG917469:DXG917471 DNK917469:DNK917471 DDO917469:DDO917471 CTS917469:CTS917471 CJW917469:CJW917471 CAA917469:CAA917471 BQE917469:BQE917471 BGI917469:BGI917471 AWM917469:AWM917471 AMQ917469:AMQ917471 ACU917469:ACU917471 SY917469:SY917471 JC917469:JC917471 WVO851933:WVO851935 WLS851933:WLS851935 WBW851933:WBW851935 VSA851933:VSA851935 VIE851933:VIE851935 UYI851933:UYI851935 UOM851933:UOM851935 UEQ851933:UEQ851935 TUU851933:TUU851935 TKY851933:TKY851935 TBC851933:TBC851935 SRG851933:SRG851935 SHK851933:SHK851935 RXO851933:RXO851935 RNS851933:RNS851935 RDW851933:RDW851935 QUA851933:QUA851935 QKE851933:QKE851935 QAI851933:QAI851935 PQM851933:PQM851935 PGQ851933:PGQ851935 OWU851933:OWU851935 OMY851933:OMY851935 ODC851933:ODC851935 NTG851933:NTG851935 NJK851933:NJK851935 MZO851933:MZO851935 MPS851933:MPS851935 MFW851933:MFW851935 LWA851933:LWA851935 LME851933:LME851935 LCI851933:LCI851935 KSM851933:KSM851935 KIQ851933:KIQ851935 JYU851933:JYU851935 JOY851933:JOY851935 JFC851933:JFC851935 IVG851933:IVG851935 ILK851933:ILK851935 IBO851933:IBO851935 HRS851933:HRS851935 HHW851933:HHW851935 GYA851933:GYA851935 GOE851933:GOE851935 GEI851933:GEI851935 FUM851933:FUM851935 FKQ851933:FKQ851935 FAU851933:FAU851935 EQY851933:EQY851935 EHC851933:EHC851935 DXG851933:DXG851935 DNK851933:DNK851935 DDO851933:DDO851935 CTS851933:CTS851935 CJW851933:CJW851935 CAA851933:CAA851935 BQE851933:BQE851935 BGI851933:BGI851935 AWM851933:AWM851935 AMQ851933:AMQ851935 ACU851933:ACU851935 SY851933:SY851935 JC851933:JC851935 WVO786397:WVO786399 WLS786397:WLS786399 WBW786397:WBW786399 VSA786397:VSA786399 VIE786397:VIE786399 UYI786397:UYI786399 UOM786397:UOM786399 UEQ786397:UEQ786399 TUU786397:TUU786399 TKY786397:TKY786399 TBC786397:TBC786399 SRG786397:SRG786399 SHK786397:SHK786399 RXO786397:RXO786399 RNS786397:RNS786399 RDW786397:RDW786399 QUA786397:QUA786399 QKE786397:QKE786399 QAI786397:QAI786399 PQM786397:PQM786399 PGQ786397:PGQ786399 OWU786397:OWU786399 OMY786397:OMY786399 ODC786397:ODC786399 NTG786397:NTG786399 NJK786397:NJK786399 MZO786397:MZO786399 MPS786397:MPS786399 MFW786397:MFW786399 LWA786397:LWA786399 LME786397:LME786399 LCI786397:LCI786399 KSM786397:KSM786399 KIQ786397:KIQ786399 JYU786397:JYU786399 JOY786397:JOY786399 JFC786397:JFC786399 IVG786397:IVG786399 ILK786397:ILK786399 IBO786397:IBO786399 HRS786397:HRS786399 HHW786397:HHW786399 GYA786397:GYA786399 GOE786397:GOE786399 GEI786397:GEI786399 FUM786397:FUM786399 FKQ786397:FKQ786399 FAU786397:FAU786399 EQY786397:EQY786399 EHC786397:EHC786399 DXG786397:DXG786399 DNK786397:DNK786399 DDO786397:DDO786399 CTS786397:CTS786399 CJW786397:CJW786399 CAA786397:CAA786399 BQE786397:BQE786399 BGI786397:BGI786399 AWM786397:AWM786399 AMQ786397:AMQ786399 ACU786397:ACU786399 SY786397:SY786399 JC786397:JC786399 WVO720861:WVO720863 WLS720861:WLS720863 WBW720861:WBW720863 VSA720861:VSA720863 VIE720861:VIE720863 UYI720861:UYI720863 UOM720861:UOM720863 UEQ720861:UEQ720863 TUU720861:TUU720863 TKY720861:TKY720863 TBC720861:TBC720863 SRG720861:SRG720863 SHK720861:SHK720863 RXO720861:RXO720863 RNS720861:RNS720863 RDW720861:RDW720863 QUA720861:QUA720863 QKE720861:QKE720863 QAI720861:QAI720863 PQM720861:PQM720863 PGQ720861:PGQ720863 OWU720861:OWU720863 OMY720861:OMY720863 ODC720861:ODC720863 NTG720861:NTG720863 NJK720861:NJK720863 MZO720861:MZO720863 MPS720861:MPS720863 MFW720861:MFW720863 LWA720861:LWA720863 LME720861:LME720863 LCI720861:LCI720863 KSM720861:KSM720863 KIQ720861:KIQ720863 JYU720861:JYU720863 JOY720861:JOY720863 JFC720861:JFC720863 IVG720861:IVG720863 ILK720861:ILK720863 IBO720861:IBO720863 HRS720861:HRS720863 HHW720861:HHW720863 GYA720861:GYA720863 GOE720861:GOE720863 GEI720861:GEI720863 FUM720861:FUM720863 FKQ720861:FKQ720863 FAU720861:FAU720863 EQY720861:EQY720863 EHC720861:EHC720863 DXG720861:DXG720863 DNK720861:DNK720863 DDO720861:DDO720863 CTS720861:CTS720863 CJW720861:CJW720863 CAA720861:CAA720863 BQE720861:BQE720863 BGI720861:BGI720863 AWM720861:AWM720863 AMQ720861:AMQ720863 ACU720861:ACU720863 SY720861:SY720863 JC720861:JC720863 WVO655325:WVO655327 WLS655325:WLS655327 WBW655325:WBW655327 VSA655325:VSA655327 VIE655325:VIE655327 UYI655325:UYI655327 UOM655325:UOM655327 UEQ655325:UEQ655327 TUU655325:TUU655327 TKY655325:TKY655327 TBC655325:TBC655327 SRG655325:SRG655327 SHK655325:SHK655327 RXO655325:RXO655327 RNS655325:RNS655327 RDW655325:RDW655327 QUA655325:QUA655327 QKE655325:QKE655327 QAI655325:QAI655327 PQM655325:PQM655327 PGQ655325:PGQ655327 OWU655325:OWU655327 OMY655325:OMY655327 ODC655325:ODC655327 NTG655325:NTG655327 NJK655325:NJK655327 MZO655325:MZO655327 MPS655325:MPS655327 MFW655325:MFW655327 LWA655325:LWA655327 LME655325:LME655327 LCI655325:LCI655327 KSM655325:KSM655327 KIQ655325:KIQ655327 JYU655325:JYU655327 JOY655325:JOY655327 JFC655325:JFC655327 IVG655325:IVG655327 ILK655325:ILK655327 IBO655325:IBO655327 HRS655325:HRS655327 HHW655325:HHW655327 GYA655325:GYA655327 GOE655325:GOE655327 GEI655325:GEI655327 FUM655325:FUM655327 FKQ655325:FKQ655327 FAU655325:FAU655327 EQY655325:EQY655327 EHC655325:EHC655327 DXG655325:DXG655327 DNK655325:DNK655327 DDO655325:DDO655327 CTS655325:CTS655327 CJW655325:CJW655327 CAA655325:CAA655327 BQE655325:BQE655327 BGI655325:BGI655327 AWM655325:AWM655327 AMQ655325:AMQ655327 ACU655325:ACU655327 SY655325:SY655327 JC655325:JC655327 WVO589789:WVO589791 WLS589789:WLS589791 WBW589789:WBW589791 VSA589789:VSA589791 VIE589789:VIE589791 UYI589789:UYI589791 UOM589789:UOM589791 UEQ589789:UEQ589791 TUU589789:TUU589791 TKY589789:TKY589791 TBC589789:TBC589791 SRG589789:SRG589791 SHK589789:SHK589791 RXO589789:RXO589791 RNS589789:RNS589791 RDW589789:RDW589791 QUA589789:QUA589791 QKE589789:QKE589791 QAI589789:QAI589791 PQM589789:PQM589791 PGQ589789:PGQ589791 OWU589789:OWU589791 OMY589789:OMY589791 ODC589789:ODC589791 NTG589789:NTG589791 NJK589789:NJK589791 MZO589789:MZO589791 MPS589789:MPS589791 MFW589789:MFW589791 LWA589789:LWA589791 LME589789:LME589791 LCI589789:LCI589791 KSM589789:KSM589791 KIQ589789:KIQ589791 JYU589789:JYU589791 JOY589789:JOY589791 JFC589789:JFC589791 IVG589789:IVG589791 ILK589789:ILK589791 IBO589789:IBO589791 HRS589789:HRS589791 HHW589789:HHW589791 GYA589789:GYA589791 GOE589789:GOE589791 GEI589789:GEI589791 FUM589789:FUM589791 FKQ589789:FKQ589791 FAU589789:FAU589791 EQY589789:EQY589791 EHC589789:EHC589791 DXG589789:DXG589791 DNK589789:DNK589791 DDO589789:DDO589791 CTS589789:CTS589791 CJW589789:CJW589791 CAA589789:CAA589791 BQE589789:BQE589791 BGI589789:BGI589791 AWM589789:AWM589791 AMQ589789:AMQ589791 ACU589789:ACU589791 SY589789:SY589791 JC589789:JC589791 WVO524253:WVO524255 WLS524253:WLS524255 WBW524253:WBW524255 VSA524253:VSA524255 VIE524253:VIE524255 UYI524253:UYI524255 UOM524253:UOM524255 UEQ524253:UEQ524255 TUU524253:TUU524255 TKY524253:TKY524255 TBC524253:TBC524255 SRG524253:SRG524255 SHK524253:SHK524255 RXO524253:RXO524255 RNS524253:RNS524255 RDW524253:RDW524255 QUA524253:QUA524255 QKE524253:QKE524255 QAI524253:QAI524255 PQM524253:PQM524255 PGQ524253:PGQ524255 OWU524253:OWU524255 OMY524253:OMY524255 ODC524253:ODC524255 NTG524253:NTG524255 NJK524253:NJK524255 MZO524253:MZO524255 MPS524253:MPS524255 MFW524253:MFW524255 LWA524253:LWA524255 LME524253:LME524255 LCI524253:LCI524255 KSM524253:KSM524255 KIQ524253:KIQ524255 JYU524253:JYU524255 JOY524253:JOY524255 JFC524253:JFC524255 IVG524253:IVG524255 ILK524253:ILK524255 IBO524253:IBO524255 HRS524253:HRS524255 HHW524253:HHW524255 GYA524253:GYA524255 GOE524253:GOE524255 GEI524253:GEI524255 FUM524253:FUM524255 FKQ524253:FKQ524255 FAU524253:FAU524255 EQY524253:EQY524255 EHC524253:EHC524255 DXG524253:DXG524255 DNK524253:DNK524255 DDO524253:DDO524255 CTS524253:CTS524255 CJW524253:CJW524255 CAA524253:CAA524255 BQE524253:BQE524255 BGI524253:BGI524255 AWM524253:AWM524255 AMQ524253:AMQ524255 ACU524253:ACU524255 SY524253:SY524255 JC524253:JC524255 WVO458717:WVO458719 WLS458717:WLS458719 WBW458717:WBW458719 VSA458717:VSA458719 VIE458717:VIE458719 UYI458717:UYI458719 UOM458717:UOM458719 UEQ458717:UEQ458719 TUU458717:TUU458719 TKY458717:TKY458719 TBC458717:TBC458719 SRG458717:SRG458719 SHK458717:SHK458719 RXO458717:RXO458719 RNS458717:RNS458719 RDW458717:RDW458719 QUA458717:QUA458719 QKE458717:QKE458719 QAI458717:QAI458719 PQM458717:PQM458719 PGQ458717:PGQ458719 OWU458717:OWU458719 OMY458717:OMY458719 ODC458717:ODC458719 NTG458717:NTG458719 NJK458717:NJK458719 MZO458717:MZO458719 MPS458717:MPS458719 MFW458717:MFW458719 LWA458717:LWA458719 LME458717:LME458719 LCI458717:LCI458719 KSM458717:KSM458719 KIQ458717:KIQ458719 JYU458717:JYU458719 JOY458717:JOY458719 JFC458717:JFC458719 IVG458717:IVG458719 ILK458717:ILK458719 IBO458717:IBO458719 HRS458717:HRS458719 HHW458717:HHW458719 GYA458717:GYA458719 GOE458717:GOE458719 GEI458717:GEI458719 FUM458717:FUM458719 FKQ458717:FKQ458719 FAU458717:FAU458719 EQY458717:EQY458719 EHC458717:EHC458719 DXG458717:DXG458719 DNK458717:DNK458719 DDO458717:DDO458719 CTS458717:CTS458719 CJW458717:CJW458719 CAA458717:CAA458719 BQE458717:BQE458719 BGI458717:BGI458719 AWM458717:AWM458719 AMQ458717:AMQ458719 ACU458717:ACU458719 SY458717:SY458719 JC458717:JC458719 WVO393181:WVO393183 WLS393181:WLS393183 WBW393181:WBW393183 VSA393181:VSA393183 VIE393181:VIE393183 UYI393181:UYI393183 UOM393181:UOM393183 UEQ393181:UEQ393183 TUU393181:TUU393183 TKY393181:TKY393183 TBC393181:TBC393183 SRG393181:SRG393183 SHK393181:SHK393183 RXO393181:RXO393183 RNS393181:RNS393183 RDW393181:RDW393183 QUA393181:QUA393183 QKE393181:QKE393183 QAI393181:QAI393183 PQM393181:PQM393183 PGQ393181:PGQ393183 OWU393181:OWU393183 OMY393181:OMY393183 ODC393181:ODC393183 NTG393181:NTG393183 NJK393181:NJK393183 MZO393181:MZO393183 MPS393181:MPS393183 MFW393181:MFW393183 LWA393181:LWA393183 LME393181:LME393183 LCI393181:LCI393183 KSM393181:KSM393183 KIQ393181:KIQ393183 JYU393181:JYU393183 JOY393181:JOY393183 JFC393181:JFC393183 IVG393181:IVG393183 ILK393181:ILK393183 IBO393181:IBO393183 HRS393181:HRS393183 HHW393181:HHW393183 GYA393181:GYA393183 GOE393181:GOE393183 GEI393181:GEI393183 FUM393181:FUM393183 FKQ393181:FKQ393183 FAU393181:FAU393183 EQY393181:EQY393183 EHC393181:EHC393183 DXG393181:DXG393183 DNK393181:DNK393183 DDO393181:DDO393183 CTS393181:CTS393183 CJW393181:CJW393183 CAA393181:CAA393183 BQE393181:BQE393183 BGI393181:BGI393183 AWM393181:AWM393183 AMQ393181:AMQ393183 ACU393181:ACU393183 SY393181:SY393183 JC393181:JC393183 WVO327645:WVO327647 WLS327645:WLS327647 WBW327645:WBW327647 VSA327645:VSA327647 VIE327645:VIE327647 UYI327645:UYI327647 UOM327645:UOM327647 UEQ327645:UEQ327647 TUU327645:TUU327647 TKY327645:TKY327647 TBC327645:TBC327647 SRG327645:SRG327647 SHK327645:SHK327647 RXO327645:RXO327647 RNS327645:RNS327647 RDW327645:RDW327647 QUA327645:QUA327647 QKE327645:QKE327647 QAI327645:QAI327647 PQM327645:PQM327647 PGQ327645:PGQ327647 OWU327645:OWU327647 OMY327645:OMY327647 ODC327645:ODC327647 NTG327645:NTG327647 NJK327645:NJK327647 MZO327645:MZO327647 MPS327645:MPS327647 MFW327645:MFW327647 LWA327645:LWA327647 LME327645:LME327647 LCI327645:LCI327647 KSM327645:KSM327647 KIQ327645:KIQ327647 JYU327645:JYU327647 JOY327645:JOY327647 JFC327645:JFC327647 IVG327645:IVG327647 ILK327645:ILK327647 IBO327645:IBO327647 HRS327645:HRS327647 HHW327645:HHW327647 GYA327645:GYA327647 GOE327645:GOE327647 GEI327645:GEI327647 FUM327645:FUM327647 FKQ327645:FKQ327647 FAU327645:FAU327647 EQY327645:EQY327647 EHC327645:EHC327647 DXG327645:DXG327647 DNK327645:DNK327647 DDO327645:DDO327647 CTS327645:CTS327647 CJW327645:CJW327647 CAA327645:CAA327647 BQE327645:BQE327647 BGI327645:BGI327647 AWM327645:AWM327647 AMQ327645:AMQ327647 ACU327645:ACU327647 SY327645:SY327647 JC327645:JC327647 WVO262109:WVO262111 WLS262109:WLS262111 WBW262109:WBW262111 VSA262109:VSA262111 VIE262109:VIE262111 UYI262109:UYI262111 UOM262109:UOM262111 UEQ262109:UEQ262111 TUU262109:TUU262111 TKY262109:TKY262111 TBC262109:TBC262111 SRG262109:SRG262111 SHK262109:SHK262111 RXO262109:RXO262111 RNS262109:RNS262111 RDW262109:RDW262111 QUA262109:QUA262111 QKE262109:QKE262111 QAI262109:QAI262111 PQM262109:PQM262111 PGQ262109:PGQ262111 OWU262109:OWU262111 OMY262109:OMY262111 ODC262109:ODC262111 NTG262109:NTG262111 NJK262109:NJK262111 MZO262109:MZO262111 MPS262109:MPS262111 MFW262109:MFW262111 LWA262109:LWA262111 LME262109:LME262111 LCI262109:LCI262111 KSM262109:KSM262111 KIQ262109:KIQ262111 JYU262109:JYU262111 JOY262109:JOY262111 JFC262109:JFC262111 IVG262109:IVG262111 ILK262109:ILK262111 IBO262109:IBO262111 HRS262109:HRS262111 HHW262109:HHW262111 GYA262109:GYA262111 GOE262109:GOE262111 GEI262109:GEI262111 FUM262109:FUM262111 FKQ262109:FKQ262111 FAU262109:FAU262111 EQY262109:EQY262111 EHC262109:EHC262111 DXG262109:DXG262111 DNK262109:DNK262111 DDO262109:DDO262111 CTS262109:CTS262111 CJW262109:CJW262111 CAA262109:CAA262111 BQE262109:BQE262111 BGI262109:BGI262111 AWM262109:AWM262111 AMQ262109:AMQ262111 ACU262109:ACU262111 SY262109:SY262111 JC262109:JC262111 WVO196573:WVO196575 WLS196573:WLS196575 WBW196573:WBW196575 VSA196573:VSA196575 VIE196573:VIE196575 UYI196573:UYI196575 UOM196573:UOM196575 UEQ196573:UEQ196575 TUU196573:TUU196575 TKY196573:TKY196575 TBC196573:TBC196575 SRG196573:SRG196575 SHK196573:SHK196575 RXO196573:RXO196575 RNS196573:RNS196575 RDW196573:RDW196575 QUA196573:QUA196575 QKE196573:QKE196575 QAI196573:QAI196575 PQM196573:PQM196575 PGQ196573:PGQ196575 OWU196573:OWU196575 OMY196573:OMY196575 ODC196573:ODC196575 NTG196573:NTG196575 NJK196573:NJK196575 MZO196573:MZO196575 MPS196573:MPS196575 MFW196573:MFW196575 LWA196573:LWA196575 LME196573:LME196575 LCI196573:LCI196575 KSM196573:KSM196575 KIQ196573:KIQ196575 JYU196573:JYU196575 JOY196573:JOY196575 JFC196573:JFC196575 IVG196573:IVG196575 ILK196573:ILK196575 IBO196573:IBO196575 HRS196573:HRS196575 HHW196573:HHW196575 GYA196573:GYA196575 GOE196573:GOE196575 GEI196573:GEI196575 FUM196573:FUM196575 FKQ196573:FKQ196575 FAU196573:FAU196575 EQY196573:EQY196575 EHC196573:EHC196575 DXG196573:DXG196575 DNK196573:DNK196575 DDO196573:DDO196575 CTS196573:CTS196575 CJW196573:CJW196575 CAA196573:CAA196575 BQE196573:BQE196575 BGI196573:BGI196575 AWM196573:AWM196575 AMQ196573:AMQ196575 ACU196573:ACU196575 SY196573:SY196575 JC196573:JC196575 WVO131037:WVO131039 WLS131037:WLS131039 WBW131037:WBW131039 VSA131037:VSA131039 VIE131037:VIE131039 UYI131037:UYI131039 UOM131037:UOM131039 UEQ131037:UEQ131039 TUU131037:TUU131039 TKY131037:TKY131039 TBC131037:TBC131039 SRG131037:SRG131039 SHK131037:SHK131039 RXO131037:RXO131039 RNS131037:RNS131039 RDW131037:RDW131039 QUA131037:QUA131039 QKE131037:QKE131039 QAI131037:QAI131039 PQM131037:PQM131039 PGQ131037:PGQ131039 OWU131037:OWU131039 OMY131037:OMY131039 ODC131037:ODC131039 NTG131037:NTG131039 NJK131037:NJK131039 MZO131037:MZO131039 MPS131037:MPS131039 MFW131037:MFW131039 LWA131037:LWA131039 LME131037:LME131039 LCI131037:LCI131039 KSM131037:KSM131039 KIQ131037:KIQ131039 JYU131037:JYU131039 JOY131037:JOY131039 JFC131037:JFC131039 IVG131037:IVG131039 ILK131037:ILK131039 IBO131037:IBO131039 HRS131037:HRS131039 HHW131037:HHW131039 GYA131037:GYA131039 GOE131037:GOE131039 GEI131037:GEI131039 FUM131037:FUM131039 FKQ131037:FKQ131039 FAU131037:FAU131039 EQY131037:EQY131039 EHC131037:EHC131039 DXG131037:DXG131039 DNK131037:DNK131039 DDO131037:DDO131039 CTS131037:CTS131039 CJW131037:CJW131039 CAA131037:CAA131039 BQE131037:BQE131039 BGI131037:BGI131039 AWM131037:AWM131039 AMQ131037:AMQ131039 ACU131037:ACU131039 SY131037:SY131039 JC131037:JC131039 WVO65501:WVO65503 WLS65501:WLS65503 WBW65501:WBW65503 VSA65501:VSA65503 VIE65501:VIE65503 UYI65501:UYI65503 UOM65501:UOM65503 UEQ65501:UEQ65503 TUU65501:TUU65503 TKY65501:TKY65503 TBC65501:TBC65503 SRG65501:SRG65503 SHK65501:SHK65503 RXO65501:RXO65503 RNS65501:RNS65503 RDW65501:RDW65503 QUA65501:QUA65503 QKE65501:QKE65503 QAI65501:QAI65503 PQM65501:PQM65503 PGQ65501:PGQ65503 OWU65501:OWU65503 OMY65501:OMY65503 ODC65501:ODC65503 NTG65501:NTG65503 NJK65501:NJK65503 MZO65501:MZO65503 MPS65501:MPS65503 MFW65501:MFW65503 LWA65501:LWA65503 LME65501:LME65503 LCI65501:LCI65503 KSM65501:KSM65503 KIQ65501:KIQ65503 JYU65501:JYU65503 JOY65501:JOY65503 JFC65501:JFC65503 IVG65501:IVG65503 ILK65501:ILK65503 IBO65501:IBO65503 HRS65501:HRS65503 HHW65501:HHW65503 GYA65501:GYA65503 GOE65501:GOE65503 GEI65501:GEI65503 FUM65501:FUM65503 FKQ65501:FKQ65503 FAU65501:FAU65503 EQY65501:EQY65503 EHC65501:EHC65503 DXG65501:DXG65503 DNK65501:DNK65503 DDO65501:DDO65503 CTS65501:CTS65503 CJW65501:CJW65503 CAA65501:CAA65503 BQE65501:BQE65503 BGI65501:BGI65503 AWM65501:AWM65503 AMQ65501:AMQ65503 ACU65501:ACU65503 SY65501:SY65503" xr:uid="{669AB3A9-5BE8-42B6-AB8A-92300635C958}">
      <formula1>$A$32:$A$32</formula1>
    </dataValidation>
    <dataValidation type="list" allowBlank="1" showInputMessage="1" showErrorMessage="1" sqref="JD65501 D1048541 D983005 D917469 D851933 D786397 D720861 D655325 D589789 D524253 D458717 D393181 D327645 D262109 D196573 D131037 D65501 WVP1048541 WLT1048541 WBX1048541 VSB1048541 VIF1048541 UYJ1048541 UON1048541 UER1048541 TUV1048541 TKZ1048541 TBD1048541 SRH1048541 SHL1048541 RXP1048541 RNT1048541 RDX1048541 QUB1048541 QKF1048541 QAJ1048541 PQN1048541 PGR1048541 OWV1048541 OMZ1048541 ODD1048541 NTH1048541 NJL1048541 MZP1048541 MPT1048541 MFX1048541 LWB1048541 LMF1048541 LCJ1048541 KSN1048541 KIR1048541 JYV1048541 JOZ1048541 JFD1048541 IVH1048541 ILL1048541 IBP1048541 HRT1048541 HHX1048541 GYB1048541 GOF1048541 GEJ1048541 FUN1048541 FKR1048541 FAV1048541 EQZ1048541 EHD1048541 DXH1048541 DNL1048541 DDP1048541 CTT1048541 CJX1048541 CAB1048541 BQF1048541 BGJ1048541 AWN1048541 AMR1048541 ACV1048541 SZ1048541 JD1048541 WVP983005 WLT983005 WBX983005 VSB983005 VIF983005 UYJ983005 UON983005 UER983005 TUV983005 TKZ983005 TBD983005 SRH983005 SHL983005 RXP983005 RNT983005 RDX983005 QUB983005 QKF983005 QAJ983005 PQN983005 PGR983005 OWV983005 OMZ983005 ODD983005 NTH983005 NJL983005 MZP983005 MPT983005 MFX983005 LWB983005 LMF983005 LCJ983005 KSN983005 KIR983005 JYV983005 JOZ983005 JFD983005 IVH983005 ILL983005 IBP983005 HRT983005 HHX983005 GYB983005 GOF983005 GEJ983005 FUN983005 FKR983005 FAV983005 EQZ983005 EHD983005 DXH983005 DNL983005 DDP983005 CTT983005 CJX983005 CAB983005 BQF983005 BGJ983005 AWN983005 AMR983005 ACV983005 SZ983005 JD983005 WVP917469 WLT917469 WBX917469 VSB917469 VIF917469 UYJ917469 UON917469 UER917469 TUV917469 TKZ917469 TBD917469 SRH917469 SHL917469 RXP917469 RNT917469 RDX917469 QUB917469 QKF917469 QAJ917469 PQN917469 PGR917469 OWV917469 OMZ917469 ODD917469 NTH917469 NJL917469 MZP917469 MPT917469 MFX917469 LWB917469 LMF917469 LCJ917469 KSN917469 KIR917469 JYV917469 JOZ917469 JFD917469 IVH917469 ILL917469 IBP917469 HRT917469 HHX917469 GYB917469 GOF917469 GEJ917469 FUN917469 FKR917469 FAV917469 EQZ917469 EHD917469 DXH917469 DNL917469 DDP917469 CTT917469 CJX917469 CAB917469 BQF917469 BGJ917469 AWN917469 AMR917469 ACV917469 SZ917469 JD917469 WVP851933 WLT851933 WBX851933 VSB851933 VIF851933 UYJ851933 UON851933 UER851933 TUV851933 TKZ851933 TBD851933 SRH851933 SHL851933 RXP851933 RNT851933 RDX851933 QUB851933 QKF851933 QAJ851933 PQN851933 PGR851933 OWV851933 OMZ851933 ODD851933 NTH851933 NJL851933 MZP851933 MPT851933 MFX851933 LWB851933 LMF851933 LCJ851933 KSN851933 KIR851933 JYV851933 JOZ851933 JFD851933 IVH851933 ILL851933 IBP851933 HRT851933 HHX851933 GYB851933 GOF851933 GEJ851933 FUN851933 FKR851933 FAV851933 EQZ851933 EHD851933 DXH851933 DNL851933 DDP851933 CTT851933 CJX851933 CAB851933 BQF851933 BGJ851933 AWN851933 AMR851933 ACV851933 SZ851933 JD851933 WVP786397 WLT786397 WBX786397 VSB786397 VIF786397 UYJ786397 UON786397 UER786397 TUV786397 TKZ786397 TBD786397 SRH786397 SHL786397 RXP786397 RNT786397 RDX786397 QUB786397 QKF786397 QAJ786397 PQN786397 PGR786397 OWV786397 OMZ786397 ODD786397 NTH786397 NJL786397 MZP786397 MPT786397 MFX786397 LWB786397 LMF786397 LCJ786397 KSN786397 KIR786397 JYV786397 JOZ786397 JFD786397 IVH786397 ILL786397 IBP786397 HRT786397 HHX786397 GYB786397 GOF786397 GEJ786397 FUN786397 FKR786397 FAV786397 EQZ786397 EHD786397 DXH786397 DNL786397 DDP786397 CTT786397 CJX786397 CAB786397 BQF786397 BGJ786397 AWN786397 AMR786397 ACV786397 SZ786397 JD786397 WVP720861 WLT720861 WBX720861 VSB720861 VIF720861 UYJ720861 UON720861 UER720861 TUV720861 TKZ720861 TBD720861 SRH720861 SHL720861 RXP720861 RNT720861 RDX720861 QUB720861 QKF720861 QAJ720861 PQN720861 PGR720861 OWV720861 OMZ720861 ODD720861 NTH720861 NJL720861 MZP720861 MPT720861 MFX720861 LWB720861 LMF720861 LCJ720861 KSN720861 KIR720861 JYV720861 JOZ720861 JFD720861 IVH720861 ILL720861 IBP720861 HRT720861 HHX720861 GYB720861 GOF720861 GEJ720861 FUN720861 FKR720861 FAV720861 EQZ720861 EHD720861 DXH720861 DNL720861 DDP720861 CTT720861 CJX720861 CAB720861 BQF720861 BGJ720861 AWN720861 AMR720861 ACV720861 SZ720861 JD720861 WVP655325 WLT655325 WBX655325 VSB655325 VIF655325 UYJ655325 UON655325 UER655325 TUV655325 TKZ655325 TBD655325 SRH655325 SHL655325 RXP655325 RNT655325 RDX655325 QUB655325 QKF655325 QAJ655325 PQN655325 PGR655325 OWV655325 OMZ655325 ODD655325 NTH655325 NJL655325 MZP655325 MPT655325 MFX655325 LWB655325 LMF655325 LCJ655325 KSN655325 KIR655325 JYV655325 JOZ655325 JFD655325 IVH655325 ILL655325 IBP655325 HRT655325 HHX655325 GYB655325 GOF655325 GEJ655325 FUN655325 FKR655325 FAV655325 EQZ655325 EHD655325 DXH655325 DNL655325 DDP655325 CTT655325 CJX655325 CAB655325 BQF655325 BGJ655325 AWN655325 AMR655325 ACV655325 SZ655325 JD655325 WVP589789 WLT589789 WBX589789 VSB589789 VIF589789 UYJ589789 UON589789 UER589789 TUV589789 TKZ589789 TBD589789 SRH589789 SHL589789 RXP589789 RNT589789 RDX589789 QUB589789 QKF589789 QAJ589789 PQN589789 PGR589789 OWV589789 OMZ589789 ODD589789 NTH589789 NJL589789 MZP589789 MPT589789 MFX589789 LWB589789 LMF589789 LCJ589789 KSN589789 KIR589789 JYV589789 JOZ589789 JFD589789 IVH589789 ILL589789 IBP589789 HRT589789 HHX589789 GYB589789 GOF589789 GEJ589789 FUN589789 FKR589789 FAV589789 EQZ589789 EHD589789 DXH589789 DNL589789 DDP589789 CTT589789 CJX589789 CAB589789 BQF589789 BGJ589789 AWN589789 AMR589789 ACV589789 SZ589789 JD589789 WVP524253 WLT524253 WBX524253 VSB524253 VIF524253 UYJ524253 UON524253 UER524253 TUV524253 TKZ524253 TBD524253 SRH524253 SHL524253 RXP524253 RNT524253 RDX524253 QUB524253 QKF524253 QAJ524253 PQN524253 PGR524253 OWV524253 OMZ524253 ODD524253 NTH524253 NJL524253 MZP524253 MPT524253 MFX524253 LWB524253 LMF524253 LCJ524253 KSN524253 KIR524253 JYV524253 JOZ524253 JFD524253 IVH524253 ILL524253 IBP524253 HRT524253 HHX524253 GYB524253 GOF524253 GEJ524253 FUN524253 FKR524253 FAV524253 EQZ524253 EHD524253 DXH524253 DNL524253 DDP524253 CTT524253 CJX524253 CAB524253 BQF524253 BGJ524253 AWN524253 AMR524253 ACV524253 SZ524253 JD524253 WVP458717 WLT458717 WBX458717 VSB458717 VIF458717 UYJ458717 UON458717 UER458717 TUV458717 TKZ458717 TBD458717 SRH458717 SHL458717 RXP458717 RNT458717 RDX458717 QUB458717 QKF458717 QAJ458717 PQN458717 PGR458717 OWV458717 OMZ458717 ODD458717 NTH458717 NJL458717 MZP458717 MPT458717 MFX458717 LWB458717 LMF458717 LCJ458717 KSN458717 KIR458717 JYV458717 JOZ458717 JFD458717 IVH458717 ILL458717 IBP458717 HRT458717 HHX458717 GYB458717 GOF458717 GEJ458717 FUN458717 FKR458717 FAV458717 EQZ458717 EHD458717 DXH458717 DNL458717 DDP458717 CTT458717 CJX458717 CAB458717 BQF458717 BGJ458717 AWN458717 AMR458717 ACV458717 SZ458717 JD458717 WVP393181 WLT393181 WBX393181 VSB393181 VIF393181 UYJ393181 UON393181 UER393181 TUV393181 TKZ393181 TBD393181 SRH393181 SHL393181 RXP393181 RNT393181 RDX393181 QUB393181 QKF393181 QAJ393181 PQN393181 PGR393181 OWV393181 OMZ393181 ODD393181 NTH393181 NJL393181 MZP393181 MPT393181 MFX393181 LWB393181 LMF393181 LCJ393181 KSN393181 KIR393181 JYV393181 JOZ393181 JFD393181 IVH393181 ILL393181 IBP393181 HRT393181 HHX393181 GYB393181 GOF393181 GEJ393181 FUN393181 FKR393181 FAV393181 EQZ393181 EHD393181 DXH393181 DNL393181 DDP393181 CTT393181 CJX393181 CAB393181 BQF393181 BGJ393181 AWN393181 AMR393181 ACV393181 SZ393181 JD393181 WVP327645 WLT327645 WBX327645 VSB327645 VIF327645 UYJ327645 UON327645 UER327645 TUV327645 TKZ327645 TBD327645 SRH327645 SHL327645 RXP327645 RNT327645 RDX327645 QUB327645 QKF327645 QAJ327645 PQN327645 PGR327645 OWV327645 OMZ327645 ODD327645 NTH327645 NJL327645 MZP327645 MPT327645 MFX327645 LWB327645 LMF327645 LCJ327645 KSN327645 KIR327645 JYV327645 JOZ327645 JFD327645 IVH327645 ILL327645 IBP327645 HRT327645 HHX327645 GYB327645 GOF327645 GEJ327645 FUN327645 FKR327645 FAV327645 EQZ327645 EHD327645 DXH327645 DNL327645 DDP327645 CTT327645 CJX327645 CAB327645 BQF327645 BGJ327645 AWN327645 AMR327645 ACV327645 SZ327645 JD327645 WVP262109 WLT262109 WBX262109 VSB262109 VIF262109 UYJ262109 UON262109 UER262109 TUV262109 TKZ262109 TBD262109 SRH262109 SHL262109 RXP262109 RNT262109 RDX262109 QUB262109 QKF262109 QAJ262109 PQN262109 PGR262109 OWV262109 OMZ262109 ODD262109 NTH262109 NJL262109 MZP262109 MPT262109 MFX262109 LWB262109 LMF262109 LCJ262109 KSN262109 KIR262109 JYV262109 JOZ262109 JFD262109 IVH262109 ILL262109 IBP262109 HRT262109 HHX262109 GYB262109 GOF262109 GEJ262109 FUN262109 FKR262109 FAV262109 EQZ262109 EHD262109 DXH262109 DNL262109 DDP262109 CTT262109 CJX262109 CAB262109 BQF262109 BGJ262109 AWN262109 AMR262109 ACV262109 SZ262109 JD262109 WVP196573 WLT196573 WBX196573 VSB196573 VIF196573 UYJ196573 UON196573 UER196573 TUV196573 TKZ196573 TBD196573 SRH196573 SHL196573 RXP196573 RNT196573 RDX196573 QUB196573 QKF196573 QAJ196573 PQN196573 PGR196573 OWV196573 OMZ196573 ODD196573 NTH196573 NJL196573 MZP196573 MPT196573 MFX196573 LWB196573 LMF196573 LCJ196573 KSN196573 KIR196573 JYV196573 JOZ196573 JFD196573 IVH196573 ILL196573 IBP196573 HRT196573 HHX196573 GYB196573 GOF196573 GEJ196573 FUN196573 FKR196573 FAV196573 EQZ196573 EHD196573 DXH196573 DNL196573 DDP196573 CTT196573 CJX196573 CAB196573 BQF196573 BGJ196573 AWN196573 AMR196573 ACV196573 SZ196573 JD196573 WVP131037 WLT131037 WBX131037 VSB131037 VIF131037 UYJ131037 UON131037 UER131037 TUV131037 TKZ131037 TBD131037 SRH131037 SHL131037 RXP131037 RNT131037 RDX131037 QUB131037 QKF131037 QAJ131037 PQN131037 PGR131037 OWV131037 OMZ131037 ODD131037 NTH131037 NJL131037 MZP131037 MPT131037 MFX131037 LWB131037 LMF131037 LCJ131037 KSN131037 KIR131037 JYV131037 JOZ131037 JFD131037 IVH131037 ILL131037 IBP131037 HRT131037 HHX131037 GYB131037 GOF131037 GEJ131037 FUN131037 FKR131037 FAV131037 EQZ131037 EHD131037 DXH131037 DNL131037 DDP131037 CTT131037 CJX131037 CAB131037 BQF131037 BGJ131037 AWN131037 AMR131037 ACV131037 SZ131037 JD131037 WVP65501 WLT65501 WBX65501 VSB65501 VIF65501 UYJ65501 UON65501 UER65501 TUV65501 TKZ65501 TBD65501 SRH65501 SHL65501 RXP65501 RNT65501 RDX65501 QUB65501 QKF65501 QAJ65501 PQN65501 PGR65501 OWV65501 OMZ65501 ODD65501 NTH65501 NJL65501 MZP65501 MPT65501 MFX65501 LWB65501 LMF65501 LCJ65501 KSN65501 KIR65501 JYV65501 JOZ65501 JFD65501 IVH65501 ILL65501 IBP65501 HRT65501 HHX65501 GYB65501 GOF65501 GEJ65501 FUN65501 FKR65501 FAV65501 EQZ65501 EHD65501 DXH65501 DNL65501 DDP65501 CTT65501 CJX65501 CAB65501 BQF65501 BGJ65501 AWN65501 AMR65501 ACV65501 SZ65501" xr:uid="{C7A093B9-4406-4F19-A0A4-99A1C219D623}">
      <formula1>$A$35:$A$58</formula1>
    </dataValidation>
  </dataValidations>
  <printOptions horizontalCentered="1"/>
  <pageMargins left="0.39370078740157483" right="0.39370078740157483" top="0.59055118110236227" bottom="0.47244094488188981" header="0.31496062992125984" footer="0.31496062992125984"/>
  <pageSetup paperSize="9" scale="66" orientation="landscape" r:id="rId1"/>
  <headerFooter alignWithMargins="0">
    <oddFooter>&amp;R&amp;12&amp;K01+000（令和８年４月１日以降に申請する訓練科から適用）</oddFooter>
  </headerFooter>
  <ignoredErrors>
    <ignoredError sqref="C17:D18"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C22E5AB6-2E9B-47A4-8CC5-DBBF4923D671}">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同一分野の訓練を入力してください。_x000a_・半角19文字で入力してください。" xr:uid="{D781B8CE-5EC8-494A-8CC2-C28CA4F1E06B}">
          <x14:formula1>
            <xm:f>AND(LENB(B16)=19,MID(B16,13,2)=LEFT(様式5!$L$6,2))</xm:f>
          </x14:formula1>
          <xm:sqref>B16:B18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8491-1371-4894-BFB9-F4680641C67B}">
  <sheetPr>
    <tabColor rgb="FFFFFF00"/>
    <pageSetUpPr fitToPage="1"/>
  </sheetPr>
  <dimension ref="A1:U56"/>
  <sheetViews>
    <sheetView view="pageBreakPreview" zoomScale="80" zoomScaleNormal="100" zoomScaleSheetLayoutView="80" workbookViewId="0">
      <selection activeCell="B10" sqref="B10:M10"/>
    </sheetView>
  </sheetViews>
  <sheetFormatPr defaultRowHeight="13.5"/>
  <cols>
    <col min="1" max="1" width="3.75" customWidth="1"/>
    <col min="2" max="2" width="5.875" customWidth="1"/>
    <col min="3" max="3" width="11" customWidth="1"/>
    <col min="4" max="4" width="3" customWidth="1"/>
    <col min="5" max="5" width="12.125" customWidth="1"/>
    <col min="6" max="6" width="11.125" customWidth="1"/>
    <col min="7" max="7" width="9" customWidth="1"/>
    <col min="8" max="8" width="12.625" customWidth="1"/>
    <col min="9" max="9" width="8.875" customWidth="1"/>
    <col min="10" max="10" width="12.75" customWidth="1"/>
    <col min="11" max="11" width="10.625" customWidth="1"/>
    <col min="12" max="12" width="14.25" customWidth="1"/>
    <col min="13" max="13" width="8.75" customWidth="1"/>
    <col min="14" max="14" width="11.125" customWidth="1"/>
    <col min="257" max="257" width="3.75" customWidth="1"/>
    <col min="258" max="258" width="3" customWidth="1"/>
    <col min="259" max="259" width="11" customWidth="1"/>
    <col min="260" max="260" width="3" customWidth="1"/>
    <col min="261" max="261" width="12.125" customWidth="1"/>
    <col min="262" max="262" width="9.375" customWidth="1"/>
    <col min="263" max="263" width="6.625" customWidth="1"/>
    <col min="265" max="265" width="6.625" customWidth="1"/>
    <col min="267" max="267" width="10.625" customWidth="1"/>
    <col min="268" max="268" width="14.25" customWidth="1"/>
    <col min="269" max="269" width="8.75" customWidth="1"/>
    <col min="270" max="270" width="11.125" customWidth="1"/>
    <col min="513" max="513" width="3.75" customWidth="1"/>
    <col min="514" max="514" width="3" customWidth="1"/>
    <col min="515" max="515" width="11" customWidth="1"/>
    <col min="516" max="516" width="3" customWidth="1"/>
    <col min="517" max="517" width="12.125" customWidth="1"/>
    <col min="518" max="518" width="9.375" customWidth="1"/>
    <col min="519" max="519" width="6.625" customWidth="1"/>
    <col min="521" max="521" width="6.625" customWidth="1"/>
    <col min="523" max="523" width="10.625" customWidth="1"/>
    <col min="524" max="524" width="14.25" customWidth="1"/>
    <col min="525" max="525" width="8.75" customWidth="1"/>
    <col min="526" max="526" width="11.125" customWidth="1"/>
    <col min="769" max="769" width="3.75" customWidth="1"/>
    <col min="770" max="770" width="3" customWidth="1"/>
    <col min="771" max="771" width="11" customWidth="1"/>
    <col min="772" max="772" width="3" customWidth="1"/>
    <col min="773" max="773" width="12.125" customWidth="1"/>
    <col min="774" max="774" width="9.375" customWidth="1"/>
    <col min="775" max="775" width="6.625" customWidth="1"/>
    <col min="777" max="777" width="6.625" customWidth="1"/>
    <col min="779" max="779" width="10.625" customWidth="1"/>
    <col min="780" max="780" width="14.25" customWidth="1"/>
    <col min="781" max="781" width="8.75" customWidth="1"/>
    <col min="782" max="782" width="11.125" customWidth="1"/>
    <col min="1025" max="1025" width="3.75" customWidth="1"/>
    <col min="1026" max="1026" width="3" customWidth="1"/>
    <col min="1027" max="1027" width="11" customWidth="1"/>
    <col min="1028" max="1028" width="3" customWidth="1"/>
    <col min="1029" max="1029" width="12.125" customWidth="1"/>
    <col min="1030" max="1030" width="9.375" customWidth="1"/>
    <col min="1031" max="1031" width="6.625" customWidth="1"/>
    <col min="1033" max="1033" width="6.625" customWidth="1"/>
    <col min="1035" max="1035" width="10.625" customWidth="1"/>
    <col min="1036" max="1036" width="14.25" customWidth="1"/>
    <col min="1037" max="1037" width="8.75" customWidth="1"/>
    <col min="1038" max="1038" width="11.125" customWidth="1"/>
    <col min="1281" max="1281" width="3.75" customWidth="1"/>
    <col min="1282" max="1282" width="3" customWidth="1"/>
    <col min="1283" max="1283" width="11" customWidth="1"/>
    <col min="1284" max="1284" width="3" customWidth="1"/>
    <col min="1285" max="1285" width="12.125" customWidth="1"/>
    <col min="1286" max="1286" width="9.375" customWidth="1"/>
    <col min="1287" max="1287" width="6.625" customWidth="1"/>
    <col min="1289" max="1289" width="6.625" customWidth="1"/>
    <col min="1291" max="1291" width="10.625" customWidth="1"/>
    <col min="1292" max="1292" width="14.25" customWidth="1"/>
    <col min="1293" max="1293" width="8.75" customWidth="1"/>
    <col min="1294" max="1294" width="11.125" customWidth="1"/>
    <col min="1537" max="1537" width="3.75" customWidth="1"/>
    <col min="1538" max="1538" width="3" customWidth="1"/>
    <col min="1539" max="1539" width="11" customWidth="1"/>
    <col min="1540" max="1540" width="3" customWidth="1"/>
    <col min="1541" max="1541" width="12.125" customWidth="1"/>
    <col min="1542" max="1542" width="9.375" customWidth="1"/>
    <col min="1543" max="1543" width="6.625" customWidth="1"/>
    <col min="1545" max="1545" width="6.625" customWidth="1"/>
    <col min="1547" max="1547" width="10.625" customWidth="1"/>
    <col min="1548" max="1548" width="14.25" customWidth="1"/>
    <col min="1549" max="1549" width="8.75" customWidth="1"/>
    <col min="1550" max="1550" width="11.125" customWidth="1"/>
    <col min="1793" max="1793" width="3.75" customWidth="1"/>
    <col min="1794" max="1794" width="3" customWidth="1"/>
    <col min="1795" max="1795" width="11" customWidth="1"/>
    <col min="1796" max="1796" width="3" customWidth="1"/>
    <col min="1797" max="1797" width="12.125" customWidth="1"/>
    <col min="1798" max="1798" width="9.375" customWidth="1"/>
    <col min="1799" max="1799" width="6.625" customWidth="1"/>
    <col min="1801" max="1801" width="6.625" customWidth="1"/>
    <col min="1803" max="1803" width="10.625" customWidth="1"/>
    <col min="1804" max="1804" width="14.25" customWidth="1"/>
    <col min="1805" max="1805" width="8.75" customWidth="1"/>
    <col min="1806" max="1806" width="11.125" customWidth="1"/>
    <col min="2049" max="2049" width="3.75" customWidth="1"/>
    <col min="2050" max="2050" width="3" customWidth="1"/>
    <col min="2051" max="2051" width="11" customWidth="1"/>
    <col min="2052" max="2052" width="3" customWidth="1"/>
    <col min="2053" max="2053" width="12.125" customWidth="1"/>
    <col min="2054" max="2054" width="9.375" customWidth="1"/>
    <col min="2055" max="2055" width="6.625" customWidth="1"/>
    <col min="2057" max="2057" width="6.625" customWidth="1"/>
    <col min="2059" max="2059" width="10.625" customWidth="1"/>
    <col min="2060" max="2060" width="14.25" customWidth="1"/>
    <col min="2061" max="2061" width="8.75" customWidth="1"/>
    <col min="2062" max="2062" width="11.125" customWidth="1"/>
    <col min="2305" max="2305" width="3.75" customWidth="1"/>
    <col min="2306" max="2306" width="3" customWidth="1"/>
    <col min="2307" max="2307" width="11" customWidth="1"/>
    <col min="2308" max="2308" width="3" customWidth="1"/>
    <col min="2309" max="2309" width="12.125" customWidth="1"/>
    <col min="2310" max="2310" width="9.375" customWidth="1"/>
    <col min="2311" max="2311" width="6.625" customWidth="1"/>
    <col min="2313" max="2313" width="6.625" customWidth="1"/>
    <col min="2315" max="2315" width="10.625" customWidth="1"/>
    <col min="2316" max="2316" width="14.25" customWidth="1"/>
    <col min="2317" max="2317" width="8.75" customWidth="1"/>
    <col min="2318" max="2318" width="11.125" customWidth="1"/>
    <col min="2561" max="2561" width="3.75" customWidth="1"/>
    <col min="2562" max="2562" width="3" customWidth="1"/>
    <col min="2563" max="2563" width="11" customWidth="1"/>
    <col min="2564" max="2564" width="3" customWidth="1"/>
    <col min="2565" max="2565" width="12.125" customWidth="1"/>
    <col min="2566" max="2566" width="9.375" customWidth="1"/>
    <col min="2567" max="2567" width="6.625" customWidth="1"/>
    <col min="2569" max="2569" width="6.625" customWidth="1"/>
    <col min="2571" max="2571" width="10.625" customWidth="1"/>
    <col min="2572" max="2572" width="14.25" customWidth="1"/>
    <col min="2573" max="2573" width="8.75" customWidth="1"/>
    <col min="2574" max="2574" width="11.125" customWidth="1"/>
    <col min="2817" max="2817" width="3.75" customWidth="1"/>
    <col min="2818" max="2818" width="3" customWidth="1"/>
    <col min="2819" max="2819" width="11" customWidth="1"/>
    <col min="2820" max="2820" width="3" customWidth="1"/>
    <col min="2821" max="2821" width="12.125" customWidth="1"/>
    <col min="2822" max="2822" width="9.375" customWidth="1"/>
    <col min="2823" max="2823" width="6.625" customWidth="1"/>
    <col min="2825" max="2825" width="6.625" customWidth="1"/>
    <col min="2827" max="2827" width="10.625" customWidth="1"/>
    <col min="2828" max="2828" width="14.25" customWidth="1"/>
    <col min="2829" max="2829" width="8.75" customWidth="1"/>
    <col min="2830" max="2830" width="11.125" customWidth="1"/>
    <col min="3073" max="3073" width="3.75" customWidth="1"/>
    <col min="3074" max="3074" width="3" customWidth="1"/>
    <col min="3075" max="3075" width="11" customWidth="1"/>
    <col min="3076" max="3076" width="3" customWidth="1"/>
    <col min="3077" max="3077" width="12.125" customWidth="1"/>
    <col min="3078" max="3078" width="9.375" customWidth="1"/>
    <col min="3079" max="3079" width="6.625" customWidth="1"/>
    <col min="3081" max="3081" width="6.625" customWidth="1"/>
    <col min="3083" max="3083" width="10.625" customWidth="1"/>
    <col min="3084" max="3084" width="14.25" customWidth="1"/>
    <col min="3085" max="3085" width="8.75" customWidth="1"/>
    <col min="3086" max="3086" width="11.125" customWidth="1"/>
    <col min="3329" max="3329" width="3.75" customWidth="1"/>
    <col min="3330" max="3330" width="3" customWidth="1"/>
    <col min="3331" max="3331" width="11" customWidth="1"/>
    <col min="3332" max="3332" width="3" customWidth="1"/>
    <col min="3333" max="3333" width="12.125" customWidth="1"/>
    <col min="3334" max="3334" width="9.375" customWidth="1"/>
    <col min="3335" max="3335" width="6.625" customWidth="1"/>
    <col min="3337" max="3337" width="6.625" customWidth="1"/>
    <col min="3339" max="3339" width="10.625" customWidth="1"/>
    <col min="3340" max="3340" width="14.25" customWidth="1"/>
    <col min="3341" max="3341" width="8.75" customWidth="1"/>
    <col min="3342" max="3342" width="11.125" customWidth="1"/>
    <col min="3585" max="3585" width="3.75" customWidth="1"/>
    <col min="3586" max="3586" width="3" customWidth="1"/>
    <col min="3587" max="3587" width="11" customWidth="1"/>
    <col min="3588" max="3588" width="3" customWidth="1"/>
    <col min="3589" max="3589" width="12.125" customWidth="1"/>
    <col min="3590" max="3590" width="9.375" customWidth="1"/>
    <col min="3591" max="3591" width="6.625" customWidth="1"/>
    <col min="3593" max="3593" width="6.625" customWidth="1"/>
    <col min="3595" max="3595" width="10.625" customWidth="1"/>
    <col min="3596" max="3596" width="14.25" customWidth="1"/>
    <col min="3597" max="3597" width="8.75" customWidth="1"/>
    <col min="3598" max="3598" width="11.125" customWidth="1"/>
    <col min="3841" max="3841" width="3.75" customWidth="1"/>
    <col min="3842" max="3842" width="3" customWidth="1"/>
    <col min="3843" max="3843" width="11" customWidth="1"/>
    <col min="3844" max="3844" width="3" customWidth="1"/>
    <col min="3845" max="3845" width="12.125" customWidth="1"/>
    <col min="3846" max="3846" width="9.375" customWidth="1"/>
    <col min="3847" max="3847" width="6.625" customWidth="1"/>
    <col min="3849" max="3849" width="6.625" customWidth="1"/>
    <col min="3851" max="3851" width="10.625" customWidth="1"/>
    <col min="3852" max="3852" width="14.25" customWidth="1"/>
    <col min="3853" max="3853" width="8.75" customWidth="1"/>
    <col min="3854" max="3854" width="11.125" customWidth="1"/>
    <col min="4097" max="4097" width="3.75" customWidth="1"/>
    <col min="4098" max="4098" width="3" customWidth="1"/>
    <col min="4099" max="4099" width="11" customWidth="1"/>
    <col min="4100" max="4100" width="3" customWidth="1"/>
    <col min="4101" max="4101" width="12.125" customWidth="1"/>
    <col min="4102" max="4102" width="9.375" customWidth="1"/>
    <col min="4103" max="4103" width="6.625" customWidth="1"/>
    <col min="4105" max="4105" width="6.625" customWidth="1"/>
    <col min="4107" max="4107" width="10.625" customWidth="1"/>
    <col min="4108" max="4108" width="14.25" customWidth="1"/>
    <col min="4109" max="4109" width="8.75" customWidth="1"/>
    <col min="4110" max="4110" width="11.125" customWidth="1"/>
    <col min="4353" max="4353" width="3.75" customWidth="1"/>
    <col min="4354" max="4354" width="3" customWidth="1"/>
    <col min="4355" max="4355" width="11" customWidth="1"/>
    <col min="4356" max="4356" width="3" customWidth="1"/>
    <col min="4357" max="4357" width="12.125" customWidth="1"/>
    <col min="4358" max="4358" width="9.375" customWidth="1"/>
    <col min="4359" max="4359" width="6.625" customWidth="1"/>
    <col min="4361" max="4361" width="6.625" customWidth="1"/>
    <col min="4363" max="4363" width="10.625" customWidth="1"/>
    <col min="4364" max="4364" width="14.25" customWidth="1"/>
    <col min="4365" max="4365" width="8.75" customWidth="1"/>
    <col min="4366" max="4366" width="11.125" customWidth="1"/>
    <col min="4609" max="4609" width="3.75" customWidth="1"/>
    <col min="4610" max="4610" width="3" customWidth="1"/>
    <col min="4611" max="4611" width="11" customWidth="1"/>
    <col min="4612" max="4612" width="3" customWidth="1"/>
    <col min="4613" max="4613" width="12.125" customWidth="1"/>
    <col min="4614" max="4614" width="9.375" customWidth="1"/>
    <col min="4615" max="4615" width="6.625" customWidth="1"/>
    <col min="4617" max="4617" width="6.625" customWidth="1"/>
    <col min="4619" max="4619" width="10.625" customWidth="1"/>
    <col min="4620" max="4620" width="14.25" customWidth="1"/>
    <col min="4621" max="4621" width="8.75" customWidth="1"/>
    <col min="4622" max="4622" width="11.125" customWidth="1"/>
    <col min="4865" max="4865" width="3.75" customWidth="1"/>
    <col min="4866" max="4866" width="3" customWidth="1"/>
    <col min="4867" max="4867" width="11" customWidth="1"/>
    <col min="4868" max="4868" width="3" customWidth="1"/>
    <col min="4869" max="4869" width="12.125" customWidth="1"/>
    <col min="4870" max="4870" width="9.375" customWidth="1"/>
    <col min="4871" max="4871" width="6.625" customWidth="1"/>
    <col min="4873" max="4873" width="6.625" customWidth="1"/>
    <col min="4875" max="4875" width="10.625" customWidth="1"/>
    <col min="4876" max="4876" width="14.25" customWidth="1"/>
    <col min="4877" max="4877" width="8.75" customWidth="1"/>
    <col min="4878" max="4878" width="11.125" customWidth="1"/>
    <col min="5121" max="5121" width="3.75" customWidth="1"/>
    <col min="5122" max="5122" width="3" customWidth="1"/>
    <col min="5123" max="5123" width="11" customWidth="1"/>
    <col min="5124" max="5124" width="3" customWidth="1"/>
    <col min="5125" max="5125" width="12.125" customWidth="1"/>
    <col min="5126" max="5126" width="9.375" customWidth="1"/>
    <col min="5127" max="5127" width="6.625" customWidth="1"/>
    <col min="5129" max="5129" width="6.625" customWidth="1"/>
    <col min="5131" max="5131" width="10.625" customWidth="1"/>
    <col min="5132" max="5132" width="14.25" customWidth="1"/>
    <col min="5133" max="5133" width="8.75" customWidth="1"/>
    <col min="5134" max="5134" width="11.125" customWidth="1"/>
    <col min="5377" max="5377" width="3.75" customWidth="1"/>
    <col min="5378" max="5378" width="3" customWidth="1"/>
    <col min="5379" max="5379" width="11" customWidth="1"/>
    <col min="5380" max="5380" width="3" customWidth="1"/>
    <col min="5381" max="5381" width="12.125" customWidth="1"/>
    <col min="5382" max="5382" width="9.375" customWidth="1"/>
    <col min="5383" max="5383" width="6.625" customWidth="1"/>
    <col min="5385" max="5385" width="6.625" customWidth="1"/>
    <col min="5387" max="5387" width="10.625" customWidth="1"/>
    <col min="5388" max="5388" width="14.25" customWidth="1"/>
    <col min="5389" max="5389" width="8.75" customWidth="1"/>
    <col min="5390" max="5390" width="11.125" customWidth="1"/>
    <col min="5633" max="5633" width="3.75" customWidth="1"/>
    <col min="5634" max="5634" width="3" customWidth="1"/>
    <col min="5635" max="5635" width="11" customWidth="1"/>
    <col min="5636" max="5636" width="3" customWidth="1"/>
    <col min="5637" max="5637" width="12.125" customWidth="1"/>
    <col min="5638" max="5638" width="9.375" customWidth="1"/>
    <col min="5639" max="5639" width="6.625" customWidth="1"/>
    <col min="5641" max="5641" width="6.625" customWidth="1"/>
    <col min="5643" max="5643" width="10.625" customWidth="1"/>
    <col min="5644" max="5644" width="14.25" customWidth="1"/>
    <col min="5645" max="5645" width="8.75" customWidth="1"/>
    <col min="5646" max="5646" width="11.125" customWidth="1"/>
    <col min="5889" max="5889" width="3.75" customWidth="1"/>
    <col min="5890" max="5890" width="3" customWidth="1"/>
    <col min="5891" max="5891" width="11" customWidth="1"/>
    <col min="5892" max="5892" width="3" customWidth="1"/>
    <col min="5893" max="5893" width="12.125" customWidth="1"/>
    <col min="5894" max="5894" width="9.375" customWidth="1"/>
    <col min="5895" max="5895" width="6.625" customWidth="1"/>
    <col min="5897" max="5897" width="6.625" customWidth="1"/>
    <col min="5899" max="5899" width="10.625" customWidth="1"/>
    <col min="5900" max="5900" width="14.25" customWidth="1"/>
    <col min="5901" max="5901" width="8.75" customWidth="1"/>
    <col min="5902" max="5902" width="11.125" customWidth="1"/>
    <col min="6145" max="6145" width="3.75" customWidth="1"/>
    <col min="6146" max="6146" width="3" customWidth="1"/>
    <col min="6147" max="6147" width="11" customWidth="1"/>
    <col min="6148" max="6148" width="3" customWidth="1"/>
    <col min="6149" max="6149" width="12.125" customWidth="1"/>
    <col min="6150" max="6150" width="9.375" customWidth="1"/>
    <col min="6151" max="6151" width="6.625" customWidth="1"/>
    <col min="6153" max="6153" width="6.625" customWidth="1"/>
    <col min="6155" max="6155" width="10.625" customWidth="1"/>
    <col min="6156" max="6156" width="14.25" customWidth="1"/>
    <col min="6157" max="6157" width="8.75" customWidth="1"/>
    <col min="6158" max="6158" width="11.125" customWidth="1"/>
    <col min="6401" max="6401" width="3.75" customWidth="1"/>
    <col min="6402" max="6402" width="3" customWidth="1"/>
    <col min="6403" max="6403" width="11" customWidth="1"/>
    <col min="6404" max="6404" width="3" customWidth="1"/>
    <col min="6405" max="6405" width="12.125" customWidth="1"/>
    <col min="6406" max="6406" width="9.375" customWidth="1"/>
    <col min="6407" max="6407" width="6.625" customWidth="1"/>
    <col min="6409" max="6409" width="6.625" customWidth="1"/>
    <col min="6411" max="6411" width="10.625" customWidth="1"/>
    <col min="6412" max="6412" width="14.25" customWidth="1"/>
    <col min="6413" max="6413" width="8.75" customWidth="1"/>
    <col min="6414" max="6414" width="11.125" customWidth="1"/>
    <col min="6657" max="6657" width="3.75" customWidth="1"/>
    <col min="6658" max="6658" width="3" customWidth="1"/>
    <col min="6659" max="6659" width="11" customWidth="1"/>
    <col min="6660" max="6660" width="3" customWidth="1"/>
    <col min="6661" max="6661" width="12.125" customWidth="1"/>
    <col min="6662" max="6662" width="9.375" customWidth="1"/>
    <col min="6663" max="6663" width="6.625" customWidth="1"/>
    <col min="6665" max="6665" width="6.625" customWidth="1"/>
    <col min="6667" max="6667" width="10.625" customWidth="1"/>
    <col min="6668" max="6668" width="14.25" customWidth="1"/>
    <col min="6669" max="6669" width="8.75" customWidth="1"/>
    <col min="6670" max="6670" width="11.125" customWidth="1"/>
    <col min="6913" max="6913" width="3.75" customWidth="1"/>
    <col min="6914" max="6914" width="3" customWidth="1"/>
    <col min="6915" max="6915" width="11" customWidth="1"/>
    <col min="6916" max="6916" width="3" customWidth="1"/>
    <col min="6917" max="6917" width="12.125" customWidth="1"/>
    <col min="6918" max="6918" width="9.375" customWidth="1"/>
    <col min="6919" max="6919" width="6.625" customWidth="1"/>
    <col min="6921" max="6921" width="6.625" customWidth="1"/>
    <col min="6923" max="6923" width="10.625" customWidth="1"/>
    <col min="6924" max="6924" width="14.25" customWidth="1"/>
    <col min="6925" max="6925" width="8.75" customWidth="1"/>
    <col min="6926" max="6926" width="11.125" customWidth="1"/>
    <col min="7169" max="7169" width="3.75" customWidth="1"/>
    <col min="7170" max="7170" width="3" customWidth="1"/>
    <col min="7171" max="7171" width="11" customWidth="1"/>
    <col min="7172" max="7172" width="3" customWidth="1"/>
    <col min="7173" max="7173" width="12.125" customWidth="1"/>
    <col min="7174" max="7174" width="9.375" customWidth="1"/>
    <col min="7175" max="7175" width="6.625" customWidth="1"/>
    <col min="7177" max="7177" width="6.625" customWidth="1"/>
    <col min="7179" max="7179" width="10.625" customWidth="1"/>
    <col min="7180" max="7180" width="14.25" customWidth="1"/>
    <col min="7181" max="7181" width="8.75" customWidth="1"/>
    <col min="7182" max="7182" width="11.125" customWidth="1"/>
    <col min="7425" max="7425" width="3.75" customWidth="1"/>
    <col min="7426" max="7426" width="3" customWidth="1"/>
    <col min="7427" max="7427" width="11" customWidth="1"/>
    <col min="7428" max="7428" width="3" customWidth="1"/>
    <col min="7429" max="7429" width="12.125" customWidth="1"/>
    <col min="7430" max="7430" width="9.375" customWidth="1"/>
    <col min="7431" max="7431" width="6.625" customWidth="1"/>
    <col min="7433" max="7433" width="6.625" customWidth="1"/>
    <col min="7435" max="7435" width="10.625" customWidth="1"/>
    <col min="7436" max="7436" width="14.25" customWidth="1"/>
    <col min="7437" max="7437" width="8.75" customWidth="1"/>
    <col min="7438" max="7438" width="11.125" customWidth="1"/>
    <col min="7681" max="7681" width="3.75" customWidth="1"/>
    <col min="7682" max="7682" width="3" customWidth="1"/>
    <col min="7683" max="7683" width="11" customWidth="1"/>
    <col min="7684" max="7684" width="3" customWidth="1"/>
    <col min="7685" max="7685" width="12.125" customWidth="1"/>
    <col min="7686" max="7686" width="9.375" customWidth="1"/>
    <col min="7687" max="7687" width="6.625" customWidth="1"/>
    <col min="7689" max="7689" width="6.625" customWidth="1"/>
    <col min="7691" max="7691" width="10.625" customWidth="1"/>
    <col min="7692" max="7692" width="14.25" customWidth="1"/>
    <col min="7693" max="7693" width="8.75" customWidth="1"/>
    <col min="7694" max="7694" width="11.125" customWidth="1"/>
    <col min="7937" max="7937" width="3.75" customWidth="1"/>
    <col min="7938" max="7938" width="3" customWidth="1"/>
    <col min="7939" max="7939" width="11" customWidth="1"/>
    <col min="7940" max="7940" width="3" customWidth="1"/>
    <col min="7941" max="7941" width="12.125" customWidth="1"/>
    <col min="7942" max="7942" width="9.375" customWidth="1"/>
    <col min="7943" max="7943" width="6.625" customWidth="1"/>
    <col min="7945" max="7945" width="6.625" customWidth="1"/>
    <col min="7947" max="7947" width="10.625" customWidth="1"/>
    <col min="7948" max="7948" width="14.25" customWidth="1"/>
    <col min="7949" max="7949" width="8.75" customWidth="1"/>
    <col min="7950" max="7950" width="11.125" customWidth="1"/>
    <col min="8193" max="8193" width="3.75" customWidth="1"/>
    <col min="8194" max="8194" width="3" customWidth="1"/>
    <col min="8195" max="8195" width="11" customWidth="1"/>
    <col min="8196" max="8196" width="3" customWidth="1"/>
    <col min="8197" max="8197" width="12.125" customWidth="1"/>
    <col min="8198" max="8198" width="9.375" customWidth="1"/>
    <col min="8199" max="8199" width="6.625" customWidth="1"/>
    <col min="8201" max="8201" width="6.625" customWidth="1"/>
    <col min="8203" max="8203" width="10.625" customWidth="1"/>
    <col min="8204" max="8204" width="14.25" customWidth="1"/>
    <col min="8205" max="8205" width="8.75" customWidth="1"/>
    <col min="8206" max="8206" width="11.125" customWidth="1"/>
    <col min="8449" max="8449" width="3.75" customWidth="1"/>
    <col min="8450" max="8450" width="3" customWidth="1"/>
    <col min="8451" max="8451" width="11" customWidth="1"/>
    <col min="8452" max="8452" width="3" customWidth="1"/>
    <col min="8453" max="8453" width="12.125" customWidth="1"/>
    <col min="8454" max="8454" width="9.375" customWidth="1"/>
    <col min="8455" max="8455" width="6.625" customWidth="1"/>
    <col min="8457" max="8457" width="6.625" customWidth="1"/>
    <col min="8459" max="8459" width="10.625" customWidth="1"/>
    <col min="8460" max="8460" width="14.25" customWidth="1"/>
    <col min="8461" max="8461" width="8.75" customWidth="1"/>
    <col min="8462" max="8462" width="11.125" customWidth="1"/>
    <col min="8705" max="8705" width="3.75" customWidth="1"/>
    <col min="8706" max="8706" width="3" customWidth="1"/>
    <col min="8707" max="8707" width="11" customWidth="1"/>
    <col min="8708" max="8708" width="3" customWidth="1"/>
    <col min="8709" max="8709" width="12.125" customWidth="1"/>
    <col min="8710" max="8710" width="9.375" customWidth="1"/>
    <col min="8711" max="8711" width="6.625" customWidth="1"/>
    <col min="8713" max="8713" width="6.625" customWidth="1"/>
    <col min="8715" max="8715" width="10.625" customWidth="1"/>
    <col min="8716" max="8716" width="14.25" customWidth="1"/>
    <col min="8717" max="8717" width="8.75" customWidth="1"/>
    <col min="8718" max="8718" width="11.125" customWidth="1"/>
    <col min="8961" max="8961" width="3.75" customWidth="1"/>
    <col min="8962" max="8962" width="3" customWidth="1"/>
    <col min="8963" max="8963" width="11" customWidth="1"/>
    <col min="8964" max="8964" width="3" customWidth="1"/>
    <col min="8965" max="8965" width="12.125" customWidth="1"/>
    <col min="8966" max="8966" width="9.375" customWidth="1"/>
    <col min="8967" max="8967" width="6.625" customWidth="1"/>
    <col min="8969" max="8969" width="6.625" customWidth="1"/>
    <col min="8971" max="8971" width="10.625" customWidth="1"/>
    <col min="8972" max="8972" width="14.25" customWidth="1"/>
    <col min="8973" max="8973" width="8.75" customWidth="1"/>
    <col min="8974" max="8974" width="11.125" customWidth="1"/>
    <col min="9217" max="9217" width="3.75" customWidth="1"/>
    <col min="9218" max="9218" width="3" customWidth="1"/>
    <col min="9219" max="9219" width="11" customWidth="1"/>
    <col min="9220" max="9220" width="3" customWidth="1"/>
    <col min="9221" max="9221" width="12.125" customWidth="1"/>
    <col min="9222" max="9222" width="9.375" customWidth="1"/>
    <col min="9223" max="9223" width="6.625" customWidth="1"/>
    <col min="9225" max="9225" width="6.625" customWidth="1"/>
    <col min="9227" max="9227" width="10.625" customWidth="1"/>
    <col min="9228" max="9228" width="14.25" customWidth="1"/>
    <col min="9229" max="9229" width="8.75" customWidth="1"/>
    <col min="9230" max="9230" width="11.125" customWidth="1"/>
    <col min="9473" max="9473" width="3.75" customWidth="1"/>
    <col min="9474" max="9474" width="3" customWidth="1"/>
    <col min="9475" max="9475" width="11" customWidth="1"/>
    <col min="9476" max="9476" width="3" customWidth="1"/>
    <col min="9477" max="9477" width="12.125" customWidth="1"/>
    <col min="9478" max="9478" width="9.375" customWidth="1"/>
    <col min="9479" max="9479" width="6.625" customWidth="1"/>
    <col min="9481" max="9481" width="6.625" customWidth="1"/>
    <col min="9483" max="9483" width="10.625" customWidth="1"/>
    <col min="9484" max="9484" width="14.25" customWidth="1"/>
    <col min="9485" max="9485" width="8.75" customWidth="1"/>
    <col min="9486" max="9486" width="11.125" customWidth="1"/>
    <col min="9729" max="9729" width="3.75" customWidth="1"/>
    <col min="9730" max="9730" width="3" customWidth="1"/>
    <col min="9731" max="9731" width="11" customWidth="1"/>
    <col min="9732" max="9732" width="3" customWidth="1"/>
    <col min="9733" max="9733" width="12.125" customWidth="1"/>
    <col min="9734" max="9734" width="9.375" customWidth="1"/>
    <col min="9735" max="9735" width="6.625" customWidth="1"/>
    <col min="9737" max="9737" width="6.625" customWidth="1"/>
    <col min="9739" max="9739" width="10.625" customWidth="1"/>
    <col min="9740" max="9740" width="14.25" customWidth="1"/>
    <col min="9741" max="9741" width="8.75" customWidth="1"/>
    <col min="9742" max="9742" width="11.125" customWidth="1"/>
    <col min="9985" max="9985" width="3.75" customWidth="1"/>
    <col min="9986" max="9986" width="3" customWidth="1"/>
    <col min="9987" max="9987" width="11" customWidth="1"/>
    <col min="9988" max="9988" width="3" customWidth="1"/>
    <col min="9989" max="9989" width="12.125" customWidth="1"/>
    <col min="9990" max="9990" width="9.375" customWidth="1"/>
    <col min="9991" max="9991" width="6.625" customWidth="1"/>
    <col min="9993" max="9993" width="6.625" customWidth="1"/>
    <col min="9995" max="9995" width="10.625" customWidth="1"/>
    <col min="9996" max="9996" width="14.25" customWidth="1"/>
    <col min="9997" max="9997" width="8.75" customWidth="1"/>
    <col min="9998" max="9998" width="11.125" customWidth="1"/>
    <col min="10241" max="10241" width="3.75" customWidth="1"/>
    <col min="10242" max="10242" width="3" customWidth="1"/>
    <col min="10243" max="10243" width="11" customWidth="1"/>
    <col min="10244" max="10244" width="3" customWidth="1"/>
    <col min="10245" max="10245" width="12.125" customWidth="1"/>
    <col min="10246" max="10246" width="9.375" customWidth="1"/>
    <col min="10247" max="10247" width="6.625" customWidth="1"/>
    <col min="10249" max="10249" width="6.625" customWidth="1"/>
    <col min="10251" max="10251" width="10.625" customWidth="1"/>
    <col min="10252" max="10252" width="14.25" customWidth="1"/>
    <col min="10253" max="10253" width="8.75" customWidth="1"/>
    <col min="10254" max="10254" width="11.125" customWidth="1"/>
    <col min="10497" max="10497" width="3.75" customWidth="1"/>
    <col min="10498" max="10498" width="3" customWidth="1"/>
    <col min="10499" max="10499" width="11" customWidth="1"/>
    <col min="10500" max="10500" width="3" customWidth="1"/>
    <col min="10501" max="10501" width="12.125" customWidth="1"/>
    <col min="10502" max="10502" width="9.375" customWidth="1"/>
    <col min="10503" max="10503" width="6.625" customWidth="1"/>
    <col min="10505" max="10505" width="6.625" customWidth="1"/>
    <col min="10507" max="10507" width="10.625" customWidth="1"/>
    <col min="10508" max="10508" width="14.25" customWidth="1"/>
    <col min="10509" max="10509" width="8.75" customWidth="1"/>
    <col min="10510" max="10510" width="11.125" customWidth="1"/>
    <col min="10753" max="10753" width="3.75" customWidth="1"/>
    <col min="10754" max="10754" width="3" customWidth="1"/>
    <col min="10755" max="10755" width="11" customWidth="1"/>
    <col min="10756" max="10756" width="3" customWidth="1"/>
    <col min="10757" max="10757" width="12.125" customWidth="1"/>
    <col min="10758" max="10758" width="9.375" customWidth="1"/>
    <col min="10759" max="10759" width="6.625" customWidth="1"/>
    <col min="10761" max="10761" width="6.625" customWidth="1"/>
    <col min="10763" max="10763" width="10.625" customWidth="1"/>
    <col min="10764" max="10764" width="14.25" customWidth="1"/>
    <col min="10765" max="10765" width="8.75" customWidth="1"/>
    <col min="10766" max="10766" width="11.125" customWidth="1"/>
    <col min="11009" max="11009" width="3.75" customWidth="1"/>
    <col min="11010" max="11010" width="3" customWidth="1"/>
    <col min="11011" max="11011" width="11" customWidth="1"/>
    <col min="11012" max="11012" width="3" customWidth="1"/>
    <col min="11013" max="11013" width="12.125" customWidth="1"/>
    <col min="11014" max="11014" width="9.375" customWidth="1"/>
    <col min="11015" max="11015" width="6.625" customWidth="1"/>
    <col min="11017" max="11017" width="6.625" customWidth="1"/>
    <col min="11019" max="11019" width="10.625" customWidth="1"/>
    <col min="11020" max="11020" width="14.25" customWidth="1"/>
    <col min="11021" max="11021" width="8.75" customWidth="1"/>
    <col min="11022" max="11022" width="11.125" customWidth="1"/>
    <col min="11265" max="11265" width="3.75" customWidth="1"/>
    <col min="11266" max="11266" width="3" customWidth="1"/>
    <col min="11267" max="11267" width="11" customWidth="1"/>
    <col min="11268" max="11268" width="3" customWidth="1"/>
    <col min="11269" max="11269" width="12.125" customWidth="1"/>
    <col min="11270" max="11270" width="9.375" customWidth="1"/>
    <col min="11271" max="11271" width="6.625" customWidth="1"/>
    <col min="11273" max="11273" width="6.625" customWidth="1"/>
    <col min="11275" max="11275" width="10.625" customWidth="1"/>
    <col min="11276" max="11276" width="14.25" customWidth="1"/>
    <col min="11277" max="11277" width="8.75" customWidth="1"/>
    <col min="11278" max="11278" width="11.125" customWidth="1"/>
    <col min="11521" max="11521" width="3.75" customWidth="1"/>
    <col min="11522" max="11522" width="3" customWidth="1"/>
    <col min="11523" max="11523" width="11" customWidth="1"/>
    <col min="11524" max="11524" width="3" customWidth="1"/>
    <col min="11525" max="11525" width="12.125" customWidth="1"/>
    <col min="11526" max="11526" width="9.375" customWidth="1"/>
    <col min="11527" max="11527" width="6.625" customWidth="1"/>
    <col min="11529" max="11529" width="6.625" customWidth="1"/>
    <col min="11531" max="11531" width="10.625" customWidth="1"/>
    <col min="11532" max="11532" width="14.25" customWidth="1"/>
    <col min="11533" max="11533" width="8.75" customWidth="1"/>
    <col min="11534" max="11534" width="11.125" customWidth="1"/>
    <col min="11777" max="11777" width="3.75" customWidth="1"/>
    <col min="11778" max="11778" width="3" customWidth="1"/>
    <col min="11779" max="11779" width="11" customWidth="1"/>
    <col min="11780" max="11780" width="3" customWidth="1"/>
    <col min="11781" max="11781" width="12.125" customWidth="1"/>
    <col min="11782" max="11782" width="9.375" customWidth="1"/>
    <col min="11783" max="11783" width="6.625" customWidth="1"/>
    <col min="11785" max="11785" width="6.625" customWidth="1"/>
    <col min="11787" max="11787" width="10.625" customWidth="1"/>
    <col min="11788" max="11788" width="14.25" customWidth="1"/>
    <col min="11789" max="11789" width="8.75" customWidth="1"/>
    <col min="11790" max="11790" width="11.125" customWidth="1"/>
    <col min="12033" max="12033" width="3.75" customWidth="1"/>
    <col min="12034" max="12034" width="3" customWidth="1"/>
    <col min="12035" max="12035" width="11" customWidth="1"/>
    <col min="12036" max="12036" width="3" customWidth="1"/>
    <col min="12037" max="12037" width="12.125" customWidth="1"/>
    <col min="12038" max="12038" width="9.375" customWidth="1"/>
    <col min="12039" max="12039" width="6.625" customWidth="1"/>
    <col min="12041" max="12041" width="6.625" customWidth="1"/>
    <col min="12043" max="12043" width="10.625" customWidth="1"/>
    <col min="12044" max="12044" width="14.25" customWidth="1"/>
    <col min="12045" max="12045" width="8.75" customWidth="1"/>
    <col min="12046" max="12046" width="11.125" customWidth="1"/>
    <col min="12289" max="12289" width="3.75" customWidth="1"/>
    <col min="12290" max="12290" width="3" customWidth="1"/>
    <col min="12291" max="12291" width="11" customWidth="1"/>
    <col min="12292" max="12292" width="3" customWidth="1"/>
    <col min="12293" max="12293" width="12.125" customWidth="1"/>
    <col min="12294" max="12294" width="9.375" customWidth="1"/>
    <col min="12295" max="12295" width="6.625" customWidth="1"/>
    <col min="12297" max="12297" width="6.625" customWidth="1"/>
    <col min="12299" max="12299" width="10.625" customWidth="1"/>
    <col min="12300" max="12300" width="14.25" customWidth="1"/>
    <col min="12301" max="12301" width="8.75" customWidth="1"/>
    <col min="12302" max="12302" width="11.125" customWidth="1"/>
    <col min="12545" max="12545" width="3.75" customWidth="1"/>
    <col min="12546" max="12546" width="3" customWidth="1"/>
    <col min="12547" max="12547" width="11" customWidth="1"/>
    <col min="12548" max="12548" width="3" customWidth="1"/>
    <col min="12549" max="12549" width="12.125" customWidth="1"/>
    <col min="12550" max="12550" width="9.375" customWidth="1"/>
    <col min="12551" max="12551" width="6.625" customWidth="1"/>
    <col min="12553" max="12553" width="6.625" customWidth="1"/>
    <col min="12555" max="12555" width="10.625" customWidth="1"/>
    <col min="12556" max="12556" width="14.25" customWidth="1"/>
    <col min="12557" max="12557" width="8.75" customWidth="1"/>
    <col min="12558" max="12558" width="11.125" customWidth="1"/>
    <col min="12801" max="12801" width="3.75" customWidth="1"/>
    <col min="12802" max="12802" width="3" customWidth="1"/>
    <col min="12803" max="12803" width="11" customWidth="1"/>
    <col min="12804" max="12804" width="3" customWidth="1"/>
    <col min="12805" max="12805" width="12.125" customWidth="1"/>
    <col min="12806" max="12806" width="9.375" customWidth="1"/>
    <col min="12807" max="12807" width="6.625" customWidth="1"/>
    <col min="12809" max="12809" width="6.625" customWidth="1"/>
    <col min="12811" max="12811" width="10.625" customWidth="1"/>
    <col min="12812" max="12812" width="14.25" customWidth="1"/>
    <col min="12813" max="12813" width="8.75" customWidth="1"/>
    <col min="12814" max="12814" width="11.125" customWidth="1"/>
    <col min="13057" max="13057" width="3.75" customWidth="1"/>
    <col min="13058" max="13058" width="3" customWidth="1"/>
    <col min="13059" max="13059" width="11" customWidth="1"/>
    <col min="13060" max="13060" width="3" customWidth="1"/>
    <col min="13061" max="13061" width="12.125" customWidth="1"/>
    <col min="13062" max="13062" width="9.375" customWidth="1"/>
    <col min="13063" max="13063" width="6.625" customWidth="1"/>
    <col min="13065" max="13065" width="6.625" customWidth="1"/>
    <col min="13067" max="13067" width="10.625" customWidth="1"/>
    <col min="13068" max="13068" width="14.25" customWidth="1"/>
    <col min="13069" max="13069" width="8.75" customWidth="1"/>
    <col min="13070" max="13070" width="11.125" customWidth="1"/>
    <col min="13313" max="13313" width="3.75" customWidth="1"/>
    <col min="13314" max="13314" width="3" customWidth="1"/>
    <col min="13315" max="13315" width="11" customWidth="1"/>
    <col min="13316" max="13316" width="3" customWidth="1"/>
    <col min="13317" max="13317" width="12.125" customWidth="1"/>
    <col min="13318" max="13318" width="9.375" customWidth="1"/>
    <col min="13319" max="13319" width="6.625" customWidth="1"/>
    <col min="13321" max="13321" width="6.625" customWidth="1"/>
    <col min="13323" max="13323" width="10.625" customWidth="1"/>
    <col min="13324" max="13324" width="14.25" customWidth="1"/>
    <col min="13325" max="13325" width="8.75" customWidth="1"/>
    <col min="13326" max="13326" width="11.125" customWidth="1"/>
    <col min="13569" max="13569" width="3.75" customWidth="1"/>
    <col min="13570" max="13570" width="3" customWidth="1"/>
    <col min="13571" max="13571" width="11" customWidth="1"/>
    <col min="13572" max="13572" width="3" customWidth="1"/>
    <col min="13573" max="13573" width="12.125" customWidth="1"/>
    <col min="13574" max="13574" width="9.375" customWidth="1"/>
    <col min="13575" max="13575" width="6.625" customWidth="1"/>
    <col min="13577" max="13577" width="6.625" customWidth="1"/>
    <col min="13579" max="13579" width="10.625" customWidth="1"/>
    <col min="13580" max="13580" width="14.25" customWidth="1"/>
    <col min="13581" max="13581" width="8.75" customWidth="1"/>
    <col min="13582" max="13582" width="11.125" customWidth="1"/>
    <col min="13825" max="13825" width="3.75" customWidth="1"/>
    <col min="13826" max="13826" width="3" customWidth="1"/>
    <col min="13827" max="13827" width="11" customWidth="1"/>
    <col min="13828" max="13828" width="3" customWidth="1"/>
    <col min="13829" max="13829" width="12.125" customWidth="1"/>
    <col min="13830" max="13830" width="9.375" customWidth="1"/>
    <col min="13831" max="13831" width="6.625" customWidth="1"/>
    <col min="13833" max="13833" width="6.625" customWidth="1"/>
    <col min="13835" max="13835" width="10.625" customWidth="1"/>
    <col min="13836" max="13836" width="14.25" customWidth="1"/>
    <col min="13837" max="13837" width="8.75" customWidth="1"/>
    <col min="13838" max="13838" width="11.125" customWidth="1"/>
    <col min="14081" max="14081" width="3.75" customWidth="1"/>
    <col min="14082" max="14082" width="3" customWidth="1"/>
    <col min="14083" max="14083" width="11" customWidth="1"/>
    <col min="14084" max="14084" width="3" customWidth="1"/>
    <col min="14085" max="14085" width="12.125" customWidth="1"/>
    <col min="14086" max="14086" width="9.375" customWidth="1"/>
    <col min="14087" max="14087" width="6.625" customWidth="1"/>
    <col min="14089" max="14089" width="6.625" customWidth="1"/>
    <col min="14091" max="14091" width="10.625" customWidth="1"/>
    <col min="14092" max="14092" width="14.25" customWidth="1"/>
    <col min="14093" max="14093" width="8.75" customWidth="1"/>
    <col min="14094" max="14094" width="11.125" customWidth="1"/>
    <col min="14337" max="14337" width="3.75" customWidth="1"/>
    <col min="14338" max="14338" width="3" customWidth="1"/>
    <col min="14339" max="14339" width="11" customWidth="1"/>
    <col min="14340" max="14340" width="3" customWidth="1"/>
    <col min="14341" max="14341" width="12.125" customWidth="1"/>
    <col min="14342" max="14342" width="9.375" customWidth="1"/>
    <col min="14343" max="14343" width="6.625" customWidth="1"/>
    <col min="14345" max="14345" width="6.625" customWidth="1"/>
    <col min="14347" max="14347" width="10.625" customWidth="1"/>
    <col min="14348" max="14348" width="14.25" customWidth="1"/>
    <col min="14349" max="14349" width="8.75" customWidth="1"/>
    <col min="14350" max="14350" width="11.125" customWidth="1"/>
    <col min="14593" max="14593" width="3.75" customWidth="1"/>
    <col min="14594" max="14594" width="3" customWidth="1"/>
    <col min="14595" max="14595" width="11" customWidth="1"/>
    <col min="14596" max="14596" width="3" customWidth="1"/>
    <col min="14597" max="14597" width="12.125" customWidth="1"/>
    <col min="14598" max="14598" width="9.375" customWidth="1"/>
    <col min="14599" max="14599" width="6.625" customWidth="1"/>
    <col min="14601" max="14601" width="6.625" customWidth="1"/>
    <col min="14603" max="14603" width="10.625" customWidth="1"/>
    <col min="14604" max="14604" width="14.25" customWidth="1"/>
    <col min="14605" max="14605" width="8.75" customWidth="1"/>
    <col min="14606" max="14606" width="11.125" customWidth="1"/>
    <col min="14849" max="14849" width="3.75" customWidth="1"/>
    <col min="14850" max="14850" width="3" customWidth="1"/>
    <col min="14851" max="14851" width="11" customWidth="1"/>
    <col min="14852" max="14852" width="3" customWidth="1"/>
    <col min="14853" max="14853" width="12.125" customWidth="1"/>
    <col min="14854" max="14854" width="9.375" customWidth="1"/>
    <col min="14855" max="14855" width="6.625" customWidth="1"/>
    <col min="14857" max="14857" width="6.625" customWidth="1"/>
    <col min="14859" max="14859" width="10.625" customWidth="1"/>
    <col min="14860" max="14860" width="14.25" customWidth="1"/>
    <col min="14861" max="14861" width="8.75" customWidth="1"/>
    <col min="14862" max="14862" width="11.125" customWidth="1"/>
    <col min="15105" max="15105" width="3.75" customWidth="1"/>
    <col min="15106" max="15106" width="3" customWidth="1"/>
    <col min="15107" max="15107" width="11" customWidth="1"/>
    <col min="15108" max="15108" width="3" customWidth="1"/>
    <col min="15109" max="15109" width="12.125" customWidth="1"/>
    <col min="15110" max="15110" width="9.375" customWidth="1"/>
    <col min="15111" max="15111" width="6.625" customWidth="1"/>
    <col min="15113" max="15113" width="6.625" customWidth="1"/>
    <col min="15115" max="15115" width="10.625" customWidth="1"/>
    <col min="15116" max="15116" width="14.25" customWidth="1"/>
    <col min="15117" max="15117" width="8.75" customWidth="1"/>
    <col min="15118" max="15118" width="11.125" customWidth="1"/>
    <col min="15361" max="15361" width="3.75" customWidth="1"/>
    <col min="15362" max="15362" width="3" customWidth="1"/>
    <col min="15363" max="15363" width="11" customWidth="1"/>
    <col min="15364" max="15364" width="3" customWidth="1"/>
    <col min="15365" max="15365" width="12.125" customWidth="1"/>
    <col min="15366" max="15366" width="9.375" customWidth="1"/>
    <col min="15367" max="15367" width="6.625" customWidth="1"/>
    <col min="15369" max="15369" width="6.625" customWidth="1"/>
    <col min="15371" max="15371" width="10.625" customWidth="1"/>
    <col min="15372" max="15372" width="14.25" customWidth="1"/>
    <col min="15373" max="15373" width="8.75" customWidth="1"/>
    <col min="15374" max="15374" width="11.125" customWidth="1"/>
    <col min="15617" max="15617" width="3.75" customWidth="1"/>
    <col min="15618" max="15618" width="3" customWidth="1"/>
    <col min="15619" max="15619" width="11" customWidth="1"/>
    <col min="15620" max="15620" width="3" customWidth="1"/>
    <col min="15621" max="15621" width="12.125" customWidth="1"/>
    <col min="15622" max="15622" width="9.375" customWidth="1"/>
    <col min="15623" max="15623" width="6.625" customWidth="1"/>
    <col min="15625" max="15625" width="6.625" customWidth="1"/>
    <col min="15627" max="15627" width="10.625" customWidth="1"/>
    <col min="15628" max="15628" width="14.25" customWidth="1"/>
    <col min="15629" max="15629" width="8.75" customWidth="1"/>
    <col min="15630" max="15630" width="11.125" customWidth="1"/>
    <col min="15873" max="15873" width="3.75" customWidth="1"/>
    <col min="15874" max="15874" width="3" customWidth="1"/>
    <col min="15875" max="15875" width="11" customWidth="1"/>
    <col min="15876" max="15876" width="3" customWidth="1"/>
    <col min="15877" max="15877" width="12.125" customWidth="1"/>
    <col min="15878" max="15878" width="9.375" customWidth="1"/>
    <col min="15879" max="15879" width="6.625" customWidth="1"/>
    <col min="15881" max="15881" width="6.625" customWidth="1"/>
    <col min="15883" max="15883" width="10.625" customWidth="1"/>
    <col min="15884" max="15884" width="14.25" customWidth="1"/>
    <col min="15885" max="15885" width="8.75" customWidth="1"/>
    <col min="15886" max="15886" width="11.125" customWidth="1"/>
    <col min="16129" max="16129" width="3.75" customWidth="1"/>
    <col min="16130" max="16130" width="3" customWidth="1"/>
    <col min="16131" max="16131" width="11" customWidth="1"/>
    <col min="16132" max="16132" width="3" customWidth="1"/>
    <col min="16133" max="16133" width="12.125" customWidth="1"/>
    <col min="16134" max="16134" width="9.375" customWidth="1"/>
    <col min="16135" max="16135" width="6.625" customWidth="1"/>
    <col min="16137" max="16137" width="6.625" customWidth="1"/>
    <col min="16139" max="16139" width="10.625" customWidth="1"/>
    <col min="16140" max="16140" width="14.25" customWidth="1"/>
    <col min="16141" max="16141" width="8.75" customWidth="1"/>
    <col min="16142" max="16142" width="11.125" customWidth="1"/>
  </cols>
  <sheetData>
    <row r="1" spans="1:21" ht="14.25" thickBot="1">
      <c r="L1" t="s">
        <v>1652</v>
      </c>
      <c r="U1" s="1421"/>
    </row>
    <row r="2" spans="1:21" ht="22.5" customHeight="1" thickTop="1" thickBot="1">
      <c r="A2" s="1422"/>
      <c r="B2" s="1423"/>
      <c r="C2" s="1423"/>
      <c r="D2" s="1423"/>
      <c r="E2" s="1423"/>
      <c r="F2" s="1423"/>
      <c r="G2" s="1423"/>
      <c r="H2" s="1423"/>
      <c r="J2" s="3347"/>
      <c r="K2" s="3348"/>
      <c r="L2" s="3348"/>
      <c r="M2" s="3349"/>
    </row>
    <row r="3" spans="1:21" ht="22.5" customHeight="1" thickTop="1">
      <c r="A3" s="1422"/>
      <c r="B3" s="1423"/>
      <c r="C3" s="1424" t="s">
        <v>1653</v>
      </c>
      <c r="D3" s="1423"/>
      <c r="E3" s="1423"/>
      <c r="F3" s="1423"/>
      <c r="G3" s="1423"/>
      <c r="H3" s="1423"/>
      <c r="J3" s="1425"/>
      <c r="K3" s="1425"/>
      <c r="L3" s="1425"/>
      <c r="M3" s="1425"/>
    </row>
    <row r="4" spans="1:21">
      <c r="J4" t="str">
        <f>IF(様式5!AH27="○","IT関係の資格取得を目指す訓練コースです","")</f>
        <v/>
      </c>
    </row>
    <row r="5" spans="1:21">
      <c r="A5" s="1426" t="s">
        <v>1654</v>
      </c>
      <c r="J5" t="str">
        <f>IF(様式5!AH28="○","Webデザイン関係の資格取得を目指す訓練コースです","")</f>
        <v/>
      </c>
    </row>
    <row r="6" spans="1:21">
      <c r="B6" s="1427" t="str">
        <f>IF(様式5!F18=0,"",様式5!F18)</f>
        <v/>
      </c>
      <c r="C6" s="1428"/>
      <c r="D6" s="1428"/>
      <c r="E6" s="1428"/>
      <c r="J6" t="str">
        <f>IF(様式5!AH29="○","DX推進スキル標準対応の訓練コースです","")</f>
        <v/>
      </c>
    </row>
    <row r="7" spans="1:21">
      <c r="A7" s="1426" t="s">
        <v>1655</v>
      </c>
    </row>
    <row r="8" spans="1:21" ht="28.5" customHeight="1">
      <c r="B8" s="3350" t="str">
        <f>IF(様式5!F21=0,"",様式5!F21)</f>
        <v/>
      </c>
      <c r="C8" s="3351"/>
      <c r="D8" s="3351"/>
      <c r="E8" s="3351"/>
      <c r="F8" s="3351"/>
      <c r="G8" s="3351"/>
      <c r="H8" s="3351"/>
      <c r="I8" s="3351"/>
      <c r="J8" s="3351"/>
      <c r="K8" s="3351"/>
      <c r="L8" s="3351"/>
      <c r="M8" s="3351"/>
    </row>
    <row r="9" spans="1:21">
      <c r="A9" s="1426" t="s">
        <v>1656</v>
      </c>
    </row>
    <row r="10" spans="1:21" ht="29.25" customHeight="1">
      <c r="B10" s="3352" t="str">
        <f>IF(ISBLANK(様式5!$H$22),"",DBCS(SUBSTITUTE(様式5!$H$22&amp;"　"&amp;様式5!$Y$22&amp;IF(様式5!$AH$22="✔","（任意受験）",""),CHAR(10),"　")&amp;IF(ISBLANK(様式5!$H$23),"",SUBSTITUTE("、"&amp;様式5!$H$23&amp;"　"&amp;様式5!$Y$23&amp;IF(様式5!$AH$23="✔","（任意受験）",""),CHAR(10),"　")&amp;IF(ISBLANK(様式5!$H$24),"",SUBSTITUTE("、"&amp;様式5!$H$24&amp;"　"&amp;様式5!$Y$24&amp;IF(様式5!$AH$24="✔","（任意受験）",""),CHAR(10),"　")&amp;IF(ISBLANK(様式5!$H$25),"",SUBSTITUTE("、"&amp;様式5!$H$25&amp;"　"&amp;様式5!$Y$25&amp;IF(様式5!$AH$25="✔","（任意受験）",""),CHAR(10),"　")&amp;IF(ISBLANK(様式5!$H$26),"",SUBSTITUTE("、"&amp;様式5!$H$26&amp;"　"&amp;様式5!$Y$26&amp;IF(様式5!$AH$26="✔","（任意受験）",""),CHAR(10),"　")))))))</f>
        <v/>
      </c>
      <c r="C10" s="3353"/>
      <c r="D10" s="3353"/>
      <c r="E10" s="3353"/>
      <c r="F10" s="3353"/>
      <c r="G10" s="3353"/>
      <c r="H10" s="3353"/>
      <c r="I10" s="3353"/>
      <c r="J10" s="3353"/>
      <c r="K10" s="3353"/>
      <c r="L10" s="3353"/>
      <c r="M10" s="3353"/>
    </row>
    <row r="11" spans="1:21">
      <c r="A11" s="1426" t="s">
        <v>1657</v>
      </c>
    </row>
    <row r="12" spans="1:21" ht="6" customHeight="1"/>
    <row r="13" spans="1:21">
      <c r="A13" s="3354" t="s">
        <v>269</v>
      </c>
      <c r="B13" s="3355"/>
      <c r="C13" s="3355"/>
      <c r="D13" s="3355"/>
      <c r="E13" s="3356"/>
      <c r="F13" s="1429"/>
      <c r="G13" s="1430"/>
      <c r="H13" s="1430"/>
      <c r="I13" s="1430" t="s">
        <v>270</v>
      </c>
      <c r="J13" s="1430"/>
      <c r="K13" s="1430"/>
      <c r="L13" s="1431"/>
      <c r="M13" s="1432" t="s">
        <v>264</v>
      </c>
    </row>
    <row r="14" spans="1:21" ht="19.5" customHeight="1">
      <c r="A14" s="3357" t="s">
        <v>1658</v>
      </c>
      <c r="B14" s="3360" t="s">
        <v>1659</v>
      </c>
      <c r="C14" s="3363" t="str">
        <f>IF(様式5!D32=0,"",様式5!D32)</f>
        <v/>
      </c>
      <c r="D14" s="3364"/>
      <c r="E14" s="3364"/>
      <c r="F14" s="3365" t="str">
        <f>IF(様式5!K32=0,"",様式5!K32)</f>
        <v/>
      </c>
      <c r="G14" s="3366"/>
      <c r="H14" s="3366"/>
      <c r="I14" s="3366"/>
      <c r="J14" s="3366"/>
      <c r="K14" s="3366"/>
      <c r="L14" s="3366"/>
      <c r="M14" s="1433" t="str">
        <f>IF(様式5!AI32=0,"",様式5!AI32)</f>
        <v/>
      </c>
    </row>
    <row r="15" spans="1:21" ht="19.5" customHeight="1">
      <c r="A15" s="3358"/>
      <c r="B15" s="3361"/>
      <c r="C15" s="3363" t="str">
        <f>IF(様式5!D33=0,"",様式5!D33)</f>
        <v/>
      </c>
      <c r="D15" s="3364"/>
      <c r="E15" s="3367"/>
      <c r="F15" s="3365" t="str">
        <f>IF(様式5!K33=0,"",様式5!K33)</f>
        <v/>
      </c>
      <c r="G15" s="3366"/>
      <c r="H15" s="3366"/>
      <c r="I15" s="3366"/>
      <c r="J15" s="3366"/>
      <c r="K15" s="3366"/>
      <c r="L15" s="3366"/>
      <c r="M15" s="1434" t="str">
        <f>IF(様式5!AI33=0,"",様式5!AI33)</f>
        <v/>
      </c>
    </row>
    <row r="16" spans="1:21" ht="19.5" customHeight="1">
      <c r="A16" s="3358"/>
      <c r="B16" s="3361"/>
      <c r="C16" s="3363" t="str">
        <f>IF(様式5!D34=0,"",様式5!D34)</f>
        <v/>
      </c>
      <c r="D16" s="3364"/>
      <c r="E16" s="3367"/>
      <c r="F16" s="3368" t="str">
        <f>IF(様式5!K34=0,"",様式5!K34)</f>
        <v/>
      </c>
      <c r="G16" s="3369"/>
      <c r="H16" s="3369"/>
      <c r="I16" s="3369"/>
      <c r="J16" s="3369"/>
      <c r="K16" s="3369"/>
      <c r="L16" s="3370"/>
      <c r="M16" s="1435" t="str">
        <f>IF(様式5!AI34=0,"",様式5!AI34)</f>
        <v/>
      </c>
    </row>
    <row r="17" spans="1:13" ht="19.5" customHeight="1">
      <c r="A17" s="3358"/>
      <c r="B17" s="3362"/>
      <c r="C17" s="3371" t="str">
        <f>IF(様式5!D35=0,"",様式5!D35)</f>
        <v/>
      </c>
      <c r="D17" s="3372"/>
      <c r="E17" s="3373"/>
      <c r="F17" s="3374" t="str">
        <f>IF(様式5!K35=0,"",様式5!K35)</f>
        <v/>
      </c>
      <c r="G17" s="3375"/>
      <c r="H17" s="3375"/>
      <c r="I17" s="3375"/>
      <c r="J17" s="3375"/>
      <c r="K17" s="3375"/>
      <c r="L17" s="3376"/>
      <c r="M17" s="1434" t="str">
        <f>IF(様式5!AI35=0,"",様式5!AI35)</f>
        <v/>
      </c>
    </row>
    <row r="18" spans="1:13" ht="19.5" customHeight="1">
      <c r="A18" s="3358"/>
      <c r="B18" s="3360" t="s">
        <v>1660</v>
      </c>
      <c r="C18" s="3377" t="str">
        <f>IF(様式5!D36=0,"",様式5!D36)</f>
        <v/>
      </c>
      <c r="D18" s="3378"/>
      <c r="E18" s="3379"/>
      <c r="F18" s="3380" t="str">
        <f>IF(様式5!K36=0,"",様式5!K36)</f>
        <v/>
      </c>
      <c r="G18" s="3381"/>
      <c r="H18" s="3381"/>
      <c r="I18" s="3381"/>
      <c r="J18" s="3381"/>
      <c r="K18" s="3381"/>
      <c r="L18" s="3382"/>
      <c r="M18" s="1436" t="str">
        <f>IF(様式5!AI36=0,"",様式5!AI36)</f>
        <v/>
      </c>
    </row>
    <row r="19" spans="1:13" ht="19.5" customHeight="1">
      <c r="A19" s="3358"/>
      <c r="B19" s="3361"/>
      <c r="C19" s="3363" t="str">
        <f>IF(様式5!D37=0,"",様式5!D37)</f>
        <v/>
      </c>
      <c r="D19" s="3364"/>
      <c r="E19" s="3367"/>
      <c r="F19" s="3368" t="str">
        <f>IF(様式5!K37=0,"",様式5!K37)</f>
        <v/>
      </c>
      <c r="G19" s="3369"/>
      <c r="H19" s="3369"/>
      <c r="I19" s="3369"/>
      <c r="J19" s="3369"/>
      <c r="K19" s="3369"/>
      <c r="L19" s="3370"/>
      <c r="M19" s="1437" t="str">
        <f>IF(様式5!AI37=0,"",様式5!AI37)</f>
        <v/>
      </c>
    </row>
    <row r="20" spans="1:13" ht="19.5" customHeight="1">
      <c r="A20" s="3358"/>
      <c r="B20" s="3361"/>
      <c r="C20" s="3363" t="str">
        <f>IF(様式5!D38=0,"",様式5!D38)</f>
        <v/>
      </c>
      <c r="D20" s="3364"/>
      <c r="E20" s="3367"/>
      <c r="F20" s="3368" t="str">
        <f>IF(様式5!K38=0,"",様式5!K38)</f>
        <v/>
      </c>
      <c r="G20" s="3369"/>
      <c r="H20" s="3369"/>
      <c r="I20" s="3369"/>
      <c r="J20" s="3369"/>
      <c r="K20" s="3369"/>
      <c r="L20" s="3370"/>
      <c r="M20" s="1437" t="str">
        <f>IF(様式5!AI38=0,"",様式5!AI38)</f>
        <v/>
      </c>
    </row>
    <row r="21" spans="1:13" ht="19.5" customHeight="1">
      <c r="A21" s="3358"/>
      <c r="B21" s="3362"/>
      <c r="C21" s="3383" t="str">
        <f>IF(様式5!D39=0,"",様式5!D39)</f>
        <v/>
      </c>
      <c r="D21" s="3384"/>
      <c r="E21" s="3385"/>
      <c r="F21" s="3374" t="str">
        <f>IF(様式5!K39=0,"",様式5!K39)</f>
        <v/>
      </c>
      <c r="G21" s="3375"/>
      <c r="H21" s="3375"/>
      <c r="I21" s="3375"/>
      <c r="J21" s="3375"/>
      <c r="K21" s="3375"/>
      <c r="L21" s="3376"/>
      <c r="M21" s="1437" t="str">
        <f>IF(様式5!AI39=0,"",様式5!AI39)</f>
        <v/>
      </c>
    </row>
    <row r="22" spans="1:13" ht="19.5" customHeight="1">
      <c r="A22" s="3358"/>
      <c r="B22" s="3360" t="s">
        <v>1661</v>
      </c>
      <c r="C22" s="3386" t="str">
        <f>IF(様式5!D40=0,"",様式5!D40)</f>
        <v/>
      </c>
      <c r="D22" s="3387"/>
      <c r="E22" s="3388"/>
      <c r="F22" s="3380" t="str">
        <f>IF(様式5!K40=0,"",様式5!K40)</f>
        <v/>
      </c>
      <c r="G22" s="3381"/>
      <c r="H22" s="3381"/>
      <c r="I22" s="3381"/>
      <c r="J22" s="3381"/>
      <c r="K22" s="3381"/>
      <c r="L22" s="3382"/>
      <c r="M22" s="1433" t="str">
        <f>IF(様式5!AI40=0,"",様式5!AI40)</f>
        <v/>
      </c>
    </row>
    <row r="23" spans="1:13" ht="19.5" customHeight="1">
      <c r="A23" s="3358"/>
      <c r="B23" s="3361"/>
      <c r="C23" s="3363" t="str">
        <f>IF(様式5!D41=0,"",様式5!D41)</f>
        <v/>
      </c>
      <c r="D23" s="3364"/>
      <c r="E23" s="3367"/>
      <c r="F23" s="3368" t="str">
        <f>IF(様式5!K41=0,"",様式5!K41)</f>
        <v/>
      </c>
      <c r="G23" s="3369"/>
      <c r="H23" s="3369"/>
      <c r="I23" s="3369"/>
      <c r="J23" s="3369"/>
      <c r="K23" s="3369"/>
      <c r="L23" s="3370"/>
      <c r="M23" s="1434" t="str">
        <f>IF(様式5!AI41=0,"",様式5!AI41)</f>
        <v/>
      </c>
    </row>
    <row r="24" spans="1:13" ht="19.5" customHeight="1">
      <c r="A24" s="3358"/>
      <c r="B24" s="3361"/>
      <c r="C24" s="3363" t="str">
        <f>IF(様式5!D42=0,"",様式5!D42)</f>
        <v/>
      </c>
      <c r="D24" s="3364"/>
      <c r="E24" s="3367"/>
      <c r="F24" s="3368" t="str">
        <f>IF(様式5!K42=0,"",様式5!K42)</f>
        <v/>
      </c>
      <c r="G24" s="3369"/>
      <c r="H24" s="3369"/>
      <c r="I24" s="3369"/>
      <c r="J24" s="3369"/>
      <c r="K24" s="3369"/>
      <c r="L24" s="3370"/>
      <c r="M24" s="1435" t="str">
        <f>IF(様式5!AI42=0,"",様式5!AI42)</f>
        <v/>
      </c>
    </row>
    <row r="25" spans="1:13" ht="19.5" customHeight="1">
      <c r="A25" s="3358"/>
      <c r="B25" s="3361"/>
      <c r="C25" s="3363" t="str">
        <f>IF(様式5!D43=0,"",様式5!D43)</f>
        <v/>
      </c>
      <c r="D25" s="3364"/>
      <c r="E25" s="3367"/>
      <c r="F25" s="3368" t="str">
        <f>IF(様式5!K43=0,"",様式5!K43)</f>
        <v/>
      </c>
      <c r="G25" s="3369"/>
      <c r="H25" s="3369"/>
      <c r="I25" s="3369"/>
      <c r="J25" s="3369"/>
      <c r="K25" s="3369"/>
      <c r="L25" s="3370"/>
      <c r="M25" s="1437" t="str">
        <f>IF(様式5!AI43=0,"",様式5!AI43)</f>
        <v/>
      </c>
    </row>
    <row r="26" spans="1:13" ht="19.5" customHeight="1">
      <c r="A26" s="3358"/>
      <c r="B26" s="3361"/>
      <c r="C26" s="3383" t="str">
        <f>IF(様式5!D44=0,"",様式5!D44)</f>
        <v/>
      </c>
      <c r="D26" s="3384"/>
      <c r="E26" s="3385"/>
      <c r="F26" s="3374" t="str">
        <f>IF(様式5!K44=0,"",様式5!K44)</f>
        <v/>
      </c>
      <c r="G26" s="3375"/>
      <c r="H26" s="3375"/>
      <c r="I26" s="3375"/>
      <c r="J26" s="3375"/>
      <c r="K26" s="3375"/>
      <c r="L26" s="3376"/>
      <c r="M26" s="1437" t="str">
        <f>IF(様式5!AI44=0,"",様式5!AI44)</f>
        <v/>
      </c>
    </row>
    <row r="27" spans="1:13" ht="19.5" customHeight="1">
      <c r="A27" s="3358"/>
      <c r="B27" s="3389" t="s">
        <v>1662</v>
      </c>
      <c r="C27" s="3386" t="str">
        <f>IF(様式5!D45=0,"",様式5!D45)</f>
        <v/>
      </c>
      <c r="D27" s="3387"/>
      <c r="E27" s="3388"/>
      <c r="F27" s="3380" t="str">
        <f>IF(様式5!K45=0,"",様式5!K45)</f>
        <v/>
      </c>
      <c r="G27" s="3381"/>
      <c r="H27" s="3381"/>
      <c r="I27" s="3381"/>
      <c r="J27" s="3381"/>
      <c r="K27" s="3381"/>
      <c r="L27" s="3382"/>
      <c r="M27" s="1433" t="str">
        <f>IF(様式5!AI45=0,"",様式5!AI45)</f>
        <v/>
      </c>
    </row>
    <row r="28" spans="1:13" ht="19.5" customHeight="1">
      <c r="A28" s="3358"/>
      <c r="B28" s="3390"/>
      <c r="C28" s="3363" t="str">
        <f>IF(様式5!D46=0,"",様式5!D46)</f>
        <v/>
      </c>
      <c r="D28" s="3364"/>
      <c r="E28" s="3367"/>
      <c r="F28" s="3368" t="str">
        <f>IF(様式5!K46=0,"",様式5!K46)</f>
        <v/>
      </c>
      <c r="G28" s="3369"/>
      <c r="H28" s="3369"/>
      <c r="I28" s="3369"/>
      <c r="J28" s="3369"/>
      <c r="K28" s="3369"/>
      <c r="L28" s="3370"/>
      <c r="M28" s="1437" t="str">
        <f>IF(様式5!AI46=0,"",様式5!AI46)</f>
        <v/>
      </c>
    </row>
    <row r="29" spans="1:13" ht="19.5" customHeight="1">
      <c r="A29" s="3358"/>
      <c r="B29" s="3390"/>
      <c r="C29" s="3363" t="str">
        <f>IF(様式5!D47=0,"",様式5!D47)</f>
        <v/>
      </c>
      <c r="D29" s="3364"/>
      <c r="E29" s="3367"/>
      <c r="F29" s="3368" t="str">
        <f>IF(様式5!K47=0,"",様式5!K47)</f>
        <v/>
      </c>
      <c r="G29" s="3369"/>
      <c r="H29" s="3369"/>
      <c r="I29" s="3369"/>
      <c r="J29" s="3369"/>
      <c r="K29" s="3369"/>
      <c r="L29" s="3370"/>
      <c r="M29" s="1437" t="str">
        <f>IF(様式5!AI47=0,"",様式5!AI47)</f>
        <v/>
      </c>
    </row>
    <row r="30" spans="1:13" ht="19.5" customHeight="1">
      <c r="A30" s="3359"/>
      <c r="B30" s="3391"/>
      <c r="C30" s="3371" t="str">
        <f>IF(様式5!D48=0,"",様式5!D48)</f>
        <v/>
      </c>
      <c r="D30" s="3372"/>
      <c r="E30" s="3373"/>
      <c r="F30" s="3374" t="str">
        <f>IF(様式5!K48=0,"",様式5!K48)</f>
        <v/>
      </c>
      <c r="G30" s="3375"/>
      <c r="H30" s="3375"/>
      <c r="I30" s="3375"/>
      <c r="J30" s="3375"/>
      <c r="K30" s="3375"/>
      <c r="L30" s="3376"/>
      <c r="M30" s="1438" t="str">
        <f>IF(様式5!AI48=0,"",様式5!AI48)</f>
        <v/>
      </c>
    </row>
    <row r="31" spans="1:13" ht="19.5" customHeight="1">
      <c r="A31" s="3392" t="s">
        <v>1663</v>
      </c>
      <c r="B31" s="3393"/>
      <c r="C31" s="3386" t="str">
        <f>IF(様式5!C49=0,"",様式5!C49)</f>
        <v/>
      </c>
      <c r="D31" s="3387"/>
      <c r="E31" s="3388"/>
      <c r="F31" s="3380" t="str">
        <f>IF(様式5!K49=0,"",様式5!K49)</f>
        <v/>
      </c>
      <c r="G31" s="3381"/>
      <c r="H31" s="3381"/>
      <c r="I31" s="3381"/>
      <c r="J31" s="3381"/>
      <c r="K31" s="3381"/>
      <c r="L31" s="3382"/>
      <c r="M31" s="1434" t="str">
        <f>IF(様式5!AI49=0,"",様式5!AI49)</f>
        <v/>
      </c>
    </row>
    <row r="32" spans="1:13" ht="19.5" customHeight="1">
      <c r="A32" s="3394"/>
      <c r="B32" s="3395"/>
      <c r="C32" s="3363" t="str">
        <f>IF(様式5!C50=0,"",様式5!C50)</f>
        <v/>
      </c>
      <c r="D32" s="3364"/>
      <c r="E32" s="3367"/>
      <c r="F32" s="3368" t="str">
        <f>IF(様式5!K50=0,"",様式5!K50)</f>
        <v/>
      </c>
      <c r="G32" s="3369"/>
      <c r="H32" s="3369"/>
      <c r="I32" s="3369"/>
      <c r="J32" s="3369"/>
      <c r="K32" s="3369"/>
      <c r="L32" s="3370"/>
      <c r="M32" s="1437" t="str">
        <f>IF(様式5!AI50=0,"",様式5!AI50)</f>
        <v/>
      </c>
    </row>
    <row r="33" spans="1:15" ht="19.5" customHeight="1">
      <c r="A33" s="3396"/>
      <c r="B33" s="3397"/>
      <c r="C33" s="3371" t="str">
        <f>IF(様式5!C51=0,"",様式5!C51)</f>
        <v/>
      </c>
      <c r="D33" s="3372"/>
      <c r="E33" s="3373"/>
      <c r="F33" s="3374" t="str">
        <f>IF(様式5!K51=0,"",様式5!K51)</f>
        <v/>
      </c>
      <c r="G33" s="3375"/>
      <c r="H33" s="3375"/>
      <c r="I33" s="3375"/>
      <c r="J33" s="3375"/>
      <c r="K33" s="3375"/>
      <c r="L33" s="3376"/>
      <c r="M33" s="1437" t="str">
        <f>IF(様式5!AI51=0,"",様式5!AI51)</f>
        <v/>
      </c>
    </row>
    <row r="34" spans="1:15" ht="19.5" customHeight="1">
      <c r="A34" s="3392" t="s">
        <v>1664</v>
      </c>
      <c r="B34" s="3398"/>
      <c r="C34" s="3386" t="str">
        <f>IF(様式5!C52=0,"",様式5!C52)</f>
        <v/>
      </c>
      <c r="D34" s="3387"/>
      <c r="E34" s="3388"/>
      <c r="F34" s="3380" t="str">
        <f>IF(様式5!K52=0,"",様式5!K52)</f>
        <v/>
      </c>
      <c r="G34" s="3381"/>
      <c r="H34" s="3381"/>
      <c r="I34" s="3381"/>
      <c r="J34" s="3381"/>
      <c r="K34" s="3381"/>
      <c r="L34" s="3382"/>
      <c r="M34" s="1433" t="str">
        <f>IF(様式5!AI52=0,"",様式5!AI52)</f>
        <v/>
      </c>
      <c r="O34" s="1420"/>
    </row>
    <row r="35" spans="1:15" ht="19.5" customHeight="1">
      <c r="A35" s="3394"/>
      <c r="B35" s="3399"/>
      <c r="C35" s="3363" t="str">
        <f>IF(様式5!C53=0,"",様式5!C53)</f>
        <v/>
      </c>
      <c r="D35" s="3364"/>
      <c r="E35" s="3367"/>
      <c r="F35" s="3368" t="str">
        <f>IF(様式5!K53=0,"",様式5!K53)</f>
        <v/>
      </c>
      <c r="G35" s="3369"/>
      <c r="H35" s="3369"/>
      <c r="I35" s="3369"/>
      <c r="J35" s="3369"/>
      <c r="K35" s="3369"/>
      <c r="L35" s="3370"/>
      <c r="M35" s="1437" t="str">
        <f>IF(様式5!AI53=0,"",様式5!AI53)</f>
        <v/>
      </c>
    </row>
    <row r="36" spans="1:15" ht="19.5" customHeight="1">
      <c r="A36" s="3396"/>
      <c r="B36" s="3400"/>
      <c r="C36" s="3371" t="str">
        <f>IF(様式5!C54=0,"",様式5!C54)</f>
        <v/>
      </c>
      <c r="D36" s="3372"/>
      <c r="E36" s="3373"/>
      <c r="F36" s="3374" t="str">
        <f>IF(様式5!K54=0,"",様式5!K54)</f>
        <v/>
      </c>
      <c r="G36" s="3375"/>
      <c r="H36" s="3375"/>
      <c r="I36" s="3375"/>
      <c r="J36" s="3375"/>
      <c r="K36" s="3375"/>
      <c r="L36" s="3376"/>
      <c r="M36" s="1438" t="str">
        <f>IF(様式5!AI54=0,"",様式5!AI54)</f>
        <v/>
      </c>
    </row>
    <row r="37" spans="1:15" ht="18.75" customHeight="1">
      <c r="A37" s="3354" t="s">
        <v>272</v>
      </c>
      <c r="B37" s="3355"/>
      <c r="C37" s="3405"/>
      <c r="D37" s="3405"/>
      <c r="E37" s="3406"/>
      <c r="F37" s="3407" t="str">
        <f>様式5!K55&amp;様式5!L55&amp;"                   "&amp;様式5!P55&amp;様式5!Q55</f>
        <v>実施しない                   実施する</v>
      </c>
      <c r="G37" s="3408"/>
      <c r="H37" s="3408"/>
      <c r="I37" s="3408"/>
      <c r="J37" s="3408"/>
      <c r="K37" s="3408"/>
      <c r="L37" s="3409"/>
      <c r="M37" s="1439" t="str">
        <f>IF(様式5!AI55=0,"",様式5!AI55)</f>
        <v/>
      </c>
    </row>
    <row r="38" spans="1:15" ht="18.75" customHeight="1">
      <c r="A38" s="3410" t="str">
        <f>様式5!B56</f>
        <v>職場見学、職場体験、職業人講話</v>
      </c>
      <c r="B38" s="3411"/>
      <c r="C38" s="3411"/>
      <c r="D38" s="3411"/>
      <c r="E38" s="3412"/>
      <c r="F38" s="3419" t="str">
        <f>IF(様式5!K56=0,"",様式5!K56)</f>
        <v/>
      </c>
      <c r="G38" s="3420"/>
      <c r="H38" s="3420" t="str">
        <f>IF(様式5!N56=0,"",様式5!N56)</f>
        <v/>
      </c>
      <c r="I38" s="3420"/>
      <c r="J38" s="3420"/>
      <c r="K38" s="3420"/>
      <c r="L38" s="1440" t="str">
        <f>IF(様式5!AF56=0,"",様式5!AF56)</f>
        <v/>
      </c>
      <c r="M38" s="1441" t="str">
        <f>IF(様式5!AI56=0,"",様式5!AI56)</f>
        <v/>
      </c>
    </row>
    <row r="39" spans="1:15" ht="18.75" customHeight="1">
      <c r="A39" s="3413"/>
      <c r="B39" s="3414"/>
      <c r="C39" s="3414"/>
      <c r="D39" s="3414"/>
      <c r="E39" s="3415"/>
      <c r="F39" s="3363" t="str">
        <f>IF(様式5!K57=0,"",様式5!K57)</f>
        <v/>
      </c>
      <c r="G39" s="3421"/>
      <c r="H39" s="3422" t="str">
        <f>IF(様式5!N57=0,"",様式5!N57)</f>
        <v/>
      </c>
      <c r="I39" s="3422"/>
      <c r="J39" s="3422"/>
      <c r="K39" s="3422"/>
      <c r="L39" s="1442" t="str">
        <f>IF(様式5!AF57=0,"",様式5!AF57)</f>
        <v/>
      </c>
      <c r="M39" s="1443" t="str">
        <f>IF(様式5!AI57=0,"",様式5!AI57)</f>
        <v/>
      </c>
    </row>
    <row r="40" spans="1:15" ht="18.75" customHeight="1">
      <c r="A40" s="3413"/>
      <c r="B40" s="3414"/>
      <c r="C40" s="3414"/>
      <c r="D40" s="3414"/>
      <c r="E40" s="3415"/>
      <c r="F40" s="3363" t="str">
        <f>IF(様式5!K58=0,"",様式5!K58)</f>
        <v/>
      </c>
      <c r="G40" s="3421"/>
      <c r="H40" s="3423" t="str">
        <f>IF(様式5!N58=0,"",様式5!N58)</f>
        <v/>
      </c>
      <c r="I40" s="3364"/>
      <c r="J40" s="3364"/>
      <c r="K40" s="3421"/>
      <c r="L40" s="1442" t="str">
        <f>IF(様式5!AF58=0,"",様式5!AF58)</f>
        <v/>
      </c>
      <c r="M40" s="1443" t="str">
        <f>IF(様式5!AI58=0,"",様式5!AI58)</f>
        <v/>
      </c>
    </row>
    <row r="41" spans="1:15" ht="18.75" customHeight="1">
      <c r="A41" s="3416"/>
      <c r="B41" s="3417"/>
      <c r="C41" s="3417"/>
      <c r="D41" s="3417"/>
      <c r="E41" s="3418"/>
      <c r="F41" s="3371" t="str">
        <f>IF(様式5!K59=0,"",様式5!K59)</f>
        <v/>
      </c>
      <c r="G41" s="3424"/>
      <c r="H41" s="3425" t="str">
        <f>IF(様式5!N59=0,"",様式5!N59)</f>
        <v/>
      </c>
      <c r="I41" s="3372"/>
      <c r="J41" s="3372"/>
      <c r="K41" s="3424"/>
      <c r="L41" s="1444" t="str">
        <f>IF(様式5!AF59=0,"",様式5!AF59)</f>
        <v/>
      </c>
      <c r="M41" s="1445" t="str">
        <f>IF(様式5!AI59=0,"",様式5!AI59)</f>
        <v/>
      </c>
    </row>
    <row r="42" spans="1:15" ht="18.75" customHeight="1">
      <c r="A42" s="3410" t="str">
        <f>様式5!B60</f>
        <v>訓練時間総合計</v>
      </c>
      <c r="B42" s="3411"/>
      <c r="C42" s="3412"/>
      <c r="D42" s="3426">
        <f>様式5!G60</f>
        <v>0</v>
      </c>
      <c r="E42" s="3426"/>
      <c r="F42" s="3428" t="str">
        <f>様式5!K60</f>
        <v>職業能力開発講習</v>
      </c>
      <c r="G42" s="3430">
        <f>様式5!O60</f>
        <v>0</v>
      </c>
      <c r="H42" s="1446" t="str">
        <f>様式5!R60</f>
        <v>ビジネステクニック</v>
      </c>
      <c r="I42" s="1447">
        <f>様式5!V60</f>
        <v>0</v>
      </c>
      <c r="J42" s="1448" t="str">
        <f>様式5!Y60</f>
        <v>ビジネスヒューマン</v>
      </c>
      <c r="K42" s="1447">
        <f>様式5!AC60</f>
        <v>0</v>
      </c>
      <c r="L42" s="1449"/>
      <c r="M42" s="1450"/>
    </row>
    <row r="43" spans="1:15" ht="18.75" customHeight="1">
      <c r="A43" s="3413"/>
      <c r="B43" s="3414"/>
      <c r="C43" s="3415"/>
      <c r="D43" s="3427"/>
      <c r="E43" s="3427"/>
      <c r="F43" s="3429"/>
      <c r="G43" s="3431"/>
      <c r="H43" s="1451" t="str">
        <f>様式5!R61</f>
        <v>就職活動計画</v>
      </c>
      <c r="I43" s="1452">
        <f>様式5!V61</f>
        <v>0</v>
      </c>
      <c r="J43" s="1453" t="str">
        <f>様式5!Y61</f>
        <v>職業生活設計</v>
      </c>
      <c r="K43" s="1452">
        <f>様式5!AC61</f>
        <v>0</v>
      </c>
      <c r="L43" s="1453" t="str">
        <f>様式5!AF61</f>
        <v>職場見学等</v>
      </c>
      <c r="M43" s="1452">
        <f>様式5!AI61</f>
        <v>0</v>
      </c>
    </row>
    <row r="44" spans="1:15" ht="18.75" customHeight="1">
      <c r="A44" s="3416"/>
      <c r="B44" s="3417"/>
      <c r="C44" s="3418"/>
      <c r="D44" s="3417"/>
      <c r="E44" s="3417"/>
      <c r="F44" s="1454" t="str">
        <f>様式5!K62</f>
        <v>学科</v>
      </c>
      <c r="G44" s="1455">
        <f>様式5!N62</f>
        <v>0</v>
      </c>
      <c r="H44" s="1456" t="str">
        <f>様式5!Q62</f>
        <v>実技</v>
      </c>
      <c r="I44" s="1457">
        <f>様式5!T62</f>
        <v>0</v>
      </c>
      <c r="J44" s="1458" t="str">
        <f>様式5!W62</f>
        <v>企業実習</v>
      </c>
      <c r="K44" s="1459"/>
      <c r="L44" s="1460" t="str">
        <f>様式5!AC62</f>
        <v>職場見学等</v>
      </c>
      <c r="M44" s="1459">
        <f>様式5!AF62</f>
        <v>0</v>
      </c>
    </row>
    <row r="46" spans="1:15">
      <c r="E46" s="1461"/>
    </row>
    <row r="47" spans="1:15">
      <c r="E47" s="1461"/>
    </row>
    <row r="48" spans="1:15" ht="21">
      <c r="C48" s="1462" t="s">
        <v>1665</v>
      </c>
      <c r="E48" s="1461"/>
    </row>
    <row r="49" spans="1:13" ht="18.75" customHeight="1" thickBot="1">
      <c r="B49" s="1420" t="s">
        <v>1666</v>
      </c>
    </row>
    <row r="50" spans="1:13">
      <c r="A50" s="1461"/>
      <c r="B50" s="3436"/>
      <c r="C50" s="3437"/>
      <c r="D50" s="3438"/>
      <c r="E50" s="3402" t="s">
        <v>1667</v>
      </c>
      <c r="F50" s="3402"/>
      <c r="G50" s="1463" t="s">
        <v>1668</v>
      </c>
      <c r="H50" s="3401" t="s">
        <v>189</v>
      </c>
      <c r="I50" s="3402"/>
      <c r="J50" s="3403"/>
      <c r="K50" s="3401" t="s">
        <v>1669</v>
      </c>
      <c r="L50" s="3402"/>
      <c r="M50" s="3404"/>
    </row>
    <row r="51" spans="1:13" ht="15.75" customHeight="1">
      <c r="A51" s="1461"/>
      <c r="B51" s="3442" t="s">
        <v>1670</v>
      </c>
      <c r="C51" s="3443"/>
      <c r="D51" s="3444"/>
      <c r="E51" s="3445">
        <f>様式1!L11</f>
        <v>0</v>
      </c>
      <c r="F51" s="3445"/>
      <c r="G51" s="1464" t="str">
        <f>様式4!C9</f>
        <v/>
      </c>
      <c r="H51" s="3446" t="str">
        <f>様式4!E9</f>
        <v/>
      </c>
      <c r="I51" s="3445"/>
      <c r="J51" s="3447"/>
      <c r="K51" s="3446">
        <f>様式4!M10</f>
        <v>0</v>
      </c>
      <c r="L51" s="3445"/>
      <c r="M51" s="3448"/>
    </row>
    <row r="52" spans="1:13" ht="15.75" customHeight="1">
      <c r="A52" s="1461"/>
      <c r="B52" s="3449" t="s">
        <v>1671</v>
      </c>
      <c r="C52" s="3450"/>
      <c r="D52" s="3451"/>
      <c r="E52" s="3445">
        <f>様式1!F40</f>
        <v>0</v>
      </c>
      <c r="F52" s="3445"/>
      <c r="G52" s="1465" t="str">
        <f>様式4!C22</f>
        <v/>
      </c>
      <c r="H52" s="3446" t="str">
        <f>様式4!E22</f>
        <v>　</v>
      </c>
      <c r="I52" s="3445"/>
      <c r="J52" s="3447"/>
      <c r="K52" s="3452">
        <f>様式4!M23</f>
        <v>0</v>
      </c>
      <c r="L52" s="3453"/>
      <c r="M52" s="3454"/>
    </row>
    <row r="53" spans="1:13" ht="15.75" customHeight="1" thickBot="1">
      <c r="A53" s="1461"/>
      <c r="B53" s="3432" t="s">
        <v>1672</v>
      </c>
      <c r="C53" s="3433"/>
      <c r="D53" s="3434"/>
      <c r="E53" s="3435"/>
      <c r="F53" s="3435"/>
      <c r="G53" s="1466"/>
      <c r="H53" s="3439"/>
      <c r="I53" s="3435"/>
      <c r="J53" s="3440"/>
      <c r="K53" s="3439"/>
      <c r="L53" s="3435"/>
      <c r="M53" s="3441"/>
    </row>
    <row r="54" spans="1:13">
      <c r="A54" s="1461"/>
      <c r="B54" s="1461"/>
      <c r="C54" s="1461"/>
      <c r="D54" s="1461"/>
    </row>
    <row r="55" spans="1:13">
      <c r="A55" s="1461"/>
      <c r="B55" s="1461"/>
      <c r="C55" s="1461"/>
      <c r="D55" s="1461"/>
    </row>
    <row r="56" spans="1:13">
      <c r="A56" s="1461"/>
      <c r="B56" s="1461"/>
      <c r="C56" s="1461"/>
      <c r="D56" s="1461"/>
    </row>
  </sheetData>
  <mergeCells count="88">
    <mergeCell ref="H53:J53"/>
    <mergeCell ref="K53:M53"/>
    <mergeCell ref="B51:D51"/>
    <mergeCell ref="E51:F51"/>
    <mergeCell ref="H51:J51"/>
    <mergeCell ref="K51:M51"/>
    <mergeCell ref="B52:D52"/>
    <mergeCell ref="E52:F52"/>
    <mergeCell ref="H52:J52"/>
    <mergeCell ref="K52:M52"/>
    <mergeCell ref="G42:G43"/>
    <mergeCell ref="B53:D53"/>
    <mergeCell ref="E53:F53"/>
    <mergeCell ref="B50:D50"/>
    <mergeCell ref="E50:F50"/>
    <mergeCell ref="H50:J50"/>
    <mergeCell ref="K50:M50"/>
    <mergeCell ref="A37:E37"/>
    <mergeCell ref="F37:L37"/>
    <mergeCell ref="A38:E41"/>
    <mergeCell ref="F38:G38"/>
    <mergeCell ref="H38:K38"/>
    <mergeCell ref="F39:G39"/>
    <mergeCell ref="H39:K39"/>
    <mergeCell ref="F40:G40"/>
    <mergeCell ref="H40:K40"/>
    <mergeCell ref="F41:G41"/>
    <mergeCell ref="H41:K41"/>
    <mergeCell ref="A42:C44"/>
    <mergeCell ref="D42:E44"/>
    <mergeCell ref="F42:F43"/>
    <mergeCell ref="A34:B36"/>
    <mergeCell ref="C34:E34"/>
    <mergeCell ref="F34:L34"/>
    <mergeCell ref="C35:E35"/>
    <mergeCell ref="F35:L35"/>
    <mergeCell ref="C36:E36"/>
    <mergeCell ref="F36:L36"/>
    <mergeCell ref="A31:B33"/>
    <mergeCell ref="C31:E31"/>
    <mergeCell ref="F31:L31"/>
    <mergeCell ref="C32:E32"/>
    <mergeCell ref="F32:L32"/>
    <mergeCell ref="C33:E33"/>
    <mergeCell ref="F33:L33"/>
    <mergeCell ref="B27:B30"/>
    <mergeCell ref="C27:E27"/>
    <mergeCell ref="F27:L27"/>
    <mergeCell ref="C28:E28"/>
    <mergeCell ref="F28:L28"/>
    <mergeCell ref="C29:E29"/>
    <mergeCell ref="F29:L29"/>
    <mergeCell ref="C30:E30"/>
    <mergeCell ref="F30:L30"/>
    <mergeCell ref="C21:E21"/>
    <mergeCell ref="F21:L21"/>
    <mergeCell ref="B22:B26"/>
    <mergeCell ref="C22:E22"/>
    <mergeCell ref="F22:L22"/>
    <mergeCell ref="C23:E23"/>
    <mergeCell ref="F23:L23"/>
    <mergeCell ref="C24:E24"/>
    <mergeCell ref="F24:L24"/>
    <mergeCell ref="C25:E25"/>
    <mergeCell ref="F25:L25"/>
    <mergeCell ref="C26:E26"/>
    <mergeCell ref="F26:L26"/>
    <mergeCell ref="F18:L18"/>
    <mergeCell ref="C19:E19"/>
    <mergeCell ref="F19:L19"/>
    <mergeCell ref="C20:E20"/>
    <mergeCell ref="F20:L20"/>
    <mergeCell ref="J2:M2"/>
    <mergeCell ref="B8:M8"/>
    <mergeCell ref="B10:M10"/>
    <mergeCell ref="A13:E13"/>
    <mergeCell ref="A14:A30"/>
    <mergeCell ref="B14:B17"/>
    <mergeCell ref="C14:E14"/>
    <mergeCell ref="F14:L14"/>
    <mergeCell ref="C15:E15"/>
    <mergeCell ref="F15:L15"/>
    <mergeCell ref="C16:E16"/>
    <mergeCell ref="F16:L16"/>
    <mergeCell ref="C17:E17"/>
    <mergeCell ref="F17:L17"/>
    <mergeCell ref="B18:B21"/>
    <mergeCell ref="C18:E18"/>
  </mergeCells>
  <phoneticPr fontId="11"/>
  <conditionalFormatting sqref="B10">
    <cfRule type="containsText" dxfId="130" priority="1" stopIfTrue="1" operator="containsText" text=",">
      <formula>NOT(ISERROR(SEARCH(",",B10)))</formula>
    </cfRule>
    <cfRule type="containsText" dxfId="129" priority="2" stopIfTrue="1" operator="containsText" text="&quot;">
      <formula>NOT(ISERROR(SEARCH("""",B10)))</formula>
    </cfRule>
  </conditionalFormatting>
  <conditionalFormatting sqref="E53:H53 K53">
    <cfRule type="cellIs" dxfId="128" priority="3" stopIfTrue="1" operator="equal">
      <formula>""</formula>
    </cfRule>
  </conditionalFormatting>
  <pageMargins left="0.7" right="0.7" top="0.75" bottom="0.75" header="0.3" footer="0.3"/>
  <pageSetup paperSize="9" scale="72"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pageSetUpPr fitToPage="1"/>
  </sheetPr>
  <dimension ref="A1:AA50"/>
  <sheetViews>
    <sheetView view="pageBreakPreview" zoomScale="40" zoomScaleNormal="85" zoomScaleSheetLayoutView="40" zoomScalePageLayoutView="62" workbookViewId="0">
      <selection activeCell="Q15" sqref="Q15:X15"/>
    </sheetView>
  </sheetViews>
  <sheetFormatPr defaultRowHeight="20.100000000000001" customHeight="1"/>
  <cols>
    <col min="1" max="27" width="10.25" style="562" customWidth="1"/>
    <col min="28" max="16384" width="9" style="562"/>
  </cols>
  <sheetData>
    <row r="1" spans="1:27" s="536" customFormat="1" ht="46.5" customHeight="1">
      <c r="Z1" s="537"/>
      <c r="AA1" s="538" t="s">
        <v>1568</v>
      </c>
    </row>
    <row r="2" spans="1:27" s="536" customFormat="1" ht="65.099999999999994" customHeight="1">
      <c r="A2" s="539"/>
      <c r="B2" s="539"/>
      <c r="C2" s="539"/>
    </row>
    <row r="3" spans="1:27" s="536" customFormat="1" ht="66.75" customHeight="1">
      <c r="A3" s="1552" t="s">
        <v>71</v>
      </c>
      <c r="B3" s="1552"/>
      <c r="C3" s="1552"/>
      <c r="D3" s="1552"/>
      <c r="E3" s="1552"/>
      <c r="F3" s="1552"/>
      <c r="G3" s="1552"/>
      <c r="H3" s="1552"/>
      <c r="I3" s="1552"/>
      <c r="J3" s="1552"/>
      <c r="K3" s="1552"/>
      <c r="L3" s="1552"/>
      <c r="M3" s="1552"/>
      <c r="N3" s="1552"/>
      <c r="O3" s="1552"/>
      <c r="P3" s="1552"/>
      <c r="Q3" s="1552"/>
      <c r="R3" s="1552"/>
      <c r="S3" s="1552"/>
      <c r="T3" s="1552"/>
      <c r="U3" s="1552"/>
      <c r="V3" s="1552"/>
      <c r="W3" s="1552"/>
      <c r="X3" s="1552"/>
      <c r="Y3" s="1552"/>
      <c r="Z3" s="1552"/>
      <c r="AA3" s="539"/>
    </row>
    <row r="4" spans="1:27" s="536" customFormat="1" ht="37.5" customHeight="1">
      <c r="A4" s="539"/>
      <c r="B4" s="539"/>
      <c r="C4" s="539"/>
    </row>
    <row r="5" spans="1:27" s="536" customFormat="1" ht="37.5" customHeight="1">
      <c r="U5" s="540"/>
      <c r="V5" s="1553" t="str">
        <f>IF(様式1!O3="","",様式1!O3)</f>
        <v/>
      </c>
      <c r="W5" s="1553"/>
      <c r="X5" s="1553"/>
      <c r="Y5" s="1553"/>
      <c r="Z5" s="1553"/>
    </row>
    <row r="6" spans="1:27" s="536" customFormat="1" ht="37.5" customHeight="1">
      <c r="A6" s="539"/>
      <c r="B6" s="539"/>
      <c r="C6" s="539"/>
    </row>
    <row r="7" spans="1:27" s="536" customFormat="1" ht="42" customHeight="1">
      <c r="A7" s="539" t="s">
        <v>72</v>
      </c>
      <c r="B7" s="539"/>
      <c r="C7" s="539"/>
    </row>
    <row r="8" spans="1:27" s="536" customFormat="1" ht="42" customHeight="1">
      <c r="A8" s="539"/>
      <c r="B8" s="539"/>
      <c r="C8" s="539"/>
    </row>
    <row r="9" spans="1:27" s="536" customFormat="1" ht="36.950000000000003" customHeight="1">
      <c r="A9" s="539"/>
      <c r="B9" s="539"/>
      <c r="C9" s="539"/>
      <c r="I9" s="541"/>
      <c r="M9" s="542" t="s">
        <v>481</v>
      </c>
    </row>
    <row r="10" spans="1:27" s="536" customFormat="1" ht="36.950000000000003" customHeight="1">
      <c r="A10" s="539"/>
      <c r="B10" s="539"/>
      <c r="C10" s="539"/>
      <c r="M10" s="543" t="s">
        <v>482</v>
      </c>
      <c r="O10" s="1560" t="str">
        <f>IF(様式1!J9="","",様式1!J9)</f>
        <v/>
      </c>
      <c r="P10" s="1560"/>
      <c r="Q10" s="1560"/>
      <c r="R10" s="1560"/>
    </row>
    <row r="11" spans="1:27" s="536" customFormat="1" ht="36.950000000000003" customHeight="1">
      <c r="H11" s="543"/>
      <c r="J11" s="544"/>
      <c r="K11" s="544"/>
      <c r="L11" s="544"/>
      <c r="M11" s="544"/>
      <c r="O11" s="1554" t="str">
        <f>IF(様式1!L9="","",様式1!L9)</f>
        <v/>
      </c>
      <c r="P11" s="1554"/>
      <c r="Q11" s="1554"/>
      <c r="R11" s="1554"/>
      <c r="S11" s="1554"/>
      <c r="T11" s="1554"/>
      <c r="U11" s="1554"/>
      <c r="V11" s="1554"/>
      <c r="W11" s="1554"/>
      <c r="X11" s="1554"/>
      <c r="Y11" s="1554"/>
      <c r="Z11" s="544"/>
    </row>
    <row r="12" spans="1:27" s="536" customFormat="1" ht="36.950000000000003" customHeight="1">
      <c r="H12" s="545"/>
    </row>
    <row r="13" spans="1:27" s="536" customFormat="1" ht="36.950000000000003" customHeight="1">
      <c r="K13" s="544"/>
      <c r="L13" s="544"/>
      <c r="M13" s="543" t="s">
        <v>483</v>
      </c>
      <c r="Q13" s="1554" t="str">
        <f>IF(様式1!L11="","",様式1!L11)</f>
        <v/>
      </c>
      <c r="R13" s="1554"/>
      <c r="S13" s="1554"/>
      <c r="T13" s="1554"/>
      <c r="U13" s="1554"/>
      <c r="V13" s="1554"/>
      <c r="W13" s="1554"/>
      <c r="X13" s="1554"/>
      <c r="Y13" s="1554"/>
      <c r="Z13" s="1554"/>
    </row>
    <row r="14" spans="1:27" s="536" customFormat="1" ht="36.950000000000003" customHeight="1">
      <c r="H14" s="545"/>
    </row>
    <row r="15" spans="1:27" s="536" customFormat="1" ht="36.950000000000003" customHeight="1">
      <c r="K15" s="544"/>
      <c r="L15" s="544"/>
      <c r="M15" s="1556" t="s">
        <v>73</v>
      </c>
      <c r="N15" s="1556"/>
      <c r="O15" s="1556"/>
      <c r="P15" s="1556"/>
      <c r="Q15" s="1557" t="str">
        <f>IF(様式1!M13="","",様式1!M13)</f>
        <v/>
      </c>
      <c r="R15" s="1557"/>
      <c r="S15" s="1557"/>
      <c r="T15" s="1557"/>
      <c r="U15" s="1557"/>
      <c r="V15" s="1557"/>
      <c r="W15" s="1557"/>
      <c r="X15" s="1557"/>
    </row>
    <row r="16" spans="1:27" s="536" customFormat="1" ht="36.950000000000003" customHeight="1">
      <c r="K16" s="544"/>
      <c r="L16" s="544"/>
      <c r="M16" s="546"/>
      <c r="N16" s="546"/>
      <c r="O16" s="546"/>
      <c r="P16" s="546"/>
      <c r="Q16" s="547"/>
      <c r="R16" s="547"/>
      <c r="S16" s="547"/>
      <c r="T16" s="547"/>
      <c r="U16" s="547"/>
      <c r="V16" s="547"/>
      <c r="W16" s="547"/>
      <c r="X16" s="547"/>
    </row>
    <row r="17" spans="1:26" s="536" customFormat="1" ht="36.950000000000003" customHeight="1">
      <c r="K17" s="544"/>
      <c r="L17" s="544"/>
      <c r="M17" s="546"/>
      <c r="N17" s="546"/>
      <c r="O17" s="546"/>
      <c r="P17" s="546"/>
      <c r="Q17" s="547"/>
      <c r="R17" s="547"/>
      <c r="S17" s="547"/>
      <c r="T17" s="547"/>
      <c r="U17" s="547"/>
      <c r="V17" s="547"/>
      <c r="W17" s="547"/>
      <c r="X17" s="547"/>
    </row>
    <row r="18" spans="1:26" s="536" customFormat="1" ht="37.5" customHeight="1">
      <c r="A18" s="539"/>
      <c r="B18" s="539"/>
      <c r="C18" s="539"/>
    </row>
    <row r="19" spans="1:26" s="536" customFormat="1" ht="44.25" customHeight="1">
      <c r="A19" s="539"/>
      <c r="B19" s="1558" t="str">
        <f>IF(様式1!O3="","",様式1!O3)</f>
        <v/>
      </c>
      <c r="C19" s="1558"/>
      <c r="D19" s="1558"/>
      <c r="E19" s="1558"/>
      <c r="F19" s="1558"/>
      <c r="G19" s="1558"/>
      <c r="H19" s="1558"/>
      <c r="I19" s="1559" t="s">
        <v>1622</v>
      </c>
      <c r="J19" s="1559"/>
      <c r="K19" s="1559"/>
      <c r="L19" s="1559"/>
      <c r="M19" s="1559"/>
      <c r="N19" s="1559"/>
      <c r="O19" s="1559"/>
      <c r="P19" s="1559"/>
      <c r="Q19" s="1559"/>
      <c r="R19" s="1559"/>
      <c r="S19" s="1559"/>
      <c r="T19" s="1559"/>
      <c r="U19" s="1559"/>
      <c r="V19" s="1559"/>
      <c r="W19" s="1559"/>
      <c r="X19" s="1559"/>
      <c r="Y19" s="1559"/>
      <c r="Z19" s="1559"/>
    </row>
    <row r="20" spans="1:26" s="536" customFormat="1" ht="44.25" customHeight="1">
      <c r="B20" s="1555" t="s">
        <v>1621</v>
      </c>
      <c r="C20" s="1555"/>
      <c r="D20" s="1555"/>
      <c r="E20" s="1555"/>
      <c r="F20" s="1555"/>
      <c r="G20" s="1555"/>
      <c r="H20" s="1555"/>
      <c r="I20" s="1555"/>
      <c r="J20" s="1555"/>
      <c r="K20" s="1555"/>
      <c r="L20" s="1555"/>
      <c r="M20" s="1555"/>
      <c r="N20" s="1555"/>
      <c r="O20" s="1555"/>
      <c r="P20" s="1555"/>
      <c r="Q20" s="1555"/>
      <c r="R20" s="1555"/>
      <c r="S20" s="1555"/>
      <c r="T20" s="1555"/>
      <c r="U20" s="1555"/>
      <c r="V20" s="1555"/>
      <c r="W20" s="1555"/>
      <c r="X20" s="1555"/>
      <c r="Y20" s="1555"/>
      <c r="Z20" s="1555"/>
    </row>
    <row r="21" spans="1:26" s="536" customFormat="1" ht="88.5" customHeight="1">
      <c r="A21" s="548"/>
      <c r="B21" s="1555" t="s">
        <v>1623</v>
      </c>
      <c r="C21" s="1555"/>
      <c r="D21" s="1555"/>
      <c r="E21" s="1555"/>
      <c r="F21" s="1555"/>
      <c r="G21" s="1555"/>
      <c r="H21" s="1555"/>
      <c r="I21" s="1555"/>
      <c r="J21" s="1555"/>
      <c r="K21" s="1555"/>
      <c r="L21" s="1555"/>
      <c r="M21" s="1555"/>
      <c r="N21" s="1555"/>
      <c r="O21" s="1555"/>
      <c r="P21" s="1555"/>
      <c r="Q21" s="1555"/>
      <c r="R21" s="1555"/>
      <c r="S21" s="1555"/>
      <c r="T21" s="1555"/>
      <c r="U21" s="1555"/>
      <c r="V21" s="1555"/>
      <c r="W21" s="1555"/>
      <c r="X21" s="1555"/>
      <c r="Y21" s="1555"/>
      <c r="Z21" s="1555"/>
    </row>
    <row r="22" spans="1:26" s="536" customFormat="1" ht="36.950000000000003" customHeight="1">
      <c r="A22" s="548"/>
      <c r="B22" s="548"/>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row>
    <row r="23" spans="1:26" s="536" customFormat="1" ht="19.5" customHeight="1">
      <c r="A23" s="539"/>
      <c r="B23" s="539"/>
      <c r="C23" s="539"/>
      <c r="D23" s="539"/>
      <c r="E23" s="539"/>
      <c r="F23" s="539"/>
      <c r="G23" s="539"/>
      <c r="H23" s="539"/>
      <c r="I23" s="539"/>
      <c r="J23" s="539"/>
      <c r="K23" s="539"/>
      <c r="L23" s="539"/>
      <c r="M23" s="539"/>
      <c r="N23" s="539"/>
      <c r="O23" s="539"/>
      <c r="P23" s="539"/>
      <c r="Q23" s="539"/>
      <c r="R23" s="539"/>
      <c r="S23" s="539"/>
      <c r="T23" s="539"/>
      <c r="U23" s="539"/>
      <c r="V23" s="539"/>
      <c r="W23" s="539"/>
      <c r="X23" s="539"/>
      <c r="Y23" s="539"/>
    </row>
    <row r="24" spans="1:26" s="536" customFormat="1" ht="37.5" customHeight="1">
      <c r="A24" s="539"/>
      <c r="B24" s="539"/>
      <c r="C24" s="539"/>
    </row>
    <row r="25" spans="1:26" s="536" customFormat="1" ht="40.5" customHeight="1">
      <c r="A25" s="1552" t="s">
        <v>74</v>
      </c>
      <c r="B25" s="1552"/>
      <c r="C25" s="1552"/>
      <c r="D25" s="1552"/>
      <c r="E25" s="1552"/>
      <c r="F25" s="1552"/>
      <c r="G25" s="1552"/>
      <c r="H25" s="1552"/>
      <c r="I25" s="1552"/>
      <c r="J25" s="1552"/>
      <c r="K25" s="1552"/>
      <c r="L25" s="1552"/>
      <c r="M25" s="1552"/>
      <c r="N25" s="1552"/>
      <c r="O25" s="1552"/>
      <c r="P25" s="1552"/>
      <c r="Q25" s="1552"/>
      <c r="R25" s="1552"/>
      <c r="S25" s="1552"/>
      <c r="T25" s="1552"/>
      <c r="U25" s="1552"/>
      <c r="V25" s="1552"/>
      <c r="W25" s="1552"/>
      <c r="X25" s="1552"/>
      <c r="Y25" s="1552"/>
      <c r="Z25" s="541"/>
    </row>
    <row r="26" spans="1:26" s="536" customFormat="1" ht="37.5" customHeight="1">
      <c r="A26" s="541"/>
      <c r="B26" s="541"/>
      <c r="C26" s="541"/>
      <c r="D26" s="541"/>
      <c r="E26" s="541"/>
      <c r="F26" s="541"/>
      <c r="G26" s="541"/>
      <c r="H26" s="541"/>
      <c r="I26" s="541"/>
      <c r="J26" s="541"/>
      <c r="K26" s="541"/>
      <c r="L26" s="541"/>
      <c r="M26" s="541"/>
      <c r="N26" s="541"/>
      <c r="O26" s="541"/>
      <c r="P26" s="541"/>
      <c r="Q26" s="541"/>
      <c r="R26" s="541"/>
      <c r="S26" s="541"/>
      <c r="T26" s="541"/>
      <c r="U26" s="541"/>
      <c r="V26" s="541"/>
      <c r="W26" s="541"/>
      <c r="X26" s="541"/>
      <c r="Y26" s="541"/>
    </row>
    <row r="27" spans="1:26" s="536" customFormat="1" ht="37.5" customHeight="1">
      <c r="A27" s="539"/>
      <c r="B27" s="539"/>
      <c r="C27" s="539"/>
    </row>
    <row r="28" spans="1:26" s="536" customFormat="1" ht="37.5" customHeight="1">
      <c r="A28" s="539" t="s">
        <v>75</v>
      </c>
      <c r="B28" s="539"/>
      <c r="C28" s="539"/>
    </row>
    <row r="29" spans="1:26" s="536" customFormat="1" ht="37.5" customHeight="1">
      <c r="A29" s="539"/>
      <c r="B29" s="539"/>
      <c r="C29" s="539"/>
    </row>
    <row r="30" spans="1:26" s="536" customFormat="1" ht="37.5" customHeight="1">
      <c r="A30" s="539"/>
      <c r="B30" s="539"/>
      <c r="C30" s="539"/>
      <c r="G30" s="1562" t="str">
        <f>IF(様式1!G36="","",様式1!G36)</f>
        <v/>
      </c>
      <c r="H30" s="1562"/>
      <c r="I30" s="1562"/>
      <c r="J30" s="1562"/>
      <c r="K30" s="1562"/>
      <c r="L30" s="1562"/>
      <c r="M30" s="1562"/>
      <c r="N30" s="1562"/>
      <c r="O30" s="1562"/>
      <c r="P30" s="1562"/>
      <c r="Q30" s="1562"/>
      <c r="R30" s="1562"/>
      <c r="S30" s="1562"/>
      <c r="T30" s="1562"/>
    </row>
    <row r="31" spans="1:26" s="536" customFormat="1" ht="37.5" customHeight="1">
      <c r="A31" s="539"/>
      <c r="B31" s="539"/>
      <c r="C31" s="539"/>
      <c r="G31" s="1563"/>
      <c r="H31" s="1563"/>
      <c r="I31" s="1563"/>
      <c r="J31" s="1563"/>
      <c r="K31" s="1563"/>
      <c r="L31" s="1563"/>
      <c r="M31" s="1563"/>
      <c r="N31" s="1563"/>
      <c r="O31" s="1563"/>
      <c r="P31" s="1563"/>
      <c r="Q31" s="1563"/>
      <c r="R31" s="1563"/>
      <c r="S31" s="1563"/>
      <c r="T31" s="1563"/>
      <c r="U31" s="544"/>
      <c r="V31" s="544"/>
      <c r="W31" s="544"/>
    </row>
    <row r="32" spans="1:26" s="536" customFormat="1" ht="37.5" customHeight="1">
      <c r="A32" s="539"/>
      <c r="B32" s="539"/>
      <c r="C32" s="539"/>
    </row>
    <row r="33" spans="1:27" s="536" customFormat="1" ht="37.5" customHeight="1">
      <c r="A33" s="539"/>
      <c r="B33" s="539"/>
      <c r="C33" s="539"/>
    </row>
    <row r="34" spans="1:27" s="536" customFormat="1" ht="37.5" customHeight="1">
      <c r="A34" s="539" t="s">
        <v>76</v>
      </c>
      <c r="B34" s="539"/>
      <c r="C34" s="539"/>
    </row>
    <row r="35" spans="1:27" s="536" customFormat="1" ht="49.5" customHeight="1">
      <c r="A35" s="1560" t="s">
        <v>484</v>
      </c>
      <c r="B35" s="1560"/>
      <c r="C35" s="1560"/>
      <c r="D35" s="1560"/>
      <c r="E35" s="1560"/>
      <c r="F35" s="1560"/>
      <c r="G35" s="1560"/>
      <c r="H35" s="1560"/>
      <c r="I35" s="1560"/>
      <c r="J35" s="1560"/>
      <c r="K35" s="1560"/>
      <c r="L35" s="1560"/>
      <c r="M35" s="1560"/>
      <c r="N35" s="1560"/>
      <c r="O35" s="1560"/>
      <c r="P35" s="1560"/>
      <c r="Q35" s="1560"/>
      <c r="R35" s="1560"/>
      <c r="S35" s="1560"/>
      <c r="T35" s="1560"/>
      <c r="U35" s="1560"/>
      <c r="V35" s="1560"/>
      <c r="W35" s="1560"/>
      <c r="X35" s="1560"/>
      <c r="Y35" s="1560"/>
      <c r="Z35" s="1560"/>
      <c r="AA35" s="1560"/>
    </row>
    <row r="36" spans="1:27" s="536" customFormat="1" ht="113.25" customHeight="1">
      <c r="A36" s="1555" t="s">
        <v>1547</v>
      </c>
      <c r="B36" s="1560"/>
      <c r="C36" s="1560"/>
      <c r="D36" s="1560"/>
      <c r="E36" s="1560"/>
      <c r="F36" s="1560"/>
      <c r="G36" s="1560"/>
      <c r="H36" s="1560"/>
      <c r="I36" s="1560"/>
      <c r="J36" s="1560"/>
      <c r="K36" s="1560"/>
      <c r="L36" s="1560"/>
      <c r="M36" s="1560"/>
      <c r="N36" s="1560"/>
      <c r="O36" s="1560"/>
      <c r="P36" s="1560"/>
      <c r="Q36" s="1560"/>
      <c r="R36" s="1560"/>
      <c r="S36" s="1560"/>
      <c r="T36" s="1560"/>
      <c r="U36" s="1560"/>
      <c r="V36" s="1560"/>
      <c r="W36" s="1560"/>
      <c r="X36" s="1560"/>
      <c r="Y36" s="1560"/>
      <c r="Z36" s="1560"/>
      <c r="AA36" s="1560"/>
    </row>
    <row r="37" spans="1:27" s="536" customFormat="1" ht="49.5" customHeight="1">
      <c r="A37" s="1560" t="s">
        <v>1548</v>
      </c>
      <c r="B37" s="1560"/>
      <c r="C37" s="1560"/>
      <c r="D37" s="1560"/>
      <c r="E37" s="1560"/>
      <c r="F37" s="1560"/>
      <c r="G37" s="1560"/>
      <c r="H37" s="1560"/>
      <c r="I37" s="1560"/>
      <c r="J37" s="1560"/>
      <c r="K37" s="1560"/>
      <c r="L37" s="1560"/>
      <c r="M37" s="1560"/>
      <c r="N37" s="1560"/>
      <c r="O37" s="1560"/>
      <c r="P37" s="1560"/>
      <c r="Q37" s="1560"/>
      <c r="R37" s="1560"/>
      <c r="S37" s="1560"/>
      <c r="T37" s="1560"/>
      <c r="U37" s="1560"/>
      <c r="V37" s="1560"/>
      <c r="W37" s="1560"/>
      <c r="X37" s="1560"/>
      <c r="Y37" s="1560"/>
      <c r="Z37" s="1560"/>
      <c r="AA37" s="539"/>
    </row>
    <row r="38" spans="1:27" s="536" customFormat="1" ht="124.5" customHeight="1">
      <c r="A38" s="1555" t="s">
        <v>1549</v>
      </c>
      <c r="B38" s="1560"/>
      <c r="C38" s="1560"/>
      <c r="D38" s="1560"/>
      <c r="E38" s="1560"/>
      <c r="F38" s="1560"/>
      <c r="G38" s="1560"/>
      <c r="H38" s="1560"/>
      <c r="I38" s="1560"/>
      <c r="J38" s="1560"/>
      <c r="K38" s="1560"/>
      <c r="L38" s="1560"/>
      <c r="M38" s="1560"/>
      <c r="N38" s="1560"/>
      <c r="O38" s="1560"/>
      <c r="P38" s="1560"/>
      <c r="Q38" s="1560"/>
      <c r="R38" s="1560"/>
      <c r="S38" s="1560"/>
      <c r="T38" s="1560"/>
      <c r="U38" s="1560"/>
      <c r="V38" s="1560"/>
      <c r="W38" s="1560"/>
      <c r="X38" s="1560"/>
      <c r="Y38" s="1560"/>
      <c r="Z38" s="1560"/>
      <c r="AA38" s="1560"/>
    </row>
    <row r="39" spans="1:27" s="536" customFormat="1" ht="37.5" customHeight="1">
      <c r="A39" s="539"/>
      <c r="B39" s="539"/>
      <c r="C39" s="539"/>
      <c r="D39" s="539"/>
      <c r="E39" s="539"/>
      <c r="F39" s="539"/>
      <c r="G39" s="539"/>
      <c r="H39" s="539"/>
      <c r="I39" s="539"/>
      <c r="J39" s="539"/>
      <c r="K39" s="539"/>
      <c r="L39" s="539"/>
      <c r="M39" s="539"/>
      <c r="N39" s="539"/>
      <c r="O39" s="539"/>
      <c r="P39" s="539"/>
      <c r="Q39" s="539"/>
      <c r="R39" s="539"/>
      <c r="S39" s="539"/>
      <c r="T39" s="539"/>
      <c r="U39" s="539"/>
      <c r="V39" s="539"/>
      <c r="W39" s="539"/>
      <c r="X39" s="539"/>
      <c r="Y39" s="539"/>
      <c r="Z39" s="539"/>
      <c r="AA39" s="539"/>
    </row>
    <row r="40" spans="1:27" s="536" customFormat="1" ht="12" customHeight="1">
      <c r="A40" s="539"/>
      <c r="B40" s="549"/>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1"/>
      <c r="AA40" s="539"/>
    </row>
    <row r="41" spans="1:27" s="536" customFormat="1" ht="37.5" customHeight="1">
      <c r="B41" s="552"/>
      <c r="C41" s="536" t="s">
        <v>485</v>
      </c>
      <c r="D41" s="539"/>
      <c r="F41" s="539"/>
      <c r="G41" s="539"/>
      <c r="H41" s="539"/>
      <c r="I41" s="539"/>
      <c r="J41" s="539"/>
      <c r="K41" s="539"/>
      <c r="L41" s="539"/>
      <c r="M41" s="539"/>
      <c r="N41" s="539"/>
      <c r="O41" s="539"/>
      <c r="P41" s="539"/>
      <c r="Q41" s="539"/>
      <c r="R41" s="539"/>
      <c r="S41" s="539"/>
      <c r="T41" s="539"/>
      <c r="U41" s="539"/>
      <c r="V41" s="539"/>
      <c r="W41" s="539"/>
      <c r="X41" s="539"/>
      <c r="Y41" s="539"/>
      <c r="Z41" s="553"/>
      <c r="AA41" s="539"/>
    </row>
    <row r="42" spans="1:27" s="536" customFormat="1" ht="45.75" customHeight="1">
      <c r="A42" s="554"/>
      <c r="B42" s="555"/>
      <c r="C42" s="1555" t="s">
        <v>1550</v>
      </c>
      <c r="D42" s="1555"/>
      <c r="E42" s="1555"/>
      <c r="F42" s="1555"/>
      <c r="G42" s="1555"/>
      <c r="H42" s="1555"/>
      <c r="I42" s="1555"/>
      <c r="J42" s="1555"/>
      <c r="K42" s="1555"/>
      <c r="L42" s="1555"/>
      <c r="M42" s="1555"/>
      <c r="N42" s="1555"/>
      <c r="O42" s="1555"/>
      <c r="P42" s="1555"/>
      <c r="Q42" s="1555"/>
      <c r="R42" s="1555"/>
      <c r="S42" s="1555"/>
      <c r="T42" s="1555"/>
      <c r="U42" s="1555"/>
      <c r="V42" s="1555"/>
      <c r="W42" s="1555"/>
      <c r="X42" s="1555"/>
      <c r="Y42" s="1555"/>
      <c r="Z42" s="1561"/>
      <c r="AA42" s="543"/>
    </row>
    <row r="43" spans="1:27" s="536" customFormat="1" ht="37.5" customHeight="1">
      <c r="A43" s="539"/>
      <c r="B43" s="552"/>
      <c r="C43" s="1555"/>
      <c r="D43" s="1555"/>
      <c r="E43" s="1555"/>
      <c r="F43" s="1555"/>
      <c r="G43" s="1555"/>
      <c r="H43" s="1555"/>
      <c r="I43" s="1555"/>
      <c r="J43" s="1555"/>
      <c r="K43" s="1555"/>
      <c r="L43" s="1555"/>
      <c r="M43" s="1555"/>
      <c r="N43" s="1555"/>
      <c r="O43" s="1555"/>
      <c r="P43" s="1555"/>
      <c r="Q43" s="1555"/>
      <c r="R43" s="1555"/>
      <c r="S43" s="1555"/>
      <c r="T43" s="1555"/>
      <c r="U43" s="1555"/>
      <c r="V43" s="1555"/>
      <c r="W43" s="1555"/>
      <c r="X43" s="1555"/>
      <c r="Y43" s="1555"/>
      <c r="Z43" s="1561"/>
      <c r="AA43" s="543"/>
    </row>
    <row r="44" spans="1:27" s="536" customFormat="1" ht="37.5" customHeight="1">
      <c r="A44" s="539"/>
      <c r="B44" s="552"/>
      <c r="C44" s="1555"/>
      <c r="D44" s="1555"/>
      <c r="E44" s="1555"/>
      <c r="F44" s="1555"/>
      <c r="G44" s="1555"/>
      <c r="H44" s="1555"/>
      <c r="I44" s="1555"/>
      <c r="J44" s="1555"/>
      <c r="K44" s="1555"/>
      <c r="L44" s="1555"/>
      <c r="M44" s="1555"/>
      <c r="N44" s="1555"/>
      <c r="O44" s="1555"/>
      <c r="P44" s="1555"/>
      <c r="Q44" s="1555"/>
      <c r="R44" s="1555"/>
      <c r="S44" s="1555"/>
      <c r="T44" s="1555"/>
      <c r="U44" s="1555"/>
      <c r="V44" s="1555"/>
      <c r="W44" s="1555"/>
      <c r="X44" s="1555"/>
      <c r="Y44" s="1555"/>
      <c r="Z44" s="1561"/>
      <c r="AA44" s="543"/>
    </row>
    <row r="45" spans="1:27" s="536" customFormat="1" ht="37.5" customHeight="1">
      <c r="A45" s="539"/>
      <c r="B45" s="556"/>
      <c r="C45" s="1555"/>
      <c r="D45" s="1555"/>
      <c r="E45" s="1555"/>
      <c r="F45" s="1555"/>
      <c r="G45" s="1555"/>
      <c r="H45" s="1555"/>
      <c r="I45" s="1555"/>
      <c r="J45" s="1555"/>
      <c r="K45" s="1555"/>
      <c r="L45" s="1555"/>
      <c r="M45" s="1555"/>
      <c r="N45" s="1555"/>
      <c r="O45" s="1555"/>
      <c r="P45" s="1555"/>
      <c r="Q45" s="1555"/>
      <c r="R45" s="1555"/>
      <c r="S45" s="1555"/>
      <c r="T45" s="1555"/>
      <c r="U45" s="1555"/>
      <c r="V45" s="1555"/>
      <c r="W45" s="1555"/>
      <c r="X45" s="1555"/>
      <c r="Y45" s="1555"/>
      <c r="Z45" s="1561"/>
      <c r="AA45" s="543"/>
    </row>
    <row r="46" spans="1:27" s="536" customFormat="1" ht="11.25" customHeight="1">
      <c r="A46" s="539"/>
      <c r="B46" s="556"/>
      <c r="C46" s="1555"/>
      <c r="D46" s="1555"/>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61"/>
      <c r="AA46" s="543"/>
    </row>
    <row r="47" spans="1:27" s="536" customFormat="1" ht="6" customHeight="1">
      <c r="A47" s="539"/>
      <c r="B47" s="556"/>
      <c r="D47" s="554"/>
      <c r="F47" s="554"/>
      <c r="G47" s="554"/>
      <c r="H47" s="554"/>
      <c r="I47" s="554"/>
      <c r="J47" s="554"/>
      <c r="K47" s="554"/>
      <c r="L47" s="554"/>
      <c r="M47" s="554"/>
      <c r="N47" s="554"/>
      <c r="O47" s="554"/>
      <c r="P47" s="554"/>
      <c r="Q47" s="554"/>
      <c r="R47" s="554"/>
      <c r="S47" s="554"/>
      <c r="T47" s="554"/>
      <c r="U47" s="554"/>
      <c r="V47" s="554"/>
      <c r="W47" s="554"/>
      <c r="X47" s="554"/>
      <c r="Y47" s="554"/>
      <c r="Z47" s="557"/>
      <c r="AA47" s="543"/>
    </row>
    <row r="48" spans="1:27" s="536" customFormat="1" ht="6" customHeight="1">
      <c r="A48" s="539"/>
      <c r="B48" s="556"/>
      <c r="D48" s="554"/>
      <c r="F48" s="554"/>
      <c r="G48" s="554"/>
      <c r="H48" s="554"/>
      <c r="I48" s="554"/>
      <c r="J48" s="554"/>
      <c r="K48" s="554"/>
      <c r="L48" s="554"/>
      <c r="M48" s="554"/>
      <c r="N48" s="554"/>
      <c r="O48" s="554"/>
      <c r="P48" s="554"/>
      <c r="Q48" s="554"/>
      <c r="R48" s="554"/>
      <c r="S48" s="554"/>
      <c r="T48" s="554"/>
      <c r="U48" s="554"/>
      <c r="V48" s="554"/>
      <c r="W48" s="554"/>
      <c r="X48" s="554"/>
      <c r="Y48" s="554"/>
      <c r="Z48" s="557"/>
      <c r="AA48" s="543"/>
    </row>
    <row r="49" spans="1:27" s="536" customFormat="1" ht="6" customHeight="1">
      <c r="A49" s="539"/>
      <c r="B49" s="558"/>
      <c r="C49" s="559"/>
      <c r="D49" s="560"/>
      <c r="E49" s="560"/>
      <c r="F49" s="560"/>
      <c r="G49" s="560"/>
      <c r="H49" s="560"/>
      <c r="I49" s="560"/>
      <c r="J49" s="560"/>
      <c r="K49" s="560"/>
      <c r="L49" s="560"/>
      <c r="M49" s="560"/>
      <c r="N49" s="560"/>
      <c r="O49" s="560"/>
      <c r="P49" s="560"/>
      <c r="Q49" s="560"/>
      <c r="R49" s="560"/>
      <c r="S49" s="560"/>
      <c r="T49" s="560"/>
      <c r="U49" s="560"/>
      <c r="V49" s="560"/>
      <c r="W49" s="560"/>
      <c r="X49" s="560"/>
      <c r="Y49" s="560"/>
      <c r="Z49" s="561"/>
      <c r="AA49" s="543"/>
    </row>
    <row r="50" spans="1:27" s="536" customFormat="1" ht="20.100000000000001" customHeight="1"/>
  </sheetData>
  <sheetProtection sheet="1" formatCells="0" formatRows="0"/>
  <mergeCells count="18">
    <mergeCell ref="A37:Z37"/>
    <mergeCell ref="A38:AA38"/>
    <mergeCell ref="C42:Z46"/>
    <mergeCell ref="A25:Y25"/>
    <mergeCell ref="A35:AA35"/>
    <mergeCell ref="A36:AA36"/>
    <mergeCell ref="G30:T31"/>
    <mergeCell ref="A3:Z3"/>
    <mergeCell ref="V5:Z5"/>
    <mergeCell ref="O11:Y11"/>
    <mergeCell ref="Q13:Z13"/>
    <mergeCell ref="B21:Z21"/>
    <mergeCell ref="M15:P15"/>
    <mergeCell ref="Q15:X15"/>
    <mergeCell ref="B20:Z20"/>
    <mergeCell ref="B19:H19"/>
    <mergeCell ref="I19:Z19"/>
    <mergeCell ref="O10:R10"/>
  </mergeCells>
  <phoneticPr fontId="11"/>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V31"/>
  <sheetViews>
    <sheetView view="pageBreakPreview" zoomScaleNormal="100" zoomScaleSheetLayoutView="100" zoomScalePageLayoutView="124" workbookViewId="0">
      <selection activeCell="C26" sqref="C26:R26"/>
    </sheetView>
  </sheetViews>
  <sheetFormatPr defaultRowHeight="14.25"/>
  <cols>
    <col min="1" max="2" width="3.625" style="1314" customWidth="1"/>
    <col min="3" max="3" width="5.625" style="1314" customWidth="1"/>
    <col min="4" max="4" width="3.625" style="1314" customWidth="1"/>
    <col min="5" max="5" width="10.625" style="1314" customWidth="1"/>
    <col min="6" max="7" width="3.625" style="1314" customWidth="1"/>
    <col min="8" max="9" width="5.625" style="1314" customWidth="1"/>
    <col min="10" max="10" width="3.625" style="1314" customWidth="1"/>
    <col min="11" max="14" width="5.625" style="1314" customWidth="1"/>
    <col min="15" max="15" width="3.625" style="1314" customWidth="1"/>
    <col min="16" max="17" width="5.625" style="1314" customWidth="1"/>
    <col min="18" max="18" width="8.625" style="1314" customWidth="1"/>
    <col min="19" max="16384" width="9" style="1314"/>
  </cols>
  <sheetData>
    <row r="1" spans="1:18" ht="18" customHeight="1">
      <c r="R1" s="1315" t="s">
        <v>751</v>
      </c>
    </row>
    <row r="2" spans="1:18" ht="24.95" customHeight="1">
      <c r="A2" s="3457" t="s">
        <v>903</v>
      </c>
      <c r="B2" s="3457"/>
      <c r="C2" s="3457"/>
      <c r="D2" s="3457"/>
      <c r="E2" s="3457"/>
      <c r="F2" s="3457"/>
      <c r="G2" s="3457"/>
      <c r="H2" s="3457"/>
      <c r="I2" s="3457"/>
      <c r="J2" s="3457"/>
      <c r="K2" s="3457"/>
      <c r="L2" s="3457"/>
      <c r="M2" s="3457"/>
      <c r="N2" s="3457"/>
      <c r="O2" s="3457"/>
      <c r="P2" s="3457"/>
      <c r="Q2" s="3457"/>
      <c r="R2" s="3457"/>
    </row>
    <row r="3" spans="1:18" s="1316" customFormat="1" ht="16.5" customHeight="1">
      <c r="A3" s="3458" t="s">
        <v>404</v>
      </c>
      <c r="B3" s="3458"/>
      <c r="C3" s="3458"/>
      <c r="D3" s="3458"/>
      <c r="E3" s="3459" t="str">
        <f>IF(様式1!L11="","",様式1!L11)</f>
        <v/>
      </c>
      <c r="F3" s="3459"/>
      <c r="G3" s="3459"/>
      <c r="H3" s="3459"/>
      <c r="I3" s="3459"/>
      <c r="K3" s="3458" t="s">
        <v>313</v>
      </c>
      <c r="L3" s="3458"/>
      <c r="M3" s="3459" t="str">
        <f>IF(様式1!G36="","",様式1!G36)</f>
        <v/>
      </c>
      <c r="N3" s="3459"/>
      <c r="O3" s="3459"/>
      <c r="P3" s="3459"/>
      <c r="Q3" s="3459"/>
      <c r="R3" s="3459"/>
    </row>
    <row r="4" spans="1:18" ht="16.5" customHeight="1">
      <c r="A4" s="3458"/>
      <c r="B4" s="3458"/>
      <c r="C4" s="3458"/>
      <c r="D4" s="3458"/>
      <c r="E4" s="3459"/>
      <c r="F4" s="3459"/>
      <c r="G4" s="3459"/>
      <c r="H4" s="3459"/>
      <c r="I4" s="3459"/>
      <c r="J4" s="1317"/>
      <c r="K4" s="3458"/>
      <c r="L4" s="3458"/>
      <c r="M4" s="3459"/>
      <c r="N4" s="3459"/>
      <c r="O4" s="3459"/>
      <c r="P4" s="3459"/>
      <c r="Q4" s="3459"/>
      <c r="R4" s="3459"/>
    </row>
    <row r="5" spans="1:18" s="1318" customFormat="1" ht="23.1" customHeight="1">
      <c r="A5" s="1318" t="s">
        <v>182</v>
      </c>
      <c r="B5" s="1319"/>
      <c r="C5" s="1319"/>
      <c r="D5" s="1319"/>
      <c r="E5" s="1319"/>
      <c r="F5" s="1319"/>
      <c r="G5" s="1319"/>
      <c r="H5" s="1319"/>
      <c r="I5" s="1319"/>
      <c r="J5" s="1319"/>
      <c r="K5" s="1319"/>
      <c r="L5" s="1319"/>
      <c r="M5" s="1319"/>
      <c r="N5" s="1319"/>
      <c r="O5" s="1319"/>
      <c r="P5" s="1319"/>
      <c r="Q5" s="1319"/>
    </row>
    <row r="6" spans="1:18" s="1327" customFormat="1" ht="23.1" customHeight="1">
      <c r="A6" s="3455" t="s">
        <v>405</v>
      </c>
      <c r="B6" s="3455"/>
      <c r="C6" s="3455"/>
      <c r="D6" s="1320" t="s">
        <v>601</v>
      </c>
      <c r="E6" s="1321" t="s">
        <v>403</v>
      </c>
      <c r="F6" s="1322" t="s">
        <v>24</v>
      </c>
      <c r="G6" s="3456" t="str">
        <f>IF(様式5!L6="","",様式5!L6)</f>
        <v>00 基礎分野</v>
      </c>
      <c r="H6" s="3456"/>
      <c r="I6" s="3456"/>
      <c r="J6" s="1323" t="s">
        <v>46</v>
      </c>
      <c r="K6" s="1320"/>
      <c r="L6" s="1324" t="s">
        <v>402</v>
      </c>
      <c r="M6" s="1325"/>
      <c r="N6" s="1322" t="s">
        <v>24</v>
      </c>
      <c r="O6" s="3456"/>
      <c r="P6" s="3456"/>
      <c r="Q6" s="3456"/>
      <c r="R6" s="1326" t="s">
        <v>46</v>
      </c>
    </row>
    <row r="7" spans="1:18" s="1327" customFormat="1" ht="23.1" customHeight="1">
      <c r="A7" s="3455" t="s">
        <v>224</v>
      </c>
      <c r="B7" s="3455"/>
      <c r="C7" s="3455"/>
      <c r="D7" s="3460" t="str">
        <f>IF(様式1!F37="","",様式1!F37)</f>
        <v/>
      </c>
      <c r="E7" s="3461"/>
      <c r="F7" s="3461"/>
      <c r="G7" s="3461"/>
      <c r="H7" s="1328" t="s">
        <v>52</v>
      </c>
      <c r="I7" s="3461" t="str">
        <f>IF(様式1!K37="","",様式1!K37)</f>
        <v/>
      </c>
      <c r="J7" s="3461"/>
      <c r="K7" s="3461"/>
      <c r="L7" s="3461"/>
      <c r="M7" s="3462"/>
      <c r="N7" s="3463" t="s">
        <v>406</v>
      </c>
      <c r="O7" s="3464"/>
      <c r="P7" s="3463" t="str">
        <f>IF(様式1!F38="","",様式1!F38)</f>
        <v/>
      </c>
      <c r="Q7" s="3465"/>
      <c r="R7" s="1329" t="s">
        <v>56</v>
      </c>
    </row>
    <row r="8" spans="1:18" s="1327" customFormat="1" ht="8.1" customHeight="1">
      <c r="A8" s="1330"/>
      <c r="B8" s="1330"/>
      <c r="C8" s="1330"/>
      <c r="D8" s="1330"/>
      <c r="E8" s="1330"/>
      <c r="F8" s="1330"/>
      <c r="G8" s="1330"/>
      <c r="H8" s="1330"/>
      <c r="I8" s="1330"/>
      <c r="J8" s="1330"/>
      <c r="K8" s="1330"/>
      <c r="L8" s="1330"/>
      <c r="M8" s="1330"/>
      <c r="N8" s="1330"/>
      <c r="O8" s="1330"/>
      <c r="P8" s="1330"/>
      <c r="Q8" s="1330"/>
      <c r="R8" s="1330"/>
    </row>
    <row r="9" spans="1:18" s="1327" customFormat="1" ht="20.100000000000001" customHeight="1">
      <c r="A9" s="1331" t="s">
        <v>407</v>
      </c>
      <c r="B9" s="1330"/>
      <c r="C9" s="1330"/>
      <c r="D9" s="1330"/>
      <c r="E9" s="1330"/>
      <c r="F9" s="1330"/>
      <c r="G9" s="1330"/>
      <c r="H9" s="1330"/>
      <c r="I9" s="1330"/>
      <c r="J9" s="1330"/>
      <c r="K9" s="1330"/>
      <c r="L9" s="1330"/>
      <c r="M9" s="1330"/>
      <c r="N9" s="1330"/>
      <c r="O9" s="1330"/>
      <c r="P9" s="1330"/>
      <c r="Q9" s="1330"/>
      <c r="R9" s="1330"/>
    </row>
    <row r="10" spans="1:18" s="1327" customFormat="1" ht="20.100000000000001" customHeight="1">
      <c r="A10" s="1332" t="s">
        <v>408</v>
      </c>
      <c r="B10" s="1328"/>
      <c r="C10" s="1328"/>
      <c r="D10" s="1328"/>
      <c r="E10" s="1328"/>
      <c r="F10" s="1328"/>
      <c r="G10" s="1328"/>
      <c r="H10" s="1328"/>
      <c r="I10" s="1328"/>
      <c r="J10" s="1328"/>
      <c r="K10" s="1328"/>
      <c r="L10" s="1328"/>
      <c r="M10" s="1328"/>
      <c r="N10" s="1328"/>
      <c r="O10" s="1328"/>
      <c r="P10" s="1328"/>
      <c r="Q10" s="1328"/>
      <c r="R10" s="1333"/>
    </row>
    <row r="11" spans="1:18" s="1327" customFormat="1" ht="35.1" customHeight="1">
      <c r="A11" s="3469"/>
      <c r="B11" s="3471" t="s">
        <v>1234</v>
      </c>
      <c r="C11" s="3472"/>
      <c r="D11" s="3472"/>
      <c r="E11" s="3472"/>
      <c r="F11" s="3472"/>
      <c r="G11" s="3472"/>
      <c r="H11" s="3472"/>
      <c r="I11" s="3472"/>
      <c r="J11" s="3472"/>
      <c r="K11" s="3472"/>
      <c r="L11" s="3472"/>
      <c r="M11" s="3472"/>
      <c r="N11" s="3472"/>
      <c r="O11" s="3472"/>
      <c r="P11" s="3472"/>
      <c r="Q11" s="3472"/>
      <c r="R11" s="3473"/>
    </row>
    <row r="12" spans="1:18" s="1327" customFormat="1" ht="328.5" customHeight="1">
      <c r="A12" s="3470"/>
      <c r="B12" s="3474"/>
      <c r="C12" s="3475"/>
      <c r="D12" s="3475"/>
      <c r="E12" s="3475"/>
      <c r="F12" s="3475"/>
      <c r="G12" s="3475"/>
      <c r="H12" s="3475"/>
      <c r="I12" s="3475"/>
      <c r="J12" s="3475"/>
      <c r="K12" s="3475"/>
      <c r="L12" s="3475"/>
      <c r="M12" s="3475"/>
      <c r="N12" s="3475"/>
      <c r="O12" s="3475"/>
      <c r="P12" s="3475"/>
      <c r="Q12" s="3475"/>
      <c r="R12" s="3476"/>
    </row>
    <row r="13" spans="1:18" s="1327" customFormat="1" ht="8.1" customHeight="1">
      <c r="A13" s="1334"/>
      <c r="B13" s="1335"/>
      <c r="C13" s="1331"/>
      <c r="D13" s="1331"/>
      <c r="E13" s="1331"/>
      <c r="F13" s="1331"/>
      <c r="G13" s="1330"/>
      <c r="H13" s="1330"/>
      <c r="I13" s="1330"/>
      <c r="J13" s="1330"/>
      <c r="K13" s="1330"/>
      <c r="L13" s="1330"/>
      <c r="M13" s="1330"/>
      <c r="N13" s="1330"/>
      <c r="O13" s="1330"/>
      <c r="P13" s="1330"/>
      <c r="Q13" s="1330"/>
      <c r="R13" s="1330"/>
    </row>
    <row r="14" spans="1:18" s="1327" customFormat="1" ht="19.5" customHeight="1">
      <c r="A14" s="1335" t="s">
        <v>411</v>
      </c>
      <c r="B14" s="1330"/>
      <c r="C14" s="1330"/>
      <c r="D14" s="1330"/>
      <c r="E14" s="1330"/>
      <c r="F14" s="1330"/>
      <c r="G14" s="1330"/>
      <c r="H14" s="1330"/>
      <c r="I14" s="1330"/>
      <c r="J14" s="1330"/>
      <c r="K14" s="1330"/>
      <c r="L14" s="1330"/>
      <c r="M14" s="1330"/>
      <c r="N14" s="1330"/>
      <c r="O14" s="1330"/>
      <c r="P14" s="1330"/>
      <c r="Q14" s="1330"/>
      <c r="R14" s="1330"/>
    </row>
    <row r="15" spans="1:18" s="1327" customFormat="1" ht="19.5" customHeight="1">
      <c r="A15" s="1336" t="s">
        <v>412</v>
      </c>
      <c r="B15" s="1337"/>
      <c r="C15" s="1337"/>
      <c r="D15" s="1337"/>
      <c r="E15" s="1337"/>
      <c r="F15" s="1337"/>
      <c r="G15" s="1337"/>
      <c r="H15" s="1337"/>
      <c r="I15" s="1338"/>
      <c r="J15" s="1337"/>
      <c r="K15" s="1337"/>
      <c r="L15" s="1337"/>
      <c r="M15" s="1337"/>
      <c r="N15" s="1337"/>
      <c r="O15" s="1337"/>
      <c r="P15" s="1337"/>
      <c r="Q15" s="1337"/>
      <c r="R15" s="1339"/>
    </row>
    <row r="16" spans="1:18" s="1327" customFormat="1" ht="22.5" customHeight="1">
      <c r="A16" s="1340"/>
      <c r="B16" s="100"/>
      <c r="C16" s="3477" t="s">
        <v>501</v>
      </c>
      <c r="D16" s="3478"/>
      <c r="E16" s="3478"/>
      <c r="F16" s="3478"/>
      <c r="G16" s="3478"/>
      <c r="H16" s="3478"/>
      <c r="I16" s="3478"/>
      <c r="J16" s="3478"/>
      <c r="K16" s="3478"/>
      <c r="L16" s="3478"/>
      <c r="M16" s="3478"/>
      <c r="N16" s="3478"/>
      <c r="O16" s="3478"/>
      <c r="P16" s="3478"/>
      <c r="Q16" s="3478"/>
      <c r="R16" s="3479"/>
    </row>
    <row r="17" spans="1:22" s="1327" customFormat="1" ht="22.5" customHeight="1">
      <c r="A17" s="1389"/>
      <c r="B17" s="1390"/>
      <c r="C17" s="3480" t="s">
        <v>1043</v>
      </c>
      <c r="D17" s="3481"/>
      <c r="E17" s="3481"/>
      <c r="F17" s="3481"/>
      <c r="G17" s="3481"/>
      <c r="H17" s="3481"/>
      <c r="I17" s="3481"/>
      <c r="J17" s="3481"/>
      <c r="K17" s="3481"/>
      <c r="L17" s="3481"/>
      <c r="M17" s="3481"/>
      <c r="N17" s="3481"/>
      <c r="O17" s="3481"/>
      <c r="P17" s="3481"/>
      <c r="Q17" s="3481"/>
      <c r="R17" s="3482"/>
    </row>
    <row r="18" spans="1:22" s="1327" customFormat="1" ht="35.1" customHeight="1">
      <c r="A18" s="3466" t="s">
        <v>1632</v>
      </c>
      <c r="B18" s="3467"/>
      <c r="C18" s="3467"/>
      <c r="D18" s="3467"/>
      <c r="E18" s="3467"/>
      <c r="F18" s="3467"/>
      <c r="G18" s="3467"/>
      <c r="H18" s="3467"/>
      <c r="I18" s="3467"/>
      <c r="J18" s="3467"/>
      <c r="K18" s="3467"/>
      <c r="L18" s="3467"/>
      <c r="M18" s="3467"/>
      <c r="N18" s="3467"/>
      <c r="O18" s="3467"/>
      <c r="P18" s="3467"/>
      <c r="Q18" s="3467"/>
      <c r="R18" s="3468"/>
      <c r="S18" s="1341"/>
      <c r="T18" s="1342"/>
    </row>
    <row r="19" spans="1:22" s="1327" customFormat="1" ht="22.5" customHeight="1">
      <c r="A19" s="1389"/>
      <c r="B19" s="1390"/>
      <c r="C19" s="3490" t="s">
        <v>1633</v>
      </c>
      <c r="D19" s="3490"/>
      <c r="E19" s="3490"/>
      <c r="F19" s="3490"/>
      <c r="G19" s="3490"/>
      <c r="H19" s="3490"/>
      <c r="I19" s="3490"/>
      <c r="J19" s="3490"/>
      <c r="K19" s="3490"/>
      <c r="L19" s="3490"/>
      <c r="M19" s="3490"/>
      <c r="N19" s="3490"/>
      <c r="O19" s="3490"/>
      <c r="P19" s="3490"/>
      <c r="Q19" s="3490"/>
      <c r="R19" s="3490"/>
      <c r="S19" s="1344"/>
      <c r="T19" s="1342"/>
    </row>
    <row r="20" spans="1:22" s="1327" customFormat="1" ht="22.5" customHeight="1">
      <c r="A20" s="1389"/>
      <c r="B20" s="1390"/>
      <c r="C20" s="3491" t="s">
        <v>1634</v>
      </c>
      <c r="D20" s="3492"/>
      <c r="E20" s="3492"/>
      <c r="F20" s="3492"/>
      <c r="G20" s="3492"/>
      <c r="H20" s="3492"/>
      <c r="I20" s="3492"/>
      <c r="J20" s="3492"/>
      <c r="K20" s="3492"/>
      <c r="L20" s="3492"/>
      <c r="M20" s="3492"/>
      <c r="N20" s="3492"/>
      <c r="O20" s="3492"/>
      <c r="P20" s="3492"/>
      <c r="Q20" s="3492"/>
      <c r="R20" s="3493"/>
      <c r="S20" s="1344"/>
      <c r="T20" s="1342"/>
    </row>
    <row r="21" spans="1:22" s="1327" customFormat="1" ht="22.5" customHeight="1">
      <c r="A21" s="1410"/>
      <c r="B21" s="1390"/>
      <c r="C21" s="3491" t="s">
        <v>1635</v>
      </c>
      <c r="D21" s="3492"/>
      <c r="E21" s="3492"/>
      <c r="F21" s="3492"/>
      <c r="G21" s="3492"/>
      <c r="H21" s="3492"/>
      <c r="I21" s="3492"/>
      <c r="J21" s="3492"/>
      <c r="K21" s="3492"/>
      <c r="L21" s="3492"/>
      <c r="M21" s="3492"/>
      <c r="N21" s="3492"/>
      <c r="O21" s="3492"/>
      <c r="P21" s="3492"/>
      <c r="Q21" s="3492"/>
      <c r="R21" s="3493"/>
      <c r="S21" s="1344"/>
      <c r="T21" s="1342"/>
    </row>
    <row r="22" spans="1:22" s="1327" customFormat="1" ht="12" customHeight="1">
      <c r="A22" s="1393" t="s">
        <v>1613</v>
      </c>
      <c r="B22" s="1394"/>
      <c r="C22" s="1394"/>
      <c r="D22" s="1394"/>
      <c r="E22" s="1394"/>
      <c r="F22" s="1394"/>
      <c r="G22" s="1394"/>
      <c r="H22" s="1394"/>
      <c r="I22" s="1394"/>
      <c r="J22" s="1394"/>
      <c r="K22" s="1394"/>
      <c r="L22" s="1394"/>
      <c r="M22" s="1394"/>
      <c r="N22" s="1394"/>
      <c r="O22" s="1394"/>
      <c r="P22" s="1394"/>
      <c r="Q22" s="1394"/>
      <c r="R22" s="1394"/>
      <c r="S22" s="1344"/>
      <c r="T22" s="1342"/>
    </row>
    <row r="23" spans="1:22" s="1327" customFormat="1" ht="7.5" customHeight="1">
      <c r="A23" s="3488"/>
      <c r="B23" s="3488"/>
      <c r="C23" s="3488"/>
      <c r="D23" s="3488"/>
      <c r="E23" s="3488"/>
      <c r="F23" s="3488"/>
      <c r="G23" s="3488"/>
      <c r="H23" s="3488"/>
      <c r="I23" s="3488"/>
      <c r="J23" s="3488"/>
      <c r="K23" s="3488"/>
      <c r="L23" s="3488"/>
      <c r="M23" s="3488"/>
      <c r="N23" s="3488"/>
      <c r="O23" s="3488"/>
      <c r="P23" s="3488"/>
      <c r="Q23" s="3488"/>
      <c r="R23" s="3488"/>
      <c r="S23" s="1344"/>
      <c r="T23" s="1342"/>
    </row>
    <row r="24" spans="1:22" s="1327" customFormat="1" ht="19.5" customHeight="1">
      <c r="A24" s="3489" t="s">
        <v>1229</v>
      </c>
      <c r="B24" s="3489"/>
      <c r="C24" s="3489"/>
      <c r="D24" s="3489"/>
      <c r="E24" s="3489"/>
      <c r="F24" s="3489"/>
      <c r="G24" s="3489"/>
      <c r="H24" s="3489"/>
      <c r="I24" s="3489"/>
      <c r="J24" s="3489"/>
      <c r="K24" s="3489"/>
      <c r="L24" s="3489"/>
      <c r="M24" s="3489"/>
      <c r="N24" s="3489"/>
      <c r="O24" s="3489"/>
      <c r="P24" s="3489"/>
      <c r="Q24" s="3489"/>
      <c r="R24" s="3489"/>
      <c r="S24" s="1344"/>
      <c r="T24" s="1342"/>
    </row>
    <row r="25" spans="1:22" s="1327" customFormat="1" ht="19.5" customHeight="1">
      <c r="A25" s="3483" t="s">
        <v>1584</v>
      </c>
      <c r="B25" s="3484"/>
      <c r="C25" s="3484"/>
      <c r="D25" s="3484"/>
      <c r="E25" s="3484"/>
      <c r="F25" s="3484"/>
      <c r="G25" s="3484"/>
      <c r="H25" s="3484"/>
      <c r="I25" s="3484"/>
      <c r="J25" s="3484"/>
      <c r="K25" s="3484"/>
      <c r="L25" s="3484"/>
      <c r="M25" s="3484"/>
      <c r="N25" s="3484"/>
      <c r="O25" s="3484"/>
      <c r="P25" s="3484"/>
      <c r="Q25" s="3484"/>
      <c r="R25" s="3485"/>
      <c r="S25" s="1341"/>
      <c r="T25" s="1342"/>
    </row>
    <row r="26" spans="1:22" s="1327" customFormat="1" ht="22.5" customHeight="1">
      <c r="A26" s="1343"/>
      <c r="B26" s="217"/>
      <c r="C26" s="3486" t="s">
        <v>1195</v>
      </c>
      <c r="D26" s="3459"/>
      <c r="E26" s="3459"/>
      <c r="F26" s="3459"/>
      <c r="G26" s="3459"/>
      <c r="H26" s="3459"/>
      <c r="I26" s="3459"/>
      <c r="J26" s="3459"/>
      <c r="K26" s="3459"/>
      <c r="L26" s="3459"/>
      <c r="M26" s="3459"/>
      <c r="N26" s="3459"/>
      <c r="O26" s="3459"/>
      <c r="P26" s="3459"/>
      <c r="Q26" s="3459"/>
      <c r="R26" s="3487"/>
      <c r="S26" s="1341"/>
      <c r="T26" s="1342"/>
    </row>
    <row r="27" spans="1:22" s="1351" customFormat="1" ht="13.5" customHeight="1">
      <c r="A27" s="1345" t="s">
        <v>1613</v>
      </c>
      <c r="B27" s="1346"/>
      <c r="C27" s="1347"/>
      <c r="D27" s="1347"/>
      <c r="E27" s="1347"/>
      <c r="F27" s="1347"/>
      <c r="G27" s="1347"/>
      <c r="H27" s="1347"/>
      <c r="I27" s="1347"/>
      <c r="J27" s="1347"/>
      <c r="K27" s="1347"/>
      <c r="L27" s="1348"/>
      <c r="M27" s="1346"/>
      <c r="N27" s="1347"/>
      <c r="O27" s="1348"/>
      <c r="P27" s="1349"/>
      <c r="Q27" s="1350"/>
      <c r="R27" s="1350"/>
      <c r="S27" s="1350"/>
      <c r="T27" s="1350"/>
      <c r="U27" s="1350"/>
      <c r="V27" s="1346"/>
    </row>
    <row r="28" spans="1:22">
      <c r="C28" s="1352"/>
      <c r="D28" s="1352"/>
    </row>
    <row r="29" spans="1:22">
      <c r="C29" s="1352"/>
      <c r="D29" s="1352"/>
    </row>
    <row r="30" spans="1:22">
      <c r="C30" s="1352"/>
      <c r="D30" s="1352"/>
    </row>
    <row r="31" spans="1:22">
      <c r="C31" s="1352"/>
      <c r="D31" s="1352"/>
    </row>
  </sheetData>
  <sheetProtection sheet="1" objects="1" scenarios="1" formatCells="0" formatRows="0" insertRows="0" deleteRows="0"/>
  <mergeCells count="26">
    <mergeCell ref="A25:R25"/>
    <mergeCell ref="C26:R26"/>
    <mergeCell ref="A23:R23"/>
    <mergeCell ref="A24:R24"/>
    <mergeCell ref="C19:R19"/>
    <mergeCell ref="C21:R21"/>
    <mergeCell ref="C20:R20"/>
    <mergeCell ref="A18:R18"/>
    <mergeCell ref="A11:A12"/>
    <mergeCell ref="B11:R11"/>
    <mergeCell ref="B12:R12"/>
    <mergeCell ref="C16:R16"/>
    <mergeCell ref="C17:R17"/>
    <mergeCell ref="A7:C7"/>
    <mergeCell ref="D7:G7"/>
    <mergeCell ref="I7:M7"/>
    <mergeCell ref="N7:O7"/>
    <mergeCell ref="P7:Q7"/>
    <mergeCell ref="A6:C6"/>
    <mergeCell ref="G6:I6"/>
    <mergeCell ref="O6:Q6"/>
    <mergeCell ref="A2:R2"/>
    <mergeCell ref="A3:D4"/>
    <mergeCell ref="E3:I4"/>
    <mergeCell ref="K3:L4"/>
    <mergeCell ref="M3:R4"/>
  </mergeCells>
  <phoneticPr fontId="11"/>
  <conditionalFormatting sqref="B16:B17">
    <cfRule type="cellIs" dxfId="127" priority="9" stopIfTrue="1" operator="equal">
      <formula>""</formula>
    </cfRule>
  </conditionalFormatting>
  <conditionalFormatting sqref="B19:B21">
    <cfRule type="expression" dxfId="126" priority="1">
      <formula>COUNTA($B$19:$B$21)=0</formula>
    </cfRule>
  </conditionalFormatting>
  <conditionalFormatting sqref="B26">
    <cfRule type="cellIs" dxfId="125" priority="5" stopIfTrue="1" operator="equal">
      <formula>""</formula>
    </cfRule>
  </conditionalFormatting>
  <conditionalFormatting sqref="D6 K6">
    <cfRule type="cellIs" dxfId="124" priority="8" stopIfTrue="1" operator="equal">
      <formula>(COUNTIF($D$6:$K$6,"○")=1)</formula>
    </cfRule>
  </conditionalFormatting>
  <conditionalFormatting sqref="G6 B12:R12">
    <cfRule type="cellIs" dxfId="123" priority="10" stopIfTrue="1" operator="equal">
      <formula>""</formula>
    </cfRule>
  </conditionalFormatting>
  <dataValidations count="2">
    <dataValidation type="list" allowBlank="1" showInputMessage="1" showErrorMessage="1" sqref="K6 D6" xr:uid="{00000000-0002-0000-1B00-000001000000}">
      <formula1>"○"</formula1>
    </dataValidation>
    <dataValidation type="list" allowBlank="1" showInputMessage="1" showErrorMessage="1" sqref="B16:B17 B26 B19:B21" xr:uid="{00000000-0002-0000-1B00-000002000000}">
      <formula1>"✓"</formula1>
    </dataValidation>
  </dataValidations>
  <printOptions horizontalCentered="1"/>
  <pageMargins left="0.70866141732283472" right="0.70866141732283472" top="0.59055118110236227" bottom="0.39370078740157483" header="0.31496062992125984" footer="0.31496062992125984"/>
  <pageSetup paperSize="9" scale="87" orientation="portrait" r:id="rId1"/>
  <headerFooter scaleWithDoc="0">
    <oddFooter>&amp;R&amp;10（令和８年10月１日以降に開講する訓練科から適用）</oddFooter>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pageSetUpPr fitToPage="1"/>
  </sheetPr>
  <dimension ref="A1:Z70"/>
  <sheetViews>
    <sheetView view="pageBreakPreview" zoomScaleNormal="100" zoomScaleSheetLayoutView="100" zoomScalePageLayoutView="124" workbookViewId="0">
      <selection activeCell="W17" sqref="W17"/>
    </sheetView>
  </sheetViews>
  <sheetFormatPr defaultRowHeight="14.25"/>
  <cols>
    <col min="1" max="1" width="2.625" style="14" customWidth="1"/>
    <col min="2" max="2" width="3.125" style="14" customWidth="1"/>
    <col min="3" max="3" width="5.625" style="14" customWidth="1"/>
    <col min="4" max="4" width="3.125" style="14" customWidth="1"/>
    <col min="5" max="5" width="10.625" style="14" customWidth="1"/>
    <col min="6" max="7" width="3.125" style="14" customWidth="1"/>
    <col min="8" max="9" width="4.625" style="14" customWidth="1"/>
    <col min="10" max="11" width="3.125" style="14" customWidth="1"/>
    <col min="12" max="13" width="5.625" style="14" customWidth="1"/>
    <col min="14" max="15" width="3.125" style="14" customWidth="1"/>
    <col min="16" max="18" width="4.625" style="14" customWidth="1"/>
    <col min="19" max="19" width="3.125" style="14" customWidth="1"/>
    <col min="20" max="20" width="5.625" style="14" customWidth="1"/>
    <col min="21" max="21" width="10.125" style="14" customWidth="1"/>
    <col min="22" max="16384" width="9" style="14"/>
  </cols>
  <sheetData>
    <row r="1" spans="1:26" ht="18" customHeight="1">
      <c r="U1" s="207" t="s">
        <v>752</v>
      </c>
    </row>
    <row r="2" spans="1:26" ht="24.95" customHeight="1">
      <c r="A2" s="3497" t="s">
        <v>902</v>
      </c>
      <c r="B2" s="3497"/>
      <c r="C2" s="3497"/>
      <c r="D2" s="3497"/>
      <c r="E2" s="3497"/>
      <c r="F2" s="3497"/>
      <c r="G2" s="3497"/>
      <c r="H2" s="3497"/>
      <c r="I2" s="3497"/>
      <c r="J2" s="3497"/>
      <c r="K2" s="3497"/>
      <c r="L2" s="3497"/>
      <c r="M2" s="3497"/>
      <c r="N2" s="3497"/>
      <c r="O2" s="3497"/>
      <c r="P2" s="3497"/>
      <c r="Q2" s="3497"/>
      <c r="R2" s="3497"/>
      <c r="S2" s="3497"/>
      <c r="T2" s="3497"/>
      <c r="U2" s="3497"/>
    </row>
    <row r="3" spans="1:26" s="15" customFormat="1" ht="16.5" customHeight="1">
      <c r="A3" s="3498" t="s">
        <v>404</v>
      </c>
      <c r="B3" s="3498"/>
      <c r="C3" s="3498"/>
      <c r="D3" s="3498"/>
      <c r="E3" s="3499" t="str">
        <f>IF(様式1!L11="","",様式1!L11)</f>
        <v/>
      </c>
      <c r="F3" s="3499"/>
      <c r="G3" s="3499"/>
      <c r="H3" s="3499"/>
      <c r="I3" s="3499"/>
      <c r="J3" s="3499"/>
      <c r="K3" s="64"/>
      <c r="L3" s="3501" t="s">
        <v>313</v>
      </c>
      <c r="M3" s="3501"/>
      <c r="N3" s="3500" t="str">
        <f>IF(様式1!G36="","",様式1!G36)</f>
        <v/>
      </c>
      <c r="O3" s="3500"/>
      <c r="P3" s="3500"/>
      <c r="Q3" s="3500"/>
      <c r="R3" s="3500"/>
      <c r="S3" s="3500"/>
      <c r="T3" s="3500"/>
      <c r="U3" s="3500"/>
    </row>
    <row r="4" spans="1:26" ht="16.5" customHeight="1">
      <c r="A4" s="3498"/>
      <c r="B4" s="3498"/>
      <c r="C4" s="3498"/>
      <c r="D4" s="3498"/>
      <c r="E4" s="3500"/>
      <c r="F4" s="3500"/>
      <c r="G4" s="3500"/>
      <c r="H4" s="3500"/>
      <c r="I4" s="3500"/>
      <c r="J4" s="3500"/>
      <c r="K4" s="64"/>
      <c r="L4" s="3501"/>
      <c r="M4" s="3501"/>
      <c r="N4" s="3500"/>
      <c r="O4" s="3500"/>
      <c r="P4" s="3500"/>
      <c r="Q4" s="3500"/>
      <c r="R4" s="3500"/>
      <c r="S4" s="3500"/>
      <c r="T4" s="3500"/>
      <c r="U4" s="3500"/>
    </row>
    <row r="5" spans="1:26" s="23" customFormat="1" ht="17.100000000000001" customHeight="1">
      <c r="A5" s="22" t="s">
        <v>182</v>
      </c>
      <c r="B5" s="22"/>
      <c r="C5" s="22"/>
      <c r="D5" s="22"/>
      <c r="E5" s="208"/>
      <c r="F5" s="208"/>
      <c r="G5" s="208"/>
      <c r="H5" s="208"/>
      <c r="I5" s="208"/>
      <c r="J5" s="208"/>
      <c r="K5" s="208"/>
      <c r="L5" s="208"/>
      <c r="M5" s="208"/>
      <c r="N5" s="208"/>
      <c r="O5" s="208"/>
      <c r="P5" s="208"/>
      <c r="Q5" s="208"/>
      <c r="R5" s="208"/>
      <c r="S5" s="208"/>
      <c r="T5" s="208"/>
    </row>
    <row r="6" spans="1:26" s="26" customFormat="1" ht="17.100000000000001" customHeight="1">
      <c r="A6" s="3502" t="s">
        <v>405</v>
      </c>
      <c r="B6" s="3502"/>
      <c r="C6" s="3502"/>
      <c r="D6" s="187" t="s">
        <v>601</v>
      </c>
      <c r="E6" s="188" t="s">
        <v>403</v>
      </c>
      <c r="F6" s="189" t="s">
        <v>24</v>
      </c>
      <c r="G6" s="3503" t="str">
        <f>IF(様式5!L6="","",様式5!L6)</f>
        <v>00 基礎分野</v>
      </c>
      <c r="H6" s="3503"/>
      <c r="I6" s="3503"/>
      <c r="J6" s="209" t="s">
        <v>46</v>
      </c>
      <c r="K6" s="191"/>
      <c r="L6" s="34" t="s">
        <v>402</v>
      </c>
      <c r="M6" s="24"/>
      <c r="N6" s="189" t="s">
        <v>24</v>
      </c>
      <c r="O6" s="3503"/>
      <c r="P6" s="3503"/>
      <c r="Q6" s="3503"/>
      <c r="R6" s="209" t="s">
        <v>46</v>
      </c>
      <c r="S6" s="209"/>
      <c r="T6" s="209"/>
      <c r="U6" s="25"/>
    </row>
    <row r="7" spans="1:26" s="26" customFormat="1" ht="17.100000000000001" customHeight="1">
      <c r="A7" s="3502" t="s">
        <v>224</v>
      </c>
      <c r="B7" s="3502"/>
      <c r="C7" s="3502"/>
      <c r="D7" s="3504" t="str">
        <f>IF(様式1!F37="","",様式1!F37)</f>
        <v/>
      </c>
      <c r="E7" s="3505"/>
      <c r="F7" s="3505"/>
      <c r="G7" s="3505"/>
      <c r="H7" s="189" t="s">
        <v>52</v>
      </c>
      <c r="I7" s="3505" t="str">
        <f>IF(様式1!K37="","",様式1!K37)</f>
        <v/>
      </c>
      <c r="J7" s="3505"/>
      <c r="K7" s="3505"/>
      <c r="L7" s="3505"/>
      <c r="M7" s="3505"/>
      <c r="N7" s="3506" t="s">
        <v>406</v>
      </c>
      <c r="O7" s="3507"/>
      <c r="P7" s="3508"/>
      <c r="Q7" s="3506" t="str">
        <f>IF(様式1!F38="","",様式1!F38)</f>
        <v/>
      </c>
      <c r="R7" s="3507"/>
      <c r="S7" s="3507"/>
      <c r="T7" s="189"/>
      <c r="U7" s="35" t="s">
        <v>56</v>
      </c>
    </row>
    <row r="8" spans="1:26" s="16" customFormat="1" ht="8.1" customHeight="1">
      <c r="A8" s="17"/>
      <c r="B8" s="17"/>
      <c r="C8" s="17"/>
      <c r="D8" s="17"/>
      <c r="E8" s="17"/>
      <c r="F8" s="17"/>
      <c r="G8" s="17"/>
      <c r="H8" s="17"/>
      <c r="I8" s="17"/>
      <c r="J8" s="17"/>
      <c r="K8" s="17"/>
      <c r="L8" s="17"/>
      <c r="M8" s="17"/>
      <c r="N8" s="17"/>
      <c r="O8" s="17"/>
      <c r="P8" s="17"/>
      <c r="Q8" s="17"/>
      <c r="R8" s="17"/>
      <c r="S8" s="17"/>
      <c r="T8" s="17"/>
      <c r="U8" s="17"/>
    </row>
    <row r="9" spans="1:26" s="16" customFormat="1" ht="17.100000000000001" customHeight="1">
      <c r="A9" s="18" t="s">
        <v>407</v>
      </c>
      <c r="B9" s="17"/>
      <c r="C9" s="17"/>
      <c r="D9" s="17"/>
      <c r="E9" s="17"/>
      <c r="F9" s="17"/>
      <c r="G9" s="17"/>
      <c r="H9" s="17"/>
      <c r="I9" s="17"/>
      <c r="J9" s="17"/>
      <c r="K9" s="17"/>
      <c r="L9" s="17"/>
      <c r="M9" s="17"/>
      <c r="N9" s="17"/>
      <c r="O9" s="17"/>
      <c r="P9" s="17"/>
      <c r="Q9" s="17"/>
      <c r="R9" s="17"/>
      <c r="S9" s="17"/>
      <c r="T9" s="17"/>
      <c r="U9" s="17"/>
    </row>
    <row r="10" spans="1:26" s="16" customFormat="1" ht="17.100000000000001" customHeight="1">
      <c r="A10" s="1412" t="s">
        <v>408</v>
      </c>
      <c r="B10" s="27"/>
      <c r="C10" s="27"/>
      <c r="D10" s="27"/>
      <c r="E10" s="27"/>
      <c r="F10" s="27"/>
      <c r="G10" s="27"/>
      <c r="H10" s="27"/>
      <c r="I10" s="27"/>
      <c r="J10" s="27"/>
      <c r="K10" s="27"/>
      <c r="L10" s="27"/>
      <c r="M10" s="27"/>
      <c r="N10" s="27"/>
      <c r="O10" s="27"/>
      <c r="P10" s="27"/>
      <c r="Q10" s="27"/>
      <c r="R10" s="27"/>
      <c r="S10" s="27"/>
      <c r="T10" s="27"/>
      <c r="U10" s="210"/>
    </row>
    <row r="11" spans="1:26" s="16" customFormat="1" ht="30" customHeight="1">
      <c r="A11" s="28"/>
      <c r="B11" s="3494" t="s">
        <v>1636</v>
      </c>
      <c r="C11" s="3495"/>
      <c r="D11" s="3495"/>
      <c r="E11" s="3495"/>
      <c r="F11" s="3495"/>
      <c r="G11" s="3495"/>
      <c r="H11" s="3495"/>
      <c r="I11" s="3495"/>
      <c r="J11" s="3495"/>
      <c r="K11" s="3495"/>
      <c r="L11" s="3495"/>
      <c r="M11" s="3495"/>
      <c r="N11" s="3495"/>
      <c r="O11" s="3495"/>
      <c r="P11" s="3495"/>
      <c r="Q11" s="3495"/>
      <c r="R11" s="3495"/>
      <c r="S11" s="3495"/>
      <c r="T11" s="3495"/>
      <c r="U11" s="3496"/>
    </row>
    <row r="12" spans="1:26" s="16" customFormat="1" ht="153" customHeight="1">
      <c r="A12" s="28"/>
      <c r="B12" s="3474"/>
      <c r="C12" s="3475"/>
      <c r="D12" s="3475"/>
      <c r="E12" s="3475"/>
      <c r="F12" s="3475"/>
      <c r="G12" s="3475"/>
      <c r="H12" s="3475"/>
      <c r="I12" s="3475"/>
      <c r="J12" s="3475"/>
      <c r="K12" s="3475"/>
      <c r="L12" s="3475"/>
      <c r="M12" s="3475"/>
      <c r="N12" s="3475"/>
      <c r="O12" s="3475"/>
      <c r="P12" s="3475"/>
      <c r="Q12" s="3475"/>
      <c r="R12" s="3475"/>
      <c r="S12" s="3475"/>
      <c r="T12" s="3475"/>
      <c r="U12" s="3476"/>
      <c r="Z12" s="19"/>
    </row>
    <row r="13" spans="1:26" s="16" customFormat="1" ht="18.95" customHeight="1">
      <c r="A13" s="32"/>
      <c r="B13" s="29" t="s">
        <v>1637</v>
      </c>
      <c r="C13" s="30"/>
      <c r="D13" s="30"/>
      <c r="E13" s="30"/>
      <c r="F13" s="30"/>
      <c r="G13" s="30"/>
      <c r="H13" s="30"/>
      <c r="I13" s="30"/>
      <c r="J13" s="30"/>
      <c r="K13" s="30"/>
      <c r="L13" s="30"/>
      <c r="M13" s="30"/>
      <c r="N13" s="30"/>
      <c r="O13" s="30"/>
      <c r="P13" s="30"/>
      <c r="Q13" s="30"/>
      <c r="R13" s="30"/>
      <c r="S13" s="30"/>
      <c r="T13" s="30"/>
      <c r="U13" s="31"/>
      <c r="W13" s="19"/>
    </row>
    <row r="14" spans="1:26" s="16" customFormat="1" ht="43.5" customHeight="1">
      <c r="A14" s="32"/>
      <c r="B14" s="3509" t="s">
        <v>1628</v>
      </c>
      <c r="C14" s="3510"/>
      <c r="D14" s="3510"/>
      <c r="E14" s="3510"/>
      <c r="F14" s="3510"/>
      <c r="G14" s="3510"/>
      <c r="H14" s="3510"/>
      <c r="I14" s="3510"/>
      <c r="J14" s="3510"/>
      <c r="K14" s="3510"/>
      <c r="L14" s="3510"/>
      <c r="M14" s="3510"/>
      <c r="N14" s="3510"/>
      <c r="O14" s="3510"/>
      <c r="P14" s="3510"/>
      <c r="Q14" s="3510"/>
      <c r="R14" s="3510"/>
      <c r="S14" s="3510"/>
      <c r="T14" s="3510"/>
      <c r="U14" s="3511"/>
      <c r="V14" s="32"/>
    </row>
    <row r="15" spans="1:26" s="26" customFormat="1" ht="17.100000000000001" customHeight="1">
      <c r="A15" s="43"/>
      <c r="B15" s="33" t="s">
        <v>405</v>
      </c>
      <c r="C15" s="34"/>
      <c r="D15" s="34"/>
      <c r="E15" s="35"/>
      <c r="F15" s="781"/>
      <c r="G15" s="190" t="s">
        <v>403</v>
      </c>
      <c r="H15" s="189"/>
      <c r="I15" s="189"/>
      <c r="J15" s="189" t="s">
        <v>24</v>
      </c>
      <c r="K15" s="3520"/>
      <c r="L15" s="3520"/>
      <c r="M15" s="209" t="s">
        <v>46</v>
      </c>
      <c r="N15" s="781"/>
      <c r="O15" s="190" t="s">
        <v>402</v>
      </c>
      <c r="P15" s="189"/>
      <c r="Q15" s="189"/>
      <c r="R15" s="189" t="s">
        <v>24</v>
      </c>
      <c r="S15" s="3520"/>
      <c r="T15" s="3520"/>
      <c r="U15" s="211" t="s">
        <v>46</v>
      </c>
      <c r="V15" s="212"/>
      <c r="W15" s="16"/>
      <c r="X15" s="16"/>
      <c r="Y15" s="16"/>
    </row>
    <row r="16" spans="1:26" s="26" customFormat="1" ht="17.100000000000001" customHeight="1">
      <c r="A16" s="43"/>
      <c r="B16" s="33" t="s">
        <v>959</v>
      </c>
      <c r="C16" s="34"/>
      <c r="D16" s="34"/>
      <c r="E16" s="35"/>
      <c r="F16" s="3521"/>
      <c r="G16" s="3522"/>
      <c r="H16" s="3522"/>
      <c r="I16" s="3522"/>
      <c r="J16" s="3522"/>
      <c r="K16" s="3522"/>
      <c r="L16" s="3522"/>
      <c r="M16" s="3522"/>
      <c r="N16" s="3522"/>
      <c r="O16" s="3522"/>
      <c r="P16" s="3522"/>
      <c r="Q16" s="3522"/>
      <c r="R16" s="3522"/>
      <c r="S16" s="3522"/>
      <c r="T16" s="3522"/>
      <c r="U16" s="3523"/>
      <c r="W16" s="16"/>
      <c r="X16" s="16"/>
      <c r="Y16" s="16"/>
    </row>
    <row r="17" spans="1:25" s="26" customFormat="1" ht="17.100000000000001" customHeight="1">
      <c r="A17" s="43"/>
      <c r="B17" s="33" t="s">
        <v>224</v>
      </c>
      <c r="C17" s="34"/>
      <c r="D17" s="34"/>
      <c r="E17" s="35"/>
      <c r="F17" s="3524"/>
      <c r="G17" s="3525"/>
      <c r="H17" s="3525"/>
      <c r="I17" s="3525"/>
      <c r="J17" s="3525"/>
      <c r="K17" s="3525"/>
      <c r="L17" s="189" t="s">
        <v>52</v>
      </c>
      <c r="M17" s="3525"/>
      <c r="N17" s="3525"/>
      <c r="O17" s="3525"/>
      <c r="P17" s="3525"/>
      <c r="Q17" s="189"/>
      <c r="R17" s="189"/>
      <c r="S17" s="189"/>
      <c r="T17" s="189"/>
      <c r="U17" s="25"/>
      <c r="W17" s="16"/>
      <c r="X17" s="16"/>
      <c r="Y17" s="16"/>
    </row>
    <row r="18" spans="1:25" s="26" customFormat="1" ht="17.100000000000001" customHeight="1">
      <c r="A18" s="44"/>
      <c r="B18" s="33" t="s">
        <v>557</v>
      </c>
      <c r="C18" s="34"/>
      <c r="D18" s="34"/>
      <c r="E18" s="35"/>
      <c r="F18" s="3512"/>
      <c r="G18" s="3513"/>
      <c r="H18" s="3513"/>
      <c r="I18" s="3513"/>
      <c r="J18" s="189" t="s">
        <v>410</v>
      </c>
      <c r="K18" s="189"/>
      <c r="L18" s="189"/>
      <c r="M18" s="189"/>
      <c r="N18" s="189"/>
      <c r="O18" s="189"/>
      <c r="P18" s="189"/>
      <c r="Q18" s="189"/>
      <c r="R18" s="189"/>
      <c r="S18" s="189"/>
      <c r="T18" s="189"/>
      <c r="U18" s="25"/>
      <c r="W18" s="16"/>
      <c r="X18" s="16"/>
      <c r="Y18" s="16"/>
    </row>
    <row r="19" spans="1:25" s="16" customFormat="1" ht="8.1" customHeight="1">
      <c r="A19" s="20"/>
      <c r="B19" s="19"/>
      <c r="C19" s="18"/>
      <c r="D19" s="18"/>
      <c r="E19" s="18"/>
      <c r="F19" s="18"/>
      <c r="G19" s="17"/>
      <c r="H19" s="17"/>
      <c r="I19" s="17"/>
      <c r="J19" s="17"/>
      <c r="K19" s="17"/>
      <c r="L19" s="17"/>
      <c r="M19" s="17"/>
      <c r="N19" s="17"/>
      <c r="O19" s="17"/>
      <c r="P19" s="17"/>
      <c r="Q19" s="17"/>
      <c r="R19" s="17"/>
      <c r="S19" s="17"/>
      <c r="T19" s="17"/>
      <c r="U19" s="17"/>
    </row>
    <row r="20" spans="1:25" s="16" customFormat="1" ht="17.100000000000001" customHeight="1">
      <c r="A20" s="52" t="s">
        <v>411</v>
      </c>
      <c r="B20" s="17"/>
      <c r="C20" s="17"/>
      <c r="D20" s="17"/>
      <c r="E20" s="17"/>
      <c r="F20" s="17"/>
      <c r="G20" s="17"/>
      <c r="H20" s="17"/>
      <c r="I20" s="17"/>
      <c r="J20" s="17"/>
      <c r="K20" s="17"/>
      <c r="L20" s="17"/>
      <c r="M20" s="17"/>
      <c r="N20" s="17"/>
      <c r="O20" s="17"/>
      <c r="P20" s="17"/>
      <c r="Q20" s="17"/>
      <c r="R20" s="17"/>
      <c r="S20" s="17"/>
      <c r="T20" s="17"/>
      <c r="U20" s="17"/>
    </row>
    <row r="21" spans="1:25" s="16" customFormat="1" ht="22.5" customHeight="1">
      <c r="A21" s="3514" t="s">
        <v>412</v>
      </c>
      <c r="B21" s="3515"/>
      <c r="C21" s="3515"/>
      <c r="D21" s="3515"/>
      <c r="E21" s="3515"/>
      <c r="F21" s="3515"/>
      <c r="G21" s="3515"/>
      <c r="H21" s="3515"/>
      <c r="I21" s="3515"/>
      <c r="J21" s="3515"/>
      <c r="K21" s="3515"/>
      <c r="L21" s="3515"/>
      <c r="M21" s="3515"/>
      <c r="N21" s="3515"/>
      <c r="O21" s="3515"/>
      <c r="P21" s="3515"/>
      <c r="Q21" s="3515"/>
      <c r="R21" s="3515"/>
      <c r="S21" s="3515"/>
      <c r="T21" s="3515"/>
      <c r="U21" s="3516"/>
      <c r="V21" s="19"/>
      <c r="X21" s="19"/>
    </row>
    <row r="22" spans="1:25" s="26" customFormat="1" ht="22.5" customHeight="1">
      <c r="A22" s="36"/>
      <c r="B22" s="781"/>
      <c r="C22" s="3517" t="s">
        <v>501</v>
      </c>
      <c r="D22" s="3518"/>
      <c r="E22" s="3518"/>
      <c r="F22" s="3518"/>
      <c r="G22" s="3518"/>
      <c r="H22" s="3518"/>
      <c r="I22" s="3518"/>
      <c r="J22" s="3518"/>
      <c r="K22" s="3518"/>
      <c r="L22" s="3518"/>
      <c r="M22" s="3518"/>
      <c r="N22" s="3518"/>
      <c r="O22" s="3518"/>
      <c r="P22" s="3518"/>
      <c r="Q22" s="3518"/>
      <c r="R22" s="3518"/>
      <c r="S22" s="3518"/>
      <c r="T22" s="3518"/>
      <c r="U22" s="3519"/>
      <c r="V22" s="37"/>
    </row>
    <row r="23" spans="1:25" s="26" customFormat="1" ht="22.5" customHeight="1">
      <c r="A23" s="36"/>
      <c r="B23" s="781"/>
      <c r="C23" s="3517" t="s">
        <v>1043</v>
      </c>
      <c r="D23" s="3518"/>
      <c r="E23" s="3518"/>
      <c r="F23" s="3518"/>
      <c r="G23" s="3518"/>
      <c r="H23" s="3518"/>
      <c r="I23" s="3518"/>
      <c r="J23" s="3518"/>
      <c r="K23" s="3518"/>
      <c r="L23" s="3518"/>
      <c r="M23" s="3518"/>
      <c r="N23" s="3518"/>
      <c r="O23" s="3518"/>
      <c r="P23" s="3518"/>
      <c r="Q23" s="3518"/>
      <c r="R23" s="3518"/>
      <c r="S23" s="3518"/>
      <c r="T23" s="3518"/>
      <c r="U23" s="3519"/>
      <c r="V23" s="37"/>
    </row>
    <row r="24" spans="1:25" s="16" customFormat="1" ht="33" customHeight="1">
      <c r="A24" s="3466" t="s">
        <v>1632</v>
      </c>
      <c r="B24" s="3467"/>
      <c r="C24" s="3467"/>
      <c r="D24" s="3467"/>
      <c r="E24" s="3467"/>
      <c r="F24" s="3467"/>
      <c r="G24" s="3467"/>
      <c r="H24" s="3467"/>
      <c r="I24" s="3467"/>
      <c r="J24" s="3467"/>
      <c r="K24" s="3467"/>
      <c r="L24" s="3467"/>
      <c r="M24" s="3467"/>
      <c r="N24" s="3467"/>
      <c r="O24" s="3467"/>
      <c r="P24" s="3467"/>
      <c r="Q24" s="3467"/>
      <c r="R24" s="3467"/>
      <c r="S24" s="3467"/>
      <c r="T24" s="3467"/>
      <c r="U24" s="3468"/>
    </row>
    <row r="25" spans="1:25" s="26" customFormat="1" ht="22.5" customHeight="1">
      <c r="A25" s="1411"/>
      <c r="B25" s="1409"/>
      <c r="C25" s="3491" t="s">
        <v>1633</v>
      </c>
      <c r="D25" s="3492"/>
      <c r="E25" s="3492"/>
      <c r="F25" s="3492"/>
      <c r="G25" s="3492"/>
      <c r="H25" s="3492"/>
      <c r="I25" s="3492"/>
      <c r="J25" s="3492"/>
      <c r="K25" s="3492"/>
      <c r="L25" s="3492"/>
      <c r="M25" s="3492"/>
      <c r="N25" s="3492"/>
      <c r="O25" s="3492"/>
      <c r="P25" s="3492"/>
      <c r="Q25" s="3492"/>
      <c r="R25" s="3492"/>
      <c r="S25" s="3492"/>
      <c r="T25" s="3492"/>
      <c r="U25" s="3493"/>
    </row>
    <row r="26" spans="1:25" s="26" customFormat="1" ht="22.5" customHeight="1">
      <c r="A26" s="1411"/>
      <c r="B26" s="1409"/>
      <c r="C26" s="3491" t="s">
        <v>1634</v>
      </c>
      <c r="D26" s="3492"/>
      <c r="E26" s="3492"/>
      <c r="F26" s="3492"/>
      <c r="G26" s="3492"/>
      <c r="H26" s="3492"/>
      <c r="I26" s="3492"/>
      <c r="J26" s="3492"/>
      <c r="K26" s="3492"/>
      <c r="L26" s="3492"/>
      <c r="M26" s="3492"/>
      <c r="N26" s="3492"/>
      <c r="O26" s="3492"/>
      <c r="P26" s="3492"/>
      <c r="Q26" s="3492"/>
      <c r="R26" s="3492"/>
      <c r="S26" s="3492"/>
      <c r="T26" s="3492"/>
      <c r="U26" s="3493"/>
    </row>
    <row r="27" spans="1:25" s="26" customFormat="1" ht="22.5" customHeight="1">
      <c r="A27" s="1391"/>
      <c r="B27" s="1409"/>
      <c r="C27" s="3491" t="s">
        <v>1635</v>
      </c>
      <c r="D27" s="3492"/>
      <c r="E27" s="3492"/>
      <c r="F27" s="3492"/>
      <c r="G27" s="3492"/>
      <c r="H27" s="3492"/>
      <c r="I27" s="3492"/>
      <c r="J27" s="3492"/>
      <c r="K27" s="3492"/>
      <c r="L27" s="3492"/>
      <c r="M27" s="3492"/>
      <c r="N27" s="3492"/>
      <c r="O27" s="3492"/>
      <c r="P27" s="3492"/>
      <c r="Q27" s="3492"/>
      <c r="R27" s="3492"/>
      <c r="S27" s="3492"/>
      <c r="T27" s="3492"/>
      <c r="U27" s="3493"/>
    </row>
    <row r="28" spans="1:25" s="26" customFormat="1" ht="12" customHeight="1">
      <c r="A28" s="1396" t="s">
        <v>1613</v>
      </c>
      <c r="B28" s="1395"/>
      <c r="C28" s="1395"/>
      <c r="D28" s="1395"/>
      <c r="E28" s="1395"/>
      <c r="F28" s="1395"/>
      <c r="G28" s="1395"/>
      <c r="H28" s="1395"/>
      <c r="I28" s="1395"/>
      <c r="J28" s="1395"/>
      <c r="K28" s="1395"/>
      <c r="L28" s="1395"/>
      <c r="M28" s="1395"/>
      <c r="N28" s="1395"/>
      <c r="O28" s="1395"/>
      <c r="P28" s="1395"/>
      <c r="Q28" s="1395"/>
      <c r="R28" s="1395"/>
      <c r="S28" s="1395"/>
      <c r="T28" s="1395"/>
      <c r="U28" s="1395"/>
    </row>
    <row r="29" spans="1:25" s="40" customFormat="1" ht="10.5" customHeight="1">
      <c r="A29" s="1397"/>
      <c r="B29" s="1398"/>
      <c r="C29" s="1396"/>
      <c r="D29" s="1399"/>
      <c r="E29" s="1399"/>
      <c r="F29" s="1399"/>
      <c r="G29" s="1399"/>
      <c r="H29" s="1399"/>
      <c r="I29" s="1399"/>
      <c r="J29" s="1399"/>
      <c r="K29" s="1399"/>
      <c r="L29" s="1397"/>
      <c r="M29" s="1398"/>
      <c r="N29" s="1399"/>
      <c r="O29" s="1397"/>
      <c r="P29" s="1400"/>
      <c r="Q29" s="1401"/>
      <c r="R29" s="1401"/>
      <c r="S29" s="1401"/>
      <c r="T29" s="1401"/>
      <c r="U29" s="1401"/>
      <c r="V29" s="38"/>
    </row>
    <row r="30" spans="1:25" s="53" customFormat="1" ht="18" customHeight="1">
      <c r="A30" s="1402" t="s">
        <v>488</v>
      </c>
      <c r="B30" s="1403"/>
      <c r="C30" s="1402"/>
      <c r="D30" s="1402"/>
      <c r="E30" s="1402"/>
      <c r="F30" s="1402"/>
      <c r="G30" s="1402"/>
      <c r="H30" s="1402"/>
      <c r="I30" s="1402"/>
      <c r="J30" s="1402"/>
      <c r="K30" s="1404"/>
      <c r="L30" s="1402"/>
      <c r="M30" s="1402"/>
      <c r="N30" s="1402"/>
      <c r="O30" s="1402"/>
      <c r="P30" s="1402"/>
      <c r="Q30" s="1402"/>
      <c r="R30" s="1402"/>
      <c r="S30" s="1402"/>
      <c r="T30" s="1402"/>
      <c r="U30" s="1402"/>
      <c r="V30" s="52"/>
    </row>
    <row r="31" spans="1:25" s="16" customFormat="1" ht="12.95" customHeight="1">
      <c r="A31" s="3526" t="s">
        <v>1629</v>
      </c>
      <c r="B31" s="3527"/>
      <c r="C31" s="3527"/>
      <c r="D31" s="3527"/>
      <c r="E31" s="3527"/>
      <c r="F31" s="3527"/>
      <c r="G31" s="3527"/>
      <c r="H31" s="3527"/>
      <c r="I31" s="3527"/>
      <c r="J31" s="3527"/>
      <c r="K31" s="3527"/>
      <c r="L31" s="3527"/>
      <c r="M31" s="3527"/>
      <c r="N31" s="3527"/>
      <c r="O31" s="3527"/>
      <c r="P31" s="3527"/>
      <c r="Q31" s="3527"/>
      <c r="R31" s="3527"/>
      <c r="S31" s="3527"/>
      <c r="T31" s="3527"/>
      <c r="U31" s="3527"/>
      <c r="V31" s="19"/>
    </row>
    <row r="32" spans="1:25" s="16" customFormat="1" ht="12.95" customHeight="1">
      <c r="A32" s="3528"/>
      <c r="B32" s="3528"/>
      <c r="C32" s="3528"/>
      <c r="D32" s="3528"/>
      <c r="E32" s="3528"/>
      <c r="F32" s="3528"/>
      <c r="G32" s="3528"/>
      <c r="H32" s="3528"/>
      <c r="I32" s="3528"/>
      <c r="J32" s="3528"/>
      <c r="K32" s="3528"/>
      <c r="L32" s="3528"/>
      <c r="M32" s="3528"/>
      <c r="N32" s="3528"/>
      <c r="O32" s="3528"/>
      <c r="P32" s="3528"/>
      <c r="Q32" s="3528"/>
      <c r="R32" s="3528"/>
      <c r="S32" s="3528"/>
      <c r="T32" s="3528"/>
      <c r="U32" s="3528"/>
      <c r="V32" s="19"/>
    </row>
    <row r="33" spans="1:24" s="42" customFormat="1" ht="18" customHeight="1">
      <c r="A33" s="1405"/>
      <c r="B33" s="3529" t="s">
        <v>413</v>
      </c>
      <c r="C33" s="3529"/>
      <c r="D33" s="3529"/>
      <c r="E33" s="3530" t="s">
        <v>224</v>
      </c>
      <c r="F33" s="3531"/>
      <c r="G33" s="3531"/>
      <c r="H33" s="3531"/>
      <c r="I33" s="3531"/>
      <c r="J33" s="3531"/>
      <c r="K33" s="3531"/>
      <c r="L33" s="3531"/>
      <c r="M33" s="3531"/>
      <c r="N33" s="3532"/>
      <c r="O33" s="3530" t="s">
        <v>414</v>
      </c>
      <c r="P33" s="3531"/>
      <c r="Q33" s="3530" t="s">
        <v>415</v>
      </c>
      <c r="R33" s="3531"/>
      <c r="S33" s="3531"/>
      <c r="T33" s="3531"/>
      <c r="U33" s="3532"/>
      <c r="V33" s="41"/>
      <c r="X33" s="41"/>
    </row>
    <row r="34" spans="1:24" s="26" customFormat="1" ht="17.100000000000001" customHeight="1">
      <c r="A34" s="1392" t="s">
        <v>416</v>
      </c>
      <c r="B34" s="3533"/>
      <c r="C34" s="3533"/>
      <c r="D34" s="3533"/>
      <c r="E34" s="3534"/>
      <c r="F34" s="3535"/>
      <c r="G34" s="3535"/>
      <c r="H34" s="3535"/>
      <c r="I34" s="1406" t="s">
        <v>52</v>
      </c>
      <c r="J34" s="3536"/>
      <c r="K34" s="3536"/>
      <c r="L34" s="3536"/>
      <c r="M34" s="3536"/>
      <c r="N34" s="3537"/>
      <c r="O34" s="3538"/>
      <c r="P34" s="3539"/>
      <c r="Q34" s="3534"/>
      <c r="R34" s="3536"/>
      <c r="S34" s="3536"/>
      <c r="T34" s="3536"/>
      <c r="U34" s="3537"/>
      <c r="V34" s="37"/>
      <c r="W34" s="37"/>
    </row>
    <row r="35" spans="1:24" s="26" customFormat="1" ht="17.100000000000001" customHeight="1">
      <c r="A35" s="1392" t="s">
        <v>417</v>
      </c>
      <c r="B35" s="3533"/>
      <c r="C35" s="3533"/>
      <c r="D35" s="3533"/>
      <c r="E35" s="3534"/>
      <c r="F35" s="3535"/>
      <c r="G35" s="3535"/>
      <c r="H35" s="3535"/>
      <c r="I35" s="1406" t="s">
        <v>52</v>
      </c>
      <c r="J35" s="3536"/>
      <c r="K35" s="3536"/>
      <c r="L35" s="3536"/>
      <c r="M35" s="3536"/>
      <c r="N35" s="3537"/>
      <c r="O35" s="3538"/>
      <c r="P35" s="3539"/>
      <c r="Q35" s="3534"/>
      <c r="R35" s="3536"/>
      <c r="S35" s="3536"/>
      <c r="T35" s="3536"/>
      <c r="U35" s="3537"/>
      <c r="V35" s="37"/>
    </row>
    <row r="36" spans="1:24" s="26" customFormat="1" ht="17.100000000000001" customHeight="1">
      <c r="A36" s="1392" t="s">
        <v>418</v>
      </c>
      <c r="B36" s="3533"/>
      <c r="C36" s="3533"/>
      <c r="D36" s="3533"/>
      <c r="E36" s="3534"/>
      <c r="F36" s="3535"/>
      <c r="G36" s="3535"/>
      <c r="H36" s="3535"/>
      <c r="I36" s="1406" t="s">
        <v>52</v>
      </c>
      <c r="J36" s="3536"/>
      <c r="K36" s="3536"/>
      <c r="L36" s="3536"/>
      <c r="M36" s="3536"/>
      <c r="N36" s="3537"/>
      <c r="O36" s="3538"/>
      <c r="P36" s="3539"/>
      <c r="Q36" s="3534"/>
      <c r="R36" s="3536"/>
      <c r="S36" s="3536"/>
      <c r="T36" s="3536"/>
      <c r="U36" s="3537"/>
      <c r="V36" s="37"/>
    </row>
    <row r="37" spans="1:24" s="26" customFormat="1" ht="17.100000000000001" customHeight="1">
      <c r="A37" s="1392" t="s">
        <v>419</v>
      </c>
      <c r="B37" s="3533"/>
      <c r="C37" s="3533"/>
      <c r="D37" s="3533"/>
      <c r="E37" s="3534"/>
      <c r="F37" s="3535"/>
      <c r="G37" s="3535"/>
      <c r="H37" s="3535"/>
      <c r="I37" s="1406" t="s">
        <v>52</v>
      </c>
      <c r="J37" s="3536"/>
      <c r="K37" s="3536"/>
      <c r="L37" s="3536"/>
      <c r="M37" s="3536"/>
      <c r="N37" s="3537"/>
      <c r="O37" s="3538"/>
      <c r="P37" s="3539"/>
      <c r="Q37" s="3534"/>
      <c r="R37" s="3536"/>
      <c r="S37" s="3536"/>
      <c r="T37" s="3536"/>
      <c r="U37" s="3537"/>
      <c r="V37" s="37"/>
    </row>
    <row r="38" spans="1:24" s="26" customFormat="1" ht="17.100000000000001" customHeight="1">
      <c r="A38" s="1392" t="s">
        <v>420</v>
      </c>
      <c r="B38" s="3533"/>
      <c r="C38" s="3533"/>
      <c r="D38" s="3533"/>
      <c r="E38" s="3534"/>
      <c r="F38" s="3535"/>
      <c r="G38" s="3535"/>
      <c r="H38" s="3535"/>
      <c r="I38" s="1406" t="s">
        <v>52</v>
      </c>
      <c r="J38" s="3536"/>
      <c r="K38" s="3536"/>
      <c r="L38" s="3536"/>
      <c r="M38" s="3536"/>
      <c r="N38" s="3537"/>
      <c r="O38" s="3538"/>
      <c r="P38" s="3539"/>
      <c r="Q38" s="3534"/>
      <c r="R38" s="3536"/>
      <c r="S38" s="3536"/>
      <c r="T38" s="3536"/>
      <c r="U38" s="3537"/>
      <c r="V38" s="37"/>
    </row>
    <row r="39" spans="1:24" ht="12" customHeight="1">
      <c r="A39" s="1407" t="s">
        <v>1612</v>
      </c>
      <c r="B39" s="1407"/>
      <c r="C39" s="1407"/>
      <c r="D39" s="1407"/>
      <c r="E39" s="1407"/>
      <c r="F39" s="1407"/>
      <c r="G39" s="1407"/>
      <c r="H39" s="1407"/>
      <c r="I39" s="1407"/>
      <c r="J39" s="1407"/>
      <c r="K39" s="1407"/>
      <c r="L39" s="1407"/>
      <c r="M39" s="1407"/>
      <c r="N39" s="1407"/>
      <c r="O39" s="1407"/>
      <c r="P39" s="1407"/>
      <c r="Q39" s="1407"/>
      <c r="R39" s="1407"/>
      <c r="S39" s="1407"/>
      <c r="T39" s="1407"/>
      <c r="U39" s="1407"/>
    </row>
    <row r="40" spans="1:24" ht="25.5" customHeight="1">
      <c r="A40" s="3548" t="s">
        <v>1630</v>
      </c>
      <c r="B40" s="3548"/>
      <c r="C40" s="3548"/>
      <c r="D40" s="3548"/>
      <c r="E40" s="3548"/>
      <c r="F40" s="3548"/>
      <c r="G40" s="3548"/>
      <c r="H40" s="3548"/>
      <c r="I40" s="3548"/>
      <c r="J40" s="3548"/>
      <c r="K40" s="3548"/>
      <c r="L40" s="3548"/>
      <c r="M40" s="3548"/>
      <c r="N40" s="3548"/>
      <c r="O40" s="3548"/>
      <c r="P40" s="3548"/>
      <c r="Q40" s="3548"/>
      <c r="R40" s="3548"/>
      <c r="S40" s="3548"/>
      <c r="T40" s="3548"/>
      <c r="U40" s="3548"/>
    </row>
    <row r="41" spans="1:24" s="16" customFormat="1" ht="11.25" customHeight="1">
      <c r="A41" s="3540"/>
      <c r="B41" s="3540"/>
      <c r="C41" s="3540"/>
      <c r="D41" s="3540"/>
      <c r="E41" s="3540"/>
      <c r="F41" s="3540"/>
      <c r="G41" s="3540"/>
      <c r="H41" s="3540"/>
      <c r="I41" s="3540"/>
      <c r="J41" s="3540"/>
      <c r="K41" s="3540"/>
      <c r="L41" s="3540"/>
      <c r="M41" s="3540"/>
      <c r="N41" s="3540"/>
      <c r="O41" s="3540"/>
      <c r="P41" s="3540"/>
      <c r="Q41" s="3540"/>
      <c r="R41" s="3540"/>
      <c r="S41" s="1402"/>
      <c r="T41" s="1403"/>
      <c r="U41" s="1408"/>
    </row>
    <row r="42" spans="1:24" s="16" customFormat="1" ht="18" customHeight="1">
      <c r="A42" s="3541" t="s">
        <v>1230</v>
      </c>
      <c r="B42" s="3541"/>
      <c r="C42" s="3541"/>
      <c r="D42" s="3541"/>
      <c r="E42" s="3541"/>
      <c r="F42" s="3541"/>
      <c r="G42" s="3541"/>
      <c r="H42" s="3541"/>
      <c r="I42" s="3541"/>
      <c r="J42" s="3541"/>
      <c r="K42" s="3541"/>
      <c r="L42" s="3541"/>
      <c r="M42" s="3541"/>
      <c r="N42" s="3541"/>
      <c r="O42" s="3541"/>
      <c r="P42" s="3541"/>
      <c r="Q42" s="3541"/>
      <c r="R42" s="3541"/>
      <c r="S42" s="52"/>
      <c r="T42" s="53"/>
    </row>
    <row r="43" spans="1:24" s="16" customFormat="1" ht="22.5" customHeight="1">
      <c r="A43" s="3545" t="s">
        <v>1583</v>
      </c>
      <c r="B43" s="3546"/>
      <c r="C43" s="3546"/>
      <c r="D43" s="3546"/>
      <c r="E43" s="3546"/>
      <c r="F43" s="3546"/>
      <c r="G43" s="3546"/>
      <c r="H43" s="3546"/>
      <c r="I43" s="3546"/>
      <c r="J43" s="3546"/>
      <c r="K43" s="3546"/>
      <c r="L43" s="3546"/>
      <c r="M43" s="3546"/>
      <c r="N43" s="3546"/>
      <c r="O43" s="3546"/>
      <c r="P43" s="3546"/>
      <c r="Q43" s="3546"/>
      <c r="R43" s="3546"/>
      <c r="S43" s="3546"/>
      <c r="T43" s="3546"/>
      <c r="U43" s="3547"/>
    </row>
    <row r="44" spans="1:24" s="16" customFormat="1" ht="22.5" customHeight="1">
      <c r="A44" s="65"/>
      <c r="B44" s="100"/>
      <c r="C44" s="3542" t="s">
        <v>1195</v>
      </c>
      <c r="D44" s="3543"/>
      <c r="E44" s="3543"/>
      <c r="F44" s="3543"/>
      <c r="G44" s="3543"/>
      <c r="H44" s="3543"/>
      <c r="I44" s="3543"/>
      <c r="J44" s="3543"/>
      <c r="K44" s="3543"/>
      <c r="L44" s="3543"/>
      <c r="M44" s="3543"/>
      <c r="N44" s="3543"/>
      <c r="O44" s="3543"/>
      <c r="P44" s="3543"/>
      <c r="Q44" s="3543"/>
      <c r="R44" s="3543"/>
      <c r="S44" s="3543"/>
      <c r="T44" s="3543"/>
      <c r="U44" s="3544"/>
    </row>
    <row r="45" spans="1:24" ht="15" customHeight="1">
      <c r="A45" s="1396" t="s">
        <v>1613</v>
      </c>
      <c r="B45" s="38"/>
      <c r="C45" s="214"/>
      <c r="D45" s="214"/>
      <c r="E45" s="214"/>
      <c r="F45" s="214"/>
      <c r="G45" s="214"/>
      <c r="H45" s="214"/>
      <c r="I45" s="214"/>
      <c r="J45" s="214"/>
      <c r="K45" s="214"/>
      <c r="L45" s="213"/>
      <c r="M45" s="38"/>
      <c r="N45" s="214"/>
      <c r="O45" s="213"/>
      <c r="P45" s="215"/>
      <c r="Q45" s="39"/>
      <c r="R45" s="39"/>
    </row>
    <row r="49" spans="3:3">
      <c r="C49" s="21"/>
    </row>
    <row r="52" spans="3:3">
      <c r="C52" s="216"/>
    </row>
    <row r="53" spans="3:3">
      <c r="C53" s="216"/>
    </row>
    <row r="54" spans="3:3">
      <c r="C54" s="216"/>
    </row>
    <row r="55" spans="3:3">
      <c r="C55" s="216"/>
    </row>
    <row r="56" spans="3:3">
      <c r="C56" s="216"/>
    </row>
    <row r="57" spans="3:3">
      <c r="C57" s="216"/>
    </row>
    <row r="58" spans="3:3">
      <c r="C58" s="216"/>
    </row>
    <row r="59" spans="3:3">
      <c r="C59" s="216"/>
    </row>
    <row r="60" spans="3:3">
      <c r="C60" s="216"/>
    </row>
    <row r="61" spans="3:3">
      <c r="C61" s="216"/>
    </row>
    <row r="62" spans="3:3">
      <c r="C62" s="216"/>
    </row>
    <row r="63" spans="3:3">
      <c r="C63" s="216"/>
    </row>
    <row r="64" spans="3:3">
      <c r="C64" s="216"/>
    </row>
    <row r="65" spans="3:3">
      <c r="C65" s="216"/>
    </row>
    <row r="66" spans="3:3">
      <c r="C66" s="216"/>
    </row>
    <row r="67" spans="3:3">
      <c r="C67" s="216"/>
    </row>
    <row r="68" spans="3:3">
      <c r="C68" s="216"/>
    </row>
    <row r="69" spans="3:3">
      <c r="C69" s="216"/>
    </row>
    <row r="70" spans="3:3">
      <c r="C70" s="216"/>
    </row>
  </sheetData>
  <sheetProtection sheet="1" objects="1" scenarios="1" formatCells="0" formatRows="0" insertRows="0" deleteRows="0"/>
  <mergeCells count="64">
    <mergeCell ref="A40:U40"/>
    <mergeCell ref="J38:N38"/>
    <mergeCell ref="O38:P38"/>
    <mergeCell ref="Q38:U38"/>
    <mergeCell ref="B37:D37"/>
    <mergeCell ref="E37:H37"/>
    <mergeCell ref="J37:N37"/>
    <mergeCell ref="O37:P37"/>
    <mergeCell ref="Q37:U37"/>
    <mergeCell ref="A41:R41"/>
    <mergeCell ref="A42:R42"/>
    <mergeCell ref="C44:U44"/>
    <mergeCell ref="A43:U43"/>
    <mergeCell ref="B35:D35"/>
    <mergeCell ref="E35:H35"/>
    <mergeCell ref="J35:N35"/>
    <mergeCell ref="O35:P35"/>
    <mergeCell ref="Q35:U35"/>
    <mergeCell ref="B36:D36"/>
    <mergeCell ref="E36:H36"/>
    <mergeCell ref="J36:N36"/>
    <mergeCell ref="O36:P36"/>
    <mergeCell ref="Q36:U36"/>
    <mergeCell ref="B38:D38"/>
    <mergeCell ref="E38:H38"/>
    <mergeCell ref="B34:D34"/>
    <mergeCell ref="E34:H34"/>
    <mergeCell ref="J34:N34"/>
    <mergeCell ref="O34:P34"/>
    <mergeCell ref="Q34:U34"/>
    <mergeCell ref="C25:U25"/>
    <mergeCell ref="A31:U32"/>
    <mergeCell ref="B33:D33"/>
    <mergeCell ref="E33:N33"/>
    <mergeCell ref="O33:P33"/>
    <mergeCell ref="Q33:U33"/>
    <mergeCell ref="C26:U26"/>
    <mergeCell ref="C27:U27"/>
    <mergeCell ref="B12:U12"/>
    <mergeCell ref="B14:U14"/>
    <mergeCell ref="A24:U24"/>
    <mergeCell ref="F18:I18"/>
    <mergeCell ref="A21:U21"/>
    <mergeCell ref="C22:U22"/>
    <mergeCell ref="C23:U23"/>
    <mergeCell ref="K15:L15"/>
    <mergeCell ref="S15:T15"/>
    <mergeCell ref="F16:U16"/>
    <mergeCell ref="F17:K17"/>
    <mergeCell ref="M17:P17"/>
    <mergeCell ref="B11:U11"/>
    <mergeCell ref="A2:U2"/>
    <mergeCell ref="A3:D4"/>
    <mergeCell ref="E3:J4"/>
    <mergeCell ref="L3:M4"/>
    <mergeCell ref="N3:U4"/>
    <mergeCell ref="A6:C6"/>
    <mergeCell ref="G6:I6"/>
    <mergeCell ref="O6:Q6"/>
    <mergeCell ref="A7:C7"/>
    <mergeCell ref="D7:G7"/>
    <mergeCell ref="I7:M7"/>
    <mergeCell ref="N7:P7"/>
    <mergeCell ref="Q7:S7"/>
  </mergeCells>
  <phoneticPr fontId="11"/>
  <conditionalFormatting sqref="B12">
    <cfRule type="cellIs" dxfId="122" priority="36" stopIfTrue="1" operator="equal">
      <formula>""</formula>
    </cfRule>
  </conditionalFormatting>
  <conditionalFormatting sqref="B22:B23">
    <cfRule type="cellIs" dxfId="121" priority="13" stopIfTrue="1" operator="equal">
      <formula>""</formula>
    </cfRule>
  </conditionalFormatting>
  <conditionalFormatting sqref="B25:B27">
    <cfRule type="expression" dxfId="120" priority="1">
      <formula>COUNTA($B$25:$B$27)=0</formula>
    </cfRule>
  </conditionalFormatting>
  <conditionalFormatting sqref="B44">
    <cfRule type="cellIs" dxfId="119" priority="5" stopIfTrue="1" operator="equal">
      <formula>""</formula>
    </cfRule>
  </conditionalFormatting>
  <conditionalFormatting sqref="D6 F6">
    <cfRule type="cellIs" dxfId="118" priority="33" stopIfTrue="1" operator="equal">
      <formula>(COUNTIF($D$6:$F$6,"○")=1)</formula>
    </cfRule>
  </conditionalFormatting>
  <conditionalFormatting sqref="D6">
    <cfRule type="cellIs" dxfId="117" priority="32" stopIfTrue="1" operator="equal">
      <formula>(COUNTIF($D$6:$K$6,"○")=1)</formula>
    </cfRule>
  </conditionalFormatting>
  <conditionalFormatting sqref="F15">
    <cfRule type="cellIs" dxfId="116" priority="35" stopIfTrue="1" operator="equal">
      <formula>(COUNTIF($F$15:$J$15,"○")=1)</formula>
    </cfRule>
  </conditionalFormatting>
  <conditionalFormatting sqref="F16:F18 M17:P17 J34:N34 B34:E38 O34:O38 Q34:R38 J35:J38">
    <cfRule type="cellIs" dxfId="115" priority="34" stopIfTrue="1" operator="equal">
      <formula>""</formula>
    </cfRule>
  </conditionalFormatting>
  <conditionalFormatting sqref="G6">
    <cfRule type="cellIs" dxfId="114" priority="2" stopIfTrue="1" operator="equal">
      <formula>""</formula>
    </cfRule>
  </conditionalFormatting>
  <conditionalFormatting sqref="J15">
    <cfRule type="cellIs" dxfId="113" priority="30" stopIfTrue="1" operator="equal">
      <formula>(COUNTIF($D$6:$F$6,"○")=1)</formula>
    </cfRule>
  </conditionalFormatting>
  <conditionalFormatting sqref="K5 N5:P5">
    <cfRule type="expression" dxfId="112" priority="38" stopIfTrue="1">
      <formula>($E$5="○")*($K$5="")</formula>
    </cfRule>
  </conditionalFormatting>
  <conditionalFormatting sqref="K15">
    <cfRule type="cellIs" dxfId="111" priority="31" stopIfTrue="1" operator="equal">
      <formula>""</formula>
    </cfRule>
  </conditionalFormatting>
  <conditionalFormatting sqref="N15">
    <cfRule type="cellIs" dxfId="110" priority="29" stopIfTrue="1" operator="equal">
      <formula>(COUNTIF($F$15:$J$15,"○")=1)</formula>
    </cfRule>
  </conditionalFormatting>
  <conditionalFormatting sqref="S15:T15">
    <cfRule type="cellIs" dxfId="109" priority="27" stopIfTrue="1" operator="equal">
      <formula>""</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2:B23 B44 B25:B27" xr:uid="{00000000-0002-0000-1C00-000002000000}">
      <formula1>"✓"</formula1>
    </dataValidation>
    <dataValidation type="list" allowBlank="1" showInputMessage="1" showErrorMessage="1" sqref="N15 D6 F15" xr:uid="{00000000-0002-0000-1C00-000003000000}">
      <formula1>"○"</formula1>
    </dataValidation>
  </dataValidations>
  <printOptions horizontalCentered="1"/>
  <pageMargins left="0.70866141732283472" right="0.70866141732283472" top="0.59055118110236227" bottom="0.39370078740157483" header="0.31496062992125984" footer="0.11811023622047245"/>
  <pageSetup paperSize="9" scale="87" orientation="portrait" r:id="rId1"/>
  <headerFooter scaleWithDoc="0">
    <oddFooter>&amp;R&amp;10（令和８年10月１日以降に開講する訓練科から適用）</oddFooter>
  </headerFooter>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H47"/>
  <sheetViews>
    <sheetView view="pageBreakPreview" topLeftCell="A2" zoomScale="85" zoomScaleNormal="100" zoomScaleSheetLayoutView="85" workbookViewId="0">
      <selection activeCell="F15" sqref="F15"/>
    </sheetView>
  </sheetViews>
  <sheetFormatPr defaultRowHeight="13.5"/>
  <cols>
    <col min="1" max="1" width="4" style="1358" customWidth="1"/>
    <col min="2" max="2" width="4.625" style="1358" customWidth="1"/>
    <col min="3" max="3" width="20.75" style="1356" customWidth="1"/>
    <col min="4" max="4" width="22.125" style="1356" customWidth="1"/>
    <col min="5" max="5" width="6.625" style="1356" customWidth="1"/>
    <col min="6" max="6" width="22.125" style="1356" customWidth="1"/>
    <col min="7" max="7" width="29.75" style="1356" customWidth="1"/>
    <col min="8" max="8" width="6.5" style="1356" customWidth="1"/>
    <col min="9" max="16384" width="9" style="1356"/>
  </cols>
  <sheetData>
    <row r="1" spans="1:8" ht="21.75" customHeight="1">
      <c r="A1" s="1353"/>
      <c r="B1" s="1354"/>
      <c r="C1" s="1354"/>
      <c r="D1" s="1355"/>
      <c r="E1" s="1355"/>
      <c r="F1" s="1355"/>
      <c r="H1" s="1177" t="s">
        <v>1231</v>
      </c>
    </row>
    <row r="2" spans="1:8" ht="21.75" customHeight="1">
      <c r="A2" s="1353"/>
      <c r="B2" s="1354"/>
      <c r="C2" s="1354"/>
      <c r="D2" s="1355"/>
      <c r="E2" s="1355"/>
      <c r="F2" s="1355"/>
      <c r="H2" s="1357"/>
    </row>
    <row r="3" spans="1:8" ht="33" customHeight="1">
      <c r="A3" s="3560" t="s">
        <v>421</v>
      </c>
      <c r="B3" s="3560"/>
      <c r="C3" s="3560"/>
      <c r="D3" s="3560"/>
      <c r="E3" s="3560"/>
      <c r="F3" s="3560"/>
      <c r="G3" s="3560"/>
      <c r="H3" s="3560"/>
    </row>
    <row r="4" spans="1:8" ht="33.75" customHeight="1">
      <c r="C4" s="1359"/>
      <c r="D4" s="1359"/>
      <c r="E4" s="1359"/>
      <c r="F4" s="1359"/>
    </row>
    <row r="5" spans="1:8" ht="24.95" customHeight="1">
      <c r="A5" s="1360">
        <v>1</v>
      </c>
      <c r="B5" s="1361" t="s">
        <v>0</v>
      </c>
      <c r="C5" s="1361"/>
      <c r="D5" s="3561" t="str">
        <f>IF(様式1!L11="","",様式1!L11)</f>
        <v/>
      </c>
      <c r="E5" s="3561"/>
      <c r="F5" s="3561"/>
      <c r="G5" s="1355"/>
      <c r="H5" s="1357"/>
    </row>
    <row r="6" spans="1:8" ht="15" customHeight="1">
      <c r="A6" s="1360"/>
      <c r="B6" s="1361"/>
      <c r="C6" s="1361"/>
      <c r="D6" s="1362"/>
      <c r="E6" s="1362"/>
      <c r="F6" s="1362"/>
      <c r="G6" s="1355"/>
      <c r="H6" s="1357"/>
    </row>
    <row r="7" spans="1:8" ht="24.95" customHeight="1">
      <c r="A7" s="1360">
        <v>2</v>
      </c>
      <c r="B7" s="1361" t="s">
        <v>422</v>
      </c>
      <c r="C7" s="1361"/>
      <c r="D7" s="3561" t="str">
        <f>IF(様式1!G36="","",様式1!G36)</f>
        <v/>
      </c>
      <c r="E7" s="3561"/>
      <c r="F7" s="3561"/>
      <c r="H7" s="1357"/>
    </row>
    <row r="8" spans="1:8" ht="27" customHeight="1">
      <c r="A8" s="1360"/>
      <c r="B8" s="1361"/>
      <c r="C8" s="1361" t="s">
        <v>224</v>
      </c>
      <c r="D8" s="1363" t="str">
        <f>IF(様式1!F37="","", 様式1!F37)</f>
        <v/>
      </c>
      <c r="E8" s="1364" t="s">
        <v>423</v>
      </c>
      <c r="F8" s="1363" t="str">
        <f>IF(様式1!K37="","",様式1!K37)</f>
        <v/>
      </c>
      <c r="H8" s="1357"/>
    </row>
    <row r="9" spans="1:8" ht="14.25" customHeight="1">
      <c r="A9" s="1353"/>
      <c r="B9" s="1354"/>
      <c r="C9" s="1354"/>
      <c r="D9" s="1362"/>
      <c r="E9" s="1362"/>
      <c r="F9" s="1362"/>
      <c r="H9" s="1357"/>
    </row>
    <row r="10" spans="1:8" ht="24.95" customHeight="1">
      <c r="A10" s="1360">
        <v>3</v>
      </c>
      <c r="B10" s="3562" t="s">
        <v>1232</v>
      </c>
      <c r="C10" s="3562"/>
      <c r="D10" s="3562"/>
      <c r="E10" s="3562"/>
      <c r="F10" s="3562"/>
      <c r="G10" s="3562"/>
    </row>
    <row r="11" spans="1:8" ht="27" customHeight="1">
      <c r="B11" s="1365" t="s">
        <v>1528</v>
      </c>
      <c r="C11" s="1366" t="s">
        <v>1233</v>
      </c>
      <c r="D11" s="3563"/>
      <c r="E11" s="3563"/>
      <c r="F11" s="3563"/>
    </row>
    <row r="12" spans="1:8" ht="27" customHeight="1">
      <c r="B12" s="1365" t="s">
        <v>1529</v>
      </c>
      <c r="C12" s="1367" t="s">
        <v>1527</v>
      </c>
      <c r="D12" s="3563"/>
      <c r="E12" s="3563"/>
      <c r="F12" s="3563"/>
      <c r="H12" s="1368"/>
    </row>
    <row r="13" spans="1:8" ht="27" customHeight="1">
      <c r="B13" s="1365" t="s">
        <v>1530</v>
      </c>
      <c r="C13" s="1361" t="s">
        <v>424</v>
      </c>
      <c r="D13" s="3563"/>
      <c r="E13" s="3563"/>
      <c r="F13" s="3563"/>
      <c r="H13" s="1368"/>
    </row>
    <row r="14" spans="1:8" ht="27" customHeight="1">
      <c r="B14" s="1365" t="s">
        <v>1531</v>
      </c>
      <c r="C14" s="1361" t="s">
        <v>425</v>
      </c>
      <c r="D14" s="3563"/>
      <c r="E14" s="3563"/>
      <c r="F14" s="3563"/>
      <c r="H14" s="1368"/>
    </row>
    <row r="15" spans="1:8" ht="27" customHeight="1">
      <c r="B15" s="1365" t="s">
        <v>1532</v>
      </c>
      <c r="C15" s="1361" t="s">
        <v>426</v>
      </c>
      <c r="D15" s="206"/>
      <c r="E15" s="1377" t="s">
        <v>423</v>
      </c>
      <c r="F15" s="206"/>
      <c r="H15" s="1368"/>
    </row>
    <row r="16" spans="1:8" ht="27" customHeight="1">
      <c r="B16" s="1365" t="s">
        <v>1533</v>
      </c>
      <c r="C16" s="1361" t="s">
        <v>427</v>
      </c>
      <c r="D16" s="3563"/>
      <c r="E16" s="3563"/>
      <c r="F16" s="3563"/>
      <c r="H16" s="1368"/>
    </row>
    <row r="17" spans="1:8" ht="27" customHeight="1">
      <c r="B17" s="1365" t="s">
        <v>1534</v>
      </c>
      <c r="C17" s="1361" t="s">
        <v>428</v>
      </c>
      <c r="D17" s="3563"/>
      <c r="E17" s="3563"/>
      <c r="F17" s="3563"/>
      <c r="G17" s="3563"/>
      <c r="H17" s="1369"/>
    </row>
    <row r="18" spans="1:8" ht="15" customHeight="1">
      <c r="D18" s="1370"/>
      <c r="E18" s="1370"/>
      <c r="F18" s="1370"/>
      <c r="G18" s="1370"/>
      <c r="H18" s="1369"/>
    </row>
    <row r="19" spans="1:8" ht="24.95" customHeight="1">
      <c r="A19" s="1360">
        <v>4</v>
      </c>
      <c r="B19" s="1371" t="s">
        <v>429</v>
      </c>
      <c r="C19" s="1372"/>
      <c r="D19" s="1372"/>
      <c r="E19" s="1372"/>
      <c r="F19" s="1372"/>
      <c r="G19" s="1373"/>
      <c r="H19" s="1374"/>
    </row>
    <row r="20" spans="1:8" ht="27" customHeight="1">
      <c r="A20" s="1360"/>
      <c r="B20" s="1365" t="s">
        <v>1528</v>
      </c>
      <c r="C20" s="1375" t="s">
        <v>430</v>
      </c>
      <c r="D20" s="1372"/>
      <c r="E20" s="1372"/>
      <c r="F20" s="1372"/>
      <c r="G20" s="1373"/>
      <c r="H20" s="1374"/>
    </row>
    <row r="21" spans="1:8" ht="20.100000000000001" customHeight="1">
      <c r="B21" s="3551"/>
      <c r="C21" s="3552"/>
      <c r="D21" s="3552"/>
      <c r="E21" s="3552"/>
      <c r="F21" s="3552"/>
      <c r="G21" s="3552"/>
      <c r="H21" s="3553"/>
    </row>
    <row r="22" spans="1:8" ht="20.100000000000001" customHeight="1">
      <c r="B22" s="3554"/>
      <c r="C22" s="3555"/>
      <c r="D22" s="3555"/>
      <c r="E22" s="3555"/>
      <c r="F22" s="3555"/>
      <c r="G22" s="3555"/>
      <c r="H22" s="3556"/>
    </row>
    <row r="23" spans="1:8" ht="20.100000000000001" customHeight="1">
      <c r="B23" s="3554"/>
      <c r="C23" s="3555"/>
      <c r="D23" s="3555"/>
      <c r="E23" s="3555"/>
      <c r="F23" s="3555"/>
      <c r="G23" s="3555"/>
      <c r="H23" s="3556"/>
    </row>
    <row r="24" spans="1:8" ht="20.100000000000001" customHeight="1">
      <c r="B24" s="3554"/>
      <c r="C24" s="3555"/>
      <c r="D24" s="3555"/>
      <c r="E24" s="3555"/>
      <c r="F24" s="3555"/>
      <c r="G24" s="3555"/>
      <c r="H24" s="3556"/>
    </row>
    <row r="25" spans="1:8" ht="20.100000000000001" customHeight="1">
      <c r="B25" s="3554"/>
      <c r="C25" s="3555"/>
      <c r="D25" s="3555"/>
      <c r="E25" s="3555"/>
      <c r="F25" s="3555"/>
      <c r="G25" s="3555"/>
      <c r="H25" s="3556"/>
    </row>
    <row r="26" spans="1:8" ht="20.100000000000001" customHeight="1">
      <c r="B26" s="3554"/>
      <c r="C26" s="3555"/>
      <c r="D26" s="3555"/>
      <c r="E26" s="3555"/>
      <c r="F26" s="3555"/>
      <c r="G26" s="3555"/>
      <c r="H26" s="3556"/>
    </row>
    <row r="27" spans="1:8" ht="20.100000000000001" customHeight="1">
      <c r="B27" s="3554"/>
      <c r="C27" s="3555"/>
      <c r="D27" s="3555"/>
      <c r="E27" s="3555"/>
      <c r="F27" s="3555"/>
      <c r="G27" s="3555"/>
      <c r="H27" s="3556"/>
    </row>
    <row r="28" spans="1:8" ht="20.100000000000001" customHeight="1">
      <c r="B28" s="3554"/>
      <c r="C28" s="3555"/>
      <c r="D28" s="3555"/>
      <c r="E28" s="3555"/>
      <c r="F28" s="3555"/>
      <c r="G28" s="3555"/>
      <c r="H28" s="3556"/>
    </row>
    <row r="29" spans="1:8" ht="20.100000000000001" customHeight="1">
      <c r="B29" s="3554"/>
      <c r="C29" s="3555"/>
      <c r="D29" s="3555"/>
      <c r="E29" s="3555"/>
      <c r="F29" s="3555"/>
      <c r="G29" s="3555"/>
      <c r="H29" s="3556"/>
    </row>
    <row r="30" spans="1:8" ht="20.100000000000001" customHeight="1">
      <c r="B30" s="3557"/>
      <c r="C30" s="3558"/>
      <c r="D30" s="3558"/>
      <c r="E30" s="3558"/>
      <c r="F30" s="3558"/>
      <c r="G30" s="3558"/>
      <c r="H30" s="3559"/>
    </row>
    <row r="31" spans="1:8" ht="14.25" customHeight="1">
      <c r="A31" s="1353"/>
      <c r="B31" s="1354"/>
      <c r="C31" s="1354"/>
      <c r="D31" s="1362"/>
      <c r="E31" s="1362"/>
      <c r="F31" s="1362"/>
      <c r="H31" s="1357"/>
    </row>
    <row r="32" spans="1:8" ht="27" customHeight="1">
      <c r="B32" s="1365" t="s">
        <v>1529</v>
      </c>
      <c r="C32" s="1375" t="s">
        <v>431</v>
      </c>
      <c r="D32" s="1372"/>
      <c r="E32" s="1372"/>
      <c r="F32" s="1372"/>
      <c r="G32" s="1373"/>
      <c r="H32" s="1374"/>
    </row>
    <row r="33" spans="1:8" ht="20.100000000000001" customHeight="1">
      <c r="B33" s="3551"/>
      <c r="C33" s="3552"/>
      <c r="D33" s="3552"/>
      <c r="E33" s="3552"/>
      <c r="F33" s="3552"/>
      <c r="G33" s="3552"/>
      <c r="H33" s="3553"/>
    </row>
    <row r="34" spans="1:8" ht="20.100000000000001" customHeight="1">
      <c r="B34" s="3554"/>
      <c r="C34" s="3555"/>
      <c r="D34" s="3555"/>
      <c r="E34" s="3555"/>
      <c r="F34" s="3555"/>
      <c r="G34" s="3555"/>
      <c r="H34" s="3556"/>
    </row>
    <row r="35" spans="1:8" ht="20.100000000000001" customHeight="1">
      <c r="B35" s="3554"/>
      <c r="C35" s="3555"/>
      <c r="D35" s="3555"/>
      <c r="E35" s="3555"/>
      <c r="F35" s="3555"/>
      <c r="G35" s="3555"/>
      <c r="H35" s="3556"/>
    </row>
    <row r="36" spans="1:8" ht="20.100000000000001" customHeight="1">
      <c r="B36" s="3554"/>
      <c r="C36" s="3555"/>
      <c r="D36" s="3555"/>
      <c r="E36" s="3555"/>
      <c r="F36" s="3555"/>
      <c r="G36" s="3555"/>
      <c r="H36" s="3556"/>
    </row>
    <row r="37" spans="1:8" ht="20.100000000000001" customHeight="1">
      <c r="B37" s="3554"/>
      <c r="C37" s="3555"/>
      <c r="D37" s="3555"/>
      <c r="E37" s="3555"/>
      <c r="F37" s="3555"/>
      <c r="G37" s="3555"/>
      <c r="H37" s="3556"/>
    </row>
    <row r="38" spans="1:8" ht="20.100000000000001" customHeight="1">
      <c r="B38" s="3554"/>
      <c r="C38" s="3555"/>
      <c r="D38" s="3555"/>
      <c r="E38" s="3555"/>
      <c r="F38" s="3555"/>
      <c r="G38" s="3555"/>
      <c r="H38" s="3556"/>
    </row>
    <row r="39" spans="1:8" ht="20.100000000000001" customHeight="1">
      <c r="B39" s="3554"/>
      <c r="C39" s="3555"/>
      <c r="D39" s="3555"/>
      <c r="E39" s="3555"/>
      <c r="F39" s="3555"/>
      <c r="G39" s="3555"/>
      <c r="H39" s="3556"/>
    </row>
    <row r="40" spans="1:8" ht="20.100000000000001" customHeight="1">
      <c r="B40" s="3554"/>
      <c r="C40" s="3555"/>
      <c r="D40" s="3555"/>
      <c r="E40" s="3555"/>
      <c r="F40" s="3555"/>
      <c r="G40" s="3555"/>
      <c r="H40" s="3556"/>
    </row>
    <row r="41" spans="1:8" ht="20.100000000000001" customHeight="1">
      <c r="B41" s="3554"/>
      <c r="C41" s="3555"/>
      <c r="D41" s="3555"/>
      <c r="E41" s="3555"/>
      <c r="F41" s="3555"/>
      <c r="G41" s="3555"/>
      <c r="H41" s="3556"/>
    </row>
    <row r="42" spans="1:8" ht="20.100000000000001" customHeight="1">
      <c r="B42" s="3557"/>
      <c r="C42" s="3558"/>
      <c r="D42" s="3558"/>
      <c r="E42" s="3558"/>
      <c r="F42" s="3558"/>
      <c r="G42" s="3558"/>
      <c r="H42" s="3559"/>
    </row>
    <row r="43" spans="1:8" ht="20.100000000000001" customHeight="1">
      <c r="B43" s="1356"/>
      <c r="H43" s="1376"/>
    </row>
    <row r="44" spans="1:8" ht="13.5" customHeight="1">
      <c r="A44" s="3550" t="s">
        <v>714</v>
      </c>
      <c r="B44" s="3550"/>
      <c r="C44" s="3550"/>
      <c r="D44" s="3550"/>
      <c r="E44" s="3550"/>
      <c r="F44" s="3550"/>
      <c r="G44" s="3550"/>
      <c r="H44" s="3550"/>
    </row>
    <row r="45" spans="1:8">
      <c r="A45" s="3550"/>
      <c r="B45" s="3550"/>
      <c r="C45" s="3550"/>
      <c r="D45" s="3550"/>
      <c r="E45" s="3550"/>
      <c r="F45" s="3550"/>
      <c r="G45" s="3550"/>
      <c r="H45" s="3550"/>
    </row>
    <row r="46" spans="1:8">
      <c r="A46" s="3549" t="s">
        <v>1471</v>
      </c>
      <c r="B46" s="3549"/>
      <c r="C46" s="3549"/>
      <c r="D46" s="3549"/>
      <c r="E46" s="3549"/>
      <c r="F46" s="3549"/>
      <c r="G46" s="3549"/>
      <c r="H46" s="3549"/>
    </row>
    <row r="47" spans="1:8">
      <c r="A47" s="3549"/>
      <c r="B47" s="3549"/>
      <c r="C47" s="3549"/>
      <c r="D47" s="3549"/>
      <c r="E47" s="3549"/>
      <c r="F47" s="3549"/>
      <c r="G47" s="3549"/>
      <c r="H47" s="3549"/>
    </row>
  </sheetData>
  <sheetProtection sheet="1" objects="1" scenarios="1" formatCells="0" formatRows="0" insertRows="0" delete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1"/>
  <conditionalFormatting sqref="B21:H30">
    <cfRule type="cellIs" dxfId="108" priority="2" stopIfTrue="1" operator="equal">
      <formula>""</formula>
    </cfRule>
  </conditionalFormatting>
  <conditionalFormatting sqref="B33:H42">
    <cfRule type="cellIs" dxfId="107" priority="1" stopIfTrue="1" operator="equal">
      <formula>""</formula>
    </cfRule>
  </conditionalFormatting>
  <conditionalFormatting sqref="D15">
    <cfRule type="cellIs" dxfId="106" priority="6" stopIfTrue="1" operator="equal">
      <formula>""</formula>
    </cfRule>
  </conditionalFormatting>
  <conditionalFormatting sqref="D11:F14">
    <cfRule type="cellIs" dxfId="105" priority="7" stopIfTrue="1" operator="equal">
      <formula>""</formula>
    </cfRule>
  </conditionalFormatting>
  <conditionalFormatting sqref="D16:F16">
    <cfRule type="cellIs" dxfId="104" priority="4" stopIfTrue="1" operator="equal">
      <formula>""</formula>
    </cfRule>
  </conditionalFormatting>
  <conditionalFormatting sqref="D17:G17">
    <cfRule type="cellIs" dxfId="103" priority="3" stopIfTrue="1" operator="equal">
      <formula>""</formula>
    </cfRule>
  </conditionalFormatting>
  <conditionalFormatting sqref="F15">
    <cfRule type="cellIs" dxfId="102" priority="5" stopIfTrue="1" operator="equal">
      <formula>""</formula>
    </cfRule>
  </conditionalFormatting>
  <dataValidations disablePrompts="1" count="1">
    <dataValidation type="list" allowBlank="1" showInputMessage="1" showErrorMessage="1" sqref="D12:F12" xr:uid="{00000000-0002-0000-1D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r:id="rId1"/>
  <headerFooter scaleWithDoc="0">
    <oddFooter>&amp;R&amp;10（令和７年４月１日以降に申請する訓練科から適用）</oddFooter>
  </headerFooter>
  <ignoredErrors>
    <ignoredError sqref="B11:B17 B32 B20" numberStoredAsText="1"/>
  </ignoredErrors>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dimension ref="A1:AD124"/>
  <sheetViews>
    <sheetView view="pageBreakPreview" zoomScale="85" zoomScaleNormal="70" zoomScaleSheetLayoutView="85" workbookViewId="0">
      <selection activeCell="D17" sqref="D17:N20"/>
    </sheetView>
  </sheetViews>
  <sheetFormatPr defaultColWidth="9" defaultRowHeight="13.5"/>
  <cols>
    <col min="1" max="1" width="4.375" style="157" customWidth="1"/>
    <col min="2" max="2" width="6.5" style="157" customWidth="1"/>
    <col min="3" max="3" width="5.625" style="157" customWidth="1"/>
    <col min="4" max="5" width="7.625" style="157" customWidth="1"/>
    <col min="6" max="7" width="5.625" style="157" customWidth="1"/>
    <col min="8" max="9" width="6.625" style="157" customWidth="1"/>
    <col min="10" max="14" width="6.875" style="157" customWidth="1"/>
    <col min="15" max="15" width="5.625" style="157" customWidth="1"/>
    <col min="16" max="30" width="6.5" style="157" customWidth="1"/>
    <col min="31" max="16384" width="9" style="157"/>
  </cols>
  <sheetData>
    <row r="1" spans="1:30" ht="33" customHeight="1">
      <c r="AD1" s="158" t="s">
        <v>753</v>
      </c>
    </row>
    <row r="2" spans="1:30" ht="25.5" customHeight="1">
      <c r="A2" s="3568" t="s">
        <v>432</v>
      </c>
      <c r="B2" s="3568"/>
      <c r="C2" s="3568"/>
      <c r="D2" s="3568"/>
      <c r="E2" s="3568"/>
      <c r="F2" s="3568"/>
      <c r="G2" s="3568"/>
      <c r="H2" s="3568"/>
      <c r="I2" s="3568"/>
      <c r="J2" s="3568"/>
      <c r="K2" s="3568"/>
      <c r="L2" s="3568"/>
      <c r="M2" s="3568"/>
      <c r="N2" s="3568"/>
      <c r="O2" s="3568"/>
      <c r="P2" s="3568"/>
      <c r="Q2" s="3568"/>
      <c r="R2" s="3568"/>
      <c r="S2" s="3568"/>
      <c r="T2" s="3568"/>
      <c r="U2" s="3568"/>
      <c r="V2" s="3568"/>
      <c r="W2" s="3568"/>
      <c r="X2" s="3568"/>
      <c r="Y2" s="3568"/>
      <c r="Z2" s="3568"/>
      <c r="AA2" s="3568"/>
      <c r="AB2" s="3568"/>
      <c r="AC2" s="3568"/>
      <c r="AD2" s="3568"/>
    </row>
    <row r="3" spans="1:30" ht="11.25"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row>
    <row r="4" spans="1:30" s="160" customFormat="1" ht="40.5" customHeight="1" thickBot="1">
      <c r="A4" s="3569" t="s">
        <v>257</v>
      </c>
      <c r="B4" s="3569"/>
      <c r="C4" s="3569"/>
      <c r="D4" s="3569"/>
      <c r="E4" s="3570" t="str">
        <f>IF(様式1!L11="","",様式1!L11)</f>
        <v/>
      </c>
      <c r="F4" s="3570"/>
      <c r="G4" s="3570"/>
      <c r="H4" s="3570"/>
      <c r="I4" s="3570"/>
      <c r="J4" s="3570"/>
      <c r="K4" s="3570"/>
      <c r="L4" s="3569" t="s">
        <v>433</v>
      </c>
      <c r="M4" s="3569"/>
      <c r="N4" s="3569"/>
      <c r="O4" s="3569"/>
      <c r="P4" s="2987" t="str">
        <f>IF(様式1!F44="","",様式1!F44)</f>
        <v/>
      </c>
      <c r="Q4" s="3571"/>
      <c r="R4" s="3571"/>
      <c r="S4" s="3571"/>
      <c r="T4" s="3571"/>
      <c r="U4" s="3571"/>
      <c r="V4" s="3572" t="s">
        <v>434</v>
      </c>
      <c r="W4" s="3572"/>
      <c r="X4" s="3573" t="str">
        <f>IF(様式1!G36="","",様式1!G36)</f>
        <v/>
      </c>
      <c r="Y4" s="3573"/>
      <c r="Z4" s="3573"/>
      <c r="AA4" s="3573"/>
      <c r="AB4" s="3573"/>
      <c r="AC4" s="3573"/>
      <c r="AD4" s="3573"/>
    </row>
    <row r="5" spans="1:30" s="160" customFormat="1" ht="11.25" customHeight="1" thickBot="1">
      <c r="A5" s="602"/>
      <c r="B5" s="157"/>
      <c r="C5" s="157"/>
      <c r="D5" s="157"/>
      <c r="E5" s="157"/>
      <c r="F5" s="157"/>
      <c r="G5" s="157"/>
      <c r="H5" s="157"/>
      <c r="I5" s="157"/>
      <c r="J5" s="157"/>
      <c r="K5" s="157"/>
      <c r="L5" s="603"/>
      <c r="M5" s="157"/>
      <c r="N5" s="157"/>
      <c r="O5" s="603"/>
      <c r="P5" s="157"/>
    </row>
    <row r="6" spans="1:30" ht="35.1" customHeight="1" thickBot="1">
      <c r="A6" s="526" t="s">
        <v>923</v>
      </c>
      <c r="B6" s="161"/>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3"/>
    </row>
    <row r="7" spans="1:30" s="160" customFormat="1" ht="35.1" customHeight="1">
      <c r="A7" s="164"/>
      <c r="B7" s="3574" t="s">
        <v>437</v>
      </c>
      <c r="C7" s="3575"/>
      <c r="D7" s="3575"/>
      <c r="E7" s="3575"/>
      <c r="F7" s="3578" t="s">
        <v>219</v>
      </c>
      <c r="G7" s="3579"/>
      <c r="H7" s="3579"/>
      <c r="I7" s="3579"/>
      <c r="J7" s="3580"/>
      <c r="K7" s="3581">
        <f>様式1!$F$40</f>
        <v>0</v>
      </c>
      <c r="L7" s="3582"/>
      <c r="M7" s="3582"/>
      <c r="N7" s="3582"/>
      <c r="O7" s="3582"/>
      <c r="P7" s="3582"/>
      <c r="Q7" s="3582"/>
      <c r="R7" s="3582"/>
      <c r="S7" s="3582"/>
      <c r="T7" s="3582"/>
      <c r="U7" s="3582"/>
      <c r="V7" s="3582"/>
      <c r="W7" s="3582"/>
      <c r="X7" s="3582"/>
      <c r="Y7" s="3582"/>
      <c r="Z7" s="3582"/>
      <c r="AA7" s="3582"/>
      <c r="AB7" s="3582"/>
      <c r="AC7" s="3582"/>
      <c r="AD7" s="3583"/>
    </row>
    <row r="8" spans="1:30" s="160" customFormat="1" ht="35.1" customHeight="1" thickBot="1">
      <c r="A8" s="164"/>
      <c r="B8" s="3576"/>
      <c r="C8" s="3577"/>
      <c r="D8" s="3577"/>
      <c r="E8" s="3577"/>
      <c r="F8" s="3584" t="s">
        <v>438</v>
      </c>
      <c r="G8" s="3585"/>
      <c r="H8" s="3585"/>
      <c r="I8" s="3585"/>
      <c r="J8" s="3586"/>
      <c r="K8" s="3584" t="str">
        <f>様式1!$H$41&amp;様式1!$H$42</f>
        <v/>
      </c>
      <c r="L8" s="3585"/>
      <c r="M8" s="3585"/>
      <c r="N8" s="3585"/>
      <c r="O8" s="3585"/>
      <c r="P8" s="3585"/>
      <c r="Q8" s="3585"/>
      <c r="R8" s="3585"/>
      <c r="S8" s="3585"/>
      <c r="T8" s="3585"/>
      <c r="U8" s="3585"/>
      <c r="V8" s="3585"/>
      <c r="W8" s="3585"/>
      <c r="X8" s="3585"/>
      <c r="Y8" s="3585"/>
      <c r="Z8" s="3585"/>
      <c r="AA8" s="3585"/>
      <c r="AB8" s="3585"/>
      <c r="AC8" s="3585"/>
      <c r="AD8" s="3587"/>
    </row>
    <row r="9" spans="1:30" ht="35.1" customHeight="1">
      <c r="A9" s="164"/>
      <c r="B9" s="161" t="s">
        <v>439</v>
      </c>
      <c r="C9" s="162"/>
      <c r="D9" s="162"/>
      <c r="E9" s="162"/>
      <c r="F9" s="165"/>
      <c r="G9" s="165"/>
      <c r="H9" s="165"/>
      <c r="I9" s="165"/>
      <c r="J9" s="165"/>
      <c r="K9" s="165"/>
      <c r="L9" s="165"/>
      <c r="M9" s="165"/>
      <c r="N9" s="165"/>
      <c r="O9" s="165"/>
      <c r="P9" s="165"/>
      <c r="Q9" s="165"/>
      <c r="R9" s="165"/>
      <c r="S9" s="165"/>
      <c r="T9" s="165"/>
      <c r="U9" s="165"/>
      <c r="V9" s="165"/>
      <c r="W9" s="165"/>
      <c r="X9" s="165"/>
      <c r="Y9" s="165"/>
      <c r="Z9" s="165"/>
      <c r="AA9" s="165"/>
      <c r="AB9" s="165"/>
      <c r="AC9" s="165"/>
      <c r="AD9" s="166"/>
    </row>
    <row r="10" spans="1:30" ht="15.95" customHeight="1">
      <c r="A10" s="164"/>
      <c r="B10" s="167"/>
      <c r="C10" s="168"/>
      <c r="D10" s="3606" t="s">
        <v>440</v>
      </c>
      <c r="E10" s="3607"/>
      <c r="F10" s="3607"/>
      <c r="G10" s="3607"/>
      <c r="H10" s="3607"/>
      <c r="I10" s="3607"/>
      <c r="J10" s="3607"/>
      <c r="K10" s="3607"/>
      <c r="L10" s="3607"/>
      <c r="M10" s="3607"/>
      <c r="N10" s="3608"/>
      <c r="O10" s="3602"/>
      <c r="P10" s="3603"/>
      <c r="Q10" s="3603"/>
      <c r="R10" s="3599" t="s">
        <v>196</v>
      </c>
      <c r="S10" s="3603"/>
      <c r="T10" s="3599" t="s">
        <v>197</v>
      </c>
      <c r="U10" s="3599" t="s">
        <v>435</v>
      </c>
      <c r="V10" s="3599"/>
      <c r="W10" s="3599"/>
      <c r="X10" s="3598" t="s">
        <v>436</v>
      </c>
      <c r="Y10" s="3620"/>
      <c r="Z10" s="3564"/>
      <c r="AA10" s="3564"/>
      <c r="AB10" s="3564"/>
      <c r="AC10" s="3564"/>
      <c r="AD10" s="3565"/>
    </row>
    <row r="11" spans="1:30" ht="15.95" customHeight="1">
      <c r="A11" s="164"/>
      <c r="B11" s="164"/>
      <c r="C11" s="3588"/>
      <c r="D11" s="3609"/>
      <c r="E11" s="3610"/>
      <c r="F11" s="3610"/>
      <c r="G11" s="3610"/>
      <c r="H11" s="3610"/>
      <c r="I11" s="3610"/>
      <c r="J11" s="3610"/>
      <c r="K11" s="3610"/>
      <c r="L11" s="3610"/>
      <c r="M11" s="3610"/>
      <c r="N11" s="3611"/>
      <c r="O11" s="3604"/>
      <c r="P11" s="3605"/>
      <c r="Q11" s="3605"/>
      <c r="R11" s="3601"/>
      <c r="S11" s="3605"/>
      <c r="T11" s="3601"/>
      <c r="U11" s="3601"/>
      <c r="V11" s="3601"/>
      <c r="W11" s="3601"/>
      <c r="X11" s="3600"/>
      <c r="Y11" s="3621"/>
      <c r="Z11" s="3566"/>
      <c r="AA11" s="3566"/>
      <c r="AB11" s="3566"/>
      <c r="AC11" s="3566"/>
      <c r="AD11" s="3567"/>
    </row>
    <row r="12" spans="1:30" ht="15.95" customHeight="1">
      <c r="A12" s="164"/>
      <c r="B12" s="164"/>
      <c r="C12" s="3589"/>
      <c r="D12" s="3609"/>
      <c r="E12" s="3610"/>
      <c r="F12" s="3610"/>
      <c r="G12" s="3610"/>
      <c r="H12" s="3610"/>
      <c r="I12" s="3610"/>
      <c r="J12" s="3610"/>
      <c r="K12" s="3610"/>
      <c r="L12" s="3610"/>
      <c r="M12" s="3610"/>
      <c r="N12" s="3611"/>
      <c r="O12" s="3590"/>
      <c r="P12" s="3592" t="s">
        <v>441</v>
      </c>
      <c r="Q12" s="3593"/>
      <c r="R12" s="3594"/>
      <c r="S12" s="3598" t="s">
        <v>471</v>
      </c>
      <c r="T12" s="3599"/>
      <c r="U12" s="3599"/>
      <c r="V12" s="3602"/>
      <c r="W12" s="3603"/>
      <c r="X12" s="3603"/>
      <c r="Y12" s="3599" t="s">
        <v>196</v>
      </c>
      <c r="Z12" s="3603"/>
      <c r="AA12" s="3599" t="s">
        <v>197</v>
      </c>
      <c r="AB12" s="3603"/>
      <c r="AC12" s="3599" t="s">
        <v>198</v>
      </c>
      <c r="AD12" s="3625"/>
    </row>
    <row r="13" spans="1:30" s="160" customFormat="1" ht="15.95" customHeight="1">
      <c r="A13" s="164"/>
      <c r="B13" s="164"/>
      <c r="C13" s="169"/>
      <c r="D13" s="3617"/>
      <c r="E13" s="3618"/>
      <c r="F13" s="3618"/>
      <c r="G13" s="3618"/>
      <c r="H13" s="3618"/>
      <c r="I13" s="3618"/>
      <c r="J13" s="3618"/>
      <c r="K13" s="3618"/>
      <c r="L13" s="3618"/>
      <c r="M13" s="3618"/>
      <c r="N13" s="3619"/>
      <c r="O13" s="3591"/>
      <c r="P13" s="3595"/>
      <c r="Q13" s="3596"/>
      <c r="R13" s="3597"/>
      <c r="S13" s="3600"/>
      <c r="T13" s="3601"/>
      <c r="U13" s="3601"/>
      <c r="V13" s="3604"/>
      <c r="W13" s="3605"/>
      <c r="X13" s="3605"/>
      <c r="Y13" s="3601"/>
      <c r="Z13" s="3605"/>
      <c r="AA13" s="3601"/>
      <c r="AB13" s="3605"/>
      <c r="AC13" s="3601"/>
      <c r="AD13" s="3626"/>
    </row>
    <row r="14" spans="1:30" s="160" customFormat="1" ht="35.1" customHeight="1">
      <c r="A14" s="164"/>
      <c r="B14" s="164"/>
      <c r="C14" s="168"/>
      <c r="D14" s="3606" t="s">
        <v>442</v>
      </c>
      <c r="E14" s="3607"/>
      <c r="F14" s="3607"/>
      <c r="G14" s="3607"/>
      <c r="H14" s="3607"/>
      <c r="I14" s="3607"/>
      <c r="J14" s="3607"/>
      <c r="K14" s="3607"/>
      <c r="L14" s="3607"/>
      <c r="M14" s="3607"/>
      <c r="N14" s="3608"/>
      <c r="O14" s="3612"/>
      <c r="P14" s="3613"/>
      <c r="Q14" s="435"/>
      <c r="R14" s="436" t="s">
        <v>196</v>
      </c>
      <c r="S14" s="435"/>
      <c r="T14" s="436" t="s">
        <v>197</v>
      </c>
      <c r="U14" s="3614" t="s">
        <v>435</v>
      </c>
      <c r="V14" s="3614"/>
      <c r="W14" s="3615"/>
      <c r="X14" s="3616" t="s">
        <v>436</v>
      </c>
      <c r="Y14" s="3616"/>
      <c r="Z14" s="3622"/>
      <c r="AA14" s="3622"/>
      <c r="AB14" s="3622"/>
      <c r="AC14" s="3622"/>
      <c r="AD14" s="3623"/>
    </row>
    <row r="15" spans="1:30" s="160" customFormat="1" ht="35.1" customHeight="1">
      <c r="A15" s="164"/>
      <c r="B15" s="164"/>
      <c r="C15" s="437"/>
      <c r="D15" s="3609"/>
      <c r="E15" s="3610"/>
      <c r="F15" s="3610"/>
      <c r="G15" s="3610"/>
      <c r="H15" s="3610"/>
      <c r="I15" s="3610"/>
      <c r="J15" s="3610"/>
      <c r="K15" s="3610"/>
      <c r="L15" s="3610"/>
      <c r="M15" s="3610"/>
      <c r="N15" s="3611"/>
      <c r="O15" s="524"/>
      <c r="P15" s="3624" t="s">
        <v>441</v>
      </c>
      <c r="Q15" s="3614"/>
      <c r="R15" s="3615"/>
      <c r="S15" s="3616" t="s">
        <v>472</v>
      </c>
      <c r="T15" s="3616"/>
      <c r="U15" s="3616"/>
      <c r="V15" s="3602"/>
      <c r="W15" s="3603"/>
      <c r="X15" s="426"/>
      <c r="Y15" s="430" t="s">
        <v>196</v>
      </c>
      <c r="Z15" s="426"/>
      <c r="AA15" s="430" t="s">
        <v>197</v>
      </c>
      <c r="AB15" s="426"/>
      <c r="AC15" s="430" t="s">
        <v>198</v>
      </c>
      <c r="AD15" s="438"/>
    </row>
    <row r="16" spans="1:30" s="160" customFormat="1" ht="35.1" customHeight="1">
      <c r="A16" s="164"/>
      <c r="B16" s="164"/>
      <c r="C16" s="169"/>
      <c r="D16" s="439"/>
      <c r="E16" s="3635" t="s">
        <v>443</v>
      </c>
      <c r="F16" s="3636"/>
      <c r="G16" s="3636"/>
      <c r="H16" s="3636"/>
      <c r="I16" s="3636"/>
      <c r="J16" s="3636"/>
      <c r="K16" s="3636"/>
      <c r="L16" s="3636"/>
      <c r="M16" s="3636"/>
      <c r="N16" s="3637"/>
      <c r="O16" s="522"/>
      <c r="P16" s="523"/>
      <c r="Q16" s="436" t="s">
        <v>196</v>
      </c>
      <c r="R16" s="436"/>
      <c r="S16" s="436" t="s">
        <v>197</v>
      </c>
      <c r="T16" s="435"/>
      <c r="U16" s="436" t="s">
        <v>198</v>
      </c>
      <c r="V16" s="440" t="s">
        <v>52</v>
      </c>
      <c r="W16" s="429"/>
      <c r="X16" s="435"/>
      <c r="Y16" s="436" t="s">
        <v>196</v>
      </c>
      <c r="Z16" s="435"/>
      <c r="AA16" s="436" t="s">
        <v>197</v>
      </c>
      <c r="AB16" s="435"/>
      <c r="AC16" s="436" t="s">
        <v>198</v>
      </c>
      <c r="AD16" s="441"/>
    </row>
    <row r="17" spans="1:30" ht="15.95" customHeight="1">
      <c r="A17" s="164"/>
      <c r="B17" s="167"/>
      <c r="C17" s="168"/>
      <c r="D17" s="3609" t="s">
        <v>444</v>
      </c>
      <c r="E17" s="3610"/>
      <c r="F17" s="3610"/>
      <c r="G17" s="3610"/>
      <c r="H17" s="3610"/>
      <c r="I17" s="3610"/>
      <c r="J17" s="3610"/>
      <c r="K17" s="3610"/>
      <c r="L17" s="3610"/>
      <c r="M17" s="3610"/>
      <c r="N17" s="3611"/>
      <c r="O17" s="3602"/>
      <c r="P17" s="3603"/>
      <c r="Q17" s="3603"/>
      <c r="R17" s="3599" t="s">
        <v>196</v>
      </c>
      <c r="S17" s="3603"/>
      <c r="T17" s="3599" t="s">
        <v>197</v>
      </c>
      <c r="U17" s="3599" t="s">
        <v>435</v>
      </c>
      <c r="V17" s="3599"/>
      <c r="W17" s="3599"/>
      <c r="X17" s="3598" t="s">
        <v>436</v>
      </c>
      <c r="Y17" s="3620"/>
      <c r="Z17" s="3564"/>
      <c r="AA17" s="3564"/>
      <c r="AB17" s="3564"/>
      <c r="AC17" s="3564"/>
      <c r="AD17" s="3565"/>
    </row>
    <row r="18" spans="1:30" ht="15.95" customHeight="1">
      <c r="A18" s="164"/>
      <c r="B18" s="164"/>
      <c r="C18" s="3588"/>
      <c r="D18" s="3609"/>
      <c r="E18" s="3610"/>
      <c r="F18" s="3610"/>
      <c r="G18" s="3610"/>
      <c r="H18" s="3610"/>
      <c r="I18" s="3610"/>
      <c r="J18" s="3610"/>
      <c r="K18" s="3610"/>
      <c r="L18" s="3610"/>
      <c r="M18" s="3610"/>
      <c r="N18" s="3611"/>
      <c r="O18" s="3604"/>
      <c r="P18" s="3605"/>
      <c r="Q18" s="3605"/>
      <c r="R18" s="3601"/>
      <c r="S18" s="3605"/>
      <c r="T18" s="3601"/>
      <c r="U18" s="3601"/>
      <c r="V18" s="3601"/>
      <c r="W18" s="3601"/>
      <c r="X18" s="3600"/>
      <c r="Y18" s="3621"/>
      <c r="Z18" s="3566"/>
      <c r="AA18" s="3566"/>
      <c r="AB18" s="3566"/>
      <c r="AC18" s="3566"/>
      <c r="AD18" s="3567"/>
    </row>
    <row r="19" spans="1:30" ht="15.95" customHeight="1">
      <c r="A19" s="164"/>
      <c r="B19" s="164"/>
      <c r="C19" s="3589"/>
      <c r="D19" s="3609"/>
      <c r="E19" s="3610"/>
      <c r="F19" s="3610"/>
      <c r="G19" s="3610"/>
      <c r="H19" s="3610"/>
      <c r="I19" s="3610"/>
      <c r="J19" s="3610"/>
      <c r="K19" s="3610"/>
      <c r="L19" s="3610"/>
      <c r="M19" s="3610"/>
      <c r="N19" s="3611"/>
      <c r="O19" s="3590"/>
      <c r="P19" s="3592" t="s">
        <v>441</v>
      </c>
      <c r="Q19" s="3593"/>
      <c r="R19" s="3594"/>
      <c r="S19" s="3598" t="s">
        <v>472</v>
      </c>
      <c r="T19" s="3599"/>
      <c r="U19" s="3620"/>
      <c r="V19" s="3603"/>
      <c r="W19" s="3603"/>
      <c r="X19" s="3603"/>
      <c r="Y19" s="3599" t="s">
        <v>196</v>
      </c>
      <c r="Z19" s="3603"/>
      <c r="AA19" s="3599" t="s">
        <v>197</v>
      </c>
      <c r="AB19" s="3603"/>
      <c r="AC19" s="3599" t="s">
        <v>198</v>
      </c>
      <c r="AD19" s="3625"/>
    </row>
    <row r="20" spans="1:30" ht="15.95" customHeight="1" thickBot="1">
      <c r="A20" s="164"/>
      <c r="B20" s="176"/>
      <c r="C20" s="177"/>
      <c r="D20" s="3638"/>
      <c r="E20" s="3639"/>
      <c r="F20" s="3639"/>
      <c r="G20" s="3639"/>
      <c r="H20" s="3639"/>
      <c r="I20" s="3639"/>
      <c r="J20" s="3639"/>
      <c r="K20" s="3639"/>
      <c r="L20" s="3639"/>
      <c r="M20" s="3639"/>
      <c r="N20" s="3640"/>
      <c r="O20" s="3627"/>
      <c r="P20" s="3628"/>
      <c r="Q20" s="3629"/>
      <c r="R20" s="3630"/>
      <c r="S20" s="3631"/>
      <c r="T20" s="3632"/>
      <c r="U20" s="3633"/>
      <c r="V20" s="3634"/>
      <c r="W20" s="3634"/>
      <c r="X20" s="3634"/>
      <c r="Y20" s="3632"/>
      <c r="Z20" s="3634"/>
      <c r="AA20" s="3632"/>
      <c r="AB20" s="3634"/>
      <c r="AC20" s="3632"/>
      <c r="AD20" s="3641"/>
    </row>
    <row r="21" spans="1:30" ht="35.1" customHeight="1">
      <c r="A21" s="170"/>
      <c r="B21" s="3642" t="s">
        <v>445</v>
      </c>
      <c r="C21" s="3579"/>
      <c r="D21" s="3579"/>
      <c r="E21" s="3579"/>
      <c r="F21" s="442"/>
      <c r="G21" s="3643" t="s">
        <v>446</v>
      </c>
      <c r="H21" s="3579"/>
      <c r="I21" s="3579"/>
      <c r="J21" s="3579"/>
      <c r="K21" s="3579"/>
      <c r="L21" s="3579"/>
      <c r="M21" s="3579"/>
      <c r="N21" s="443"/>
      <c r="O21" s="3644" t="s">
        <v>447</v>
      </c>
      <c r="P21" s="3644"/>
      <c r="Q21" s="3644"/>
      <c r="R21" s="3644"/>
      <c r="S21" s="3644"/>
      <c r="T21" s="3644"/>
      <c r="U21" s="3644"/>
      <c r="V21" s="3645" t="s">
        <v>236</v>
      </c>
      <c r="W21" s="3646"/>
      <c r="X21" s="3647"/>
      <c r="Y21" s="3648"/>
      <c r="Z21" s="3648"/>
      <c r="AA21" s="3648"/>
      <c r="AB21" s="3648"/>
      <c r="AC21" s="3648"/>
      <c r="AD21" s="3649"/>
    </row>
    <row r="22" spans="1:30" ht="35.1" customHeight="1">
      <c r="A22" s="164"/>
      <c r="B22" s="171" t="s">
        <v>439</v>
      </c>
      <c r="C22" s="172"/>
      <c r="D22" s="172"/>
      <c r="E22" s="172"/>
      <c r="F22" s="173"/>
      <c r="G22" s="173"/>
      <c r="H22" s="173"/>
      <c r="I22" s="173"/>
      <c r="J22" s="173"/>
      <c r="K22" s="173"/>
      <c r="L22" s="173"/>
      <c r="M22" s="173"/>
      <c r="N22" s="173"/>
      <c r="O22" s="173"/>
      <c r="P22" s="173"/>
      <c r="Q22" s="173"/>
      <c r="R22" s="173"/>
      <c r="S22" s="173"/>
      <c r="T22" s="173"/>
      <c r="U22" s="173"/>
      <c r="V22" s="173"/>
      <c r="W22" s="173"/>
      <c r="X22" s="173"/>
      <c r="Y22" s="173"/>
      <c r="Z22" s="173"/>
      <c r="AA22" s="173"/>
      <c r="AB22" s="173"/>
      <c r="AC22" s="173"/>
      <c r="AD22" s="174"/>
    </row>
    <row r="23" spans="1:30" s="160" customFormat="1" ht="15.95" customHeight="1">
      <c r="A23" s="164"/>
      <c r="B23" s="167"/>
      <c r="C23" s="168"/>
      <c r="D23" s="3606" t="s">
        <v>448</v>
      </c>
      <c r="E23" s="3607"/>
      <c r="F23" s="3607"/>
      <c r="G23" s="3607"/>
      <c r="H23" s="3607"/>
      <c r="I23" s="3607"/>
      <c r="J23" s="3607"/>
      <c r="K23" s="3607"/>
      <c r="L23" s="3607"/>
      <c r="M23" s="3607"/>
      <c r="N23" s="3608"/>
      <c r="O23" s="3602"/>
      <c r="P23" s="3603"/>
      <c r="Q23" s="3603"/>
      <c r="R23" s="3599" t="s">
        <v>196</v>
      </c>
      <c r="S23" s="3603"/>
      <c r="T23" s="3599" t="s">
        <v>197</v>
      </c>
      <c r="U23" s="3599" t="s">
        <v>435</v>
      </c>
      <c r="V23" s="3599"/>
      <c r="W23" s="3599"/>
      <c r="X23" s="3598" t="s">
        <v>436</v>
      </c>
      <c r="Y23" s="3620"/>
      <c r="Z23" s="3564"/>
      <c r="AA23" s="3564"/>
      <c r="AB23" s="3564"/>
      <c r="AC23" s="3564"/>
      <c r="AD23" s="3565"/>
    </row>
    <row r="24" spans="1:30" s="160" customFormat="1" ht="15.75" customHeight="1">
      <c r="A24" s="164"/>
      <c r="B24" s="164"/>
      <c r="C24" s="3588"/>
      <c r="D24" s="3609"/>
      <c r="E24" s="3610"/>
      <c r="F24" s="3610"/>
      <c r="G24" s="3610"/>
      <c r="H24" s="3610"/>
      <c r="I24" s="3610"/>
      <c r="J24" s="3610"/>
      <c r="K24" s="3610"/>
      <c r="L24" s="3610"/>
      <c r="M24" s="3610"/>
      <c r="N24" s="3611"/>
      <c r="O24" s="3604"/>
      <c r="P24" s="3605"/>
      <c r="Q24" s="3605"/>
      <c r="R24" s="3601"/>
      <c r="S24" s="3605"/>
      <c r="T24" s="3601"/>
      <c r="U24" s="3601"/>
      <c r="V24" s="3601"/>
      <c r="W24" s="3601"/>
      <c r="X24" s="3600"/>
      <c r="Y24" s="3621"/>
      <c r="Z24" s="3566"/>
      <c r="AA24" s="3566"/>
      <c r="AB24" s="3566"/>
      <c r="AC24" s="3566"/>
      <c r="AD24" s="3567"/>
    </row>
    <row r="25" spans="1:30" s="160" customFormat="1" ht="15.95" customHeight="1">
      <c r="A25" s="164"/>
      <c r="B25" s="164"/>
      <c r="C25" s="3589"/>
      <c r="D25" s="3609"/>
      <c r="E25" s="3610"/>
      <c r="F25" s="3610"/>
      <c r="G25" s="3610"/>
      <c r="H25" s="3610"/>
      <c r="I25" s="3610"/>
      <c r="J25" s="3610"/>
      <c r="K25" s="3610"/>
      <c r="L25" s="3610"/>
      <c r="M25" s="3610"/>
      <c r="N25" s="3611"/>
      <c r="O25" s="3590"/>
      <c r="P25" s="3592" t="s">
        <v>441</v>
      </c>
      <c r="Q25" s="3593"/>
      <c r="R25" s="3594"/>
      <c r="S25" s="3598" t="s">
        <v>472</v>
      </c>
      <c r="T25" s="3599"/>
      <c r="U25" s="3620"/>
      <c r="V25" s="3603"/>
      <c r="W25" s="3603"/>
      <c r="X25" s="3603"/>
      <c r="Y25" s="3599" t="s">
        <v>196</v>
      </c>
      <c r="Z25" s="3603"/>
      <c r="AA25" s="3599" t="s">
        <v>197</v>
      </c>
      <c r="AB25" s="3603"/>
      <c r="AC25" s="3599" t="s">
        <v>198</v>
      </c>
      <c r="AD25" s="3625"/>
    </row>
    <row r="26" spans="1:30" s="160" customFormat="1" ht="15.95" customHeight="1">
      <c r="A26" s="164"/>
      <c r="B26" s="164"/>
      <c r="C26" s="169"/>
      <c r="D26" s="3617"/>
      <c r="E26" s="3618"/>
      <c r="F26" s="3618"/>
      <c r="G26" s="3618"/>
      <c r="H26" s="3618"/>
      <c r="I26" s="3618"/>
      <c r="J26" s="3618"/>
      <c r="K26" s="3618"/>
      <c r="L26" s="3618"/>
      <c r="M26" s="3618"/>
      <c r="N26" s="3619"/>
      <c r="O26" s="3591"/>
      <c r="P26" s="3595"/>
      <c r="Q26" s="3596"/>
      <c r="R26" s="3597"/>
      <c r="S26" s="3600"/>
      <c r="T26" s="3601"/>
      <c r="U26" s="3621"/>
      <c r="V26" s="3605"/>
      <c r="W26" s="3605"/>
      <c r="X26" s="3605"/>
      <c r="Y26" s="3601"/>
      <c r="Z26" s="3605"/>
      <c r="AA26" s="3601"/>
      <c r="AB26" s="3605"/>
      <c r="AC26" s="3601"/>
      <c r="AD26" s="3626"/>
    </row>
    <row r="27" spans="1:30" s="160" customFormat="1" ht="35.1" customHeight="1">
      <c r="A27" s="164"/>
      <c r="B27" s="164"/>
      <c r="C27" s="168"/>
      <c r="D27" s="3606" t="s">
        <v>449</v>
      </c>
      <c r="E27" s="3607"/>
      <c r="F27" s="3607"/>
      <c r="G27" s="3607"/>
      <c r="H27" s="3607"/>
      <c r="I27" s="3607"/>
      <c r="J27" s="3607"/>
      <c r="K27" s="3607"/>
      <c r="L27" s="3607"/>
      <c r="M27" s="3607"/>
      <c r="N27" s="3608"/>
      <c r="O27" s="3612"/>
      <c r="P27" s="3613"/>
      <c r="Q27" s="435"/>
      <c r="R27" s="436" t="s">
        <v>196</v>
      </c>
      <c r="S27" s="435"/>
      <c r="T27" s="436" t="s">
        <v>197</v>
      </c>
      <c r="U27" s="3614" t="s">
        <v>435</v>
      </c>
      <c r="V27" s="3614"/>
      <c r="W27" s="3615"/>
      <c r="X27" s="3616" t="s">
        <v>436</v>
      </c>
      <c r="Y27" s="3616"/>
      <c r="Z27" s="3622"/>
      <c r="AA27" s="3622"/>
      <c r="AB27" s="3622"/>
      <c r="AC27" s="3622"/>
      <c r="AD27" s="3623"/>
    </row>
    <row r="28" spans="1:30" s="160" customFormat="1" ht="35.1" customHeight="1">
      <c r="A28" s="164"/>
      <c r="B28" s="164"/>
      <c r="C28" s="437"/>
      <c r="D28" s="3609"/>
      <c r="E28" s="3610"/>
      <c r="F28" s="3610"/>
      <c r="G28" s="3610"/>
      <c r="H28" s="3610"/>
      <c r="I28" s="3610"/>
      <c r="J28" s="3610"/>
      <c r="K28" s="3610"/>
      <c r="L28" s="3610"/>
      <c r="M28" s="3610"/>
      <c r="N28" s="3611"/>
      <c r="O28" s="524"/>
      <c r="P28" s="3624" t="s">
        <v>441</v>
      </c>
      <c r="Q28" s="3614"/>
      <c r="R28" s="3615"/>
      <c r="S28" s="3616" t="s">
        <v>472</v>
      </c>
      <c r="T28" s="3616"/>
      <c r="U28" s="3616"/>
      <c r="V28" s="3602"/>
      <c r="W28" s="3603"/>
      <c r="X28" s="426"/>
      <c r="Y28" s="430" t="s">
        <v>196</v>
      </c>
      <c r="Z28" s="426"/>
      <c r="AA28" s="430" t="s">
        <v>197</v>
      </c>
      <c r="AB28" s="426"/>
      <c r="AC28" s="430" t="s">
        <v>198</v>
      </c>
      <c r="AD28" s="438"/>
    </row>
    <row r="29" spans="1:30" s="160" customFormat="1" ht="35.1" customHeight="1">
      <c r="A29" s="164"/>
      <c r="B29" s="164"/>
      <c r="C29" s="169"/>
      <c r="D29" s="439"/>
      <c r="E29" s="3635" t="s">
        <v>443</v>
      </c>
      <c r="F29" s="3636"/>
      <c r="G29" s="3636"/>
      <c r="H29" s="3636"/>
      <c r="I29" s="3636"/>
      <c r="J29" s="3636"/>
      <c r="K29" s="3636"/>
      <c r="L29" s="3636"/>
      <c r="M29" s="3636"/>
      <c r="N29" s="3637"/>
      <c r="O29" s="522"/>
      <c r="P29" s="525"/>
      <c r="Q29" s="436" t="s">
        <v>196</v>
      </c>
      <c r="R29" s="435"/>
      <c r="S29" s="436" t="s">
        <v>197</v>
      </c>
      <c r="T29" s="435"/>
      <c r="U29" s="436" t="s">
        <v>198</v>
      </c>
      <c r="V29" s="440" t="s">
        <v>52</v>
      </c>
      <c r="W29" s="429"/>
      <c r="X29" s="435"/>
      <c r="Y29" s="436" t="s">
        <v>196</v>
      </c>
      <c r="Z29" s="435"/>
      <c r="AA29" s="436" t="s">
        <v>197</v>
      </c>
      <c r="AB29" s="435"/>
      <c r="AC29" s="436" t="s">
        <v>198</v>
      </c>
      <c r="AD29" s="441"/>
    </row>
    <row r="30" spans="1:30" s="160" customFormat="1" ht="15.95" customHeight="1">
      <c r="A30" s="164"/>
      <c r="B30" s="167"/>
      <c r="C30" s="168"/>
      <c r="D30" s="3606" t="s">
        <v>450</v>
      </c>
      <c r="E30" s="3607"/>
      <c r="F30" s="3607"/>
      <c r="G30" s="3607"/>
      <c r="H30" s="3607"/>
      <c r="I30" s="3607"/>
      <c r="J30" s="3607"/>
      <c r="K30" s="3607"/>
      <c r="L30" s="3607"/>
      <c r="M30" s="3607"/>
      <c r="N30" s="3608"/>
      <c r="O30" s="3602"/>
      <c r="P30" s="3603"/>
      <c r="Q30" s="3603"/>
      <c r="R30" s="3599" t="s">
        <v>196</v>
      </c>
      <c r="S30" s="3603"/>
      <c r="T30" s="3599" t="s">
        <v>197</v>
      </c>
      <c r="U30" s="3599" t="s">
        <v>435</v>
      </c>
      <c r="V30" s="3599"/>
      <c r="W30" s="3599"/>
      <c r="X30" s="3598" t="s">
        <v>436</v>
      </c>
      <c r="Y30" s="3620"/>
      <c r="Z30" s="3564"/>
      <c r="AA30" s="3564"/>
      <c r="AB30" s="3564"/>
      <c r="AC30" s="3564"/>
      <c r="AD30" s="3565"/>
    </row>
    <row r="31" spans="1:30" s="160" customFormat="1" ht="15.95" customHeight="1">
      <c r="A31" s="164"/>
      <c r="B31" s="164"/>
      <c r="C31" s="3588"/>
      <c r="D31" s="3609"/>
      <c r="E31" s="3610"/>
      <c r="F31" s="3610"/>
      <c r="G31" s="3610"/>
      <c r="H31" s="3610"/>
      <c r="I31" s="3610"/>
      <c r="J31" s="3610"/>
      <c r="K31" s="3610"/>
      <c r="L31" s="3610"/>
      <c r="M31" s="3610"/>
      <c r="N31" s="3611"/>
      <c r="O31" s="3604"/>
      <c r="P31" s="3605"/>
      <c r="Q31" s="3605"/>
      <c r="R31" s="3601"/>
      <c r="S31" s="3605"/>
      <c r="T31" s="3601"/>
      <c r="U31" s="3601"/>
      <c r="V31" s="3601"/>
      <c r="W31" s="3601"/>
      <c r="X31" s="3600"/>
      <c r="Y31" s="3621"/>
      <c r="Z31" s="3566"/>
      <c r="AA31" s="3566"/>
      <c r="AB31" s="3566"/>
      <c r="AC31" s="3566"/>
      <c r="AD31" s="3567"/>
    </row>
    <row r="32" spans="1:30" s="160" customFormat="1" ht="15.95" customHeight="1">
      <c r="A32" s="164"/>
      <c r="B32" s="164"/>
      <c r="C32" s="3589"/>
      <c r="D32" s="3609"/>
      <c r="E32" s="3610"/>
      <c r="F32" s="3610"/>
      <c r="G32" s="3610"/>
      <c r="H32" s="3610"/>
      <c r="I32" s="3610"/>
      <c r="J32" s="3610"/>
      <c r="K32" s="3610"/>
      <c r="L32" s="3610"/>
      <c r="M32" s="3610"/>
      <c r="N32" s="3611"/>
      <c r="O32" s="3650"/>
      <c r="P32" s="3592" t="s">
        <v>441</v>
      </c>
      <c r="Q32" s="3593"/>
      <c r="R32" s="3594"/>
      <c r="S32" s="3598" t="s">
        <v>472</v>
      </c>
      <c r="T32" s="3599"/>
      <c r="U32" s="3620"/>
      <c r="V32" s="3603"/>
      <c r="W32" s="3603"/>
      <c r="X32" s="3603"/>
      <c r="Y32" s="3599" t="s">
        <v>196</v>
      </c>
      <c r="Z32" s="3603"/>
      <c r="AA32" s="3599" t="s">
        <v>197</v>
      </c>
      <c r="AB32" s="3603"/>
      <c r="AC32" s="3599" t="s">
        <v>198</v>
      </c>
      <c r="AD32" s="3625"/>
    </row>
    <row r="33" spans="1:30" s="160" customFormat="1" ht="15.95" customHeight="1" thickBot="1">
      <c r="A33" s="164"/>
      <c r="B33" s="176"/>
      <c r="C33" s="177"/>
      <c r="D33" s="3638"/>
      <c r="E33" s="3639"/>
      <c r="F33" s="3639"/>
      <c r="G33" s="3639"/>
      <c r="H33" s="3639"/>
      <c r="I33" s="3639"/>
      <c r="J33" s="3639"/>
      <c r="K33" s="3639"/>
      <c r="L33" s="3639"/>
      <c r="M33" s="3639"/>
      <c r="N33" s="3640"/>
      <c r="O33" s="3627"/>
      <c r="P33" s="3628"/>
      <c r="Q33" s="3629"/>
      <c r="R33" s="3630"/>
      <c r="S33" s="3631"/>
      <c r="T33" s="3632"/>
      <c r="U33" s="3633"/>
      <c r="V33" s="3634"/>
      <c r="W33" s="3634"/>
      <c r="X33" s="3634"/>
      <c r="Y33" s="3632"/>
      <c r="Z33" s="3634"/>
      <c r="AA33" s="3632"/>
      <c r="AB33" s="3634"/>
      <c r="AC33" s="3632"/>
      <c r="AD33" s="3641"/>
    </row>
    <row r="34" spans="1:30" s="160" customFormat="1" ht="34.5" customHeight="1" thickBot="1">
      <c r="A34" s="3651" t="s">
        <v>1472</v>
      </c>
      <c r="B34" s="3652"/>
      <c r="C34" s="3652"/>
      <c r="D34" s="3652"/>
      <c r="E34" s="3652"/>
      <c r="F34" s="3652"/>
      <c r="G34" s="3652"/>
      <c r="H34" s="3652"/>
      <c r="I34" s="3652"/>
      <c r="J34" s="3652"/>
      <c r="K34" s="3652"/>
      <c r="L34" s="3652"/>
      <c r="M34" s="3652"/>
      <c r="N34" s="3652"/>
      <c r="O34" s="3652"/>
      <c r="P34" s="3652"/>
      <c r="Q34" s="3652"/>
      <c r="R34" s="428"/>
      <c r="S34" s="428"/>
      <c r="T34" s="428"/>
      <c r="U34" s="428"/>
      <c r="V34" s="428"/>
      <c r="W34" s="428"/>
      <c r="X34" s="428"/>
      <c r="Y34" s="428"/>
      <c r="Z34" s="428"/>
      <c r="AA34" s="428"/>
      <c r="AB34" s="428"/>
      <c r="AC34" s="428"/>
      <c r="AD34" s="444"/>
    </row>
    <row r="35" spans="1:30" s="160" customFormat="1" ht="15.75" customHeight="1">
      <c r="A35" s="164"/>
      <c r="B35" s="3574" t="s">
        <v>439</v>
      </c>
      <c r="C35" s="3575"/>
      <c r="D35" s="3575"/>
      <c r="E35" s="3653"/>
      <c r="F35" s="445"/>
      <c r="G35" s="3658" t="s">
        <v>1473</v>
      </c>
      <c r="H35" s="3575"/>
      <c r="I35" s="3575"/>
      <c r="J35" s="3575"/>
      <c r="K35" s="3575"/>
      <c r="L35" s="3575"/>
      <c r="M35" s="3575"/>
      <c r="N35" s="3653"/>
      <c r="O35" s="3660"/>
      <c r="P35" s="3661"/>
      <c r="Q35" s="3661"/>
      <c r="R35" s="3662" t="s">
        <v>196</v>
      </c>
      <c r="S35" s="3661"/>
      <c r="T35" s="3662" t="s">
        <v>197</v>
      </c>
      <c r="U35" s="3662" t="s">
        <v>435</v>
      </c>
      <c r="V35" s="3662"/>
      <c r="W35" s="3662"/>
      <c r="X35" s="3666" t="s">
        <v>436</v>
      </c>
      <c r="Y35" s="3667"/>
      <c r="Z35" s="3668"/>
      <c r="AA35" s="3668"/>
      <c r="AB35" s="3668"/>
      <c r="AC35" s="3668"/>
      <c r="AD35" s="3669"/>
    </row>
    <row r="36" spans="1:30" s="160" customFormat="1" ht="15.75" customHeight="1">
      <c r="A36" s="164"/>
      <c r="B36" s="3576"/>
      <c r="C36" s="3577"/>
      <c r="D36" s="3577"/>
      <c r="E36" s="3654"/>
      <c r="F36" s="3588"/>
      <c r="G36" s="3609"/>
      <c r="H36" s="3577"/>
      <c r="I36" s="3577"/>
      <c r="J36" s="3577"/>
      <c r="K36" s="3577"/>
      <c r="L36" s="3577"/>
      <c r="M36" s="3577"/>
      <c r="N36" s="3654"/>
      <c r="O36" s="3604"/>
      <c r="P36" s="3605"/>
      <c r="Q36" s="3605"/>
      <c r="R36" s="3601"/>
      <c r="S36" s="3605"/>
      <c r="T36" s="3601"/>
      <c r="U36" s="3601"/>
      <c r="V36" s="3601"/>
      <c r="W36" s="3601"/>
      <c r="X36" s="3600"/>
      <c r="Y36" s="3621"/>
      <c r="Z36" s="3566"/>
      <c r="AA36" s="3566"/>
      <c r="AB36" s="3566"/>
      <c r="AC36" s="3566"/>
      <c r="AD36" s="3567"/>
    </row>
    <row r="37" spans="1:30" s="160" customFormat="1" ht="15.75" customHeight="1">
      <c r="A37" s="164"/>
      <c r="B37" s="3576"/>
      <c r="C37" s="3577"/>
      <c r="D37" s="3577"/>
      <c r="E37" s="3654"/>
      <c r="F37" s="3589"/>
      <c r="G37" s="3609"/>
      <c r="H37" s="3577"/>
      <c r="I37" s="3577"/>
      <c r="J37" s="3577"/>
      <c r="K37" s="3577"/>
      <c r="L37" s="3577"/>
      <c r="M37" s="3577"/>
      <c r="N37" s="3654"/>
      <c r="O37" s="3590"/>
      <c r="P37" s="3592" t="s">
        <v>441</v>
      </c>
      <c r="Q37" s="3593"/>
      <c r="R37" s="3594"/>
      <c r="S37" s="3598" t="s">
        <v>472</v>
      </c>
      <c r="T37" s="3599"/>
      <c r="U37" s="3620"/>
      <c r="V37" s="3603"/>
      <c r="W37" s="3603"/>
      <c r="X37" s="3603"/>
      <c r="Y37" s="3599" t="s">
        <v>196</v>
      </c>
      <c r="Z37" s="3603"/>
      <c r="AA37" s="3599" t="s">
        <v>197</v>
      </c>
      <c r="AB37" s="3603"/>
      <c r="AC37" s="3599" t="s">
        <v>198</v>
      </c>
      <c r="AD37" s="3625"/>
    </row>
    <row r="38" spans="1:30" s="160" customFormat="1" ht="15.75" customHeight="1">
      <c r="A38" s="170"/>
      <c r="B38" s="3576"/>
      <c r="C38" s="3577"/>
      <c r="D38" s="3577"/>
      <c r="E38" s="3654"/>
      <c r="F38" s="446"/>
      <c r="G38" s="3659"/>
      <c r="H38" s="3577"/>
      <c r="I38" s="3577"/>
      <c r="J38" s="3577"/>
      <c r="K38" s="3577"/>
      <c r="L38" s="3577"/>
      <c r="M38" s="3577"/>
      <c r="N38" s="3654"/>
      <c r="O38" s="3650"/>
      <c r="P38" s="3670"/>
      <c r="Q38" s="3671"/>
      <c r="R38" s="3672"/>
      <c r="S38" s="3673"/>
      <c r="T38" s="3674"/>
      <c r="U38" s="3675"/>
      <c r="V38" s="3676"/>
      <c r="W38" s="3676"/>
      <c r="X38" s="3676"/>
      <c r="Y38" s="3674"/>
      <c r="Z38" s="3676"/>
      <c r="AA38" s="3674"/>
      <c r="AB38" s="3676"/>
      <c r="AC38" s="3674"/>
      <c r="AD38" s="3677"/>
    </row>
    <row r="39" spans="1:30" s="160" customFormat="1" ht="15.75" customHeight="1">
      <c r="A39" s="170"/>
      <c r="B39" s="3576"/>
      <c r="C39" s="3577"/>
      <c r="D39" s="3577"/>
      <c r="E39" s="3654"/>
      <c r="F39" s="168"/>
      <c r="G39" s="3606" t="s">
        <v>720</v>
      </c>
      <c r="H39" s="3663"/>
      <c r="I39" s="3663"/>
      <c r="J39" s="3663"/>
      <c r="K39" s="3663"/>
      <c r="L39" s="3663"/>
      <c r="M39" s="3663"/>
      <c r="N39" s="3664"/>
      <c r="O39" s="3602"/>
      <c r="P39" s="3603"/>
      <c r="Q39" s="3603"/>
      <c r="R39" s="3599" t="s">
        <v>196</v>
      </c>
      <c r="S39" s="3603"/>
      <c r="T39" s="3599" t="s">
        <v>197</v>
      </c>
      <c r="U39" s="3599" t="s">
        <v>435</v>
      </c>
      <c r="V39" s="3599"/>
      <c r="W39" s="3599"/>
      <c r="X39" s="3598" t="s">
        <v>436</v>
      </c>
      <c r="Y39" s="3620"/>
      <c r="Z39" s="3564"/>
      <c r="AA39" s="3564"/>
      <c r="AB39" s="3564"/>
      <c r="AC39" s="3564"/>
      <c r="AD39" s="3565"/>
    </row>
    <row r="40" spans="1:30" s="160" customFormat="1" ht="15.75" customHeight="1">
      <c r="A40" s="170"/>
      <c r="B40" s="3576"/>
      <c r="C40" s="3577"/>
      <c r="D40" s="3577"/>
      <c r="E40" s="3654"/>
      <c r="F40" s="3588"/>
      <c r="G40" s="3609"/>
      <c r="H40" s="3577"/>
      <c r="I40" s="3577"/>
      <c r="J40" s="3577"/>
      <c r="K40" s="3577"/>
      <c r="L40" s="3577"/>
      <c r="M40" s="3577"/>
      <c r="N40" s="3654"/>
      <c r="O40" s="3604"/>
      <c r="P40" s="3605"/>
      <c r="Q40" s="3605"/>
      <c r="R40" s="3601"/>
      <c r="S40" s="3605"/>
      <c r="T40" s="3601"/>
      <c r="U40" s="3601"/>
      <c r="V40" s="3601"/>
      <c r="W40" s="3601"/>
      <c r="X40" s="3600"/>
      <c r="Y40" s="3621"/>
      <c r="Z40" s="3566"/>
      <c r="AA40" s="3566"/>
      <c r="AB40" s="3566"/>
      <c r="AC40" s="3566"/>
      <c r="AD40" s="3567"/>
    </row>
    <row r="41" spans="1:30" s="160" customFormat="1" ht="15.75" customHeight="1">
      <c r="A41" s="164"/>
      <c r="B41" s="3576"/>
      <c r="C41" s="3577"/>
      <c r="D41" s="3577"/>
      <c r="E41" s="3654"/>
      <c r="F41" s="3589"/>
      <c r="G41" s="3609"/>
      <c r="H41" s="3577"/>
      <c r="I41" s="3577"/>
      <c r="J41" s="3577"/>
      <c r="K41" s="3577"/>
      <c r="L41" s="3577"/>
      <c r="M41" s="3577"/>
      <c r="N41" s="3654"/>
      <c r="O41" s="3590"/>
      <c r="P41" s="3592" t="s">
        <v>441</v>
      </c>
      <c r="Q41" s="3593"/>
      <c r="R41" s="3594"/>
      <c r="S41" s="3598" t="s">
        <v>472</v>
      </c>
      <c r="T41" s="3599"/>
      <c r="U41" s="3620"/>
      <c r="V41" s="3603"/>
      <c r="W41" s="3603"/>
      <c r="X41" s="3603"/>
      <c r="Y41" s="3599" t="s">
        <v>196</v>
      </c>
      <c r="Z41" s="3603"/>
      <c r="AA41" s="3599" t="s">
        <v>197</v>
      </c>
      <c r="AB41" s="3603"/>
      <c r="AC41" s="3599" t="s">
        <v>198</v>
      </c>
      <c r="AD41" s="3625"/>
    </row>
    <row r="42" spans="1:30" s="160" customFormat="1" ht="15.75" customHeight="1" thickBot="1">
      <c r="A42" s="176"/>
      <c r="B42" s="3655"/>
      <c r="C42" s="3656"/>
      <c r="D42" s="3656"/>
      <c r="E42" s="3657"/>
      <c r="F42" s="177"/>
      <c r="G42" s="3665"/>
      <c r="H42" s="3656"/>
      <c r="I42" s="3656"/>
      <c r="J42" s="3656"/>
      <c r="K42" s="3656"/>
      <c r="L42" s="3656"/>
      <c r="M42" s="3656"/>
      <c r="N42" s="3657"/>
      <c r="O42" s="3627"/>
      <c r="P42" s="3628"/>
      <c r="Q42" s="3629"/>
      <c r="R42" s="3630"/>
      <c r="S42" s="3631"/>
      <c r="T42" s="3632"/>
      <c r="U42" s="3633"/>
      <c r="V42" s="3634"/>
      <c r="W42" s="3634"/>
      <c r="X42" s="3634"/>
      <c r="Y42" s="3632"/>
      <c r="Z42" s="3634"/>
      <c r="AA42" s="3632"/>
      <c r="AB42" s="3634"/>
      <c r="AC42" s="3632"/>
      <c r="AD42" s="3641"/>
    </row>
    <row r="43" spans="1:30" ht="35.1" customHeight="1" thickBot="1">
      <c r="A43" s="526" t="s">
        <v>924</v>
      </c>
      <c r="B43" s="161"/>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c r="AD43" s="163"/>
    </row>
    <row r="44" spans="1:30" ht="15.95" customHeight="1">
      <c r="A44" s="164"/>
      <c r="B44" s="3678" t="s">
        <v>925</v>
      </c>
      <c r="C44" s="3679"/>
      <c r="D44" s="3679"/>
      <c r="E44" s="3680"/>
      <c r="F44" s="3687"/>
      <c r="G44" s="3658" t="s">
        <v>475</v>
      </c>
      <c r="H44" s="3688"/>
      <c r="I44" s="3688"/>
      <c r="J44" s="3688"/>
      <c r="K44" s="3688"/>
      <c r="L44" s="3688"/>
      <c r="M44" s="3688"/>
      <c r="N44" s="3688"/>
      <c r="O44" s="3660"/>
      <c r="P44" s="3661"/>
      <c r="Q44" s="3661"/>
      <c r="R44" s="3662" t="s">
        <v>196</v>
      </c>
      <c r="S44" s="3661"/>
      <c r="T44" s="3662" t="s">
        <v>197</v>
      </c>
      <c r="U44" s="3662" t="s">
        <v>435</v>
      </c>
      <c r="V44" s="3662"/>
      <c r="W44" s="3662"/>
      <c r="X44" s="3666" t="s">
        <v>436</v>
      </c>
      <c r="Y44" s="3667"/>
      <c r="Z44" s="3689"/>
      <c r="AA44" s="3668"/>
      <c r="AB44" s="3668"/>
      <c r="AC44" s="3668"/>
      <c r="AD44" s="3669"/>
    </row>
    <row r="45" spans="1:30" ht="15.95" customHeight="1">
      <c r="A45" s="164"/>
      <c r="B45" s="3681"/>
      <c r="C45" s="3682"/>
      <c r="D45" s="3682"/>
      <c r="E45" s="3683"/>
      <c r="F45" s="3589"/>
      <c r="G45" s="3617"/>
      <c r="H45" s="3618"/>
      <c r="I45" s="3618"/>
      <c r="J45" s="3618"/>
      <c r="K45" s="3618"/>
      <c r="L45" s="3618"/>
      <c r="M45" s="3618"/>
      <c r="N45" s="3618"/>
      <c r="O45" s="3604"/>
      <c r="P45" s="3605"/>
      <c r="Q45" s="3605"/>
      <c r="R45" s="3601"/>
      <c r="S45" s="3605"/>
      <c r="T45" s="3601"/>
      <c r="U45" s="3601"/>
      <c r="V45" s="3601"/>
      <c r="W45" s="3601"/>
      <c r="X45" s="3600"/>
      <c r="Y45" s="3621"/>
      <c r="Z45" s="3690"/>
      <c r="AA45" s="3566"/>
      <c r="AB45" s="3566"/>
      <c r="AC45" s="3566"/>
      <c r="AD45" s="3567"/>
    </row>
    <row r="46" spans="1:30" ht="15.95" customHeight="1">
      <c r="A46" s="164"/>
      <c r="B46" s="3681"/>
      <c r="C46" s="3682"/>
      <c r="D46" s="3682"/>
      <c r="E46" s="3683"/>
      <c r="F46" s="446"/>
      <c r="G46" s="3598" t="s">
        <v>451</v>
      </c>
      <c r="H46" s="3599"/>
      <c r="I46" s="3620"/>
      <c r="J46" s="3602"/>
      <c r="K46" s="3603"/>
      <c r="L46" s="3603"/>
      <c r="M46" s="3603"/>
      <c r="N46" s="3603"/>
      <c r="O46" s="3603"/>
      <c r="P46" s="3603"/>
      <c r="Q46" s="3691"/>
      <c r="R46" s="3598" t="s">
        <v>452</v>
      </c>
      <c r="S46" s="3599"/>
      <c r="T46" s="3620"/>
      <c r="U46" s="3603"/>
      <c r="V46" s="3603"/>
      <c r="W46" s="3603"/>
      <c r="X46" s="3603"/>
      <c r="Y46" s="3603"/>
      <c r="Z46" s="3603"/>
      <c r="AA46" s="3603"/>
      <c r="AB46" s="3603"/>
      <c r="AC46" s="3603"/>
      <c r="AD46" s="3694"/>
    </row>
    <row r="47" spans="1:30" ht="15.95" customHeight="1">
      <c r="A47" s="164"/>
      <c r="B47" s="3681"/>
      <c r="C47" s="3682"/>
      <c r="D47" s="3682"/>
      <c r="E47" s="3683"/>
      <c r="G47" s="3673"/>
      <c r="H47" s="3674"/>
      <c r="I47" s="3675"/>
      <c r="J47" s="3692"/>
      <c r="K47" s="3676"/>
      <c r="L47" s="3676"/>
      <c r="M47" s="3676"/>
      <c r="N47" s="3676"/>
      <c r="O47" s="3676"/>
      <c r="P47" s="3676"/>
      <c r="Q47" s="3693"/>
      <c r="R47" s="3673"/>
      <c r="S47" s="3674"/>
      <c r="T47" s="3675"/>
      <c r="U47" s="3676"/>
      <c r="V47" s="3676"/>
      <c r="W47" s="3676"/>
      <c r="X47" s="3676"/>
      <c r="Y47" s="3676"/>
      <c r="Z47" s="3676"/>
      <c r="AA47" s="3676"/>
      <c r="AB47" s="3676"/>
      <c r="AC47" s="3676"/>
      <c r="AD47" s="3695"/>
    </row>
    <row r="48" spans="1:30" ht="15.95" customHeight="1">
      <c r="A48" s="164"/>
      <c r="B48" s="3681"/>
      <c r="C48" s="3682"/>
      <c r="D48" s="3682"/>
      <c r="E48" s="3683"/>
      <c r="F48" s="3588"/>
      <c r="G48" s="3606" t="s">
        <v>493</v>
      </c>
      <c r="H48" s="3607"/>
      <c r="I48" s="3607"/>
      <c r="J48" s="3607"/>
      <c r="K48" s="3607"/>
      <c r="L48" s="3607"/>
      <c r="M48" s="3607"/>
      <c r="N48" s="3607"/>
      <c r="O48" s="3602"/>
      <c r="P48" s="3603"/>
      <c r="Q48" s="3603"/>
      <c r="R48" s="3599" t="s">
        <v>196</v>
      </c>
      <c r="S48" s="3603"/>
      <c r="T48" s="3599" t="s">
        <v>197</v>
      </c>
      <c r="U48" s="3599" t="s">
        <v>435</v>
      </c>
      <c r="V48" s="3599"/>
      <c r="W48" s="3599"/>
      <c r="X48" s="3598" t="s">
        <v>436</v>
      </c>
      <c r="Y48" s="3620"/>
      <c r="Z48" s="3564"/>
      <c r="AA48" s="3564"/>
      <c r="AB48" s="3564"/>
      <c r="AC48" s="3564"/>
      <c r="AD48" s="3565"/>
    </row>
    <row r="49" spans="1:30" ht="15.95" customHeight="1">
      <c r="A49" s="164"/>
      <c r="B49" s="3681"/>
      <c r="C49" s="3682"/>
      <c r="D49" s="3682"/>
      <c r="E49" s="3683"/>
      <c r="F49" s="3589"/>
      <c r="G49" s="3617"/>
      <c r="H49" s="3618"/>
      <c r="I49" s="3618"/>
      <c r="J49" s="3618"/>
      <c r="K49" s="3618"/>
      <c r="L49" s="3618"/>
      <c r="M49" s="3618"/>
      <c r="N49" s="3618"/>
      <c r="O49" s="3604"/>
      <c r="P49" s="3605"/>
      <c r="Q49" s="3605"/>
      <c r="R49" s="3601"/>
      <c r="S49" s="3605"/>
      <c r="T49" s="3601"/>
      <c r="U49" s="3601"/>
      <c r="V49" s="3601"/>
      <c r="W49" s="3601"/>
      <c r="X49" s="3600"/>
      <c r="Y49" s="3621"/>
      <c r="Z49" s="3566"/>
      <c r="AA49" s="3566"/>
      <c r="AB49" s="3566"/>
      <c r="AC49" s="3566"/>
      <c r="AD49" s="3567"/>
    </row>
    <row r="50" spans="1:30" ht="35.1" customHeight="1" thickBot="1">
      <c r="A50" s="176"/>
      <c r="B50" s="3684"/>
      <c r="C50" s="3685"/>
      <c r="D50" s="3685"/>
      <c r="E50" s="3686"/>
      <c r="F50" s="177"/>
      <c r="G50" s="447"/>
      <c r="H50" s="448"/>
      <c r="I50" s="3696" t="s">
        <v>453</v>
      </c>
      <c r="J50" s="3697"/>
      <c r="K50" s="3698"/>
      <c r="L50" s="3699"/>
      <c r="M50" s="3699"/>
      <c r="N50" s="449"/>
      <c r="O50" s="450" t="s">
        <v>196</v>
      </c>
      <c r="P50" s="449"/>
      <c r="Q50" s="450" t="s">
        <v>197</v>
      </c>
      <c r="R50" s="449"/>
      <c r="S50" s="450" t="s">
        <v>198</v>
      </c>
      <c r="T50" s="450" t="s">
        <v>52</v>
      </c>
      <c r="U50" s="3700"/>
      <c r="V50" s="3700"/>
      <c r="W50" s="449"/>
      <c r="X50" s="450" t="s">
        <v>196</v>
      </c>
      <c r="Y50" s="449"/>
      <c r="Z50" s="450" t="s">
        <v>197</v>
      </c>
      <c r="AA50" s="449"/>
      <c r="AB50" s="450" t="s">
        <v>198</v>
      </c>
      <c r="AC50" s="451"/>
      <c r="AD50" s="452"/>
    </row>
    <row r="51" spans="1:30" s="160" customFormat="1" ht="35.1" customHeight="1" thickBot="1">
      <c r="A51" s="453" t="s">
        <v>926</v>
      </c>
      <c r="B51" s="432"/>
      <c r="C51" s="433"/>
      <c r="D51" s="433"/>
      <c r="E51" s="433"/>
      <c r="F51" s="425"/>
      <c r="G51" s="454"/>
      <c r="H51" s="454"/>
      <c r="I51" s="454"/>
      <c r="J51" s="454"/>
      <c r="K51" s="454"/>
      <c r="L51" s="455"/>
      <c r="M51" s="455"/>
      <c r="N51" s="455"/>
      <c r="O51" s="425"/>
      <c r="P51" s="455"/>
      <c r="Q51" s="455"/>
      <c r="R51" s="455"/>
      <c r="S51" s="455"/>
      <c r="T51" s="455"/>
      <c r="U51" s="455"/>
      <c r="V51" s="455"/>
      <c r="W51" s="455"/>
      <c r="X51" s="455"/>
      <c r="Y51" s="455"/>
      <c r="Z51" s="455"/>
      <c r="AA51" s="455"/>
      <c r="AB51" s="456"/>
      <c r="AC51" s="455"/>
      <c r="AD51" s="457"/>
    </row>
    <row r="52" spans="1:30" s="160" customFormat="1" ht="15.95" customHeight="1">
      <c r="A52" s="164"/>
      <c r="B52" s="3574" t="s">
        <v>439</v>
      </c>
      <c r="C52" s="3575"/>
      <c r="D52" s="3575"/>
      <c r="E52" s="3653"/>
      <c r="F52" s="445"/>
      <c r="G52" s="3658" t="s">
        <v>454</v>
      </c>
      <c r="H52" s="3575"/>
      <c r="I52" s="3575"/>
      <c r="J52" s="3575"/>
      <c r="K52" s="3575"/>
      <c r="L52" s="3575"/>
      <c r="M52" s="3575"/>
      <c r="N52" s="3653"/>
      <c r="O52" s="3660"/>
      <c r="P52" s="3661"/>
      <c r="Q52" s="3661"/>
      <c r="R52" s="3662" t="s">
        <v>196</v>
      </c>
      <c r="S52" s="3661"/>
      <c r="T52" s="3662" t="s">
        <v>197</v>
      </c>
      <c r="U52" s="3662" t="s">
        <v>435</v>
      </c>
      <c r="V52" s="3662"/>
      <c r="W52" s="3662"/>
      <c r="X52" s="3666" t="s">
        <v>436</v>
      </c>
      <c r="Y52" s="3667"/>
      <c r="Z52" s="3668"/>
      <c r="AA52" s="3668"/>
      <c r="AB52" s="3668"/>
      <c r="AC52" s="3668"/>
      <c r="AD52" s="3669"/>
    </row>
    <row r="53" spans="1:30" s="160" customFormat="1" ht="15.95" customHeight="1">
      <c r="A53" s="164"/>
      <c r="B53" s="3576"/>
      <c r="C53" s="3577"/>
      <c r="D53" s="3577"/>
      <c r="E53" s="3654"/>
      <c r="F53" s="3588"/>
      <c r="G53" s="3609"/>
      <c r="H53" s="3577"/>
      <c r="I53" s="3577"/>
      <c r="J53" s="3577"/>
      <c r="K53" s="3577"/>
      <c r="L53" s="3577"/>
      <c r="M53" s="3577"/>
      <c r="N53" s="3654"/>
      <c r="O53" s="3604"/>
      <c r="P53" s="3605"/>
      <c r="Q53" s="3605"/>
      <c r="R53" s="3601"/>
      <c r="S53" s="3605"/>
      <c r="T53" s="3601"/>
      <c r="U53" s="3601"/>
      <c r="V53" s="3601"/>
      <c r="W53" s="3601"/>
      <c r="X53" s="3600"/>
      <c r="Y53" s="3621"/>
      <c r="Z53" s="3566"/>
      <c r="AA53" s="3566"/>
      <c r="AB53" s="3566"/>
      <c r="AC53" s="3566"/>
      <c r="AD53" s="3567"/>
    </row>
    <row r="54" spans="1:30" s="160" customFormat="1" ht="15.95" customHeight="1">
      <c r="A54" s="164"/>
      <c r="B54" s="3576"/>
      <c r="C54" s="3577"/>
      <c r="D54" s="3577"/>
      <c r="E54" s="3654"/>
      <c r="F54" s="3589"/>
      <c r="G54" s="3609"/>
      <c r="H54" s="3577"/>
      <c r="I54" s="3577"/>
      <c r="J54" s="3577"/>
      <c r="K54" s="3577"/>
      <c r="L54" s="3577"/>
      <c r="M54" s="3577"/>
      <c r="N54" s="3654"/>
      <c r="O54" s="3590"/>
      <c r="P54" s="3592" t="s">
        <v>441</v>
      </c>
      <c r="Q54" s="3593"/>
      <c r="R54" s="3594"/>
      <c r="S54" s="3598" t="s">
        <v>472</v>
      </c>
      <c r="T54" s="3599"/>
      <c r="U54" s="3620"/>
      <c r="V54" s="3603"/>
      <c r="W54" s="3603"/>
      <c r="X54" s="3603"/>
      <c r="Y54" s="3599" t="s">
        <v>196</v>
      </c>
      <c r="Z54" s="3603"/>
      <c r="AA54" s="3599" t="s">
        <v>197</v>
      </c>
      <c r="AB54" s="3603"/>
      <c r="AC54" s="3599" t="s">
        <v>198</v>
      </c>
      <c r="AD54" s="3625"/>
    </row>
    <row r="55" spans="1:30" s="160" customFormat="1" ht="15.95" customHeight="1" thickBot="1">
      <c r="A55" s="176"/>
      <c r="B55" s="3655"/>
      <c r="C55" s="3656"/>
      <c r="D55" s="3656"/>
      <c r="E55" s="3657"/>
      <c r="F55" s="177"/>
      <c r="G55" s="3665"/>
      <c r="H55" s="3656"/>
      <c r="I55" s="3656"/>
      <c r="J55" s="3656"/>
      <c r="K55" s="3656"/>
      <c r="L55" s="3656"/>
      <c r="M55" s="3656"/>
      <c r="N55" s="3657"/>
      <c r="O55" s="3627"/>
      <c r="P55" s="3628"/>
      <c r="Q55" s="3629"/>
      <c r="R55" s="3630"/>
      <c r="S55" s="3631"/>
      <c r="T55" s="3632"/>
      <c r="U55" s="3633"/>
      <c r="V55" s="3634"/>
      <c r="W55" s="3634"/>
      <c r="X55" s="3634"/>
      <c r="Y55" s="3632"/>
      <c r="Z55" s="3634"/>
      <c r="AA55" s="3632"/>
      <c r="AB55" s="3634"/>
      <c r="AC55" s="3632"/>
      <c r="AD55" s="3641"/>
    </row>
    <row r="56" spans="1:30" s="160" customFormat="1" ht="35.1" customHeight="1" thickBot="1">
      <c r="A56" s="179" t="s">
        <v>1324</v>
      </c>
      <c r="B56" s="458"/>
      <c r="C56" s="296"/>
      <c r="D56" s="296"/>
      <c r="E56" s="296"/>
      <c r="F56" s="459"/>
      <c r="G56" s="460"/>
      <c r="H56" s="460"/>
      <c r="I56" s="460"/>
      <c r="J56" s="460"/>
      <c r="K56" s="460"/>
      <c r="L56" s="461"/>
      <c r="M56" s="461"/>
      <c r="N56" s="461"/>
      <c r="O56" s="459"/>
      <c r="P56" s="461"/>
      <c r="Q56" s="461"/>
      <c r="R56" s="461"/>
      <c r="S56" s="455"/>
      <c r="T56" s="455"/>
      <c r="U56" s="455"/>
      <c r="V56" s="461"/>
      <c r="W56" s="461"/>
      <c r="X56" s="461"/>
      <c r="Y56" s="461"/>
      <c r="Z56" s="461"/>
      <c r="AA56" s="461"/>
      <c r="AB56" s="462"/>
      <c r="AC56" s="461"/>
      <c r="AD56" s="463"/>
    </row>
    <row r="57" spans="1:30" s="160" customFormat="1" ht="15.95" customHeight="1">
      <c r="A57" s="164"/>
      <c r="B57" s="3574" t="s">
        <v>439</v>
      </c>
      <c r="C57" s="3575"/>
      <c r="D57" s="3575"/>
      <c r="E57" s="3653"/>
      <c r="F57" s="445"/>
      <c r="G57" s="3658" t="s">
        <v>455</v>
      </c>
      <c r="H57" s="3575"/>
      <c r="I57" s="3575"/>
      <c r="J57" s="3575"/>
      <c r="K57" s="3575"/>
      <c r="L57" s="3575"/>
      <c r="M57" s="3575"/>
      <c r="N57" s="3653"/>
      <c r="O57" s="3660"/>
      <c r="P57" s="3661"/>
      <c r="Q57" s="3661"/>
      <c r="R57" s="3662" t="s">
        <v>196</v>
      </c>
      <c r="S57" s="3661"/>
      <c r="T57" s="3662" t="s">
        <v>197</v>
      </c>
      <c r="U57" s="3662" t="s">
        <v>435</v>
      </c>
      <c r="V57" s="3662"/>
      <c r="W57" s="3662"/>
      <c r="X57" s="3666" t="s">
        <v>436</v>
      </c>
      <c r="Y57" s="3667"/>
      <c r="Z57" s="3668"/>
      <c r="AA57" s="3668"/>
      <c r="AB57" s="3668"/>
      <c r="AC57" s="3668"/>
      <c r="AD57" s="3669"/>
    </row>
    <row r="58" spans="1:30" s="160" customFormat="1" ht="15.95" customHeight="1">
      <c r="A58" s="164"/>
      <c r="B58" s="3576"/>
      <c r="C58" s="3577"/>
      <c r="D58" s="3577"/>
      <c r="E58" s="3654"/>
      <c r="F58" s="3588"/>
      <c r="G58" s="3609"/>
      <c r="H58" s="3577"/>
      <c r="I58" s="3577"/>
      <c r="J58" s="3577"/>
      <c r="K58" s="3577"/>
      <c r="L58" s="3577"/>
      <c r="M58" s="3577"/>
      <c r="N58" s="3654"/>
      <c r="O58" s="3604"/>
      <c r="P58" s="3605"/>
      <c r="Q58" s="3605"/>
      <c r="R58" s="3601"/>
      <c r="S58" s="3605"/>
      <c r="T58" s="3601"/>
      <c r="U58" s="3601"/>
      <c r="V58" s="3601"/>
      <c r="W58" s="3601"/>
      <c r="X58" s="3600"/>
      <c r="Y58" s="3621"/>
      <c r="Z58" s="3566"/>
      <c r="AA58" s="3566"/>
      <c r="AB58" s="3566"/>
      <c r="AC58" s="3566"/>
      <c r="AD58" s="3567"/>
    </row>
    <row r="59" spans="1:30" s="160" customFormat="1" ht="15.95" customHeight="1">
      <c r="A59" s="164"/>
      <c r="B59" s="3576"/>
      <c r="C59" s="3577"/>
      <c r="D59" s="3577"/>
      <c r="E59" s="3654"/>
      <c r="F59" s="3589"/>
      <c r="G59" s="3609"/>
      <c r="H59" s="3577"/>
      <c r="I59" s="3577"/>
      <c r="J59" s="3577"/>
      <c r="K59" s="3577"/>
      <c r="L59" s="3577"/>
      <c r="M59" s="3577"/>
      <c r="N59" s="3654"/>
      <c r="O59" s="3590"/>
      <c r="P59" s="3592" t="s">
        <v>441</v>
      </c>
      <c r="Q59" s="3593"/>
      <c r="R59" s="3594"/>
      <c r="S59" s="3598" t="s">
        <v>472</v>
      </c>
      <c r="T59" s="3599"/>
      <c r="U59" s="3620"/>
      <c r="V59" s="3603"/>
      <c r="W59" s="3603"/>
      <c r="X59" s="3603"/>
      <c r="Y59" s="3599" t="s">
        <v>196</v>
      </c>
      <c r="Z59" s="3603"/>
      <c r="AA59" s="3599" t="s">
        <v>197</v>
      </c>
      <c r="AB59" s="3603"/>
      <c r="AC59" s="3599" t="s">
        <v>198</v>
      </c>
      <c r="AD59" s="3625"/>
    </row>
    <row r="60" spans="1:30" s="160" customFormat="1" ht="15.95" customHeight="1" thickBot="1">
      <c r="A60" s="176"/>
      <c r="B60" s="3655"/>
      <c r="C60" s="3656"/>
      <c r="D60" s="3656"/>
      <c r="E60" s="3657"/>
      <c r="F60" s="177"/>
      <c r="G60" s="3665"/>
      <c r="H60" s="3656"/>
      <c r="I60" s="3656"/>
      <c r="J60" s="3656"/>
      <c r="K60" s="3656"/>
      <c r="L60" s="3656"/>
      <c r="M60" s="3656"/>
      <c r="N60" s="3657"/>
      <c r="O60" s="3627"/>
      <c r="P60" s="3628"/>
      <c r="Q60" s="3629"/>
      <c r="R60" s="3630"/>
      <c r="S60" s="3631"/>
      <c r="T60" s="3632"/>
      <c r="U60" s="3633"/>
      <c r="V60" s="3634"/>
      <c r="W60" s="3634"/>
      <c r="X60" s="3634"/>
      <c r="Y60" s="3632"/>
      <c r="Z60" s="3634"/>
      <c r="AA60" s="3632"/>
      <c r="AB60" s="3634"/>
      <c r="AC60" s="3632"/>
      <c r="AD60" s="3641"/>
    </row>
    <row r="61" spans="1:30" ht="35.1" customHeight="1" thickBot="1">
      <c r="A61" s="179" t="s">
        <v>1325</v>
      </c>
      <c r="B61" s="161"/>
      <c r="C61" s="162"/>
      <c r="D61" s="162"/>
      <c r="E61" s="162"/>
      <c r="F61" s="162"/>
      <c r="G61" s="162"/>
      <c r="H61" s="162"/>
      <c r="I61" s="162"/>
      <c r="J61" s="162"/>
      <c r="K61" s="162"/>
      <c r="L61" s="162"/>
      <c r="M61" s="162"/>
      <c r="N61" s="162"/>
      <c r="O61" s="162"/>
      <c r="P61" s="162"/>
      <c r="Q61" s="162"/>
      <c r="R61" s="162"/>
      <c r="S61" s="175"/>
      <c r="T61" s="175"/>
      <c r="U61" s="175"/>
      <c r="V61" s="162"/>
      <c r="W61" s="162"/>
      <c r="X61" s="162"/>
      <c r="Y61" s="162"/>
      <c r="Z61" s="162"/>
      <c r="AA61" s="162"/>
      <c r="AB61" s="162"/>
      <c r="AC61" s="162"/>
      <c r="AD61" s="163"/>
    </row>
    <row r="62" spans="1:30" ht="35.1" customHeight="1">
      <c r="A62" s="164"/>
      <c r="B62" s="3701" t="s">
        <v>456</v>
      </c>
      <c r="C62" s="3644"/>
      <c r="D62" s="3644"/>
      <c r="E62" s="3644"/>
      <c r="F62" s="3647"/>
      <c r="G62" s="3648"/>
      <c r="H62" s="3648"/>
      <c r="I62" s="3648"/>
      <c r="J62" s="3648"/>
      <c r="K62" s="3648"/>
      <c r="L62" s="3648"/>
      <c r="M62" s="3648"/>
      <c r="N62" s="3648"/>
      <c r="O62" s="3648"/>
      <c r="P62" s="3648"/>
      <c r="Q62" s="3648"/>
      <c r="R62" s="3648"/>
      <c r="S62" s="3648"/>
      <c r="T62" s="3648"/>
      <c r="U62" s="3648"/>
      <c r="V62" s="3648"/>
      <c r="W62" s="3648"/>
      <c r="X62" s="3648"/>
      <c r="Y62" s="3648"/>
      <c r="Z62" s="3648"/>
      <c r="AA62" s="3648"/>
      <c r="AB62" s="3648"/>
      <c r="AC62" s="3648"/>
      <c r="AD62" s="3649"/>
    </row>
    <row r="63" spans="1:30" ht="35.1" customHeight="1">
      <c r="A63" s="164"/>
      <c r="B63" s="3702" t="s">
        <v>457</v>
      </c>
      <c r="C63" s="3636"/>
      <c r="D63" s="3636"/>
      <c r="E63" s="3637"/>
      <c r="F63" s="3703"/>
      <c r="G63" s="3704"/>
      <c r="H63" s="3704"/>
      <c r="I63" s="3704"/>
      <c r="J63" s="3704"/>
      <c r="K63" s="3704"/>
      <c r="L63" s="3704"/>
      <c r="M63" s="3704"/>
      <c r="N63" s="3704"/>
      <c r="O63" s="3704"/>
      <c r="P63" s="3704"/>
      <c r="Q63" s="3704"/>
      <c r="R63" s="3704"/>
      <c r="S63" s="3704"/>
      <c r="T63" s="3704"/>
      <c r="U63" s="3704"/>
      <c r="V63" s="3704"/>
      <c r="W63" s="3704"/>
      <c r="X63" s="3704"/>
      <c r="Y63" s="3704"/>
      <c r="Z63" s="3704"/>
      <c r="AA63" s="3704"/>
      <c r="AB63" s="3704"/>
      <c r="AC63" s="3704"/>
      <c r="AD63" s="3705"/>
    </row>
    <row r="64" spans="1:30" ht="15.95" customHeight="1">
      <c r="A64" s="164"/>
      <c r="B64" s="3706" t="s">
        <v>439</v>
      </c>
      <c r="C64" s="3663"/>
      <c r="D64" s="3663"/>
      <c r="E64" s="3664"/>
      <c r="F64" s="168"/>
      <c r="G64" s="3606" t="s">
        <v>458</v>
      </c>
      <c r="H64" s="3663"/>
      <c r="I64" s="3663"/>
      <c r="J64" s="3663"/>
      <c r="K64" s="3663"/>
      <c r="L64" s="3663"/>
      <c r="M64" s="3663"/>
      <c r="N64" s="3664"/>
      <c r="O64" s="3602"/>
      <c r="P64" s="3603"/>
      <c r="Q64" s="3603"/>
      <c r="R64" s="3599" t="s">
        <v>196</v>
      </c>
      <c r="S64" s="3603"/>
      <c r="T64" s="3599" t="s">
        <v>197</v>
      </c>
      <c r="U64" s="3599" t="s">
        <v>435</v>
      </c>
      <c r="V64" s="3599"/>
      <c r="W64" s="3599"/>
      <c r="X64" s="3598" t="s">
        <v>436</v>
      </c>
      <c r="Y64" s="3620"/>
      <c r="Z64" s="3564"/>
      <c r="AA64" s="3564"/>
      <c r="AB64" s="3564"/>
      <c r="AC64" s="3564"/>
      <c r="AD64" s="3565"/>
    </row>
    <row r="65" spans="1:30" ht="15.95" customHeight="1">
      <c r="A65" s="164"/>
      <c r="B65" s="3576"/>
      <c r="C65" s="3577"/>
      <c r="D65" s="3577"/>
      <c r="E65" s="3654"/>
      <c r="F65" s="3588"/>
      <c r="G65" s="3609"/>
      <c r="H65" s="3577"/>
      <c r="I65" s="3577"/>
      <c r="J65" s="3577"/>
      <c r="K65" s="3577"/>
      <c r="L65" s="3577"/>
      <c r="M65" s="3577"/>
      <c r="N65" s="3654"/>
      <c r="O65" s="3604"/>
      <c r="P65" s="3605"/>
      <c r="Q65" s="3605"/>
      <c r="R65" s="3601"/>
      <c r="S65" s="3605"/>
      <c r="T65" s="3601"/>
      <c r="U65" s="3601"/>
      <c r="V65" s="3601"/>
      <c r="W65" s="3601"/>
      <c r="X65" s="3600"/>
      <c r="Y65" s="3621"/>
      <c r="Z65" s="3566"/>
      <c r="AA65" s="3566"/>
      <c r="AB65" s="3566"/>
      <c r="AC65" s="3566"/>
      <c r="AD65" s="3567"/>
    </row>
    <row r="66" spans="1:30" ht="15.95" customHeight="1">
      <c r="A66" s="164"/>
      <c r="B66" s="3576"/>
      <c r="C66" s="3577"/>
      <c r="D66" s="3577"/>
      <c r="E66" s="3654"/>
      <c r="F66" s="3589"/>
      <c r="G66" s="3609"/>
      <c r="H66" s="3577"/>
      <c r="I66" s="3577"/>
      <c r="J66" s="3577"/>
      <c r="K66" s="3577"/>
      <c r="L66" s="3577"/>
      <c r="M66" s="3577"/>
      <c r="N66" s="3654"/>
      <c r="O66" s="3590"/>
      <c r="P66" s="3592" t="s">
        <v>441</v>
      </c>
      <c r="Q66" s="3593"/>
      <c r="R66" s="3594"/>
      <c r="S66" s="3598" t="s">
        <v>472</v>
      </c>
      <c r="T66" s="3599"/>
      <c r="U66" s="3620"/>
      <c r="V66" s="3603"/>
      <c r="W66" s="3603"/>
      <c r="X66" s="3603"/>
      <c r="Y66" s="3599" t="s">
        <v>196</v>
      </c>
      <c r="Z66" s="3603"/>
      <c r="AA66" s="3599" t="s">
        <v>197</v>
      </c>
      <c r="AB66" s="3603"/>
      <c r="AC66" s="3599" t="s">
        <v>198</v>
      </c>
      <c r="AD66" s="3625"/>
    </row>
    <row r="67" spans="1:30" ht="15.95" customHeight="1" thickBot="1">
      <c r="A67" s="176"/>
      <c r="B67" s="3655"/>
      <c r="C67" s="3656"/>
      <c r="D67" s="3656"/>
      <c r="E67" s="3657"/>
      <c r="F67" s="177"/>
      <c r="G67" s="3665"/>
      <c r="H67" s="3656"/>
      <c r="I67" s="3656"/>
      <c r="J67" s="3656"/>
      <c r="K67" s="3656"/>
      <c r="L67" s="3656"/>
      <c r="M67" s="3656"/>
      <c r="N67" s="3657"/>
      <c r="O67" s="3627"/>
      <c r="P67" s="3628"/>
      <c r="Q67" s="3629"/>
      <c r="R67" s="3630"/>
      <c r="S67" s="3631"/>
      <c r="T67" s="3632"/>
      <c r="U67" s="3633"/>
      <c r="V67" s="3634"/>
      <c r="W67" s="3634"/>
      <c r="X67" s="3634"/>
      <c r="Y67" s="3632"/>
      <c r="Z67" s="3634"/>
      <c r="AA67" s="3632"/>
      <c r="AB67" s="3634"/>
      <c r="AC67" s="3632"/>
      <c r="AD67" s="3641"/>
    </row>
    <row r="68" spans="1:30" s="160" customFormat="1" ht="35.1" customHeight="1" thickBot="1">
      <c r="A68" s="453" t="s">
        <v>1326</v>
      </c>
      <c r="B68" s="432"/>
      <c r="C68" s="433"/>
      <c r="D68" s="433"/>
      <c r="E68" s="433"/>
      <c r="F68" s="425"/>
      <c r="G68" s="454"/>
      <c r="H68" s="454"/>
      <c r="I68" s="454"/>
      <c r="J68" s="454"/>
      <c r="K68" s="454"/>
      <c r="L68" s="455"/>
      <c r="M68" s="455"/>
      <c r="N68" s="455"/>
      <c r="O68" s="425"/>
      <c r="P68" s="455"/>
      <c r="Q68" s="455"/>
      <c r="R68" s="455"/>
      <c r="S68" s="455"/>
      <c r="T68" s="455"/>
      <c r="U68" s="455"/>
      <c r="V68" s="455"/>
      <c r="W68" s="455"/>
      <c r="X68" s="455"/>
      <c r="Y68" s="455"/>
      <c r="Z68" s="455"/>
      <c r="AA68" s="455"/>
      <c r="AB68" s="456"/>
      <c r="AC68" s="455"/>
      <c r="AD68" s="457"/>
    </row>
    <row r="69" spans="1:30" s="160" customFormat="1" ht="12.75" customHeight="1">
      <c r="A69" s="164"/>
      <c r="B69" s="3574" t="s">
        <v>439</v>
      </c>
      <c r="C69" s="3575"/>
      <c r="D69" s="3575"/>
      <c r="E69" s="3653"/>
      <c r="F69" s="445"/>
      <c r="G69" s="3658" t="s">
        <v>939</v>
      </c>
      <c r="H69" s="3575"/>
      <c r="I69" s="3575"/>
      <c r="J69" s="3575"/>
      <c r="K69" s="3575"/>
      <c r="L69" s="3575"/>
      <c r="M69" s="3575"/>
      <c r="N69" s="3653"/>
      <c r="O69" s="3660"/>
      <c r="P69" s="3661"/>
      <c r="Q69" s="3661"/>
      <c r="R69" s="3662" t="s">
        <v>196</v>
      </c>
      <c r="S69" s="3661"/>
      <c r="T69" s="3662" t="s">
        <v>197</v>
      </c>
      <c r="U69" s="3662" t="s">
        <v>435</v>
      </c>
      <c r="V69" s="3662"/>
      <c r="W69" s="3662"/>
      <c r="X69" s="3666" t="s">
        <v>436</v>
      </c>
      <c r="Y69" s="3667"/>
      <c r="Z69" s="3668"/>
      <c r="AA69" s="3668"/>
      <c r="AB69" s="3668"/>
      <c r="AC69" s="3668"/>
      <c r="AD69" s="3669"/>
    </row>
    <row r="70" spans="1:30" s="160" customFormat="1" ht="15.95" customHeight="1">
      <c r="A70" s="164"/>
      <c r="B70" s="3576"/>
      <c r="C70" s="3577"/>
      <c r="D70" s="3577"/>
      <c r="E70" s="3654"/>
      <c r="F70" s="3588"/>
      <c r="G70" s="3609"/>
      <c r="H70" s="3577"/>
      <c r="I70" s="3577"/>
      <c r="J70" s="3577"/>
      <c r="K70" s="3577"/>
      <c r="L70" s="3577"/>
      <c r="M70" s="3577"/>
      <c r="N70" s="3654"/>
      <c r="O70" s="3604"/>
      <c r="P70" s="3605"/>
      <c r="Q70" s="3605"/>
      <c r="R70" s="3601"/>
      <c r="S70" s="3605"/>
      <c r="T70" s="3601"/>
      <c r="U70" s="3601"/>
      <c r="V70" s="3601"/>
      <c r="W70" s="3601"/>
      <c r="X70" s="3600"/>
      <c r="Y70" s="3621"/>
      <c r="Z70" s="3566"/>
      <c r="AA70" s="3566"/>
      <c r="AB70" s="3566"/>
      <c r="AC70" s="3566"/>
      <c r="AD70" s="3567"/>
    </row>
    <row r="71" spans="1:30" s="160" customFormat="1" ht="15.95" customHeight="1">
      <c r="A71" s="164"/>
      <c r="B71" s="3576"/>
      <c r="C71" s="3577"/>
      <c r="D71" s="3577"/>
      <c r="E71" s="3654"/>
      <c r="F71" s="3589"/>
      <c r="G71" s="3609"/>
      <c r="H71" s="3577"/>
      <c r="I71" s="3577"/>
      <c r="J71" s="3577"/>
      <c r="K71" s="3577"/>
      <c r="L71" s="3577"/>
      <c r="M71" s="3577"/>
      <c r="N71" s="3654"/>
      <c r="O71" s="3590"/>
      <c r="P71" s="3592" t="s">
        <v>441</v>
      </c>
      <c r="Q71" s="3593"/>
      <c r="R71" s="3594"/>
      <c r="S71" s="3598" t="s">
        <v>472</v>
      </c>
      <c r="T71" s="3599"/>
      <c r="U71" s="3620"/>
      <c r="V71" s="3603"/>
      <c r="W71" s="3603"/>
      <c r="X71" s="3603"/>
      <c r="Y71" s="3599" t="s">
        <v>196</v>
      </c>
      <c r="Z71" s="3603"/>
      <c r="AA71" s="3599" t="s">
        <v>197</v>
      </c>
      <c r="AB71" s="3603"/>
      <c r="AC71" s="3599" t="s">
        <v>198</v>
      </c>
      <c r="AD71" s="3625"/>
    </row>
    <row r="72" spans="1:30" s="160" customFormat="1" ht="15.95" customHeight="1" thickBot="1">
      <c r="A72" s="176"/>
      <c r="B72" s="3655"/>
      <c r="C72" s="3656"/>
      <c r="D72" s="3656"/>
      <c r="E72" s="3657"/>
      <c r="F72" s="177"/>
      <c r="G72" s="3665"/>
      <c r="H72" s="3656"/>
      <c r="I72" s="3656"/>
      <c r="J72" s="3656"/>
      <c r="K72" s="3656"/>
      <c r="L72" s="3656"/>
      <c r="M72" s="3656"/>
      <c r="N72" s="3657"/>
      <c r="O72" s="3627"/>
      <c r="P72" s="3628"/>
      <c r="Q72" s="3629"/>
      <c r="R72" s="3630"/>
      <c r="S72" s="3631"/>
      <c r="T72" s="3632"/>
      <c r="U72" s="3633"/>
      <c r="V72" s="3634"/>
      <c r="W72" s="3634"/>
      <c r="X72" s="3634"/>
      <c r="Y72" s="3632"/>
      <c r="Z72" s="3634"/>
      <c r="AA72" s="3632"/>
      <c r="AB72" s="3634"/>
      <c r="AC72" s="3632"/>
      <c r="AD72" s="3641"/>
    </row>
    <row r="73" spans="1:30" ht="34.5" customHeight="1" thickBot="1">
      <c r="A73" s="3707" t="s">
        <v>1327</v>
      </c>
      <c r="B73" s="3708"/>
      <c r="C73" s="3708"/>
      <c r="D73" s="3708"/>
      <c r="E73" s="3708"/>
      <c r="F73" s="3708"/>
      <c r="G73" s="3708"/>
      <c r="H73" s="3708"/>
      <c r="I73" s="3708"/>
      <c r="J73" s="3708"/>
      <c r="K73" s="3708"/>
      <c r="L73" s="3708"/>
      <c r="M73" s="3708"/>
      <c r="N73" s="3708"/>
      <c r="O73" s="3708"/>
      <c r="P73" s="454"/>
      <c r="Q73" s="454"/>
      <c r="R73" s="454"/>
      <c r="S73" s="455"/>
      <c r="T73" s="455"/>
      <c r="U73" s="455"/>
      <c r="V73" s="455"/>
      <c r="W73" s="455"/>
      <c r="X73" s="455"/>
      <c r="Y73" s="455"/>
      <c r="Z73" s="455"/>
      <c r="AA73" s="455"/>
      <c r="AB73" s="455"/>
      <c r="AC73" s="455"/>
      <c r="AD73" s="464"/>
    </row>
    <row r="74" spans="1:30" ht="18" customHeight="1">
      <c r="A74" s="164"/>
      <c r="B74" s="3574" t="s">
        <v>439</v>
      </c>
      <c r="C74" s="3575"/>
      <c r="D74" s="3575"/>
      <c r="E74" s="3653"/>
      <c r="F74" s="445"/>
      <c r="G74" s="3658" t="s">
        <v>1254</v>
      </c>
      <c r="H74" s="3688"/>
      <c r="I74" s="3688"/>
      <c r="J74" s="3688"/>
      <c r="K74" s="3688"/>
      <c r="L74" s="3688"/>
      <c r="M74" s="3688"/>
      <c r="N74" s="3709"/>
      <c r="O74" s="3660"/>
      <c r="P74" s="3661"/>
      <c r="Q74" s="3661"/>
      <c r="R74" s="3662" t="s">
        <v>196</v>
      </c>
      <c r="S74" s="3661"/>
      <c r="T74" s="3662" t="s">
        <v>197</v>
      </c>
      <c r="U74" s="3662" t="s">
        <v>435</v>
      </c>
      <c r="V74" s="3662"/>
      <c r="W74" s="3662"/>
      <c r="X74" s="3666" t="s">
        <v>436</v>
      </c>
      <c r="Y74" s="3667"/>
      <c r="Z74" s="3668"/>
      <c r="AA74" s="3668"/>
      <c r="AB74" s="3668"/>
      <c r="AC74" s="3668"/>
      <c r="AD74" s="3669"/>
    </row>
    <row r="75" spans="1:30" ht="18" customHeight="1">
      <c r="A75" s="164"/>
      <c r="B75" s="3576"/>
      <c r="C75" s="3577"/>
      <c r="D75" s="3577"/>
      <c r="E75" s="3654"/>
      <c r="F75" s="3588"/>
      <c r="G75" s="3609"/>
      <c r="H75" s="3610"/>
      <c r="I75" s="3610"/>
      <c r="J75" s="3610"/>
      <c r="K75" s="3610"/>
      <c r="L75" s="3610"/>
      <c r="M75" s="3610"/>
      <c r="N75" s="3611"/>
      <c r="O75" s="3604"/>
      <c r="P75" s="3605"/>
      <c r="Q75" s="3605"/>
      <c r="R75" s="3601"/>
      <c r="S75" s="3605"/>
      <c r="T75" s="3601"/>
      <c r="U75" s="3601"/>
      <c r="V75" s="3601"/>
      <c r="W75" s="3601"/>
      <c r="X75" s="3600"/>
      <c r="Y75" s="3621"/>
      <c r="Z75" s="3566"/>
      <c r="AA75" s="3566"/>
      <c r="AB75" s="3566"/>
      <c r="AC75" s="3566"/>
      <c r="AD75" s="3567"/>
    </row>
    <row r="76" spans="1:30" ht="18" customHeight="1">
      <c r="A76" s="164"/>
      <c r="B76" s="3576"/>
      <c r="C76" s="3577"/>
      <c r="D76" s="3577"/>
      <c r="E76" s="3654"/>
      <c r="F76" s="3589"/>
      <c r="G76" s="3609"/>
      <c r="H76" s="3610"/>
      <c r="I76" s="3610"/>
      <c r="J76" s="3610"/>
      <c r="K76" s="3610"/>
      <c r="L76" s="3610"/>
      <c r="M76" s="3610"/>
      <c r="N76" s="3611"/>
      <c r="O76" s="3590"/>
      <c r="P76" s="3592" t="s">
        <v>441</v>
      </c>
      <c r="Q76" s="3593"/>
      <c r="R76" s="3594"/>
      <c r="S76" s="3598" t="s">
        <v>472</v>
      </c>
      <c r="T76" s="3599"/>
      <c r="U76" s="3620"/>
      <c r="V76" s="3603"/>
      <c r="W76" s="3603"/>
      <c r="X76" s="3603"/>
      <c r="Y76" s="3599" t="s">
        <v>196</v>
      </c>
      <c r="Z76" s="3603"/>
      <c r="AA76" s="3599" t="s">
        <v>197</v>
      </c>
      <c r="AB76" s="3603"/>
      <c r="AC76" s="3599" t="s">
        <v>198</v>
      </c>
      <c r="AD76" s="3625"/>
    </row>
    <row r="77" spans="1:30" ht="18" customHeight="1">
      <c r="A77" s="164"/>
      <c r="B77" s="3576"/>
      <c r="C77" s="3577"/>
      <c r="D77" s="3577"/>
      <c r="E77" s="3654"/>
      <c r="F77" s="446"/>
      <c r="G77" s="3609"/>
      <c r="H77" s="3610"/>
      <c r="I77" s="3610"/>
      <c r="J77" s="3610"/>
      <c r="K77" s="3610"/>
      <c r="L77" s="3610"/>
      <c r="M77" s="3610"/>
      <c r="N77" s="3611"/>
      <c r="O77" s="3650"/>
      <c r="P77" s="3670"/>
      <c r="Q77" s="3671"/>
      <c r="R77" s="3672"/>
      <c r="S77" s="3673"/>
      <c r="T77" s="3674"/>
      <c r="U77" s="3675"/>
      <c r="V77" s="3676"/>
      <c r="W77" s="3676"/>
      <c r="X77" s="3676"/>
      <c r="Y77" s="3674"/>
      <c r="Z77" s="3676"/>
      <c r="AA77" s="3674"/>
      <c r="AB77" s="3676"/>
      <c r="AC77" s="3674"/>
      <c r="AD77" s="3677"/>
    </row>
    <row r="78" spans="1:30" ht="18" customHeight="1">
      <c r="A78" s="164"/>
      <c r="B78" s="3576"/>
      <c r="C78" s="3577"/>
      <c r="D78" s="3577"/>
      <c r="E78" s="3654"/>
      <c r="F78" s="168"/>
      <c r="G78" s="3606" t="s">
        <v>1255</v>
      </c>
      <c r="H78" s="3607"/>
      <c r="I78" s="3607"/>
      <c r="J78" s="3607"/>
      <c r="K78" s="3607"/>
      <c r="L78" s="3607"/>
      <c r="M78" s="3607"/>
      <c r="N78" s="3608"/>
      <c r="O78" s="3602"/>
      <c r="P78" s="3603"/>
      <c r="Q78" s="3603"/>
      <c r="R78" s="3599" t="s">
        <v>196</v>
      </c>
      <c r="S78" s="3603"/>
      <c r="T78" s="3599" t="s">
        <v>197</v>
      </c>
      <c r="U78" s="3599" t="s">
        <v>435</v>
      </c>
      <c r="V78" s="3599"/>
      <c r="W78" s="3599"/>
      <c r="X78" s="3598" t="s">
        <v>436</v>
      </c>
      <c r="Y78" s="3620"/>
      <c r="Z78" s="3564"/>
      <c r="AA78" s="3564"/>
      <c r="AB78" s="3564"/>
      <c r="AC78" s="3564"/>
      <c r="AD78" s="3565"/>
    </row>
    <row r="79" spans="1:30" ht="18" customHeight="1">
      <c r="A79" s="164"/>
      <c r="B79" s="3576"/>
      <c r="C79" s="3577"/>
      <c r="D79" s="3577"/>
      <c r="E79" s="3654"/>
      <c r="F79" s="3588"/>
      <c r="G79" s="3609"/>
      <c r="H79" s="3610"/>
      <c r="I79" s="3610"/>
      <c r="J79" s="3610"/>
      <c r="K79" s="3610"/>
      <c r="L79" s="3610"/>
      <c r="M79" s="3610"/>
      <c r="N79" s="3611"/>
      <c r="O79" s="3604"/>
      <c r="P79" s="3605"/>
      <c r="Q79" s="3605"/>
      <c r="R79" s="3601"/>
      <c r="S79" s="3605"/>
      <c r="T79" s="3601"/>
      <c r="U79" s="3601"/>
      <c r="V79" s="3601"/>
      <c r="W79" s="3601"/>
      <c r="X79" s="3600"/>
      <c r="Y79" s="3621"/>
      <c r="Z79" s="3566"/>
      <c r="AA79" s="3566"/>
      <c r="AB79" s="3566"/>
      <c r="AC79" s="3566"/>
      <c r="AD79" s="3567"/>
    </row>
    <row r="80" spans="1:30" ht="18" customHeight="1">
      <c r="A80" s="164"/>
      <c r="B80" s="3576"/>
      <c r="C80" s="3577"/>
      <c r="D80" s="3577"/>
      <c r="E80" s="3654"/>
      <c r="F80" s="3589"/>
      <c r="G80" s="3609"/>
      <c r="H80" s="3610"/>
      <c r="I80" s="3610"/>
      <c r="J80" s="3610"/>
      <c r="K80" s="3610"/>
      <c r="L80" s="3610"/>
      <c r="M80" s="3610"/>
      <c r="N80" s="3611"/>
      <c r="O80" s="3590"/>
      <c r="P80" s="3592" t="s">
        <v>441</v>
      </c>
      <c r="Q80" s="3593"/>
      <c r="R80" s="3594"/>
      <c r="S80" s="3598" t="s">
        <v>472</v>
      </c>
      <c r="T80" s="3599"/>
      <c r="U80" s="3620"/>
      <c r="V80" s="3603"/>
      <c r="W80" s="3603"/>
      <c r="X80" s="3603"/>
      <c r="Y80" s="3599" t="s">
        <v>196</v>
      </c>
      <c r="Z80" s="3603"/>
      <c r="AA80" s="3599" t="s">
        <v>197</v>
      </c>
      <c r="AB80" s="3603"/>
      <c r="AC80" s="3599" t="s">
        <v>198</v>
      </c>
      <c r="AD80" s="3625"/>
    </row>
    <row r="81" spans="1:30" ht="21.75" customHeight="1" thickBot="1">
      <c r="A81" s="465"/>
      <c r="B81" s="3655"/>
      <c r="C81" s="3656"/>
      <c r="D81" s="3656"/>
      <c r="E81" s="3657"/>
      <c r="F81" s="177"/>
      <c r="G81" s="3638"/>
      <c r="H81" s="3639"/>
      <c r="I81" s="3639"/>
      <c r="J81" s="3639"/>
      <c r="K81" s="3639"/>
      <c r="L81" s="3639"/>
      <c r="M81" s="3639"/>
      <c r="N81" s="3640"/>
      <c r="O81" s="3627"/>
      <c r="P81" s="3628"/>
      <c r="Q81" s="3629"/>
      <c r="R81" s="3630"/>
      <c r="S81" s="3631"/>
      <c r="T81" s="3632"/>
      <c r="U81" s="3633"/>
      <c r="V81" s="3634"/>
      <c r="W81" s="3634"/>
      <c r="X81" s="3634"/>
      <c r="Y81" s="3632"/>
      <c r="Z81" s="3634"/>
      <c r="AA81" s="3632"/>
      <c r="AB81" s="3634"/>
      <c r="AC81" s="3632"/>
      <c r="AD81" s="3641"/>
    </row>
    <row r="82" spans="1:30" s="160" customFormat="1" ht="35.1" customHeight="1" thickBot="1">
      <c r="A82" s="178" t="s">
        <v>1328</v>
      </c>
      <c r="B82" s="466"/>
      <c r="C82" s="467"/>
      <c r="D82" s="467"/>
      <c r="E82" s="467"/>
      <c r="F82" s="468"/>
      <c r="G82" s="469"/>
      <c r="H82" s="469"/>
      <c r="I82" s="469"/>
      <c r="J82" s="469"/>
      <c r="K82" s="469"/>
      <c r="L82" s="470"/>
      <c r="M82" s="470"/>
      <c r="N82" s="470"/>
      <c r="O82" s="470"/>
      <c r="P82" s="470"/>
      <c r="Q82" s="470"/>
      <c r="R82" s="470"/>
      <c r="S82" s="470"/>
      <c r="T82" s="470"/>
      <c r="U82" s="470"/>
      <c r="V82" s="470"/>
      <c r="W82" s="470"/>
      <c r="X82" s="470"/>
      <c r="Y82" s="470"/>
      <c r="Z82" s="470"/>
      <c r="AA82" s="470"/>
      <c r="AB82" s="470"/>
      <c r="AC82" s="470"/>
      <c r="AD82" s="471"/>
    </row>
    <row r="83" spans="1:30" s="160" customFormat="1" ht="41.25" customHeight="1">
      <c r="A83" s="170"/>
      <c r="B83" s="3576" t="s">
        <v>439</v>
      </c>
      <c r="C83" s="3577"/>
      <c r="D83" s="3577"/>
      <c r="E83" s="3654"/>
      <c r="F83" s="446"/>
      <c r="G83" s="3712" t="s">
        <v>1539</v>
      </c>
      <c r="H83" s="3713"/>
      <c r="I83" s="3714"/>
      <c r="J83" s="3718" t="s">
        <v>711</v>
      </c>
      <c r="K83" s="3720"/>
      <c r="L83" s="3721"/>
      <c r="M83" s="3721"/>
      <c r="N83" s="3722"/>
      <c r="O83" s="3605"/>
      <c r="P83" s="3605"/>
      <c r="Q83" s="427"/>
      <c r="R83" s="431" t="s">
        <v>196</v>
      </c>
      <c r="S83" s="427"/>
      <c r="T83" s="431" t="s">
        <v>197</v>
      </c>
      <c r="U83" s="3601" t="s">
        <v>435</v>
      </c>
      <c r="V83" s="3601"/>
      <c r="W83" s="3621"/>
      <c r="X83" s="3726" t="s">
        <v>436</v>
      </c>
      <c r="Y83" s="3726"/>
      <c r="Z83" s="3710"/>
      <c r="AA83" s="3710"/>
      <c r="AB83" s="3710"/>
      <c r="AC83" s="3710"/>
      <c r="AD83" s="3711"/>
    </row>
    <row r="84" spans="1:30" s="160" customFormat="1" ht="41.25" customHeight="1">
      <c r="A84" s="170"/>
      <c r="B84" s="3576"/>
      <c r="C84" s="3577"/>
      <c r="D84" s="3577"/>
      <c r="E84" s="3654"/>
      <c r="F84" s="168"/>
      <c r="G84" s="3712"/>
      <c r="H84" s="3713"/>
      <c r="I84" s="3714"/>
      <c r="J84" s="3718"/>
      <c r="K84" s="3723"/>
      <c r="L84" s="3724"/>
      <c r="M84" s="3724"/>
      <c r="N84" s="3725"/>
      <c r="O84" s="472"/>
      <c r="P84" s="3592" t="s">
        <v>717</v>
      </c>
      <c r="Q84" s="3599"/>
      <c r="R84" s="3620"/>
      <c r="S84" s="3598" t="s">
        <v>472</v>
      </c>
      <c r="T84" s="3599"/>
      <c r="U84" s="3620"/>
      <c r="V84" s="3602"/>
      <c r="W84" s="3603"/>
      <c r="X84" s="426"/>
      <c r="Y84" s="430" t="s">
        <v>196</v>
      </c>
      <c r="Z84" s="426"/>
      <c r="AA84" s="430" t="s">
        <v>197</v>
      </c>
      <c r="AB84" s="426"/>
      <c r="AC84" s="430" t="s">
        <v>718</v>
      </c>
      <c r="AD84" s="473"/>
    </row>
    <row r="85" spans="1:30" s="160" customFormat="1" ht="41.25" customHeight="1">
      <c r="A85" s="170"/>
      <c r="B85" s="3576"/>
      <c r="C85" s="3577"/>
      <c r="D85" s="3577"/>
      <c r="E85" s="3654"/>
      <c r="F85" s="3588"/>
      <c r="G85" s="3712"/>
      <c r="H85" s="3713"/>
      <c r="I85" s="3714"/>
      <c r="J85" s="3718"/>
      <c r="K85" s="3727"/>
      <c r="L85" s="3728"/>
      <c r="M85" s="3728"/>
      <c r="N85" s="3729"/>
      <c r="O85" s="3613"/>
      <c r="P85" s="3613"/>
      <c r="Q85" s="435"/>
      <c r="R85" s="436" t="s">
        <v>196</v>
      </c>
      <c r="S85" s="435"/>
      <c r="T85" s="436" t="s">
        <v>197</v>
      </c>
      <c r="U85" s="3614" t="s">
        <v>435</v>
      </c>
      <c r="V85" s="3614"/>
      <c r="W85" s="3615"/>
      <c r="X85" s="3616" t="s">
        <v>436</v>
      </c>
      <c r="Y85" s="3616"/>
      <c r="Z85" s="3622"/>
      <c r="AA85" s="3622"/>
      <c r="AB85" s="3622"/>
      <c r="AC85" s="3622"/>
      <c r="AD85" s="3623"/>
    </row>
    <row r="86" spans="1:30" s="160" customFormat="1" ht="41.25" customHeight="1">
      <c r="A86" s="170"/>
      <c r="B86" s="3576"/>
      <c r="C86" s="3577"/>
      <c r="D86" s="3577"/>
      <c r="E86" s="3654"/>
      <c r="F86" s="3589"/>
      <c r="G86" s="3712"/>
      <c r="H86" s="3713"/>
      <c r="I86" s="3714"/>
      <c r="J86" s="3718"/>
      <c r="K86" s="3723"/>
      <c r="L86" s="3724"/>
      <c r="M86" s="3724"/>
      <c r="N86" s="3725"/>
      <c r="O86" s="472"/>
      <c r="P86" s="3592" t="s">
        <v>717</v>
      </c>
      <c r="Q86" s="3599"/>
      <c r="R86" s="3620"/>
      <c r="S86" s="3598" t="s">
        <v>472</v>
      </c>
      <c r="T86" s="3599"/>
      <c r="U86" s="3620"/>
      <c r="V86" s="3602"/>
      <c r="W86" s="3603"/>
      <c r="X86" s="426"/>
      <c r="Y86" s="430" t="s">
        <v>196</v>
      </c>
      <c r="Z86" s="426"/>
      <c r="AA86" s="430" t="s">
        <v>197</v>
      </c>
      <c r="AB86" s="426"/>
      <c r="AC86" s="430" t="s">
        <v>718</v>
      </c>
      <c r="AD86" s="473"/>
    </row>
    <row r="87" spans="1:30" s="160" customFormat="1" ht="41.25" customHeight="1">
      <c r="A87" s="170"/>
      <c r="B87" s="3576"/>
      <c r="C87" s="3577"/>
      <c r="D87" s="3577"/>
      <c r="E87" s="3654"/>
      <c r="F87" s="168"/>
      <c r="G87" s="3712"/>
      <c r="H87" s="3713"/>
      <c r="I87" s="3714"/>
      <c r="J87" s="3718"/>
      <c r="K87" s="3730"/>
      <c r="L87" s="3564"/>
      <c r="M87" s="3564"/>
      <c r="N87" s="3731"/>
      <c r="O87" s="3612"/>
      <c r="P87" s="3613"/>
      <c r="Q87" s="435"/>
      <c r="R87" s="436" t="s">
        <v>196</v>
      </c>
      <c r="S87" s="435"/>
      <c r="T87" s="436" t="s">
        <v>197</v>
      </c>
      <c r="U87" s="3614" t="s">
        <v>435</v>
      </c>
      <c r="V87" s="3614"/>
      <c r="W87" s="3615"/>
      <c r="X87" s="3616" t="s">
        <v>436</v>
      </c>
      <c r="Y87" s="3616"/>
      <c r="Z87" s="3622"/>
      <c r="AA87" s="3622"/>
      <c r="AB87" s="3622"/>
      <c r="AC87" s="3622"/>
      <c r="AD87" s="3623"/>
    </row>
    <row r="88" spans="1:30" s="160" customFormat="1" ht="41.25" customHeight="1" thickBot="1">
      <c r="A88" s="465"/>
      <c r="B88" s="3655"/>
      <c r="C88" s="3656"/>
      <c r="D88" s="3656"/>
      <c r="E88" s="3657"/>
      <c r="F88" s="474"/>
      <c r="G88" s="3715"/>
      <c r="H88" s="3716"/>
      <c r="I88" s="3717"/>
      <c r="J88" s="3719"/>
      <c r="K88" s="3732"/>
      <c r="L88" s="3733"/>
      <c r="M88" s="3733"/>
      <c r="N88" s="3734"/>
      <c r="O88" s="472"/>
      <c r="P88" s="3735" t="s">
        <v>717</v>
      </c>
      <c r="Q88" s="3736"/>
      <c r="R88" s="3737"/>
      <c r="S88" s="3696" t="s">
        <v>472</v>
      </c>
      <c r="T88" s="3700"/>
      <c r="U88" s="3697"/>
      <c r="V88" s="3698"/>
      <c r="W88" s="3699"/>
      <c r="X88" s="426"/>
      <c r="Y88" s="430" t="s">
        <v>196</v>
      </c>
      <c r="Z88" s="426"/>
      <c r="AA88" s="430" t="s">
        <v>197</v>
      </c>
      <c r="AB88" s="426"/>
      <c r="AC88" s="430" t="s">
        <v>718</v>
      </c>
      <c r="AD88" s="473"/>
    </row>
    <row r="89" spans="1:30" s="160" customFormat="1" ht="34.5" customHeight="1" thickBot="1">
      <c r="A89" s="178" t="s">
        <v>1329</v>
      </c>
      <c r="B89" s="296"/>
      <c r="C89" s="296"/>
      <c r="D89" s="296"/>
      <c r="E89" s="296"/>
      <c r="F89" s="462"/>
      <c r="G89" s="434"/>
      <c r="H89" s="434"/>
      <c r="I89" s="434"/>
      <c r="J89" s="475"/>
      <c r="K89" s="434"/>
      <c r="L89" s="434"/>
      <c r="M89" s="434"/>
      <c r="N89" s="434"/>
      <c r="O89" s="434"/>
      <c r="P89" s="461"/>
      <c r="Q89" s="461"/>
      <c r="R89" s="461"/>
      <c r="S89" s="461"/>
      <c r="T89" s="461"/>
      <c r="U89" s="461"/>
      <c r="V89" s="461"/>
      <c r="W89" s="461"/>
      <c r="X89" s="461"/>
      <c r="Y89" s="461"/>
      <c r="Z89" s="461"/>
      <c r="AA89" s="461"/>
      <c r="AB89" s="461"/>
      <c r="AC89" s="296"/>
      <c r="AD89" s="476"/>
    </row>
    <row r="90" spans="1:30" s="160" customFormat="1" ht="18.75" customHeight="1">
      <c r="A90" s="453"/>
      <c r="B90" s="3574" t="s">
        <v>439</v>
      </c>
      <c r="C90" s="3575"/>
      <c r="D90" s="3575"/>
      <c r="E90" s="3653"/>
      <c r="F90" s="445"/>
      <c r="G90" s="3738" t="s">
        <v>1194</v>
      </c>
      <c r="H90" s="3738"/>
      <c r="I90" s="3738"/>
      <c r="J90" s="3741" t="s">
        <v>315</v>
      </c>
      <c r="K90" s="3744"/>
      <c r="L90" s="3745"/>
      <c r="M90" s="3745"/>
      <c r="N90" s="3746"/>
      <c r="O90" s="3660"/>
      <c r="P90" s="3661"/>
      <c r="Q90" s="3661"/>
      <c r="R90" s="3662" t="s">
        <v>196</v>
      </c>
      <c r="S90" s="3661"/>
      <c r="T90" s="3662" t="s">
        <v>197</v>
      </c>
      <c r="U90" s="3662" t="s">
        <v>435</v>
      </c>
      <c r="V90" s="3662"/>
      <c r="W90" s="3667"/>
      <c r="X90" s="3666" t="s">
        <v>436</v>
      </c>
      <c r="Y90" s="3667"/>
      <c r="Z90" s="3668"/>
      <c r="AA90" s="3668"/>
      <c r="AB90" s="3668"/>
      <c r="AC90" s="3668"/>
      <c r="AD90" s="3669"/>
    </row>
    <row r="91" spans="1:30" s="160" customFormat="1" ht="18.75" customHeight="1">
      <c r="A91" s="453"/>
      <c r="B91" s="3576"/>
      <c r="C91" s="3577"/>
      <c r="D91" s="3577"/>
      <c r="E91" s="3654"/>
      <c r="F91" s="157"/>
      <c r="G91" s="3739"/>
      <c r="H91" s="3739"/>
      <c r="I91" s="3739"/>
      <c r="J91" s="3742"/>
      <c r="K91" s="3747"/>
      <c r="L91" s="3748"/>
      <c r="M91" s="3748"/>
      <c r="N91" s="3749"/>
      <c r="O91" s="3604"/>
      <c r="P91" s="3605"/>
      <c r="Q91" s="3605"/>
      <c r="R91" s="3601"/>
      <c r="S91" s="3605"/>
      <c r="T91" s="3601"/>
      <c r="U91" s="3601"/>
      <c r="V91" s="3601"/>
      <c r="W91" s="3621"/>
      <c r="X91" s="3600"/>
      <c r="Y91" s="3621"/>
      <c r="Z91" s="3566"/>
      <c r="AA91" s="3566"/>
      <c r="AB91" s="3566"/>
      <c r="AC91" s="3566"/>
      <c r="AD91" s="3567"/>
    </row>
    <row r="92" spans="1:30" s="160" customFormat="1" ht="18.75" customHeight="1">
      <c r="A92" s="453"/>
      <c r="B92" s="3576"/>
      <c r="C92" s="3577"/>
      <c r="D92" s="3577"/>
      <c r="E92" s="3654"/>
      <c r="F92" s="3588"/>
      <c r="G92" s="3739"/>
      <c r="H92" s="3739"/>
      <c r="I92" s="3739"/>
      <c r="J92" s="3742"/>
      <c r="K92" s="3747"/>
      <c r="L92" s="3748"/>
      <c r="M92" s="3748"/>
      <c r="N92" s="3749"/>
      <c r="O92" s="3588"/>
      <c r="P92" s="3592" t="s">
        <v>441</v>
      </c>
      <c r="Q92" s="3593"/>
      <c r="R92" s="3594"/>
      <c r="S92" s="3598" t="s">
        <v>472</v>
      </c>
      <c r="T92" s="3599"/>
      <c r="U92" s="3620"/>
      <c r="V92" s="3602"/>
      <c r="W92" s="3603"/>
      <c r="X92" s="3603"/>
      <c r="Y92" s="3599" t="s">
        <v>196</v>
      </c>
      <c r="Z92" s="3603"/>
      <c r="AA92" s="3599" t="s">
        <v>197</v>
      </c>
      <c r="AB92" s="3603"/>
      <c r="AC92" s="3599" t="s">
        <v>198</v>
      </c>
      <c r="AD92" s="3625"/>
    </row>
    <row r="93" spans="1:30" s="160" customFormat="1" ht="18.75" customHeight="1">
      <c r="A93" s="453"/>
      <c r="B93" s="3576"/>
      <c r="C93" s="3577"/>
      <c r="D93" s="3577"/>
      <c r="E93" s="3654"/>
      <c r="F93" s="3753"/>
      <c r="G93" s="3739"/>
      <c r="H93" s="3739"/>
      <c r="I93" s="3739"/>
      <c r="J93" s="3742"/>
      <c r="K93" s="3747"/>
      <c r="L93" s="3748"/>
      <c r="M93" s="3748"/>
      <c r="N93" s="3749"/>
      <c r="O93" s="3753"/>
      <c r="P93" s="3670"/>
      <c r="Q93" s="3671"/>
      <c r="R93" s="3672"/>
      <c r="S93" s="3673"/>
      <c r="T93" s="3674"/>
      <c r="U93" s="3675"/>
      <c r="V93" s="3692"/>
      <c r="W93" s="3676"/>
      <c r="X93" s="3676"/>
      <c r="Y93" s="3674"/>
      <c r="Z93" s="3676"/>
      <c r="AA93" s="3674"/>
      <c r="AB93" s="3676"/>
      <c r="AC93" s="3674"/>
      <c r="AD93" s="3677"/>
    </row>
    <row r="94" spans="1:30" s="160" customFormat="1" ht="18.75" customHeight="1">
      <c r="A94" s="453"/>
      <c r="B94" s="3576"/>
      <c r="C94" s="3577"/>
      <c r="D94" s="3577"/>
      <c r="E94" s="3654"/>
      <c r="F94" s="3589"/>
      <c r="G94" s="3739"/>
      <c r="H94" s="3739"/>
      <c r="I94" s="3739"/>
      <c r="J94" s="3742"/>
      <c r="K94" s="3747"/>
      <c r="L94" s="3748"/>
      <c r="M94" s="3748"/>
      <c r="N94" s="3749"/>
      <c r="O94" s="3753"/>
      <c r="P94" s="3670"/>
      <c r="Q94" s="3671"/>
      <c r="R94" s="3672"/>
      <c r="S94" s="3673"/>
      <c r="T94" s="3674"/>
      <c r="U94" s="3675"/>
      <c r="V94" s="3692"/>
      <c r="W94" s="3676"/>
      <c r="X94" s="3676"/>
      <c r="Y94" s="3674"/>
      <c r="Z94" s="3676"/>
      <c r="AA94" s="3674"/>
      <c r="AB94" s="3676"/>
      <c r="AC94" s="3674"/>
      <c r="AD94" s="3677"/>
    </row>
    <row r="95" spans="1:30" s="160" customFormat="1" ht="18.75" customHeight="1">
      <c r="A95" s="453"/>
      <c r="B95" s="3576"/>
      <c r="C95" s="3577"/>
      <c r="D95" s="3577"/>
      <c r="E95" s="3654"/>
      <c r="F95" s="477"/>
      <c r="G95" s="3739"/>
      <c r="H95" s="3739"/>
      <c r="I95" s="3739"/>
      <c r="J95" s="3742"/>
      <c r="K95" s="3747"/>
      <c r="L95" s="3748"/>
      <c r="M95" s="3748"/>
      <c r="N95" s="3749"/>
      <c r="O95" s="3753"/>
      <c r="P95" s="3670"/>
      <c r="Q95" s="3671"/>
      <c r="R95" s="3672"/>
      <c r="S95" s="3673"/>
      <c r="T95" s="3674"/>
      <c r="U95" s="3675"/>
      <c r="V95" s="3692"/>
      <c r="W95" s="3676"/>
      <c r="X95" s="3676"/>
      <c r="Y95" s="3674"/>
      <c r="Z95" s="3676"/>
      <c r="AA95" s="3674"/>
      <c r="AB95" s="3676"/>
      <c r="AC95" s="3674"/>
      <c r="AD95" s="3677"/>
    </row>
    <row r="96" spans="1:30" s="160" customFormat="1" ht="18.75" customHeight="1" thickBot="1">
      <c r="A96" s="478"/>
      <c r="B96" s="3655"/>
      <c r="C96" s="3656"/>
      <c r="D96" s="3656"/>
      <c r="E96" s="3657"/>
      <c r="F96" s="177"/>
      <c r="G96" s="3740"/>
      <c r="H96" s="3740"/>
      <c r="I96" s="3740"/>
      <c r="J96" s="3743"/>
      <c r="K96" s="3750"/>
      <c r="L96" s="3751"/>
      <c r="M96" s="3751"/>
      <c r="N96" s="3752"/>
      <c r="O96" s="3754"/>
      <c r="P96" s="3628"/>
      <c r="Q96" s="3629"/>
      <c r="R96" s="3630"/>
      <c r="S96" s="3631"/>
      <c r="T96" s="3632"/>
      <c r="U96" s="3633"/>
      <c r="V96" s="3755"/>
      <c r="W96" s="3634"/>
      <c r="X96" s="3634"/>
      <c r="Y96" s="3632"/>
      <c r="Z96" s="3634"/>
      <c r="AA96" s="3632"/>
      <c r="AB96" s="3634"/>
      <c r="AC96" s="3632"/>
      <c r="AD96" s="3641"/>
    </row>
    <row r="97" spans="1:30" s="160" customFormat="1" ht="35.1" customHeight="1" thickBot="1">
      <c r="A97" s="178" t="s">
        <v>1330</v>
      </c>
      <c r="B97" s="296"/>
      <c r="C97" s="296"/>
      <c r="D97" s="296"/>
      <c r="E97" s="296"/>
      <c r="F97" s="462"/>
      <c r="G97" s="434"/>
      <c r="H97" s="434"/>
      <c r="I97" s="434"/>
      <c r="J97" s="475"/>
      <c r="K97" s="434"/>
      <c r="L97" s="434"/>
      <c r="M97" s="434"/>
      <c r="N97" s="434"/>
      <c r="O97" s="434"/>
      <c r="P97" s="461"/>
      <c r="Q97" s="461"/>
      <c r="R97" s="461"/>
      <c r="S97" s="461"/>
      <c r="T97" s="461"/>
      <c r="U97" s="461"/>
      <c r="V97" s="461"/>
      <c r="W97" s="461"/>
      <c r="X97" s="461"/>
      <c r="Y97" s="461"/>
      <c r="Z97" s="461"/>
      <c r="AA97" s="461"/>
      <c r="AB97" s="461"/>
      <c r="AC97" s="296"/>
      <c r="AD97" s="476"/>
    </row>
    <row r="98" spans="1:30" s="160" customFormat="1" ht="15.75" customHeight="1">
      <c r="A98" s="453"/>
      <c r="B98" s="3574" t="s">
        <v>439</v>
      </c>
      <c r="C98" s="3575"/>
      <c r="D98" s="3575"/>
      <c r="E98" s="3653"/>
      <c r="F98" s="445"/>
      <c r="G98" s="3658" t="s">
        <v>1256</v>
      </c>
      <c r="H98" s="3688"/>
      <c r="I98" s="3688"/>
      <c r="J98" s="3688"/>
      <c r="K98" s="3688"/>
      <c r="L98" s="3688"/>
      <c r="M98" s="3688"/>
      <c r="N98" s="3709"/>
      <c r="O98" s="3660"/>
      <c r="P98" s="3661"/>
      <c r="Q98" s="3661"/>
      <c r="R98" s="3662" t="s">
        <v>196</v>
      </c>
      <c r="S98" s="3661"/>
      <c r="T98" s="3662" t="s">
        <v>197</v>
      </c>
      <c r="U98" s="3662" t="s">
        <v>435</v>
      </c>
      <c r="V98" s="3662"/>
      <c r="W98" s="3662"/>
      <c r="X98" s="3666" t="s">
        <v>436</v>
      </c>
      <c r="Y98" s="3667"/>
      <c r="Z98" s="3668"/>
      <c r="AA98" s="3668"/>
      <c r="AB98" s="3668"/>
      <c r="AC98" s="3668"/>
      <c r="AD98" s="3669"/>
    </row>
    <row r="99" spans="1:30" s="160" customFormat="1" ht="18" customHeight="1">
      <c r="A99" s="453"/>
      <c r="B99" s="3576"/>
      <c r="C99" s="3577"/>
      <c r="D99" s="3577"/>
      <c r="E99" s="3654"/>
      <c r="F99" s="3588"/>
      <c r="G99" s="3609"/>
      <c r="H99" s="3610"/>
      <c r="I99" s="3610"/>
      <c r="J99" s="3610"/>
      <c r="K99" s="3610"/>
      <c r="L99" s="3610"/>
      <c r="M99" s="3610"/>
      <c r="N99" s="3611"/>
      <c r="O99" s="3604"/>
      <c r="P99" s="3605"/>
      <c r="Q99" s="3605"/>
      <c r="R99" s="3601"/>
      <c r="S99" s="3605"/>
      <c r="T99" s="3601"/>
      <c r="U99" s="3601"/>
      <c r="V99" s="3601"/>
      <c r="W99" s="3601"/>
      <c r="X99" s="3600"/>
      <c r="Y99" s="3621"/>
      <c r="Z99" s="3566"/>
      <c r="AA99" s="3566"/>
      <c r="AB99" s="3566"/>
      <c r="AC99" s="3566"/>
      <c r="AD99" s="3567"/>
    </row>
    <row r="100" spans="1:30" s="160" customFormat="1" ht="15.75" customHeight="1">
      <c r="A100" s="453"/>
      <c r="B100" s="3576"/>
      <c r="C100" s="3577"/>
      <c r="D100" s="3577"/>
      <c r="E100" s="3654"/>
      <c r="F100" s="3589"/>
      <c r="G100" s="3609"/>
      <c r="H100" s="3610"/>
      <c r="I100" s="3610"/>
      <c r="J100" s="3610"/>
      <c r="K100" s="3610"/>
      <c r="L100" s="3610"/>
      <c r="M100" s="3610"/>
      <c r="N100" s="3611"/>
      <c r="O100" s="3590"/>
      <c r="P100" s="3592" t="s">
        <v>441</v>
      </c>
      <c r="Q100" s="3593"/>
      <c r="R100" s="3594"/>
      <c r="S100" s="3598" t="s">
        <v>472</v>
      </c>
      <c r="T100" s="3599"/>
      <c r="U100" s="3620"/>
      <c r="V100" s="3603"/>
      <c r="W100" s="3603"/>
      <c r="X100" s="3603"/>
      <c r="Y100" s="3599" t="s">
        <v>196</v>
      </c>
      <c r="Z100" s="3603"/>
      <c r="AA100" s="3599" t="s">
        <v>197</v>
      </c>
      <c r="AB100" s="3603"/>
      <c r="AC100" s="3599" t="s">
        <v>198</v>
      </c>
      <c r="AD100" s="3625"/>
    </row>
    <row r="101" spans="1:30" s="160" customFormat="1" ht="18" customHeight="1" thickBot="1">
      <c r="A101" s="478"/>
      <c r="B101" s="3655"/>
      <c r="C101" s="3656"/>
      <c r="D101" s="3656"/>
      <c r="E101" s="3657"/>
      <c r="F101" s="177"/>
      <c r="G101" s="3638"/>
      <c r="H101" s="3639"/>
      <c r="I101" s="3639"/>
      <c r="J101" s="3639"/>
      <c r="K101" s="3639"/>
      <c r="L101" s="3639"/>
      <c r="M101" s="3639"/>
      <c r="N101" s="3640"/>
      <c r="O101" s="3627"/>
      <c r="P101" s="3628"/>
      <c r="Q101" s="3629"/>
      <c r="R101" s="3630"/>
      <c r="S101" s="3631"/>
      <c r="T101" s="3632"/>
      <c r="U101" s="3633"/>
      <c r="V101" s="3634"/>
      <c r="W101" s="3634"/>
      <c r="X101" s="3634"/>
      <c r="Y101" s="3632"/>
      <c r="Z101" s="3634"/>
      <c r="AA101" s="3632"/>
      <c r="AB101" s="3634"/>
      <c r="AC101" s="3632"/>
      <c r="AD101" s="3641"/>
    </row>
    <row r="102" spans="1:30" s="160" customFormat="1" ht="35.1" customHeight="1" thickBot="1">
      <c r="A102" s="178" t="s">
        <v>1331</v>
      </c>
      <c r="B102" s="296"/>
      <c r="C102" s="296"/>
      <c r="D102" s="296"/>
      <c r="E102" s="296"/>
      <c r="F102" s="462"/>
      <c r="G102" s="434"/>
      <c r="H102" s="434"/>
      <c r="I102" s="434"/>
      <c r="J102" s="475"/>
      <c r="K102" s="434"/>
      <c r="L102" s="434"/>
      <c r="M102" s="434"/>
      <c r="N102" s="434"/>
      <c r="O102" s="434"/>
      <c r="P102" s="461"/>
      <c r="Q102" s="461"/>
      <c r="R102" s="461"/>
      <c r="S102" s="461"/>
      <c r="T102" s="461"/>
      <c r="U102" s="461"/>
      <c r="V102" s="461"/>
      <c r="W102" s="461"/>
      <c r="X102" s="461"/>
      <c r="Y102" s="461"/>
      <c r="Z102" s="461"/>
      <c r="AA102" s="461"/>
      <c r="AB102" s="461"/>
      <c r="AC102" s="296"/>
      <c r="AD102" s="476"/>
    </row>
    <row r="103" spans="1:30" s="160" customFormat="1" ht="18" customHeight="1">
      <c r="A103" s="164"/>
      <c r="B103" s="3574" t="s">
        <v>439</v>
      </c>
      <c r="C103" s="3575"/>
      <c r="D103" s="3575"/>
      <c r="E103" s="3653"/>
      <c r="F103" s="445"/>
      <c r="G103" s="3658" t="s">
        <v>719</v>
      </c>
      <c r="H103" s="3688"/>
      <c r="I103" s="3688"/>
      <c r="J103" s="3688"/>
      <c r="K103" s="3688"/>
      <c r="L103" s="3688"/>
      <c r="M103" s="3688"/>
      <c r="N103" s="3709"/>
      <c r="O103" s="3660"/>
      <c r="P103" s="3661"/>
      <c r="Q103" s="3661"/>
      <c r="R103" s="3662" t="s">
        <v>196</v>
      </c>
      <c r="S103" s="3661"/>
      <c r="T103" s="3662" t="s">
        <v>197</v>
      </c>
      <c r="U103" s="3662" t="s">
        <v>435</v>
      </c>
      <c r="V103" s="3662"/>
      <c r="W103" s="3667"/>
      <c r="X103" s="3666" t="s">
        <v>436</v>
      </c>
      <c r="Y103" s="3667"/>
      <c r="Z103" s="3689"/>
      <c r="AA103" s="3668"/>
      <c r="AB103" s="3668"/>
      <c r="AC103" s="3668"/>
      <c r="AD103" s="3669"/>
    </row>
    <row r="104" spans="1:30" s="160" customFormat="1" ht="18" customHeight="1">
      <c r="A104" s="164"/>
      <c r="B104" s="3576"/>
      <c r="C104" s="3577"/>
      <c r="D104" s="3577"/>
      <c r="E104" s="3654"/>
      <c r="F104" s="3588"/>
      <c r="G104" s="3609"/>
      <c r="H104" s="3610"/>
      <c r="I104" s="3610"/>
      <c r="J104" s="3610"/>
      <c r="K104" s="3610"/>
      <c r="L104" s="3610"/>
      <c r="M104" s="3610"/>
      <c r="N104" s="3611"/>
      <c r="O104" s="3604"/>
      <c r="P104" s="3605"/>
      <c r="Q104" s="3605"/>
      <c r="R104" s="3601"/>
      <c r="S104" s="3605"/>
      <c r="T104" s="3601"/>
      <c r="U104" s="3601"/>
      <c r="V104" s="3601"/>
      <c r="W104" s="3621"/>
      <c r="X104" s="3600"/>
      <c r="Y104" s="3621"/>
      <c r="Z104" s="3690"/>
      <c r="AA104" s="3566"/>
      <c r="AB104" s="3566"/>
      <c r="AC104" s="3566"/>
      <c r="AD104" s="3567"/>
    </row>
    <row r="105" spans="1:30" s="160" customFormat="1" ht="18" customHeight="1">
      <c r="A105" s="164"/>
      <c r="B105" s="3576"/>
      <c r="C105" s="3577"/>
      <c r="D105" s="3577"/>
      <c r="E105" s="3654"/>
      <c r="F105" s="3589"/>
      <c r="G105" s="3609"/>
      <c r="H105" s="3610"/>
      <c r="I105" s="3610"/>
      <c r="J105" s="3610"/>
      <c r="K105" s="3610"/>
      <c r="L105" s="3610"/>
      <c r="M105" s="3610"/>
      <c r="N105" s="3611"/>
      <c r="O105" s="3588"/>
      <c r="P105" s="3592" t="s">
        <v>441</v>
      </c>
      <c r="Q105" s="3593"/>
      <c r="R105" s="3594"/>
      <c r="S105" s="3598" t="s">
        <v>472</v>
      </c>
      <c r="T105" s="3599"/>
      <c r="U105" s="3620"/>
      <c r="V105" s="3602"/>
      <c r="W105" s="3603"/>
      <c r="X105" s="3603"/>
      <c r="Y105" s="3599" t="s">
        <v>196</v>
      </c>
      <c r="Z105" s="3603"/>
      <c r="AA105" s="3599" t="s">
        <v>197</v>
      </c>
      <c r="AB105" s="3603"/>
      <c r="AC105" s="3599" t="s">
        <v>198</v>
      </c>
      <c r="AD105" s="3625"/>
    </row>
    <row r="106" spans="1:30" s="160" customFormat="1" ht="18" customHeight="1" thickBot="1">
      <c r="A106" s="479"/>
      <c r="B106" s="3655"/>
      <c r="C106" s="3656"/>
      <c r="D106" s="3656"/>
      <c r="E106" s="3657"/>
      <c r="F106" s="177"/>
      <c r="G106" s="3638"/>
      <c r="H106" s="3639"/>
      <c r="I106" s="3639"/>
      <c r="J106" s="3639"/>
      <c r="K106" s="3639"/>
      <c r="L106" s="3639"/>
      <c r="M106" s="3639"/>
      <c r="N106" s="3640"/>
      <c r="O106" s="3754"/>
      <c r="P106" s="3628"/>
      <c r="Q106" s="3629"/>
      <c r="R106" s="3630"/>
      <c r="S106" s="3631"/>
      <c r="T106" s="3632"/>
      <c r="U106" s="3633"/>
      <c r="V106" s="3755"/>
      <c r="W106" s="3634"/>
      <c r="X106" s="3634"/>
      <c r="Y106" s="3632"/>
      <c r="Z106" s="3634"/>
      <c r="AA106" s="3632"/>
      <c r="AB106" s="3634"/>
      <c r="AC106" s="3632"/>
      <c r="AD106" s="3641"/>
    </row>
    <row r="107" spans="1:30" s="160" customFormat="1" ht="35.1" customHeight="1" thickBot="1">
      <c r="A107" s="179" t="s">
        <v>1332</v>
      </c>
      <c r="B107" s="296"/>
      <c r="C107" s="296"/>
      <c r="D107" s="296"/>
      <c r="E107" s="296"/>
      <c r="F107" s="462"/>
      <c r="G107" s="434"/>
      <c r="H107" s="434"/>
      <c r="I107" s="434"/>
      <c r="J107" s="475"/>
      <c r="K107" s="434"/>
      <c r="L107" s="434"/>
      <c r="M107" s="434"/>
      <c r="N107" s="434"/>
      <c r="O107" s="434"/>
      <c r="P107" s="461"/>
      <c r="Q107" s="461"/>
      <c r="R107" s="461"/>
      <c r="S107" s="461"/>
      <c r="T107" s="461"/>
      <c r="U107" s="461"/>
      <c r="V107" s="461"/>
      <c r="W107" s="461"/>
      <c r="X107" s="461"/>
      <c r="Y107" s="461"/>
      <c r="Z107" s="461"/>
      <c r="AA107" s="461"/>
      <c r="AB107" s="461"/>
      <c r="AC107" s="296"/>
      <c r="AD107" s="476"/>
    </row>
    <row r="108" spans="1:30" s="160" customFormat="1" ht="18" customHeight="1">
      <c r="A108" s="453"/>
      <c r="B108" s="3574" t="s">
        <v>439</v>
      </c>
      <c r="C108" s="3575"/>
      <c r="D108" s="3575"/>
      <c r="E108" s="3653"/>
      <c r="F108" s="445"/>
      <c r="G108" s="3658" t="s">
        <v>1042</v>
      </c>
      <c r="H108" s="3688"/>
      <c r="I108" s="3688"/>
      <c r="J108" s="3688"/>
      <c r="K108" s="3688"/>
      <c r="L108" s="3688"/>
      <c r="M108" s="3688"/>
      <c r="N108" s="3709"/>
      <c r="O108" s="3660"/>
      <c r="P108" s="3661"/>
      <c r="Q108" s="3661"/>
      <c r="R108" s="3662" t="s">
        <v>196</v>
      </c>
      <c r="S108" s="3661"/>
      <c r="T108" s="3662" t="s">
        <v>197</v>
      </c>
      <c r="U108" s="3662" t="s">
        <v>435</v>
      </c>
      <c r="V108" s="3662"/>
      <c r="W108" s="3667"/>
      <c r="X108" s="3666" t="s">
        <v>436</v>
      </c>
      <c r="Y108" s="3667"/>
      <c r="Z108" s="3668"/>
      <c r="AA108" s="3668"/>
      <c r="AB108" s="3668"/>
      <c r="AC108" s="3668"/>
      <c r="AD108" s="3669"/>
    </row>
    <row r="109" spans="1:30" s="160" customFormat="1" ht="17.25">
      <c r="A109" s="453"/>
      <c r="B109" s="3576"/>
      <c r="C109" s="3577"/>
      <c r="D109" s="3577"/>
      <c r="E109" s="3654"/>
      <c r="F109" s="3588"/>
      <c r="G109" s="3609"/>
      <c r="H109" s="3610"/>
      <c r="I109" s="3610"/>
      <c r="J109" s="3610"/>
      <c r="K109" s="3610"/>
      <c r="L109" s="3610"/>
      <c r="M109" s="3610"/>
      <c r="N109" s="3611"/>
      <c r="O109" s="3604"/>
      <c r="P109" s="3605"/>
      <c r="Q109" s="3605"/>
      <c r="R109" s="3601"/>
      <c r="S109" s="3605"/>
      <c r="T109" s="3601"/>
      <c r="U109" s="3601"/>
      <c r="V109" s="3601"/>
      <c r="W109" s="3621"/>
      <c r="X109" s="3600"/>
      <c r="Y109" s="3621"/>
      <c r="Z109" s="3566"/>
      <c r="AA109" s="3566"/>
      <c r="AB109" s="3566"/>
      <c r="AC109" s="3566"/>
      <c r="AD109" s="3567"/>
    </row>
    <row r="110" spans="1:30" s="160" customFormat="1" ht="17.25">
      <c r="A110" s="453"/>
      <c r="B110" s="3576"/>
      <c r="C110" s="3577"/>
      <c r="D110" s="3577"/>
      <c r="E110" s="3654"/>
      <c r="F110" s="3589"/>
      <c r="G110" s="3609"/>
      <c r="H110" s="3610"/>
      <c r="I110" s="3610"/>
      <c r="J110" s="3610"/>
      <c r="K110" s="3610"/>
      <c r="L110" s="3610"/>
      <c r="M110" s="3610"/>
      <c r="N110" s="3611"/>
      <c r="O110" s="3588"/>
      <c r="P110" s="3592" t="s">
        <v>441</v>
      </c>
      <c r="Q110" s="3593"/>
      <c r="R110" s="3594"/>
      <c r="S110" s="3598" t="s">
        <v>472</v>
      </c>
      <c r="T110" s="3599"/>
      <c r="U110" s="3620"/>
      <c r="V110" s="3602"/>
      <c r="W110" s="3603"/>
      <c r="X110" s="3603"/>
      <c r="Y110" s="3599" t="s">
        <v>196</v>
      </c>
      <c r="Z110" s="3603"/>
      <c r="AA110" s="3599" t="s">
        <v>197</v>
      </c>
      <c r="AB110" s="3603"/>
      <c r="AC110" s="3599" t="s">
        <v>198</v>
      </c>
      <c r="AD110" s="3625"/>
    </row>
    <row r="111" spans="1:30" s="160" customFormat="1" ht="18" thickBot="1">
      <c r="A111" s="478"/>
      <c r="B111" s="3655"/>
      <c r="C111" s="3656"/>
      <c r="D111" s="3656"/>
      <c r="E111" s="3657"/>
      <c r="F111" s="177"/>
      <c r="G111" s="3638"/>
      <c r="H111" s="3639"/>
      <c r="I111" s="3639"/>
      <c r="J111" s="3639"/>
      <c r="K111" s="3639"/>
      <c r="L111" s="3639"/>
      <c r="M111" s="3639"/>
      <c r="N111" s="3640"/>
      <c r="O111" s="3754"/>
      <c r="P111" s="3628"/>
      <c r="Q111" s="3629"/>
      <c r="R111" s="3630"/>
      <c r="S111" s="3631"/>
      <c r="T111" s="3632"/>
      <c r="U111" s="3633"/>
      <c r="V111" s="3755"/>
      <c r="W111" s="3634"/>
      <c r="X111" s="3634"/>
      <c r="Y111" s="3632"/>
      <c r="Z111" s="3634"/>
      <c r="AA111" s="3632"/>
      <c r="AB111" s="3634"/>
      <c r="AC111" s="3632"/>
      <c r="AD111" s="3641"/>
    </row>
    <row r="112" spans="1:30" s="160" customFormat="1" ht="35.1" customHeight="1" thickBot="1">
      <c r="A112" s="178" t="s">
        <v>1333</v>
      </c>
      <c r="B112" s="296"/>
      <c r="C112" s="296"/>
      <c r="D112" s="296"/>
      <c r="E112" s="296"/>
      <c r="F112" s="462"/>
      <c r="G112" s="434"/>
      <c r="H112" s="434"/>
      <c r="I112" s="434"/>
      <c r="J112" s="475"/>
      <c r="K112" s="434"/>
      <c r="L112" s="434"/>
      <c r="M112" s="434"/>
      <c r="N112" s="434"/>
      <c r="O112" s="434"/>
      <c r="P112" s="461"/>
      <c r="Q112" s="461"/>
      <c r="R112" s="461"/>
      <c r="S112" s="461"/>
      <c r="T112" s="461"/>
      <c r="U112" s="461"/>
      <c r="V112" s="461"/>
      <c r="W112" s="461"/>
      <c r="X112" s="461"/>
      <c r="Y112" s="461"/>
      <c r="Z112" s="461"/>
      <c r="AA112" s="461"/>
      <c r="AB112" s="461"/>
      <c r="AC112" s="296"/>
      <c r="AD112" s="476"/>
    </row>
    <row r="113" spans="1:30" s="160" customFormat="1" ht="18" customHeight="1">
      <c r="A113" s="453"/>
      <c r="B113" s="3574" t="s">
        <v>439</v>
      </c>
      <c r="C113" s="3575"/>
      <c r="D113" s="3575"/>
      <c r="E113" s="3653"/>
      <c r="F113" s="445"/>
      <c r="G113" s="3658" t="s">
        <v>927</v>
      </c>
      <c r="H113" s="3688"/>
      <c r="I113" s="3709"/>
      <c r="J113" s="3741" t="s">
        <v>315</v>
      </c>
      <c r="K113" s="3756"/>
      <c r="L113" s="3757"/>
      <c r="M113" s="3757"/>
      <c r="N113" s="3758"/>
      <c r="O113" s="3660"/>
      <c r="P113" s="3661"/>
      <c r="Q113" s="3661"/>
      <c r="R113" s="3662" t="s">
        <v>196</v>
      </c>
      <c r="S113" s="3661"/>
      <c r="T113" s="3662" t="s">
        <v>197</v>
      </c>
      <c r="U113" s="3662" t="s">
        <v>435</v>
      </c>
      <c r="V113" s="3662"/>
      <c r="W113" s="3667"/>
      <c r="X113" s="3666" t="s">
        <v>436</v>
      </c>
      <c r="Y113" s="3667"/>
      <c r="Z113" s="3689"/>
      <c r="AA113" s="3668"/>
      <c r="AB113" s="3668"/>
      <c r="AC113" s="3668"/>
      <c r="AD113" s="3669"/>
    </row>
    <row r="114" spans="1:30" s="160" customFormat="1" ht="18" customHeight="1">
      <c r="A114" s="453"/>
      <c r="B114" s="3576"/>
      <c r="C114" s="3577"/>
      <c r="D114" s="3577"/>
      <c r="E114" s="3654"/>
      <c r="F114" s="3588"/>
      <c r="G114" s="3609"/>
      <c r="H114" s="3610"/>
      <c r="I114" s="3611"/>
      <c r="J114" s="3742"/>
      <c r="K114" s="3720"/>
      <c r="L114" s="3721"/>
      <c r="M114" s="3721"/>
      <c r="N114" s="3722"/>
      <c r="O114" s="3604"/>
      <c r="P114" s="3605"/>
      <c r="Q114" s="3605"/>
      <c r="R114" s="3601"/>
      <c r="S114" s="3605"/>
      <c r="T114" s="3601"/>
      <c r="U114" s="3601"/>
      <c r="V114" s="3601"/>
      <c r="W114" s="3621"/>
      <c r="X114" s="3600"/>
      <c r="Y114" s="3621"/>
      <c r="Z114" s="3690"/>
      <c r="AA114" s="3566"/>
      <c r="AB114" s="3566"/>
      <c r="AC114" s="3566"/>
      <c r="AD114" s="3567"/>
    </row>
    <row r="115" spans="1:30" s="160" customFormat="1" ht="18" customHeight="1">
      <c r="A115" s="453"/>
      <c r="B115" s="3576"/>
      <c r="C115" s="3577"/>
      <c r="D115" s="3577"/>
      <c r="E115" s="3654"/>
      <c r="F115" s="3589"/>
      <c r="G115" s="3609"/>
      <c r="H115" s="3610"/>
      <c r="I115" s="3611"/>
      <c r="J115" s="3742"/>
      <c r="K115" s="3720"/>
      <c r="L115" s="3721"/>
      <c r="M115" s="3721"/>
      <c r="N115" s="3722"/>
      <c r="O115" s="3588"/>
      <c r="P115" s="3592" t="s">
        <v>441</v>
      </c>
      <c r="Q115" s="3593"/>
      <c r="R115" s="3594"/>
      <c r="S115" s="3598" t="s">
        <v>472</v>
      </c>
      <c r="T115" s="3599"/>
      <c r="U115" s="3620"/>
      <c r="V115" s="3602"/>
      <c r="W115" s="3603"/>
      <c r="X115" s="3603"/>
      <c r="Y115" s="3599" t="s">
        <v>196</v>
      </c>
      <c r="Z115" s="3603"/>
      <c r="AA115" s="3599" t="s">
        <v>197</v>
      </c>
      <c r="AB115" s="3603"/>
      <c r="AC115" s="3599" t="s">
        <v>198</v>
      </c>
      <c r="AD115" s="3625"/>
    </row>
    <row r="116" spans="1:30" s="160" customFormat="1" ht="18" customHeight="1" thickBot="1">
      <c r="A116" s="478"/>
      <c r="B116" s="3655"/>
      <c r="C116" s="3656"/>
      <c r="D116" s="3656"/>
      <c r="E116" s="3657"/>
      <c r="F116" s="177"/>
      <c r="G116" s="3638"/>
      <c r="H116" s="3639"/>
      <c r="I116" s="3640"/>
      <c r="J116" s="3743"/>
      <c r="K116" s="3759"/>
      <c r="L116" s="3760"/>
      <c r="M116" s="3760"/>
      <c r="N116" s="3761"/>
      <c r="O116" s="3754"/>
      <c r="P116" s="3628"/>
      <c r="Q116" s="3629"/>
      <c r="R116" s="3630"/>
      <c r="S116" s="3631"/>
      <c r="T116" s="3632"/>
      <c r="U116" s="3633"/>
      <c r="V116" s="3755"/>
      <c r="W116" s="3634"/>
      <c r="X116" s="3634"/>
      <c r="Y116" s="3632"/>
      <c r="Z116" s="3634"/>
      <c r="AA116" s="3632"/>
      <c r="AB116" s="3634"/>
      <c r="AC116" s="3632"/>
      <c r="AD116" s="3641"/>
    </row>
    <row r="117" spans="1:30" s="160" customFormat="1" ht="35.1" customHeight="1" thickBot="1">
      <c r="A117" s="178" t="s">
        <v>1334</v>
      </c>
      <c r="B117" s="296"/>
      <c r="C117" s="296"/>
      <c r="D117" s="296"/>
      <c r="E117" s="296"/>
      <c r="F117" s="462"/>
      <c r="G117" s="434"/>
      <c r="H117" s="434"/>
      <c r="I117" s="434"/>
      <c r="J117" s="475"/>
      <c r="K117" s="434"/>
      <c r="L117" s="434"/>
      <c r="M117" s="434"/>
      <c r="N117" s="434"/>
      <c r="O117" s="434"/>
      <c r="P117" s="461"/>
      <c r="Q117" s="461"/>
      <c r="R117" s="461"/>
      <c r="S117" s="461"/>
      <c r="T117" s="461"/>
      <c r="U117" s="461"/>
      <c r="V117" s="461"/>
      <c r="W117" s="461"/>
      <c r="X117" s="461"/>
      <c r="Y117" s="461"/>
      <c r="Z117" s="461"/>
      <c r="AA117" s="461"/>
      <c r="AB117" s="461"/>
      <c r="AC117" s="296"/>
      <c r="AD117" s="476"/>
    </row>
    <row r="118" spans="1:30" s="160" customFormat="1" ht="18" customHeight="1">
      <c r="A118" s="453"/>
      <c r="B118" s="3574" t="s">
        <v>439</v>
      </c>
      <c r="C118" s="3575"/>
      <c r="D118" s="3575"/>
      <c r="E118" s="3653"/>
      <c r="F118" s="445"/>
      <c r="G118" s="3658" t="s">
        <v>1256</v>
      </c>
      <c r="H118" s="3688"/>
      <c r="I118" s="3688"/>
      <c r="J118" s="3688"/>
      <c r="K118" s="3688"/>
      <c r="L118" s="3688"/>
      <c r="M118" s="3688"/>
      <c r="N118" s="3709"/>
      <c r="O118" s="3660"/>
      <c r="P118" s="3661"/>
      <c r="Q118" s="3661"/>
      <c r="R118" s="3662" t="s">
        <v>196</v>
      </c>
      <c r="S118" s="3661"/>
      <c r="T118" s="3662" t="s">
        <v>197</v>
      </c>
      <c r="U118" s="3662" t="s">
        <v>435</v>
      </c>
      <c r="V118" s="3662"/>
      <c r="W118" s="3667"/>
      <c r="X118" s="3666" t="s">
        <v>436</v>
      </c>
      <c r="Y118" s="3667"/>
      <c r="Z118" s="3668"/>
      <c r="AA118" s="3668"/>
      <c r="AB118" s="3668"/>
      <c r="AC118" s="3668"/>
      <c r="AD118" s="3669"/>
    </row>
    <row r="119" spans="1:30" s="160" customFormat="1" ht="17.25">
      <c r="A119" s="453"/>
      <c r="B119" s="3576"/>
      <c r="C119" s="3577"/>
      <c r="D119" s="3577"/>
      <c r="E119" s="3654"/>
      <c r="F119" s="3588"/>
      <c r="G119" s="3609"/>
      <c r="H119" s="3610"/>
      <c r="I119" s="3610"/>
      <c r="J119" s="3610"/>
      <c r="K119" s="3610"/>
      <c r="L119" s="3610"/>
      <c r="M119" s="3610"/>
      <c r="N119" s="3611"/>
      <c r="O119" s="3604"/>
      <c r="P119" s="3605"/>
      <c r="Q119" s="3605"/>
      <c r="R119" s="3601"/>
      <c r="S119" s="3605"/>
      <c r="T119" s="3601"/>
      <c r="U119" s="3601"/>
      <c r="V119" s="3601"/>
      <c r="W119" s="3621"/>
      <c r="X119" s="3600"/>
      <c r="Y119" s="3621"/>
      <c r="Z119" s="3566"/>
      <c r="AA119" s="3566"/>
      <c r="AB119" s="3566"/>
      <c r="AC119" s="3566"/>
      <c r="AD119" s="3567"/>
    </row>
    <row r="120" spans="1:30" s="160" customFormat="1" ht="17.25">
      <c r="A120" s="453"/>
      <c r="B120" s="3576"/>
      <c r="C120" s="3577"/>
      <c r="D120" s="3577"/>
      <c r="E120" s="3654"/>
      <c r="F120" s="3589"/>
      <c r="G120" s="3609"/>
      <c r="H120" s="3610"/>
      <c r="I120" s="3610"/>
      <c r="J120" s="3610"/>
      <c r="K120" s="3610"/>
      <c r="L120" s="3610"/>
      <c r="M120" s="3610"/>
      <c r="N120" s="3611"/>
      <c r="O120" s="3588"/>
      <c r="P120" s="3592" t="s">
        <v>441</v>
      </c>
      <c r="Q120" s="3593"/>
      <c r="R120" s="3594"/>
      <c r="S120" s="3598" t="s">
        <v>472</v>
      </c>
      <c r="T120" s="3599"/>
      <c r="U120" s="3620"/>
      <c r="V120" s="3602"/>
      <c r="W120" s="3603"/>
      <c r="X120" s="3603"/>
      <c r="Y120" s="3599" t="s">
        <v>196</v>
      </c>
      <c r="Z120" s="3603"/>
      <c r="AA120" s="3599" t="s">
        <v>197</v>
      </c>
      <c r="AB120" s="3603"/>
      <c r="AC120" s="3599" t="s">
        <v>198</v>
      </c>
      <c r="AD120" s="3625"/>
    </row>
    <row r="121" spans="1:30" s="160" customFormat="1" ht="18" thickBot="1">
      <c r="A121" s="478"/>
      <c r="B121" s="3655"/>
      <c r="C121" s="3656"/>
      <c r="D121" s="3656"/>
      <c r="E121" s="3657"/>
      <c r="F121" s="177"/>
      <c r="G121" s="3638"/>
      <c r="H121" s="3639"/>
      <c r="I121" s="3639"/>
      <c r="J121" s="3639"/>
      <c r="K121" s="3639"/>
      <c r="L121" s="3639"/>
      <c r="M121" s="3639"/>
      <c r="N121" s="3640"/>
      <c r="O121" s="3754"/>
      <c r="P121" s="3628"/>
      <c r="Q121" s="3629"/>
      <c r="R121" s="3630"/>
      <c r="S121" s="3631"/>
      <c r="T121" s="3632"/>
      <c r="U121" s="3633"/>
      <c r="V121" s="3755"/>
      <c r="W121" s="3634"/>
      <c r="X121" s="3634"/>
      <c r="Y121" s="3632"/>
      <c r="Z121" s="3634"/>
      <c r="AA121" s="3632"/>
      <c r="AB121" s="3634"/>
      <c r="AC121" s="3632"/>
      <c r="AD121" s="3641"/>
    </row>
    <row r="122" spans="1:30" ht="17.25">
      <c r="A122" s="180"/>
    </row>
    <row r="123" spans="1:30" ht="17.25">
      <c r="A123" s="181" t="s">
        <v>459</v>
      </c>
    </row>
    <row r="124" spans="1:30" ht="17.25">
      <c r="A124" s="180" t="s">
        <v>460</v>
      </c>
    </row>
  </sheetData>
  <sheetProtection sheet="1" objects="1" scenarios="1"/>
  <mergeCells count="491">
    <mergeCell ref="AD115:AD116"/>
    <mergeCell ref="B118:E121"/>
    <mergeCell ref="G118:N121"/>
    <mergeCell ref="O118:P119"/>
    <mergeCell ref="Q118:Q119"/>
    <mergeCell ref="R118:R119"/>
    <mergeCell ref="S118:S119"/>
    <mergeCell ref="T118:T119"/>
    <mergeCell ref="U118:W119"/>
    <mergeCell ref="X118:Y119"/>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3:E116"/>
    <mergeCell ref="G113:I116"/>
    <mergeCell ref="J113:J116"/>
    <mergeCell ref="K113:N116"/>
    <mergeCell ref="O113:P114"/>
    <mergeCell ref="B108:E111"/>
    <mergeCell ref="Z113:AD114"/>
    <mergeCell ref="F114:F115"/>
    <mergeCell ref="O115:O116"/>
    <mergeCell ref="P115:R116"/>
    <mergeCell ref="S115:U116"/>
    <mergeCell ref="V115:W116"/>
    <mergeCell ref="X115:X116"/>
    <mergeCell ref="Y115:Y116"/>
    <mergeCell ref="Z115:Z116"/>
    <mergeCell ref="AA115:AA116"/>
    <mergeCell ref="Q113:Q114"/>
    <mergeCell ref="R113:R114"/>
    <mergeCell ref="S113:S114"/>
    <mergeCell ref="T113:T114"/>
    <mergeCell ref="U113:W114"/>
    <mergeCell ref="X113:Y114"/>
    <mergeCell ref="AB115:AB116"/>
    <mergeCell ref="AC115:AC116"/>
    <mergeCell ref="U108:W109"/>
    <mergeCell ref="X108:Y109"/>
    <mergeCell ref="Z108:AD109"/>
    <mergeCell ref="F109:F110"/>
    <mergeCell ref="O110:O111"/>
    <mergeCell ref="P110:R111"/>
    <mergeCell ref="S110:U111"/>
    <mergeCell ref="V110:W111"/>
    <mergeCell ref="X110:X111"/>
    <mergeCell ref="Y110:Y111"/>
    <mergeCell ref="G108:N111"/>
    <mergeCell ref="O108:P109"/>
    <mergeCell ref="Q108:Q109"/>
    <mergeCell ref="R108:R109"/>
    <mergeCell ref="S108:S109"/>
    <mergeCell ref="T108:T109"/>
    <mergeCell ref="Z110:Z111"/>
    <mergeCell ref="AA110:AA111"/>
    <mergeCell ref="AB110:AB111"/>
    <mergeCell ref="AC110:AC111"/>
    <mergeCell ref="AD110:AD111"/>
    <mergeCell ref="AD105:AD106"/>
    <mergeCell ref="X105:X106"/>
    <mergeCell ref="Y105:Y106"/>
    <mergeCell ref="Z105:Z106"/>
    <mergeCell ref="AA105:AA106"/>
    <mergeCell ref="AB105:AB106"/>
    <mergeCell ref="AC105:AC106"/>
    <mergeCell ref="S103:S104"/>
    <mergeCell ref="T103:T104"/>
    <mergeCell ref="U103:W104"/>
    <mergeCell ref="X103:Y104"/>
    <mergeCell ref="Z103:AD104"/>
    <mergeCell ref="B103:E106"/>
    <mergeCell ref="G103:N106"/>
    <mergeCell ref="O103:P104"/>
    <mergeCell ref="Q103:Q104"/>
    <mergeCell ref="R103:R104"/>
    <mergeCell ref="U98:W99"/>
    <mergeCell ref="X98:Y99"/>
    <mergeCell ref="Z98:AD99"/>
    <mergeCell ref="F99:F100"/>
    <mergeCell ref="O100:O101"/>
    <mergeCell ref="P100:R101"/>
    <mergeCell ref="S100:U101"/>
    <mergeCell ref="V100:W101"/>
    <mergeCell ref="X100:X101"/>
    <mergeCell ref="Y100:Y101"/>
    <mergeCell ref="F104:F105"/>
    <mergeCell ref="O105:O106"/>
    <mergeCell ref="P105:R106"/>
    <mergeCell ref="S105:U106"/>
    <mergeCell ref="V105:W106"/>
    <mergeCell ref="Z100:Z101"/>
    <mergeCell ref="AA100:AA101"/>
    <mergeCell ref="AB100:AB101"/>
    <mergeCell ref="AC100:AC101"/>
    <mergeCell ref="B98:E101"/>
    <mergeCell ref="G98:N101"/>
    <mergeCell ref="O98:P99"/>
    <mergeCell ref="Q98:Q99"/>
    <mergeCell ref="R98:R99"/>
    <mergeCell ref="S98:S99"/>
    <mergeCell ref="T98:T99"/>
    <mergeCell ref="AD100:AD101"/>
    <mergeCell ref="B90:E96"/>
    <mergeCell ref="G90:I96"/>
    <mergeCell ref="J90:J96"/>
    <mergeCell ref="K90:N96"/>
    <mergeCell ref="O90:P91"/>
    <mergeCell ref="F92:F94"/>
    <mergeCell ref="O92:O96"/>
    <mergeCell ref="P92:R96"/>
    <mergeCell ref="S92:U96"/>
    <mergeCell ref="V92:W96"/>
    <mergeCell ref="X92:X96"/>
    <mergeCell ref="Y92:Y96"/>
    <mergeCell ref="Z92:Z96"/>
    <mergeCell ref="AA92:AA96"/>
    <mergeCell ref="AB92:AB96"/>
    <mergeCell ref="AC92:AC96"/>
    <mergeCell ref="B83:E88"/>
    <mergeCell ref="Z90:AD91"/>
    <mergeCell ref="Q90:Q91"/>
    <mergeCell ref="R90:R91"/>
    <mergeCell ref="S90:S91"/>
    <mergeCell ref="T90:T91"/>
    <mergeCell ref="U90:W91"/>
    <mergeCell ref="X90:Y91"/>
    <mergeCell ref="V88:W88"/>
    <mergeCell ref="F85:F86"/>
    <mergeCell ref="K85:N86"/>
    <mergeCell ref="O85:P85"/>
    <mergeCell ref="U85:W85"/>
    <mergeCell ref="X85:Y85"/>
    <mergeCell ref="Z85:AD85"/>
    <mergeCell ref="S86:U86"/>
    <mergeCell ref="V86:W86"/>
    <mergeCell ref="K87:N88"/>
    <mergeCell ref="O87:P87"/>
    <mergeCell ref="U87:W87"/>
    <mergeCell ref="P88:R88"/>
    <mergeCell ref="S88:U88"/>
    <mergeCell ref="AD80:AD81"/>
    <mergeCell ref="G83:I88"/>
    <mergeCell ref="J83:J88"/>
    <mergeCell ref="K83:N84"/>
    <mergeCell ref="O83:P83"/>
    <mergeCell ref="U83:W83"/>
    <mergeCell ref="X83:Y83"/>
    <mergeCell ref="P84:R84"/>
    <mergeCell ref="AD92:AD96"/>
    <mergeCell ref="P86:R86"/>
    <mergeCell ref="AC76:AC77"/>
    <mergeCell ref="S74:S75"/>
    <mergeCell ref="T74:T75"/>
    <mergeCell ref="U74:W75"/>
    <mergeCell ref="X74:Y75"/>
    <mergeCell ref="Z74:AD75"/>
    <mergeCell ref="S84:U84"/>
    <mergeCell ref="V84:W84"/>
    <mergeCell ref="X87:Y87"/>
    <mergeCell ref="Z87:AD87"/>
    <mergeCell ref="S80:U81"/>
    <mergeCell ref="V80:W81"/>
    <mergeCell ref="X80:X81"/>
    <mergeCell ref="Y80:Y81"/>
    <mergeCell ref="Z80:Z81"/>
    <mergeCell ref="AA80:AA81"/>
    <mergeCell ref="Z83:AD83"/>
    <mergeCell ref="S78:S79"/>
    <mergeCell ref="T78:T79"/>
    <mergeCell ref="U78:W79"/>
    <mergeCell ref="X78:Y79"/>
    <mergeCell ref="Z78:AD79"/>
    <mergeCell ref="AB80:AB81"/>
    <mergeCell ref="AC80:AC81"/>
    <mergeCell ref="F75:F76"/>
    <mergeCell ref="O76:O77"/>
    <mergeCell ref="P76:R77"/>
    <mergeCell ref="S76:U77"/>
    <mergeCell ref="V76:W77"/>
    <mergeCell ref="AD76:AD77"/>
    <mergeCell ref="A73:O73"/>
    <mergeCell ref="B74:E81"/>
    <mergeCell ref="G74:N77"/>
    <mergeCell ref="O74:P75"/>
    <mergeCell ref="Q74:Q75"/>
    <mergeCell ref="R74:R75"/>
    <mergeCell ref="F79:F80"/>
    <mergeCell ref="O80:O81"/>
    <mergeCell ref="P80:R81"/>
    <mergeCell ref="G78:N81"/>
    <mergeCell ref="O78:P79"/>
    <mergeCell ref="Q78:Q79"/>
    <mergeCell ref="R78:R79"/>
    <mergeCell ref="X76:X77"/>
    <mergeCell ref="Y76:Y77"/>
    <mergeCell ref="Z76:Z77"/>
    <mergeCell ref="AA76:AA77"/>
    <mergeCell ref="AB76:AB77"/>
    <mergeCell ref="X64:Y65"/>
    <mergeCell ref="Z64:AD65"/>
    <mergeCell ref="F70:F71"/>
    <mergeCell ref="O71:O72"/>
    <mergeCell ref="P71:R72"/>
    <mergeCell ref="S71:U72"/>
    <mergeCell ref="V71:W72"/>
    <mergeCell ref="X71:X72"/>
    <mergeCell ref="B69:E72"/>
    <mergeCell ref="G69:N72"/>
    <mergeCell ref="O69:P70"/>
    <mergeCell ref="Q69:Q70"/>
    <mergeCell ref="R69:R70"/>
    <mergeCell ref="S69:S70"/>
    <mergeCell ref="Y71:Y72"/>
    <mergeCell ref="Z71:Z72"/>
    <mergeCell ref="AA71:AA72"/>
    <mergeCell ref="AB71:AB72"/>
    <mergeCell ref="AC71:AC72"/>
    <mergeCell ref="AD71:AD72"/>
    <mergeCell ref="T69:T70"/>
    <mergeCell ref="U69:W70"/>
    <mergeCell ref="X69:Y70"/>
    <mergeCell ref="Z69:AD70"/>
    <mergeCell ref="F65:F66"/>
    <mergeCell ref="O66:O67"/>
    <mergeCell ref="P66:R67"/>
    <mergeCell ref="S66:U67"/>
    <mergeCell ref="V66:W67"/>
    <mergeCell ref="X66:X67"/>
    <mergeCell ref="B62:E62"/>
    <mergeCell ref="F62:AD62"/>
    <mergeCell ref="B63:E63"/>
    <mergeCell ref="F63:AD63"/>
    <mergeCell ref="B64:E67"/>
    <mergeCell ref="G64:N67"/>
    <mergeCell ref="O64:P65"/>
    <mergeCell ref="Q64:Q65"/>
    <mergeCell ref="R64:R65"/>
    <mergeCell ref="S64:S65"/>
    <mergeCell ref="Y66:Y67"/>
    <mergeCell ref="Z66:Z67"/>
    <mergeCell ref="AA66:AA67"/>
    <mergeCell ref="AB66:AB67"/>
    <mergeCell ref="AC66:AC67"/>
    <mergeCell ref="AD66:AD67"/>
    <mergeCell ref="T64:T65"/>
    <mergeCell ref="U64:W65"/>
    <mergeCell ref="Y59:Y60"/>
    <mergeCell ref="Z59:Z60"/>
    <mergeCell ref="AA59:AA60"/>
    <mergeCell ref="AB59:AB60"/>
    <mergeCell ref="AC59:AC60"/>
    <mergeCell ref="AD59:AD60"/>
    <mergeCell ref="T57:T58"/>
    <mergeCell ref="U57:W58"/>
    <mergeCell ref="X57:Y58"/>
    <mergeCell ref="Z57:AD58"/>
    <mergeCell ref="F58:F59"/>
    <mergeCell ref="O59:O60"/>
    <mergeCell ref="P59:R60"/>
    <mergeCell ref="S59:U60"/>
    <mergeCell ref="V59:W60"/>
    <mergeCell ref="X59:X60"/>
    <mergeCell ref="B57:E60"/>
    <mergeCell ref="G57:N60"/>
    <mergeCell ref="O57:P58"/>
    <mergeCell ref="Q57:Q58"/>
    <mergeCell ref="R57:R58"/>
    <mergeCell ref="S57:S58"/>
    <mergeCell ref="Y54:Y55"/>
    <mergeCell ref="Z54:Z55"/>
    <mergeCell ref="AA54:AA55"/>
    <mergeCell ref="AB54:AB55"/>
    <mergeCell ref="AC54:AC55"/>
    <mergeCell ref="AD54:AD55"/>
    <mergeCell ref="T52:T53"/>
    <mergeCell ref="U52:W53"/>
    <mergeCell ref="X52:Y53"/>
    <mergeCell ref="Z52:AD53"/>
    <mergeCell ref="F53:F54"/>
    <mergeCell ref="O54:O55"/>
    <mergeCell ref="P54:R55"/>
    <mergeCell ref="S54:U55"/>
    <mergeCell ref="V54:W55"/>
    <mergeCell ref="X54:X55"/>
    <mergeCell ref="B52:E55"/>
    <mergeCell ref="G52:N55"/>
    <mergeCell ref="O52:P53"/>
    <mergeCell ref="Q52:Q53"/>
    <mergeCell ref="R52:R53"/>
    <mergeCell ref="S52:S53"/>
    <mergeCell ref="X48:Y49"/>
    <mergeCell ref="Z48:AD49"/>
    <mergeCell ref="I50:J50"/>
    <mergeCell ref="K50:M50"/>
    <mergeCell ref="U50:V50"/>
    <mergeCell ref="F48:F49"/>
    <mergeCell ref="G48:N49"/>
    <mergeCell ref="O48:P49"/>
    <mergeCell ref="Q48:Q49"/>
    <mergeCell ref="R48:R49"/>
    <mergeCell ref="S48:S49"/>
    <mergeCell ref="X44:Y45"/>
    <mergeCell ref="Z44:AD45"/>
    <mergeCell ref="G46:I47"/>
    <mergeCell ref="J46:Q47"/>
    <mergeCell ref="R46:T47"/>
    <mergeCell ref="U46:AD47"/>
    <mergeCell ref="AB41:AB42"/>
    <mergeCell ref="AC41:AC42"/>
    <mergeCell ref="AD41:AD42"/>
    <mergeCell ref="X41:X42"/>
    <mergeCell ref="Y41:Y42"/>
    <mergeCell ref="Z41:Z42"/>
    <mergeCell ref="AA41:AA42"/>
    <mergeCell ref="B44:E50"/>
    <mergeCell ref="F44:F45"/>
    <mergeCell ref="G44:N45"/>
    <mergeCell ref="O44:P45"/>
    <mergeCell ref="Q44:Q45"/>
    <mergeCell ref="R44:R45"/>
    <mergeCell ref="S44:S45"/>
    <mergeCell ref="S41:U42"/>
    <mergeCell ref="V41:W42"/>
    <mergeCell ref="T44:T45"/>
    <mergeCell ref="U44:W45"/>
    <mergeCell ref="T48:T49"/>
    <mergeCell ref="U48:W49"/>
    <mergeCell ref="S39:S40"/>
    <mergeCell ref="T39:T40"/>
    <mergeCell ref="U39:W40"/>
    <mergeCell ref="X39:Y40"/>
    <mergeCell ref="Z39:AD40"/>
    <mergeCell ref="X37:X38"/>
    <mergeCell ref="Y37:Y38"/>
    <mergeCell ref="Z37:Z38"/>
    <mergeCell ref="AA37:AA38"/>
    <mergeCell ref="AB37:AB38"/>
    <mergeCell ref="AC37:AC38"/>
    <mergeCell ref="S35:S36"/>
    <mergeCell ref="T35:T36"/>
    <mergeCell ref="U35:W36"/>
    <mergeCell ref="X35:Y36"/>
    <mergeCell ref="Z35:AD36"/>
    <mergeCell ref="F36:F37"/>
    <mergeCell ref="O37:O38"/>
    <mergeCell ref="P37:R38"/>
    <mergeCell ref="S37:U38"/>
    <mergeCell ref="V37:W38"/>
    <mergeCell ref="AD37:AD38"/>
    <mergeCell ref="A34:Q34"/>
    <mergeCell ref="B35:E42"/>
    <mergeCell ref="G35:N38"/>
    <mergeCell ref="O35:P36"/>
    <mergeCell ref="Q35:Q36"/>
    <mergeCell ref="R35:R36"/>
    <mergeCell ref="F40:F41"/>
    <mergeCell ref="O41:O42"/>
    <mergeCell ref="P41:R42"/>
    <mergeCell ref="G39:N42"/>
    <mergeCell ref="O39:P40"/>
    <mergeCell ref="Q39:Q40"/>
    <mergeCell ref="R39:R40"/>
    <mergeCell ref="Y32:Y33"/>
    <mergeCell ref="Z32:Z33"/>
    <mergeCell ref="AA32:AA33"/>
    <mergeCell ref="AB32:AB33"/>
    <mergeCell ref="AC32:AC33"/>
    <mergeCell ref="AD32:AD33"/>
    <mergeCell ref="T30:T31"/>
    <mergeCell ref="U30:W31"/>
    <mergeCell ref="X30:Y31"/>
    <mergeCell ref="Z30:AD31"/>
    <mergeCell ref="C31:C32"/>
    <mergeCell ref="O32:O33"/>
    <mergeCell ref="P32:R33"/>
    <mergeCell ref="S32:U33"/>
    <mergeCell ref="V32:W33"/>
    <mergeCell ref="X32:X33"/>
    <mergeCell ref="E29:N29"/>
    <mergeCell ref="D30:N33"/>
    <mergeCell ref="O30:P31"/>
    <mergeCell ref="Q30:Q31"/>
    <mergeCell ref="R30:R31"/>
    <mergeCell ref="S30:S31"/>
    <mergeCell ref="D27:N28"/>
    <mergeCell ref="O27:P27"/>
    <mergeCell ref="U27:W27"/>
    <mergeCell ref="X27:Y27"/>
    <mergeCell ref="Z27:AD27"/>
    <mergeCell ref="P28:R28"/>
    <mergeCell ref="S28:U28"/>
    <mergeCell ref="V28:W28"/>
    <mergeCell ref="Y25:Y26"/>
    <mergeCell ref="Z25:Z26"/>
    <mergeCell ref="AA25:AA26"/>
    <mergeCell ref="AB25:AB26"/>
    <mergeCell ref="AC25:AC26"/>
    <mergeCell ref="AD25:AD26"/>
    <mergeCell ref="B21:E21"/>
    <mergeCell ref="G21:M21"/>
    <mergeCell ref="O21:U21"/>
    <mergeCell ref="V21:W21"/>
    <mergeCell ref="X21:AD21"/>
    <mergeCell ref="D23:N26"/>
    <mergeCell ref="O23:P24"/>
    <mergeCell ref="Q23:Q24"/>
    <mergeCell ref="R23:R24"/>
    <mergeCell ref="S23:S24"/>
    <mergeCell ref="T23:T24"/>
    <mergeCell ref="U23:W24"/>
    <mergeCell ref="X23:Y24"/>
    <mergeCell ref="Z23:AD24"/>
    <mergeCell ref="C24:C25"/>
    <mergeCell ref="O25:O26"/>
    <mergeCell ref="P25:R26"/>
    <mergeCell ref="S25:U26"/>
    <mergeCell ref="V25:W26"/>
    <mergeCell ref="X25:X26"/>
    <mergeCell ref="Y19:Y20"/>
    <mergeCell ref="Z19:Z20"/>
    <mergeCell ref="AA19:AA20"/>
    <mergeCell ref="AB19:AB20"/>
    <mergeCell ref="AC19:AC20"/>
    <mergeCell ref="AD19:AD20"/>
    <mergeCell ref="T17:T18"/>
    <mergeCell ref="U17:W18"/>
    <mergeCell ref="X17:Y18"/>
    <mergeCell ref="Z17:AD18"/>
    <mergeCell ref="C18:C19"/>
    <mergeCell ref="O19:O20"/>
    <mergeCell ref="P19:R20"/>
    <mergeCell ref="S19:U20"/>
    <mergeCell ref="V19:W20"/>
    <mergeCell ref="X19:X20"/>
    <mergeCell ref="E16:N16"/>
    <mergeCell ref="D17:N20"/>
    <mergeCell ref="O17:P18"/>
    <mergeCell ref="Q17:Q18"/>
    <mergeCell ref="R17:R18"/>
    <mergeCell ref="S17:S18"/>
    <mergeCell ref="Z14:AD14"/>
    <mergeCell ref="P15:R15"/>
    <mergeCell ref="S15:U15"/>
    <mergeCell ref="V15:W15"/>
    <mergeCell ref="Y12:Y13"/>
    <mergeCell ref="Z12:Z13"/>
    <mergeCell ref="AA12:AA13"/>
    <mergeCell ref="AB12:AB13"/>
    <mergeCell ref="AC12:AC13"/>
    <mergeCell ref="AD12:AD13"/>
    <mergeCell ref="D14:N15"/>
    <mergeCell ref="O14:P14"/>
    <mergeCell ref="U14:W14"/>
    <mergeCell ref="X14:Y14"/>
    <mergeCell ref="D10:N13"/>
    <mergeCell ref="O10:P11"/>
    <mergeCell ref="Q10:Q11"/>
    <mergeCell ref="R10:R11"/>
    <mergeCell ref="S10:S11"/>
    <mergeCell ref="T10:T11"/>
    <mergeCell ref="U10:W11"/>
    <mergeCell ref="X10:Y11"/>
    <mergeCell ref="Z10:AD11"/>
    <mergeCell ref="A2:AD2"/>
    <mergeCell ref="A4:D4"/>
    <mergeCell ref="E4:K4"/>
    <mergeCell ref="L4:O4"/>
    <mergeCell ref="P4:U4"/>
    <mergeCell ref="V4:W4"/>
    <mergeCell ref="X4:AD4"/>
    <mergeCell ref="B7:E8"/>
    <mergeCell ref="F7:J7"/>
    <mergeCell ref="K7:AD7"/>
    <mergeCell ref="F8:J8"/>
    <mergeCell ref="K8:AD8"/>
    <mergeCell ref="C11:C12"/>
    <mergeCell ref="O12:O13"/>
    <mergeCell ref="P12:R13"/>
    <mergeCell ref="S12:U13"/>
    <mergeCell ref="V12:W13"/>
    <mergeCell ref="X12:X13"/>
  </mergeCells>
  <phoneticPr fontId="11"/>
  <conditionalFormatting sqref="F21 N21">
    <cfRule type="cellIs" dxfId="101" priority="112" stopIfTrue="1" operator="equal">
      <formula>IF($F$21:$N$21,"✓")</formula>
    </cfRule>
  </conditionalFormatting>
  <conditionalFormatting sqref="F44">
    <cfRule type="cellIs" dxfId="100" priority="110" stopIfTrue="1" operator="equal">
      <formula>""</formula>
    </cfRule>
  </conditionalFormatting>
  <conditionalFormatting sqref="F48">
    <cfRule type="cellIs" dxfId="99" priority="108" stopIfTrue="1" operator="equal">
      <formula>""</formula>
    </cfRule>
  </conditionalFormatting>
  <conditionalFormatting sqref="F85">
    <cfRule type="cellIs" dxfId="98" priority="93" stopIfTrue="1" operator="equal">
      <formula>""</formula>
    </cfRule>
  </conditionalFormatting>
  <conditionalFormatting sqref="J46:R47 U46:AD47 N50 P50 W50 Y50 AA50">
    <cfRule type="cellIs" dxfId="97" priority="111" stopIfTrue="1" operator="equal">
      <formula>""</formula>
    </cfRule>
  </conditionalFormatting>
  <conditionalFormatting sqref="K83 Q83">
    <cfRule type="cellIs" dxfId="96" priority="103" stopIfTrue="1" operator="equal">
      <formula>""</formula>
    </cfRule>
  </conditionalFormatting>
  <conditionalFormatting sqref="K85 Q85">
    <cfRule type="cellIs" dxfId="95" priority="102" stopIfTrue="1" operator="equal">
      <formula>""</formula>
    </cfRule>
  </conditionalFormatting>
  <conditionalFormatting sqref="K90">
    <cfRule type="cellIs" dxfId="94" priority="67" stopIfTrue="1" operator="equal">
      <formula>""</formula>
    </cfRule>
  </conditionalFormatting>
  <conditionalFormatting sqref="K113">
    <cfRule type="cellIs" dxfId="93" priority="80" stopIfTrue="1" operator="equal">
      <formula>""</formula>
    </cfRule>
  </conditionalFormatting>
  <conditionalFormatting sqref="K50:M50">
    <cfRule type="cellIs" dxfId="92" priority="48" operator="equal">
      <formula>""</formula>
    </cfRule>
  </conditionalFormatting>
  <conditionalFormatting sqref="O48 Q48:S48 U48 X48 Z48">
    <cfRule type="cellIs" dxfId="91" priority="107" stopIfTrue="1" operator="equal">
      <formula>""</formula>
    </cfRule>
  </conditionalFormatting>
  <conditionalFormatting sqref="O83:O88">
    <cfRule type="cellIs" dxfId="90" priority="94" stopIfTrue="1" operator="equal">
      <formula>""</formula>
    </cfRule>
  </conditionalFormatting>
  <conditionalFormatting sqref="O10:P11">
    <cfRule type="cellIs" dxfId="89" priority="66" operator="equal">
      <formula>""</formula>
    </cfRule>
  </conditionalFormatting>
  <conditionalFormatting sqref="O14:P14">
    <cfRule type="cellIs" dxfId="88" priority="64" operator="equal">
      <formula>""</formula>
    </cfRule>
  </conditionalFormatting>
  <conditionalFormatting sqref="O17:P18">
    <cfRule type="cellIs" dxfId="87" priority="62" operator="equal">
      <formula>""</formula>
    </cfRule>
  </conditionalFormatting>
  <conditionalFormatting sqref="O23:P24">
    <cfRule type="cellIs" dxfId="86" priority="60" operator="equal">
      <formula>""</formula>
    </cfRule>
  </conditionalFormatting>
  <conditionalFormatting sqref="O27:P27">
    <cfRule type="cellIs" dxfId="85" priority="58" operator="equal">
      <formula>""</formula>
    </cfRule>
  </conditionalFormatting>
  <conditionalFormatting sqref="O30:P31">
    <cfRule type="cellIs" dxfId="84" priority="56" operator="equal">
      <formula>""</formula>
    </cfRule>
  </conditionalFormatting>
  <conditionalFormatting sqref="O35:P36">
    <cfRule type="cellIs" dxfId="83" priority="54" operator="equal">
      <formula>""</formula>
    </cfRule>
  </conditionalFormatting>
  <conditionalFormatting sqref="O39:P40">
    <cfRule type="cellIs" dxfId="82" priority="52" operator="equal">
      <formula>""</formula>
    </cfRule>
  </conditionalFormatting>
  <conditionalFormatting sqref="O44:P45">
    <cfRule type="cellIs" dxfId="81" priority="50" operator="equal">
      <formula>""</formula>
    </cfRule>
  </conditionalFormatting>
  <conditionalFormatting sqref="O48:P49">
    <cfRule type="cellIs" dxfId="80" priority="49" operator="equal">
      <formula>""</formula>
    </cfRule>
  </conditionalFormatting>
  <conditionalFormatting sqref="O52:P53">
    <cfRule type="cellIs" dxfId="79" priority="46" operator="equal">
      <formula>""</formula>
    </cfRule>
  </conditionalFormatting>
  <conditionalFormatting sqref="O57:P58">
    <cfRule type="cellIs" dxfId="78" priority="44" operator="equal">
      <formula>""</formula>
    </cfRule>
  </conditionalFormatting>
  <conditionalFormatting sqref="O64:P65">
    <cfRule type="cellIs" dxfId="77" priority="42" operator="equal">
      <formula>""</formula>
    </cfRule>
  </conditionalFormatting>
  <conditionalFormatting sqref="O69:P70">
    <cfRule type="cellIs" dxfId="76" priority="11" operator="equal">
      <formula>""</formula>
    </cfRule>
  </conditionalFormatting>
  <conditionalFormatting sqref="O74:P75">
    <cfRule type="cellIs" dxfId="75" priority="39" operator="equal">
      <formula>""</formula>
    </cfRule>
  </conditionalFormatting>
  <conditionalFormatting sqref="O78:P79">
    <cfRule type="cellIs" dxfId="74" priority="38" operator="equal">
      <formula>""</formula>
    </cfRule>
  </conditionalFormatting>
  <conditionalFormatting sqref="O90:P91">
    <cfRule type="cellIs" dxfId="73" priority="33" operator="equal">
      <formula>""</formula>
    </cfRule>
  </conditionalFormatting>
  <conditionalFormatting sqref="O98:P99">
    <cfRule type="cellIs" dxfId="72" priority="31" operator="equal">
      <formula>""</formula>
    </cfRule>
  </conditionalFormatting>
  <conditionalFormatting sqref="O103:P104">
    <cfRule type="cellIs" dxfId="71" priority="29" operator="equal">
      <formula>""</formula>
    </cfRule>
  </conditionalFormatting>
  <conditionalFormatting sqref="O108:P109">
    <cfRule type="cellIs" dxfId="70" priority="25" operator="equal">
      <formula>""</formula>
    </cfRule>
  </conditionalFormatting>
  <conditionalFormatting sqref="O113:P114">
    <cfRule type="cellIs" dxfId="69" priority="23" operator="equal">
      <formula>""</formula>
    </cfRule>
  </conditionalFormatting>
  <conditionalFormatting sqref="O118:P119">
    <cfRule type="cellIs" dxfId="68"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67" priority="113" stopIfTrue="1" operator="equal">
      <formula>""</formula>
    </cfRule>
  </conditionalFormatting>
  <conditionalFormatting sqref="Q35:Q36 S35:S36 F36:F37 O37:O38 X37:X38 Z37:Z38 AB37:AB38">
    <cfRule type="cellIs" dxfId="66" priority="106" stopIfTrue="1" operator="equal">
      <formula>""</formula>
    </cfRule>
  </conditionalFormatting>
  <conditionalFormatting sqref="Q39:Q40 S39:S40 F40:F41 O41:O42 X41:X42 Z41:Z42 AB41:AB42">
    <cfRule type="cellIs" dxfId="65" priority="100" stopIfTrue="1" operator="equal">
      <formula>""</formula>
    </cfRule>
  </conditionalFormatting>
  <conditionalFormatting sqref="Q69:Q70 S69:S70 F70:F71 O71:O72 X71:X72 Z71:Z72 AB71:AB72">
    <cfRule type="cellIs" dxfId="64" priority="13" stopIfTrue="1" operator="equal">
      <formula>""</formula>
    </cfRule>
  </conditionalFormatting>
  <conditionalFormatting sqref="Q74:Q75 S74:S75 F75:F76 O76:O77 X76:X77 Z76:Z77 AB76:AB77">
    <cfRule type="cellIs" dxfId="63" priority="92" stopIfTrue="1" operator="equal">
      <formula>""</formula>
    </cfRule>
  </conditionalFormatting>
  <conditionalFormatting sqref="Q78:Q79 S78:S79 F79:F80 O80:O81 X80:X81 Z80:Z81 AB80:AB81">
    <cfRule type="cellIs" dxfId="62" priority="105" stopIfTrue="1" operator="equal">
      <formula>""</formula>
    </cfRule>
  </conditionalFormatting>
  <conditionalFormatting sqref="Q90:Q91 S90:S91 F92 O92:O96 X92:X96 Z92:Z96 AB92:AB96">
    <cfRule type="cellIs" dxfId="61" priority="75" stopIfTrue="1" operator="equal">
      <formula>""</formula>
    </cfRule>
  </conditionalFormatting>
  <conditionalFormatting sqref="Q98:Q99 S98:S99 F99:F100 O100:O101 X100:X101 Z100:Z101 AB100:AB101">
    <cfRule type="cellIs" dxfId="60" priority="101" stopIfTrue="1" operator="equal">
      <formula>""</formula>
    </cfRule>
  </conditionalFormatting>
  <conditionalFormatting sqref="Q103:Q104 S103:S104 F104:F105 O105:O106 X105:X106 Z105:Z106 AB105:AB106">
    <cfRule type="cellIs" dxfId="59" priority="104" stopIfTrue="1" operator="equal">
      <formula>""</formula>
    </cfRule>
  </conditionalFormatting>
  <conditionalFormatting sqref="Q108:Q109 S108:S109 F109:F110 O110:O111 X110:X111 Z110:Z111 AB110:AB111">
    <cfRule type="cellIs" dxfId="58" priority="71" stopIfTrue="1" operator="equal">
      <formula>""</formula>
    </cfRule>
  </conditionalFormatting>
  <conditionalFormatting sqref="Q113:Q114 S113:S114 F114:F115 O115:O116 X115:X116 Z115:Z116 AB115:AB116">
    <cfRule type="cellIs" dxfId="57" priority="82" stopIfTrue="1" operator="equal">
      <formula>""</formula>
    </cfRule>
  </conditionalFormatting>
  <conditionalFormatting sqref="Q118:Q119 S118:S119 F119:F120 O120:O121 X120:X121 Z120:Z121 AB120:AB121">
    <cfRule type="cellIs" dxfId="56" priority="81" stopIfTrue="1" operator="equal">
      <formula>""</formula>
    </cfRule>
  </conditionalFormatting>
  <conditionalFormatting sqref="Q44:S44">
    <cfRule type="cellIs" dxfId="55" priority="109" stopIfTrue="1" operator="equal">
      <formula>""</formula>
    </cfRule>
  </conditionalFormatting>
  <conditionalFormatting sqref="S83:S88 X83:X88 Z83:Z88 AB83:AB88">
    <cfRule type="cellIs" dxfId="54" priority="95" stopIfTrue="1" operator="equal">
      <formula>""</formula>
    </cfRule>
  </conditionalFormatting>
  <conditionalFormatting sqref="U50:V50">
    <cfRule type="cellIs" dxfId="53" priority="47" operator="equal">
      <formula>""</formula>
    </cfRule>
  </conditionalFormatting>
  <conditionalFormatting sqref="V12:W13">
    <cfRule type="cellIs" dxfId="52" priority="65" operator="equal">
      <formula>""</formula>
    </cfRule>
  </conditionalFormatting>
  <conditionalFormatting sqref="V15:W15">
    <cfRule type="cellIs" dxfId="51" priority="63" operator="equal">
      <formula>""</formula>
    </cfRule>
  </conditionalFormatting>
  <conditionalFormatting sqref="V19:W20">
    <cfRule type="cellIs" dxfId="50" priority="61" operator="equal">
      <formula>""</formula>
    </cfRule>
  </conditionalFormatting>
  <conditionalFormatting sqref="V25:W26">
    <cfRule type="cellIs" dxfId="49" priority="59" operator="equal">
      <formula>""</formula>
    </cfRule>
  </conditionalFormatting>
  <conditionalFormatting sqref="V28:W28">
    <cfRule type="cellIs" dxfId="48" priority="57" operator="equal">
      <formula>""</formula>
    </cfRule>
  </conditionalFormatting>
  <conditionalFormatting sqref="V32:W33">
    <cfRule type="cellIs" dxfId="47" priority="55" operator="equal">
      <formula>""</formula>
    </cfRule>
  </conditionalFormatting>
  <conditionalFormatting sqref="V37:W38">
    <cfRule type="cellIs" dxfId="46" priority="53" operator="equal">
      <formula>""</formula>
    </cfRule>
  </conditionalFormatting>
  <conditionalFormatting sqref="V41:W42">
    <cfRule type="cellIs" dxfId="45" priority="51" operator="equal">
      <formula>""</formula>
    </cfRule>
  </conditionalFormatting>
  <conditionalFormatting sqref="V54:W55">
    <cfRule type="cellIs" dxfId="44" priority="45" operator="equal">
      <formula>""</formula>
    </cfRule>
  </conditionalFormatting>
  <conditionalFormatting sqref="V59:W60">
    <cfRule type="cellIs" dxfId="43" priority="43" operator="equal">
      <formula>""</formula>
    </cfRule>
  </conditionalFormatting>
  <conditionalFormatting sqref="V66:W67">
    <cfRule type="cellIs" dxfId="42" priority="41" operator="equal">
      <formula>""</formula>
    </cfRule>
  </conditionalFormatting>
  <conditionalFormatting sqref="V71:W72">
    <cfRule type="cellIs" dxfId="41" priority="10" operator="equal">
      <formula>""</formula>
    </cfRule>
  </conditionalFormatting>
  <conditionalFormatting sqref="V76:W77">
    <cfRule type="cellIs" dxfId="40" priority="40" operator="equal">
      <formula>""</formula>
    </cfRule>
  </conditionalFormatting>
  <conditionalFormatting sqref="V80:W81">
    <cfRule type="cellIs" dxfId="39" priority="37" operator="equal">
      <formula>""</formula>
    </cfRule>
  </conditionalFormatting>
  <conditionalFormatting sqref="V84:W84">
    <cfRule type="cellIs" dxfId="38" priority="36" operator="equal">
      <formula>""</formula>
    </cfRule>
  </conditionalFormatting>
  <conditionalFormatting sqref="V86:W86">
    <cfRule type="cellIs" dxfId="37" priority="35" operator="equal">
      <formula>""</formula>
    </cfRule>
  </conditionalFormatting>
  <conditionalFormatting sqref="V88:W88">
    <cfRule type="cellIs" dxfId="36" priority="34" operator="equal">
      <formula>""</formula>
    </cfRule>
  </conditionalFormatting>
  <conditionalFormatting sqref="V92:W96">
    <cfRule type="cellIs" dxfId="35" priority="32" operator="equal">
      <formula>""</formula>
    </cfRule>
  </conditionalFormatting>
  <conditionalFormatting sqref="V100:W101">
    <cfRule type="cellIs" dxfId="34" priority="30" operator="equal">
      <formula>""</formula>
    </cfRule>
  </conditionalFormatting>
  <conditionalFormatting sqref="V105:W106">
    <cfRule type="cellIs" dxfId="33" priority="28" operator="equal">
      <formula>""</formula>
    </cfRule>
  </conditionalFormatting>
  <conditionalFormatting sqref="V110:W111">
    <cfRule type="cellIs" dxfId="32" priority="24" operator="equal">
      <formula>""</formula>
    </cfRule>
  </conditionalFormatting>
  <conditionalFormatting sqref="V115:W116">
    <cfRule type="cellIs" dxfId="31" priority="22" operator="equal">
      <formula>""</formula>
    </cfRule>
  </conditionalFormatting>
  <conditionalFormatting sqref="V120:W121">
    <cfRule type="cellIs" dxfId="30" priority="20" operator="equal">
      <formula>""</formula>
    </cfRule>
  </conditionalFormatting>
  <conditionalFormatting sqref="Z10:AD11">
    <cfRule type="cellIs" dxfId="29" priority="83" operator="equal">
      <formula>""</formula>
    </cfRule>
  </conditionalFormatting>
  <conditionalFormatting sqref="Z14:AD14">
    <cfRule type="cellIs" dxfId="28" priority="84" operator="equal">
      <formula>""</formula>
    </cfRule>
  </conditionalFormatting>
  <conditionalFormatting sqref="Z17:AD18">
    <cfRule type="cellIs" dxfId="27" priority="9" operator="equal">
      <formula>""</formula>
    </cfRule>
  </conditionalFormatting>
  <conditionalFormatting sqref="Z23:AD24">
    <cfRule type="cellIs" dxfId="26" priority="85" operator="equal">
      <formula>""</formula>
    </cfRule>
  </conditionalFormatting>
  <conditionalFormatting sqref="Z27:AD27">
    <cfRule type="cellIs" dxfId="25" priority="86" operator="equal">
      <formula>""</formula>
    </cfRule>
  </conditionalFormatting>
  <conditionalFormatting sqref="Z30:AD31">
    <cfRule type="cellIs" dxfId="24" priority="8" operator="equal">
      <formula>""</formula>
    </cfRule>
  </conditionalFormatting>
  <conditionalFormatting sqref="Z35:AD36">
    <cfRule type="cellIs" dxfId="23" priority="87" operator="equal">
      <formula>""</formula>
    </cfRule>
  </conditionalFormatting>
  <conditionalFormatting sqref="Z39:AD40">
    <cfRule type="cellIs" dxfId="22" priority="7" operator="equal">
      <formula>""</formula>
    </cfRule>
  </conditionalFormatting>
  <conditionalFormatting sqref="Z44:AD45">
    <cfRule type="cellIs" dxfId="21" priority="88" operator="equal">
      <formula>""</formula>
    </cfRule>
  </conditionalFormatting>
  <conditionalFormatting sqref="Z52:AD53">
    <cfRule type="cellIs" dxfId="20" priority="89" operator="equal">
      <formula>""</formula>
    </cfRule>
  </conditionalFormatting>
  <conditionalFormatting sqref="Z57:AD58">
    <cfRule type="cellIs" dxfId="19" priority="90" operator="equal">
      <formula>""</formula>
    </cfRule>
  </conditionalFormatting>
  <conditionalFormatting sqref="Z64:AD65">
    <cfRule type="cellIs" dxfId="18" priority="6" operator="equal">
      <formula>""</formula>
    </cfRule>
  </conditionalFormatting>
  <conditionalFormatting sqref="Z69:AD70">
    <cfRule type="cellIs" dxfId="17" priority="12" operator="equal">
      <formula>""</formula>
    </cfRule>
  </conditionalFormatting>
  <conditionalFormatting sqref="Z74:AD75">
    <cfRule type="cellIs" dxfId="16" priority="91" operator="equal">
      <formula>""</formula>
    </cfRule>
  </conditionalFormatting>
  <conditionalFormatting sqref="Z78:AD79">
    <cfRule type="cellIs" dxfId="15" priority="5" operator="equal">
      <formula>""</formula>
    </cfRule>
  </conditionalFormatting>
  <conditionalFormatting sqref="Z90:AD91">
    <cfRule type="cellIs" dxfId="14" priority="74" operator="equal">
      <formula>""</formula>
    </cfRule>
  </conditionalFormatting>
  <conditionalFormatting sqref="Z98:AD99">
    <cfRule type="cellIs" dxfId="13" priority="79" operator="equal">
      <formula>""</formula>
    </cfRule>
  </conditionalFormatting>
  <conditionalFormatting sqref="Z103:AD104">
    <cfRule type="cellIs" dxfId="12" priority="78" operator="equal">
      <formula>""</formula>
    </cfRule>
  </conditionalFormatting>
  <conditionalFormatting sqref="Z108:AD109">
    <cfRule type="cellIs" dxfId="11" priority="70" operator="equal">
      <formula>""</formula>
    </cfRule>
  </conditionalFormatting>
  <conditionalFormatting sqref="Z113:AD114">
    <cfRule type="cellIs" dxfId="10" priority="77" operator="equal">
      <formula>""</formula>
    </cfRule>
  </conditionalFormatting>
  <conditionalFormatting sqref="Z118:AD119">
    <cfRule type="cellIs" dxfId="9" priority="76" operator="equal">
      <formula>""</formula>
    </cfRule>
  </conditionalFormatting>
  <dataValidations count="4">
    <dataValidation type="list" allowBlank="1" showInputMessage="1" showErrorMessage="1" sqref="W29 O16 W16 O29" xr:uid="{00000000-0002-0000-1E00-000000000000}">
      <formula1>"令和,平成, 昭和"</formula1>
    </dataValidation>
    <dataValidation type="list" showInputMessage="1" showErrorMessage="1" sqref="O10:P11 V12:W13 O14:P14" xr:uid="{00000000-0002-0000-1E00-000001000000}">
      <formula1>"令和,平成"</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E00-000002000000}">
      <formula1>"令和,平成"</formula1>
    </dataValidation>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E00-000003000000}">
      <formula1>"✓"</formula1>
    </dataValidation>
  </dataValidations>
  <printOptions horizontalCentered="1"/>
  <pageMargins left="0.39370078740157483" right="0.39370078740157483" top="0.39370078740157483" bottom="0" header="0.31496062992125984" footer="0"/>
  <pageSetup paperSize="9" scale="47" orientation="portrait" r:id="rId1"/>
  <headerFooter scaleWithDoc="0">
    <oddFooter>&amp;R（令和７年７月１日以降に申請する訓練科から適用）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pageSetUpPr fitToPage="1"/>
  </sheetPr>
  <dimension ref="A1:Q82"/>
  <sheetViews>
    <sheetView view="pageBreakPreview" zoomScale="85" zoomScaleNormal="100" zoomScaleSheetLayoutView="85" workbookViewId="0">
      <selection activeCell="AD36" sqref="AD36"/>
    </sheetView>
  </sheetViews>
  <sheetFormatPr defaultRowHeight="13.5"/>
  <cols>
    <col min="1" max="15" width="5.625" style="4" customWidth="1"/>
    <col min="16" max="16" width="9.125" style="4" customWidth="1"/>
    <col min="17" max="17" width="9.125" style="9" customWidth="1"/>
    <col min="18" max="21" width="9.125" style="4" customWidth="1"/>
    <col min="22" max="16384" width="9" style="4"/>
  </cols>
  <sheetData>
    <row r="1" spans="1:17" s="5" customFormat="1" ht="8.25" customHeight="1">
      <c r="A1" s="153"/>
      <c r="B1" s="153"/>
      <c r="C1" s="186"/>
      <c r="D1" s="424"/>
      <c r="E1" s="153"/>
      <c r="F1" s="153"/>
      <c r="G1" s="153"/>
      <c r="H1" s="153"/>
      <c r="P1" s="55"/>
      <c r="Q1" s="56"/>
    </row>
    <row r="2" spans="1:17" ht="23.1" customHeight="1">
      <c r="C2" s="51"/>
      <c r="D2" s="8"/>
      <c r="O2" s="3788" t="s">
        <v>754</v>
      </c>
      <c r="P2" s="3788"/>
    </row>
    <row r="3" spans="1:17" ht="24.95" customHeight="1">
      <c r="A3" s="3789" t="s">
        <v>559</v>
      </c>
      <c r="B3" s="3789"/>
      <c r="C3" s="3789"/>
      <c r="D3" s="3789"/>
      <c r="E3" s="3789"/>
      <c r="F3" s="3789"/>
      <c r="G3" s="3789"/>
      <c r="H3" s="3789"/>
      <c r="I3" s="3789"/>
      <c r="J3" s="3789"/>
      <c r="K3" s="3789"/>
      <c r="L3" s="3789"/>
      <c r="M3" s="3789"/>
      <c r="N3" s="3789"/>
      <c r="O3" s="3789"/>
      <c r="P3" s="3789"/>
      <c r="Q3" s="56"/>
    </row>
    <row r="4" spans="1:17" s="6" customFormat="1" ht="20.100000000000001" customHeight="1">
      <c r="A4" s="3790" t="s">
        <v>257</v>
      </c>
      <c r="B4" s="3790"/>
      <c r="C4" s="3790"/>
      <c r="D4" s="3791" t="str">
        <f>IF(様式1!L11="","",様式1!L11)</f>
        <v/>
      </c>
      <c r="E4" s="3791"/>
      <c r="F4" s="3791"/>
      <c r="G4" s="3791"/>
      <c r="H4" s="3792" t="s">
        <v>79</v>
      </c>
      <c r="I4" s="3792"/>
      <c r="J4" s="3795" t="str">
        <f>IF(様式1!G36="","",様式1!G36)</f>
        <v/>
      </c>
      <c r="K4" s="3795"/>
      <c r="L4" s="3795"/>
      <c r="M4" s="3795"/>
      <c r="N4" s="3795"/>
      <c r="O4" s="3795"/>
      <c r="P4" s="3795"/>
      <c r="Q4" s="57"/>
    </row>
    <row r="5" spans="1:17" ht="24.95" customHeight="1">
      <c r="A5" s="367" t="s">
        <v>560</v>
      </c>
      <c r="B5" s="151"/>
      <c r="C5" s="151"/>
      <c r="D5" s="151"/>
      <c r="E5" s="151"/>
      <c r="F5" s="151"/>
      <c r="G5" s="151"/>
      <c r="H5" s="151"/>
      <c r="I5" s="151"/>
      <c r="J5" s="151"/>
      <c r="K5" s="151"/>
      <c r="L5" s="151"/>
      <c r="M5" s="151"/>
      <c r="N5" s="151"/>
      <c r="O5" s="151"/>
      <c r="P5" s="151"/>
      <c r="Q5" s="56"/>
    </row>
    <row r="6" spans="1:17" ht="20.100000000000001" customHeight="1">
      <c r="A6" s="3787" t="s">
        <v>563</v>
      </c>
      <c r="B6" s="3787"/>
      <c r="C6" s="3787"/>
      <c r="D6" s="2523"/>
      <c r="E6" s="2524"/>
      <c r="F6" s="2524"/>
      <c r="G6" s="2524"/>
      <c r="H6" s="2524"/>
      <c r="I6" s="2524"/>
      <c r="J6" s="2524"/>
      <c r="K6" s="2524"/>
      <c r="L6" s="2524"/>
      <c r="M6" s="2524"/>
      <c r="N6" s="2524"/>
      <c r="O6" s="2524"/>
      <c r="P6" s="2525"/>
      <c r="Q6" s="56"/>
    </row>
    <row r="7" spans="1:17" ht="20.100000000000001" customHeight="1">
      <c r="A7" s="3776" t="s">
        <v>189</v>
      </c>
      <c r="B7" s="3776"/>
      <c r="C7" s="3776"/>
      <c r="D7" s="1812"/>
      <c r="E7" s="1813"/>
      <c r="F7" s="1813"/>
      <c r="G7" s="1813"/>
      <c r="H7" s="1813"/>
      <c r="I7" s="1813"/>
      <c r="J7" s="1813"/>
      <c r="K7" s="1813"/>
      <c r="L7" s="1813"/>
      <c r="M7" s="1813"/>
      <c r="N7" s="1813"/>
      <c r="O7" s="1813"/>
      <c r="P7" s="1814"/>
    </row>
    <row r="8" spans="1:17" ht="20.100000000000001" customHeight="1">
      <c r="A8" s="3776"/>
      <c r="B8" s="3776"/>
      <c r="C8" s="3776"/>
      <c r="D8" s="587"/>
      <c r="E8" s="264"/>
      <c r="F8" s="588"/>
      <c r="G8" s="588"/>
      <c r="H8" s="149"/>
      <c r="I8" s="149"/>
      <c r="J8" s="265" t="s">
        <v>193</v>
      </c>
      <c r="K8" s="3785"/>
      <c r="L8" s="3785"/>
      <c r="M8" s="3785"/>
      <c r="N8" s="3785"/>
      <c r="O8" s="3785"/>
      <c r="P8" s="3786"/>
    </row>
    <row r="9" spans="1:17" ht="20.100000000000001" customHeight="1">
      <c r="A9" s="3776" t="s">
        <v>374</v>
      </c>
      <c r="B9" s="3776"/>
      <c r="C9" s="3776"/>
      <c r="D9" s="2523"/>
      <c r="E9" s="2524"/>
      <c r="F9" s="2524"/>
      <c r="G9" s="2524"/>
      <c r="H9" s="2524"/>
      <c r="I9" s="2524"/>
      <c r="J9" s="2524"/>
      <c r="K9" s="2524"/>
      <c r="L9" s="2524"/>
      <c r="M9" s="2524"/>
      <c r="N9" s="2524"/>
      <c r="O9" s="2524"/>
      <c r="P9" s="2525"/>
    </row>
    <row r="10" spans="1:17" ht="24.95" customHeight="1">
      <c r="A10" s="367" t="s">
        <v>561</v>
      </c>
      <c r="B10" s="151"/>
      <c r="C10" s="151"/>
      <c r="D10" s="151"/>
      <c r="E10" s="151"/>
      <c r="F10" s="151"/>
      <c r="G10" s="151"/>
      <c r="H10" s="151"/>
      <c r="I10" s="151"/>
      <c r="J10" s="151"/>
      <c r="K10" s="151"/>
      <c r="L10" s="151"/>
      <c r="M10" s="151"/>
      <c r="N10" s="151"/>
      <c r="O10" s="151"/>
      <c r="P10" s="151"/>
    </row>
    <row r="11" spans="1:17" ht="20.100000000000001" customHeight="1">
      <c r="A11" s="3787" t="s">
        <v>562</v>
      </c>
      <c r="B11" s="3787"/>
      <c r="C11" s="3787"/>
      <c r="D11" s="1812"/>
      <c r="E11" s="1813"/>
      <c r="F11" s="1813"/>
      <c r="G11" s="1813"/>
      <c r="H11" s="1813"/>
      <c r="I11" s="1813"/>
      <c r="J11" s="1813"/>
      <c r="K11" s="1813"/>
      <c r="L11" s="1813"/>
      <c r="M11" s="1813"/>
      <c r="N11" s="1813"/>
      <c r="O11" s="1813"/>
      <c r="P11" s="1814"/>
    </row>
    <row r="12" spans="1:17" ht="20.100000000000001" customHeight="1">
      <c r="A12" s="3787" t="s">
        <v>189</v>
      </c>
      <c r="B12" s="3787"/>
      <c r="C12" s="3787"/>
      <c r="D12" s="589" t="s">
        <v>18</v>
      </c>
      <c r="E12" s="590"/>
      <c r="F12" s="590"/>
      <c r="G12" s="1813"/>
      <c r="H12" s="1813"/>
      <c r="I12" s="1813"/>
      <c r="J12" s="1813"/>
      <c r="K12" s="1813"/>
      <c r="L12" s="1813"/>
      <c r="M12" s="1813"/>
      <c r="N12" s="1813"/>
      <c r="O12" s="1813"/>
      <c r="P12" s="1814"/>
    </row>
    <row r="13" spans="1:17" ht="20.100000000000001" customHeight="1">
      <c r="A13" s="3787"/>
      <c r="B13" s="3787"/>
      <c r="C13" s="3787"/>
      <c r="D13" s="3793" t="s">
        <v>622</v>
      </c>
      <c r="E13" s="3794"/>
      <c r="F13" s="3785"/>
      <c r="G13" s="3785"/>
      <c r="H13" s="149" t="s">
        <v>623</v>
      </c>
      <c r="I13" s="149"/>
      <c r="J13" s="265" t="s">
        <v>193</v>
      </c>
      <c r="K13" s="3785"/>
      <c r="L13" s="3785"/>
      <c r="M13" s="3785"/>
      <c r="N13" s="3785"/>
      <c r="O13" s="3785"/>
      <c r="P13" s="3786"/>
    </row>
    <row r="14" spans="1:17" ht="20.100000000000001" customHeight="1">
      <c r="A14" s="3762" t="s">
        <v>283</v>
      </c>
      <c r="B14" s="3763"/>
      <c r="C14" s="3764"/>
      <c r="D14" s="3768" t="s">
        <v>377</v>
      </c>
      <c r="E14" s="3769"/>
      <c r="F14" s="3770"/>
      <c r="G14" s="3770"/>
      <c r="H14" s="591" t="s">
        <v>378</v>
      </c>
      <c r="I14" s="151"/>
      <c r="J14" s="151"/>
      <c r="K14" s="591"/>
      <c r="L14" s="591"/>
      <c r="M14" s="591"/>
      <c r="N14" s="591"/>
      <c r="O14" s="591"/>
      <c r="P14" s="592"/>
    </row>
    <row r="15" spans="1:17" ht="30" customHeight="1">
      <c r="A15" s="3765"/>
      <c r="B15" s="3766"/>
      <c r="C15" s="3767"/>
      <c r="D15" s="593"/>
      <c r="E15" s="3771" t="s">
        <v>1520</v>
      </c>
      <c r="F15" s="3772"/>
      <c r="G15" s="3772"/>
      <c r="H15" s="3772"/>
      <c r="I15" s="3772"/>
      <c r="J15" s="3772"/>
      <c r="K15" s="3772"/>
      <c r="L15" s="3772"/>
      <c r="M15" s="3772"/>
      <c r="N15" s="3772"/>
      <c r="O15" s="3772"/>
      <c r="P15" s="3773"/>
    </row>
    <row r="16" spans="1:17" ht="14.25" customHeight="1">
      <c r="A16" s="156"/>
      <c r="B16" s="156"/>
      <c r="C16" s="608"/>
      <c r="D16" s="608"/>
      <c r="E16" s="608"/>
      <c r="F16" s="608"/>
      <c r="G16" s="608"/>
      <c r="H16" s="608"/>
      <c r="I16" s="608"/>
      <c r="J16" s="608"/>
      <c r="K16" s="608"/>
      <c r="L16" s="608"/>
      <c r="M16" s="608"/>
      <c r="N16" s="608"/>
      <c r="O16" s="608"/>
      <c r="P16" s="608"/>
    </row>
    <row r="17" spans="1:16" s="9" customFormat="1" ht="20.100000000000001" customHeight="1">
      <c r="A17" s="367" t="s">
        <v>599</v>
      </c>
      <c r="B17" s="151"/>
      <c r="C17" s="151"/>
      <c r="D17" s="151"/>
      <c r="E17" s="151"/>
      <c r="F17" s="151"/>
      <c r="G17" s="151"/>
      <c r="H17" s="151"/>
      <c r="I17" s="151"/>
      <c r="J17" s="151"/>
      <c r="K17" s="151"/>
      <c r="L17" s="151"/>
      <c r="M17" s="151"/>
      <c r="N17" s="151"/>
      <c r="O17" s="151"/>
      <c r="P17" s="151"/>
    </row>
    <row r="18" spans="1:16" s="9" customFormat="1" ht="22.5" customHeight="1">
      <c r="A18" s="3779" t="s">
        <v>572</v>
      </c>
      <c r="B18" s="3828"/>
      <c r="C18" s="3828"/>
      <c r="D18" s="3828"/>
      <c r="E18" s="3828"/>
      <c r="F18" s="3828"/>
      <c r="G18" s="3828"/>
      <c r="H18" s="3828"/>
      <c r="I18" s="3780"/>
      <c r="J18" s="3779" t="s">
        <v>598</v>
      </c>
      <c r="K18" s="3828"/>
      <c r="L18" s="3828"/>
      <c r="M18" s="3828"/>
      <c r="N18" s="3828"/>
      <c r="O18" s="3779" t="s">
        <v>264</v>
      </c>
      <c r="P18" s="3780"/>
    </row>
    <row r="19" spans="1:16" s="9" customFormat="1" ht="22.5" customHeight="1">
      <c r="A19" s="3831" t="s">
        <v>573</v>
      </c>
      <c r="B19" s="3831"/>
      <c r="C19" s="3835" t="s">
        <v>693</v>
      </c>
      <c r="D19" s="3836"/>
      <c r="E19" s="3836"/>
      <c r="F19" s="3836"/>
      <c r="G19" s="3836"/>
      <c r="H19" s="3836"/>
      <c r="I19" s="3837"/>
      <c r="J19" s="3829" t="s">
        <v>600</v>
      </c>
      <c r="K19" s="3830"/>
      <c r="L19" s="3830"/>
      <c r="M19" s="3830"/>
      <c r="N19" s="3830"/>
      <c r="O19" s="3826">
        <v>12</v>
      </c>
      <c r="P19" s="3827"/>
    </row>
    <row r="20" spans="1:16" s="9" customFormat="1" ht="22.5" customHeight="1">
      <c r="A20" s="3806" t="s">
        <v>517</v>
      </c>
      <c r="B20" s="3806" t="s">
        <v>534</v>
      </c>
      <c r="C20" s="3821"/>
      <c r="D20" s="3822"/>
      <c r="E20" s="3822"/>
      <c r="F20" s="3822"/>
      <c r="G20" s="3822"/>
      <c r="H20" s="3822"/>
      <c r="I20" s="3823"/>
      <c r="J20" s="3800"/>
      <c r="K20" s="3801"/>
      <c r="L20" s="3801"/>
      <c r="M20" s="3801"/>
      <c r="N20" s="3801"/>
      <c r="O20" s="3824"/>
      <c r="P20" s="3825"/>
    </row>
    <row r="21" spans="1:16" s="9" customFormat="1" ht="22.5" customHeight="1">
      <c r="A21" s="3806"/>
      <c r="B21" s="3806"/>
      <c r="C21" s="3807"/>
      <c r="D21" s="3808"/>
      <c r="E21" s="3808"/>
      <c r="F21" s="3808"/>
      <c r="G21" s="3808"/>
      <c r="H21" s="3808"/>
      <c r="I21" s="3809"/>
      <c r="J21" s="3802"/>
      <c r="K21" s="3803"/>
      <c r="L21" s="3803"/>
      <c r="M21" s="3803"/>
      <c r="N21" s="3803"/>
      <c r="O21" s="3813"/>
      <c r="P21" s="3814"/>
    </row>
    <row r="22" spans="1:16" s="9" customFormat="1" ht="22.5" customHeight="1">
      <c r="A22" s="3806"/>
      <c r="B22" s="3806"/>
      <c r="C22" s="3807"/>
      <c r="D22" s="3808"/>
      <c r="E22" s="3808"/>
      <c r="F22" s="3808"/>
      <c r="G22" s="3808"/>
      <c r="H22" s="3808"/>
      <c r="I22" s="3809"/>
      <c r="J22" s="3802"/>
      <c r="K22" s="3803"/>
      <c r="L22" s="3803"/>
      <c r="M22" s="3803"/>
      <c r="N22" s="3803"/>
      <c r="O22" s="3813"/>
      <c r="P22" s="3814"/>
    </row>
    <row r="23" spans="1:16" s="9" customFormat="1" ht="22.5" customHeight="1">
      <c r="A23" s="3806"/>
      <c r="B23" s="3806"/>
      <c r="C23" s="3818"/>
      <c r="D23" s="3819"/>
      <c r="E23" s="3819"/>
      <c r="F23" s="3819"/>
      <c r="G23" s="3819"/>
      <c r="H23" s="3819"/>
      <c r="I23" s="3820"/>
      <c r="J23" s="3798"/>
      <c r="K23" s="3799"/>
      <c r="L23" s="3799"/>
      <c r="M23" s="3799"/>
      <c r="N23" s="3799"/>
      <c r="O23" s="3804"/>
      <c r="P23" s="3805"/>
    </row>
    <row r="24" spans="1:16" s="9" customFormat="1" ht="22.5" customHeight="1">
      <c r="A24" s="3806"/>
      <c r="B24" s="3806" t="s">
        <v>535</v>
      </c>
      <c r="C24" s="3821"/>
      <c r="D24" s="3822"/>
      <c r="E24" s="3822"/>
      <c r="F24" s="3822"/>
      <c r="G24" s="3822"/>
      <c r="H24" s="3822"/>
      <c r="I24" s="3823"/>
      <c r="J24" s="3800"/>
      <c r="K24" s="3801"/>
      <c r="L24" s="3801"/>
      <c r="M24" s="3801"/>
      <c r="N24" s="3801"/>
      <c r="O24" s="3824"/>
      <c r="P24" s="3825"/>
    </row>
    <row r="25" spans="1:16" s="9" customFormat="1" ht="22.5" customHeight="1">
      <c r="A25" s="3806"/>
      <c r="B25" s="3806"/>
      <c r="C25" s="3807"/>
      <c r="D25" s="3808"/>
      <c r="E25" s="3808"/>
      <c r="F25" s="3808"/>
      <c r="G25" s="3808"/>
      <c r="H25" s="3808"/>
      <c r="I25" s="3809"/>
      <c r="J25" s="3802"/>
      <c r="K25" s="3803"/>
      <c r="L25" s="3803"/>
      <c r="M25" s="3803"/>
      <c r="N25" s="3803"/>
      <c r="O25" s="3813"/>
      <c r="P25" s="3814"/>
    </row>
    <row r="26" spans="1:16" s="9" customFormat="1" ht="22.5" customHeight="1">
      <c r="A26" s="3806"/>
      <c r="B26" s="3806"/>
      <c r="C26" s="3807"/>
      <c r="D26" s="3808"/>
      <c r="E26" s="3808"/>
      <c r="F26" s="3808"/>
      <c r="G26" s="3808"/>
      <c r="H26" s="3808"/>
      <c r="I26" s="3809"/>
      <c r="J26" s="3802"/>
      <c r="K26" s="3803"/>
      <c r="L26" s="3803"/>
      <c r="M26" s="3803"/>
      <c r="N26" s="3803"/>
      <c r="O26" s="3813"/>
      <c r="P26" s="3814"/>
    </row>
    <row r="27" spans="1:16" s="9" customFormat="1" ht="22.5" customHeight="1">
      <c r="A27" s="3806"/>
      <c r="B27" s="3806"/>
      <c r="C27" s="3810"/>
      <c r="D27" s="3811"/>
      <c r="E27" s="3811"/>
      <c r="F27" s="3811"/>
      <c r="G27" s="3811"/>
      <c r="H27" s="3811"/>
      <c r="I27" s="3812"/>
      <c r="J27" s="3798"/>
      <c r="K27" s="3799"/>
      <c r="L27" s="3799"/>
      <c r="M27" s="3799"/>
      <c r="N27" s="3799"/>
      <c r="O27" s="3804"/>
      <c r="P27" s="3805"/>
    </row>
    <row r="28" spans="1:16" s="9" customFormat="1" ht="22.5" customHeight="1">
      <c r="A28" s="3806"/>
      <c r="B28" s="3806" t="s">
        <v>518</v>
      </c>
      <c r="C28" s="3832"/>
      <c r="D28" s="3833"/>
      <c r="E28" s="3833"/>
      <c r="F28" s="3833"/>
      <c r="G28" s="3833"/>
      <c r="H28" s="3833"/>
      <c r="I28" s="3834"/>
      <c r="J28" s="3800"/>
      <c r="K28" s="3801"/>
      <c r="L28" s="3801"/>
      <c r="M28" s="3801"/>
      <c r="N28" s="3801"/>
      <c r="O28" s="3824"/>
      <c r="P28" s="3825"/>
    </row>
    <row r="29" spans="1:16" s="9" customFormat="1" ht="22.5" customHeight="1">
      <c r="A29" s="3806"/>
      <c r="B29" s="3806"/>
      <c r="C29" s="3807"/>
      <c r="D29" s="3808"/>
      <c r="E29" s="3808"/>
      <c r="F29" s="3808"/>
      <c r="G29" s="3808"/>
      <c r="H29" s="3808"/>
      <c r="I29" s="3809"/>
      <c r="J29" s="3802"/>
      <c r="K29" s="3803"/>
      <c r="L29" s="3803"/>
      <c r="M29" s="3803"/>
      <c r="N29" s="3803"/>
      <c r="O29" s="3813"/>
      <c r="P29" s="3814"/>
    </row>
    <row r="30" spans="1:16" s="9" customFormat="1" ht="22.5" customHeight="1">
      <c r="A30" s="3806"/>
      <c r="B30" s="3806"/>
      <c r="C30" s="3807"/>
      <c r="D30" s="3808"/>
      <c r="E30" s="3808"/>
      <c r="F30" s="3808"/>
      <c r="G30" s="3808"/>
      <c r="H30" s="3808"/>
      <c r="I30" s="3809"/>
      <c r="J30" s="3802"/>
      <c r="K30" s="3803"/>
      <c r="L30" s="3803"/>
      <c r="M30" s="3803"/>
      <c r="N30" s="3803"/>
      <c r="O30" s="3813"/>
      <c r="P30" s="3814"/>
    </row>
    <row r="31" spans="1:16" s="9" customFormat="1" ht="22.5" customHeight="1">
      <c r="A31" s="3806"/>
      <c r="B31" s="3806"/>
      <c r="C31" s="3818"/>
      <c r="D31" s="3819"/>
      <c r="E31" s="3819"/>
      <c r="F31" s="3819"/>
      <c r="G31" s="3819"/>
      <c r="H31" s="3819"/>
      <c r="I31" s="3820"/>
      <c r="J31" s="3798"/>
      <c r="K31" s="3799"/>
      <c r="L31" s="3799"/>
      <c r="M31" s="3799"/>
      <c r="N31" s="3799"/>
      <c r="O31" s="3804"/>
      <c r="P31" s="3805"/>
    </row>
    <row r="32" spans="1:16" s="9" customFormat="1" ht="22.5" customHeight="1">
      <c r="A32" s="3806"/>
      <c r="B32" s="3806" t="s">
        <v>519</v>
      </c>
      <c r="C32" s="3821"/>
      <c r="D32" s="3822"/>
      <c r="E32" s="3822"/>
      <c r="F32" s="3822"/>
      <c r="G32" s="3822"/>
      <c r="H32" s="3822"/>
      <c r="I32" s="3823"/>
      <c r="J32" s="3800"/>
      <c r="K32" s="3801"/>
      <c r="L32" s="3801"/>
      <c r="M32" s="3801"/>
      <c r="N32" s="3801"/>
      <c r="O32" s="3824"/>
      <c r="P32" s="3825"/>
    </row>
    <row r="33" spans="1:16" s="9" customFormat="1" ht="22.5" customHeight="1">
      <c r="A33" s="3806"/>
      <c r="B33" s="3806"/>
      <c r="C33" s="3807"/>
      <c r="D33" s="3808"/>
      <c r="E33" s="3808"/>
      <c r="F33" s="3808"/>
      <c r="G33" s="3808"/>
      <c r="H33" s="3808"/>
      <c r="I33" s="3809"/>
      <c r="J33" s="3802"/>
      <c r="K33" s="3803"/>
      <c r="L33" s="3803"/>
      <c r="M33" s="3803"/>
      <c r="N33" s="3803"/>
      <c r="O33" s="3813"/>
      <c r="P33" s="3814"/>
    </row>
    <row r="34" spans="1:16" s="9" customFormat="1" ht="22.5" customHeight="1">
      <c r="A34" s="3806"/>
      <c r="B34" s="3806"/>
      <c r="C34" s="3807"/>
      <c r="D34" s="3808"/>
      <c r="E34" s="3808"/>
      <c r="F34" s="3808"/>
      <c r="G34" s="3808"/>
      <c r="H34" s="3808"/>
      <c r="I34" s="3809"/>
      <c r="J34" s="3802"/>
      <c r="K34" s="3803"/>
      <c r="L34" s="3803"/>
      <c r="M34" s="3803"/>
      <c r="N34" s="3803"/>
      <c r="O34" s="3813"/>
      <c r="P34" s="3814"/>
    </row>
    <row r="35" spans="1:16" s="9" customFormat="1" ht="22.5" customHeight="1">
      <c r="A35" s="3806"/>
      <c r="B35" s="3806"/>
      <c r="C35" s="3810"/>
      <c r="D35" s="3811"/>
      <c r="E35" s="3811"/>
      <c r="F35" s="3811"/>
      <c r="G35" s="3811"/>
      <c r="H35" s="3811"/>
      <c r="I35" s="3812"/>
      <c r="J35" s="3798"/>
      <c r="K35" s="3799"/>
      <c r="L35" s="3799"/>
      <c r="M35" s="3799"/>
      <c r="N35" s="3799"/>
      <c r="O35" s="3804"/>
      <c r="P35" s="3805"/>
    </row>
    <row r="36" spans="1:16" s="9" customFormat="1" ht="22.5" customHeight="1">
      <c r="A36" s="594" t="s">
        <v>597</v>
      </c>
      <c r="B36" s="595"/>
      <c r="C36" s="596"/>
      <c r="D36" s="596"/>
      <c r="E36" s="596"/>
      <c r="F36" s="596"/>
      <c r="G36" s="596"/>
      <c r="H36" s="596"/>
      <c r="I36" s="596"/>
      <c r="J36" s="596"/>
      <c r="K36" s="596"/>
      <c r="L36" s="596"/>
      <c r="M36" s="597"/>
      <c r="N36" s="597"/>
      <c r="O36" s="3815">
        <f>SUM(P20:P35)</f>
        <v>0</v>
      </c>
      <c r="P36" s="3816"/>
    </row>
    <row r="37" spans="1:16" s="9" customFormat="1" ht="24.95" customHeight="1">
      <c r="A37" s="154" t="s">
        <v>235</v>
      </c>
      <c r="B37" s="151"/>
      <c r="C37" s="151"/>
      <c r="D37" s="151"/>
      <c r="E37" s="151"/>
      <c r="F37" s="151"/>
      <c r="G37" s="151"/>
      <c r="H37" s="151"/>
      <c r="I37" s="151"/>
      <c r="J37" s="151"/>
      <c r="K37" s="151"/>
      <c r="L37" s="151"/>
      <c r="M37" s="151"/>
      <c r="N37" s="151"/>
      <c r="O37" s="151"/>
      <c r="P37" s="151"/>
    </row>
    <row r="38" spans="1:16" s="9" customFormat="1" ht="20.100000000000001" customHeight="1">
      <c r="A38" s="3776" t="s">
        <v>379</v>
      </c>
      <c r="B38" s="3776"/>
      <c r="C38" s="3776"/>
      <c r="D38" s="3768" t="s">
        <v>240</v>
      </c>
      <c r="E38" s="3777"/>
      <c r="F38" s="3778"/>
      <c r="G38" s="3778"/>
      <c r="H38" s="3778"/>
      <c r="I38" s="3778"/>
      <c r="J38" s="3778"/>
      <c r="K38" s="3768" t="s">
        <v>193</v>
      </c>
      <c r="L38" s="3777"/>
      <c r="M38" s="2523"/>
      <c r="N38" s="2524"/>
      <c r="O38" s="2524"/>
      <c r="P38" s="2525"/>
    </row>
    <row r="39" spans="1:16" s="9" customFormat="1" ht="20.100000000000001" customHeight="1">
      <c r="A39" s="3776"/>
      <c r="B39" s="3776"/>
      <c r="C39" s="3776"/>
      <c r="D39" s="3768" t="s">
        <v>242</v>
      </c>
      <c r="E39" s="3777"/>
      <c r="F39" s="3778"/>
      <c r="G39" s="3778"/>
      <c r="H39" s="3778"/>
      <c r="I39" s="3778"/>
      <c r="J39" s="3778"/>
      <c r="K39" s="3779" t="s">
        <v>243</v>
      </c>
      <c r="L39" s="3780"/>
      <c r="M39" s="3781"/>
      <c r="N39" s="3782"/>
      <c r="O39" s="3783"/>
      <c r="P39" s="3784"/>
    </row>
    <row r="40" spans="1:16" s="9" customFormat="1" ht="20.100000000000001" customHeight="1">
      <c r="A40" s="3776" t="s">
        <v>380</v>
      </c>
      <c r="B40" s="3776"/>
      <c r="C40" s="3776"/>
      <c r="D40" s="3768" t="s">
        <v>240</v>
      </c>
      <c r="E40" s="3777"/>
      <c r="F40" s="3778"/>
      <c r="G40" s="3778"/>
      <c r="H40" s="3778"/>
      <c r="I40" s="3778"/>
      <c r="J40" s="3778"/>
      <c r="K40" s="3768" t="s">
        <v>193</v>
      </c>
      <c r="L40" s="3777"/>
      <c r="M40" s="2523"/>
      <c r="N40" s="2524"/>
      <c r="O40" s="3783"/>
      <c r="P40" s="3784"/>
    </row>
    <row r="41" spans="1:16" s="9" customFormat="1" ht="20.100000000000001" customHeight="1">
      <c r="A41" s="3776"/>
      <c r="B41" s="3776"/>
      <c r="C41" s="3776"/>
      <c r="D41" s="3768" t="s">
        <v>242</v>
      </c>
      <c r="E41" s="3777"/>
      <c r="F41" s="3778"/>
      <c r="G41" s="3778"/>
      <c r="H41" s="3778"/>
      <c r="I41" s="3778"/>
      <c r="J41" s="3778"/>
      <c r="K41" s="3779" t="s">
        <v>243</v>
      </c>
      <c r="L41" s="3780"/>
      <c r="M41" s="2523"/>
      <c r="N41" s="2524"/>
      <c r="O41" s="3783"/>
      <c r="P41" s="3784"/>
    </row>
    <row r="42" spans="1:16" s="9" customFormat="1" ht="20.100000000000001" customHeight="1">
      <c r="A42" s="3776" t="s">
        <v>381</v>
      </c>
      <c r="B42" s="3776"/>
      <c r="C42" s="3776"/>
      <c r="D42" s="3768" t="s">
        <v>240</v>
      </c>
      <c r="E42" s="3777"/>
      <c r="F42" s="3778"/>
      <c r="G42" s="3778"/>
      <c r="H42" s="3778"/>
      <c r="I42" s="3778"/>
      <c r="J42" s="3778"/>
      <c r="K42" s="3768" t="s">
        <v>193</v>
      </c>
      <c r="L42" s="3777"/>
      <c r="M42" s="2523"/>
      <c r="N42" s="2524"/>
      <c r="O42" s="3783"/>
      <c r="P42" s="3784"/>
    </row>
    <row r="43" spans="1:16" ht="20.100000000000001" customHeight="1">
      <c r="A43" s="3776"/>
      <c r="B43" s="3776"/>
      <c r="C43" s="3776"/>
      <c r="D43" s="3768" t="s">
        <v>242</v>
      </c>
      <c r="E43" s="3777"/>
      <c r="F43" s="3778"/>
      <c r="G43" s="3778"/>
      <c r="H43" s="3778"/>
      <c r="I43" s="3778"/>
      <c r="J43" s="3778"/>
      <c r="K43" s="3779" t="s">
        <v>243</v>
      </c>
      <c r="L43" s="3780"/>
      <c r="M43" s="2523"/>
      <c r="N43" s="2524"/>
      <c r="O43" s="3783"/>
      <c r="P43" s="3784"/>
    </row>
    <row r="44" spans="1:16" s="517" customFormat="1" ht="18" customHeight="1">
      <c r="A44" s="341" t="s">
        <v>382</v>
      </c>
      <c r="B44" s="154"/>
      <c r="C44" s="154"/>
      <c r="D44" s="154"/>
      <c r="E44" s="154"/>
      <c r="F44" s="154"/>
      <c r="G44" s="154"/>
      <c r="H44" s="154"/>
      <c r="I44" s="154"/>
      <c r="J44" s="154"/>
      <c r="K44" s="154"/>
      <c r="L44" s="154"/>
      <c r="M44" s="154"/>
      <c r="N44" s="154"/>
      <c r="O44" s="154"/>
      <c r="P44" s="154"/>
    </row>
    <row r="45" spans="1:16" s="517" customFormat="1" ht="18" customHeight="1">
      <c r="A45" s="341" t="s">
        <v>1540</v>
      </c>
      <c r="B45" s="598"/>
      <c r="C45" s="598"/>
      <c r="D45" s="598"/>
      <c r="E45" s="598"/>
      <c r="F45" s="598"/>
      <c r="G45" s="598"/>
      <c r="H45" s="598"/>
      <c r="I45" s="598"/>
      <c r="J45" s="598"/>
      <c r="K45" s="598"/>
      <c r="L45" s="598"/>
      <c r="M45" s="598"/>
      <c r="N45" s="598"/>
      <c r="O45" s="598"/>
      <c r="P45" s="598"/>
    </row>
    <row r="46" spans="1:16" s="517" customFormat="1" ht="18" customHeight="1">
      <c r="A46" s="599" t="s">
        <v>1541</v>
      </c>
      <c r="B46" s="598"/>
      <c r="C46" s="598"/>
      <c r="D46" s="598"/>
      <c r="E46" s="598"/>
      <c r="F46" s="598"/>
      <c r="G46" s="598"/>
      <c r="H46" s="598"/>
      <c r="I46" s="598"/>
      <c r="J46" s="598"/>
      <c r="K46" s="598"/>
      <c r="L46" s="598"/>
      <c r="M46" s="598"/>
      <c r="N46" s="598"/>
      <c r="O46" s="598"/>
      <c r="P46" s="598"/>
    </row>
    <row r="47" spans="1:16" s="517" customFormat="1" ht="18" customHeight="1">
      <c r="A47" s="600" t="s">
        <v>1522</v>
      </c>
      <c r="B47" s="598"/>
      <c r="C47" s="598"/>
      <c r="D47" s="598"/>
      <c r="E47" s="598"/>
      <c r="F47" s="598"/>
      <c r="G47" s="598"/>
      <c r="H47" s="598"/>
      <c r="I47" s="598"/>
      <c r="J47" s="598"/>
      <c r="K47" s="598"/>
      <c r="L47" s="598"/>
      <c r="M47" s="598"/>
      <c r="N47" s="598"/>
      <c r="O47" s="598"/>
      <c r="P47" s="598"/>
    </row>
    <row r="48" spans="1:16" s="517" customFormat="1" ht="18" customHeight="1">
      <c r="A48" s="601" t="s">
        <v>1521</v>
      </c>
      <c r="B48" s="598"/>
      <c r="C48" s="598"/>
      <c r="D48" s="598"/>
      <c r="E48" s="598"/>
      <c r="F48" s="598"/>
      <c r="G48" s="598"/>
      <c r="H48" s="598"/>
      <c r="I48" s="598"/>
      <c r="J48" s="598"/>
      <c r="K48" s="598"/>
      <c r="L48" s="598"/>
      <c r="M48" s="598"/>
      <c r="N48" s="598"/>
      <c r="O48" s="598"/>
      <c r="P48" s="598"/>
    </row>
    <row r="49" spans="1:17" ht="15" customHeight="1">
      <c r="A49" s="3817"/>
      <c r="B49" s="3817"/>
      <c r="C49" s="3817"/>
      <c r="D49" s="3817"/>
      <c r="E49" s="3817"/>
      <c r="F49" s="3817"/>
      <c r="G49" s="3817"/>
      <c r="H49" s="3817"/>
      <c r="I49" s="3817"/>
      <c r="J49" s="3817"/>
      <c r="K49" s="3817"/>
      <c r="L49" s="3817"/>
      <c r="M49" s="3817"/>
      <c r="N49" s="3817"/>
      <c r="O49" s="3817"/>
      <c r="P49" s="3817"/>
      <c r="Q49" s="11"/>
    </row>
    <row r="50" spans="1:17" ht="9.9499999999999993" customHeight="1">
      <c r="A50" s="182"/>
      <c r="B50" s="182"/>
      <c r="C50" s="182"/>
      <c r="D50" s="182"/>
      <c r="E50" s="182"/>
      <c r="F50" s="182"/>
      <c r="G50" s="182"/>
      <c r="H50" s="182"/>
      <c r="I50" s="182"/>
      <c r="J50" s="182"/>
      <c r="K50" s="182"/>
      <c r="L50" s="182"/>
      <c r="M50" s="182"/>
      <c r="N50" s="182"/>
      <c r="O50" s="182"/>
      <c r="P50" s="182"/>
      <c r="Q50" s="4"/>
    </row>
    <row r="51" spans="1:17" ht="15" customHeight="1">
      <c r="A51" s="183"/>
      <c r="B51" s="183"/>
      <c r="C51" s="183"/>
      <c r="D51" s="182"/>
      <c r="E51" s="183"/>
      <c r="F51" s="183"/>
      <c r="G51" s="183"/>
      <c r="H51" s="183"/>
      <c r="I51" s="183"/>
      <c r="J51" s="183"/>
      <c r="K51" s="183"/>
      <c r="L51" s="183"/>
      <c r="M51" s="183"/>
      <c r="N51" s="183"/>
      <c r="O51" s="183"/>
      <c r="P51" s="183"/>
      <c r="Q51" s="12"/>
    </row>
    <row r="52" spans="1:17" ht="15" customHeight="1">
      <c r="A52" s="183"/>
      <c r="B52" s="183"/>
      <c r="C52" s="183"/>
      <c r="D52" s="182"/>
      <c r="E52" s="183"/>
      <c r="F52" s="183"/>
      <c r="G52" s="183"/>
      <c r="H52" s="183"/>
      <c r="I52" s="183"/>
      <c r="J52" s="183"/>
      <c r="K52" s="183"/>
      <c r="L52" s="183"/>
      <c r="M52" s="183"/>
      <c r="N52" s="183"/>
      <c r="O52" s="183"/>
      <c r="P52" s="183"/>
    </row>
    <row r="53" spans="1:17" ht="60" customHeight="1">
      <c r="A53" s="3797"/>
      <c r="B53" s="3797"/>
      <c r="C53" s="3797"/>
      <c r="D53" s="3796"/>
      <c r="E53" s="3796"/>
      <c r="F53" s="3796"/>
      <c r="G53" s="3796"/>
      <c r="H53" s="3796"/>
      <c r="I53" s="3796"/>
      <c r="J53" s="3796"/>
      <c r="K53" s="3796"/>
      <c r="L53" s="3796"/>
      <c r="M53" s="3796"/>
      <c r="N53" s="3796"/>
      <c r="O53" s="3796"/>
      <c r="P53" s="3796"/>
      <c r="Q53" s="13"/>
    </row>
    <row r="54" spans="1:17" ht="60" customHeight="1">
      <c r="A54" s="3797"/>
      <c r="B54" s="3797"/>
      <c r="C54" s="3797"/>
      <c r="D54" s="3796"/>
      <c r="E54" s="3796"/>
      <c r="F54" s="3796"/>
      <c r="G54" s="3796"/>
      <c r="H54" s="3796"/>
      <c r="I54" s="3796"/>
      <c r="J54" s="3796"/>
      <c r="K54" s="3796"/>
      <c r="L54" s="3796"/>
      <c r="M54" s="3796"/>
      <c r="N54" s="3796"/>
      <c r="O54" s="3796"/>
      <c r="P54" s="3796"/>
      <c r="Q54" s="13"/>
    </row>
    <row r="55" spans="1:17" ht="60" customHeight="1">
      <c r="A55" s="3797"/>
      <c r="B55" s="3797"/>
      <c r="C55" s="3797"/>
      <c r="D55" s="3796"/>
      <c r="E55" s="3796"/>
      <c r="F55" s="3796"/>
      <c r="G55" s="3796"/>
      <c r="H55" s="3796"/>
      <c r="I55" s="3796"/>
      <c r="J55" s="3796"/>
      <c r="K55" s="3796"/>
      <c r="L55" s="3796"/>
      <c r="M55" s="3796"/>
      <c r="N55" s="3796"/>
      <c r="O55" s="3796"/>
      <c r="P55" s="3796"/>
      <c r="Q55" s="13"/>
    </row>
    <row r="56" spans="1:17" ht="80.099999999999994" customHeight="1">
      <c r="A56" s="3797"/>
      <c r="B56" s="3797"/>
      <c r="C56" s="3797"/>
      <c r="D56" s="3796"/>
      <c r="E56" s="3796"/>
      <c r="F56" s="3796"/>
      <c r="G56" s="3796"/>
      <c r="H56" s="3796"/>
      <c r="I56" s="3796"/>
      <c r="J56" s="3796"/>
      <c r="K56" s="3796"/>
      <c r="L56" s="3796"/>
      <c r="M56" s="3796"/>
      <c r="N56" s="3796"/>
      <c r="O56" s="3796"/>
      <c r="P56" s="3796"/>
      <c r="Q56" s="13"/>
    </row>
    <row r="57" spans="1:17" ht="9.9499999999999993" customHeight="1">
      <c r="A57" s="182"/>
      <c r="B57" s="182"/>
      <c r="C57" s="183"/>
      <c r="D57" s="183"/>
      <c r="E57" s="183"/>
      <c r="F57" s="183"/>
      <c r="G57" s="183"/>
      <c r="H57" s="183"/>
      <c r="I57" s="183"/>
      <c r="J57" s="183"/>
      <c r="K57" s="183"/>
      <c r="L57" s="183"/>
      <c r="M57" s="183"/>
      <c r="N57" s="183"/>
      <c r="O57" s="183"/>
      <c r="P57" s="183"/>
    </row>
    <row r="58" spans="1:17" ht="15" customHeight="1">
      <c r="A58" s="3775"/>
      <c r="B58" s="3775"/>
      <c r="C58" s="3775"/>
      <c r="D58" s="3775"/>
      <c r="E58" s="3775"/>
      <c r="F58" s="3775"/>
      <c r="G58" s="3775"/>
      <c r="H58" s="3775"/>
      <c r="I58" s="3775"/>
      <c r="J58" s="3775"/>
      <c r="K58" s="3775"/>
      <c r="L58" s="3775"/>
      <c r="M58" s="3775"/>
      <c r="N58" s="3775"/>
      <c r="O58" s="3775"/>
      <c r="P58" s="3775"/>
      <c r="Q58" s="12"/>
    </row>
    <row r="59" spans="1:17" ht="15" customHeight="1">
      <c r="A59" s="183"/>
      <c r="B59" s="182"/>
      <c r="C59" s="183"/>
      <c r="D59" s="182"/>
      <c r="E59" s="183"/>
      <c r="F59" s="183"/>
      <c r="G59" s="183"/>
      <c r="H59" s="183"/>
      <c r="I59" s="183"/>
      <c r="J59" s="183"/>
      <c r="K59" s="183"/>
      <c r="L59" s="183"/>
      <c r="M59" s="183"/>
      <c r="N59" s="183"/>
      <c r="O59" s="183"/>
      <c r="P59" s="183"/>
      <c r="Q59" s="12"/>
    </row>
    <row r="60" spans="1:17" ht="15" customHeight="1">
      <c r="A60" s="3775"/>
      <c r="B60" s="3775"/>
      <c r="C60" s="3775"/>
      <c r="D60" s="3775"/>
      <c r="E60" s="3775"/>
      <c r="F60" s="3775"/>
      <c r="G60" s="3775"/>
      <c r="H60" s="3775"/>
      <c r="I60" s="3775"/>
      <c r="J60" s="3775"/>
      <c r="K60" s="3775"/>
      <c r="L60" s="3775"/>
      <c r="M60" s="3775"/>
      <c r="N60" s="3775"/>
      <c r="O60" s="3775"/>
      <c r="P60" s="3775"/>
      <c r="Q60" s="12"/>
    </row>
    <row r="61" spans="1:17" ht="15" customHeight="1">
      <c r="A61" s="182"/>
      <c r="B61" s="183"/>
      <c r="C61" s="183"/>
      <c r="D61" s="183"/>
      <c r="E61" s="182"/>
      <c r="F61" s="183"/>
      <c r="G61" s="183"/>
      <c r="H61" s="183"/>
      <c r="I61" s="183"/>
      <c r="J61" s="183"/>
      <c r="K61" s="183"/>
      <c r="L61" s="183"/>
      <c r="M61" s="183"/>
      <c r="N61" s="183"/>
      <c r="O61" s="183"/>
      <c r="P61" s="183"/>
      <c r="Q61" s="12"/>
    </row>
    <row r="62" spans="1:17" ht="15" customHeight="1">
      <c r="A62" s="3775"/>
      <c r="B62" s="3775"/>
      <c r="C62" s="3775"/>
      <c r="D62" s="3775"/>
      <c r="E62" s="3775"/>
      <c r="F62" s="3775"/>
      <c r="G62" s="3775"/>
      <c r="H62" s="3775"/>
      <c r="I62" s="3775"/>
      <c r="J62" s="3775"/>
      <c r="K62" s="3775"/>
      <c r="L62" s="3775"/>
      <c r="M62" s="3775"/>
      <c r="N62" s="3775"/>
      <c r="O62" s="3775"/>
      <c r="P62" s="3775"/>
      <c r="Q62" s="12"/>
    </row>
    <row r="63" spans="1:17" ht="15" customHeight="1">
      <c r="A63" s="182"/>
      <c r="B63" s="183"/>
      <c r="C63" s="183"/>
      <c r="D63" s="183"/>
      <c r="E63" s="182"/>
      <c r="F63" s="183"/>
      <c r="G63" s="183"/>
      <c r="H63" s="183"/>
      <c r="I63" s="183"/>
      <c r="J63" s="183"/>
      <c r="K63" s="183"/>
      <c r="L63" s="183"/>
      <c r="M63" s="183"/>
      <c r="N63" s="183"/>
      <c r="O63" s="183"/>
      <c r="P63" s="183"/>
      <c r="Q63" s="12"/>
    </row>
    <row r="64" spans="1:17" ht="15" customHeight="1">
      <c r="A64" s="3775"/>
      <c r="B64" s="3775"/>
      <c r="C64" s="3775"/>
      <c r="D64" s="3775"/>
      <c r="E64" s="3775"/>
      <c r="F64" s="3775"/>
      <c r="G64" s="3775"/>
      <c r="H64" s="3775"/>
      <c r="I64" s="3775"/>
      <c r="J64" s="3775"/>
      <c r="K64" s="3775"/>
      <c r="L64" s="3775"/>
      <c r="M64" s="3775"/>
      <c r="N64" s="3775"/>
      <c r="O64" s="3775"/>
      <c r="P64" s="3775"/>
      <c r="Q64" s="12"/>
    </row>
    <row r="65" spans="1:17" ht="15" customHeight="1">
      <c r="A65" s="182"/>
      <c r="B65" s="183"/>
      <c r="C65" s="183"/>
      <c r="D65" s="183"/>
      <c r="E65" s="182"/>
      <c r="F65" s="183"/>
      <c r="G65" s="183"/>
      <c r="H65" s="183"/>
      <c r="I65" s="183"/>
      <c r="J65" s="183"/>
      <c r="K65" s="183"/>
      <c r="L65" s="183"/>
      <c r="M65" s="183"/>
      <c r="N65" s="183"/>
      <c r="O65" s="183"/>
      <c r="P65" s="183"/>
      <c r="Q65" s="12"/>
    </row>
    <row r="66" spans="1:17" ht="15" customHeight="1">
      <c r="A66" s="183"/>
      <c r="B66" s="182"/>
      <c r="C66" s="183"/>
      <c r="D66" s="182"/>
      <c r="E66" s="183"/>
      <c r="F66" s="183"/>
      <c r="G66" s="183"/>
      <c r="H66" s="183"/>
      <c r="I66" s="183"/>
      <c r="J66" s="183"/>
      <c r="K66" s="183"/>
      <c r="L66" s="183"/>
      <c r="M66" s="183"/>
      <c r="N66" s="183"/>
      <c r="O66" s="183"/>
      <c r="P66" s="183"/>
      <c r="Q66" s="12"/>
    </row>
    <row r="67" spans="1:17" ht="15" customHeight="1">
      <c r="A67" s="3775"/>
      <c r="B67" s="3775"/>
      <c r="C67" s="3775"/>
      <c r="D67" s="3775"/>
      <c r="E67" s="3775"/>
      <c r="F67" s="3775"/>
      <c r="G67" s="3775"/>
      <c r="H67" s="3775"/>
      <c r="I67" s="3775"/>
      <c r="J67" s="3775"/>
      <c r="K67" s="3775"/>
      <c r="L67" s="3775"/>
      <c r="M67" s="3775"/>
      <c r="N67" s="3775"/>
      <c r="O67" s="3775"/>
      <c r="P67" s="3775"/>
      <c r="Q67" s="12"/>
    </row>
    <row r="68" spans="1:17" ht="15" customHeight="1">
      <c r="A68" s="183"/>
      <c r="B68" s="182"/>
      <c r="C68" s="183"/>
      <c r="D68" s="182"/>
      <c r="E68" s="183"/>
      <c r="F68" s="183"/>
      <c r="G68" s="183"/>
      <c r="H68" s="183"/>
      <c r="I68" s="183"/>
      <c r="J68" s="183"/>
      <c r="K68" s="183"/>
      <c r="L68" s="183"/>
      <c r="M68" s="183"/>
      <c r="N68" s="183"/>
      <c r="O68" s="183"/>
      <c r="P68" s="183"/>
      <c r="Q68" s="12"/>
    </row>
    <row r="69" spans="1:17" ht="15" customHeight="1">
      <c r="A69" s="3775"/>
      <c r="B69" s="3775"/>
      <c r="C69" s="3775"/>
      <c r="D69" s="3775"/>
      <c r="E69" s="3775"/>
      <c r="F69" s="3775"/>
      <c r="G69" s="3775"/>
      <c r="H69" s="3775"/>
      <c r="I69" s="3775"/>
      <c r="J69" s="3775"/>
      <c r="K69" s="3775"/>
      <c r="L69" s="3775"/>
      <c r="M69" s="3775"/>
      <c r="N69" s="3775"/>
      <c r="O69" s="3775"/>
      <c r="P69" s="3775"/>
      <c r="Q69" s="12"/>
    </row>
    <row r="70" spans="1:17" ht="15" customHeight="1">
      <c r="A70" s="3775"/>
      <c r="B70" s="3775"/>
      <c r="C70" s="3775"/>
      <c r="D70" s="3775"/>
      <c r="E70" s="3775"/>
      <c r="F70" s="3775"/>
      <c r="G70" s="3775"/>
      <c r="H70" s="3775"/>
      <c r="I70" s="3775"/>
      <c r="J70" s="3775"/>
      <c r="K70" s="3775"/>
      <c r="L70" s="3775"/>
      <c r="M70" s="3775"/>
      <c r="N70" s="3775"/>
      <c r="O70" s="3775"/>
      <c r="P70" s="3775"/>
      <c r="Q70" s="12"/>
    </row>
    <row r="71" spans="1:17" ht="15" customHeight="1">
      <c r="A71" s="3775"/>
      <c r="B71" s="3775"/>
      <c r="C71" s="3775"/>
      <c r="D71" s="3775"/>
      <c r="E71" s="3775"/>
      <c r="F71" s="3775"/>
      <c r="G71" s="3775"/>
      <c r="H71" s="3775"/>
      <c r="I71" s="3775"/>
      <c r="J71" s="3775"/>
      <c r="K71" s="3775"/>
      <c r="L71" s="3775"/>
      <c r="M71" s="3775"/>
      <c r="N71" s="3775"/>
      <c r="O71" s="3775"/>
      <c r="P71" s="3775"/>
      <c r="Q71" s="12"/>
    </row>
    <row r="72" spans="1:17" ht="9.9499999999999993" customHeight="1">
      <c r="A72" s="182"/>
      <c r="B72" s="182"/>
      <c r="C72" s="183"/>
      <c r="D72" s="183"/>
      <c r="E72" s="183"/>
      <c r="F72" s="183"/>
      <c r="G72" s="183"/>
      <c r="H72" s="183"/>
      <c r="I72" s="183"/>
      <c r="J72" s="183"/>
      <c r="K72" s="183"/>
      <c r="L72" s="183"/>
      <c r="M72" s="183"/>
      <c r="N72" s="183"/>
      <c r="O72" s="183"/>
      <c r="P72" s="183"/>
      <c r="Q72" s="12"/>
    </row>
    <row r="73" spans="1:17" ht="15" customHeight="1">
      <c r="A73" s="184"/>
      <c r="B73" s="182"/>
      <c r="C73" s="183"/>
      <c r="D73" s="182"/>
      <c r="E73" s="184"/>
      <c r="F73" s="184"/>
      <c r="G73" s="183"/>
      <c r="H73" s="183"/>
      <c r="I73" s="183"/>
      <c r="J73" s="183"/>
      <c r="K73" s="183"/>
      <c r="L73" s="183"/>
      <c r="M73" s="183"/>
      <c r="N73" s="183"/>
      <c r="O73" s="183"/>
      <c r="P73" s="183"/>
      <c r="Q73" s="54"/>
    </row>
    <row r="74" spans="1:17" ht="15" customHeight="1">
      <c r="A74" s="3774"/>
      <c r="B74" s="3775"/>
      <c r="C74" s="3775"/>
      <c r="D74" s="3775"/>
      <c r="E74" s="3775"/>
      <c r="F74" s="3775"/>
      <c r="G74" s="3775"/>
      <c r="H74" s="3775"/>
      <c r="I74" s="3775"/>
      <c r="J74" s="3775"/>
      <c r="K74" s="3775"/>
      <c r="L74" s="3775"/>
      <c r="M74" s="3775"/>
      <c r="N74" s="3775"/>
      <c r="O74" s="3775"/>
      <c r="P74" s="3775"/>
      <c r="Q74" s="3"/>
    </row>
    <row r="75" spans="1:17" ht="15" customHeight="1">
      <c r="A75" s="3774"/>
      <c r="B75" s="3775"/>
      <c r="C75" s="3775"/>
      <c r="D75" s="3775"/>
      <c r="E75" s="3775"/>
      <c r="F75" s="3775"/>
      <c r="G75" s="3775"/>
      <c r="H75" s="3775"/>
      <c r="I75" s="3775"/>
      <c r="J75" s="3775"/>
      <c r="K75" s="3775"/>
      <c r="L75" s="3775"/>
      <c r="M75" s="3775"/>
      <c r="N75" s="3775"/>
      <c r="O75" s="3775"/>
      <c r="P75" s="3775"/>
      <c r="Q75" s="3"/>
    </row>
    <row r="76" spans="1:17" ht="15" customHeight="1">
      <c r="A76" s="3774"/>
      <c r="B76" s="3775"/>
      <c r="C76" s="3775"/>
      <c r="D76" s="3775"/>
      <c r="E76" s="3775"/>
      <c r="F76" s="3775"/>
      <c r="G76" s="3775"/>
      <c r="H76" s="3775"/>
      <c r="I76" s="3775"/>
      <c r="J76" s="3775"/>
      <c r="K76" s="3775"/>
      <c r="L76" s="3775"/>
      <c r="M76" s="3775"/>
      <c r="N76" s="3775"/>
      <c r="O76" s="3775"/>
      <c r="P76" s="3775"/>
      <c r="Q76" s="3"/>
    </row>
    <row r="77" spans="1:17" ht="15" customHeight="1">
      <c r="A77" s="3775"/>
      <c r="B77" s="3775"/>
      <c r="C77" s="3775"/>
      <c r="D77" s="3775"/>
      <c r="E77" s="3775"/>
      <c r="F77" s="3775"/>
      <c r="G77" s="3775"/>
      <c r="H77" s="3775"/>
      <c r="I77" s="3775"/>
      <c r="J77" s="3775"/>
      <c r="K77" s="3775"/>
      <c r="L77" s="3775"/>
      <c r="M77" s="3775"/>
      <c r="N77" s="3775"/>
      <c r="O77" s="3775"/>
      <c r="P77" s="3775"/>
      <c r="Q77" s="3"/>
    </row>
    <row r="78" spans="1:17" ht="15" customHeight="1">
      <c r="A78" s="3775"/>
      <c r="B78" s="3775"/>
      <c r="C78" s="3775"/>
      <c r="D78" s="3775"/>
      <c r="E78" s="3775"/>
      <c r="F78" s="3775"/>
      <c r="G78" s="3775"/>
      <c r="H78" s="3775"/>
      <c r="I78" s="3775"/>
      <c r="J78" s="3775"/>
      <c r="K78" s="3775"/>
      <c r="L78" s="3775"/>
      <c r="M78" s="3775"/>
      <c r="N78" s="3775"/>
      <c r="O78" s="3775"/>
      <c r="P78" s="3775"/>
      <c r="Q78" s="3"/>
    </row>
    <row r="79" spans="1:17" ht="15" customHeight="1">
      <c r="A79" s="3774"/>
      <c r="B79" s="3775"/>
      <c r="C79" s="3775"/>
      <c r="D79" s="3775"/>
      <c r="E79" s="3775"/>
      <c r="F79" s="3775"/>
      <c r="G79" s="3775"/>
      <c r="H79" s="3775"/>
      <c r="I79" s="3775"/>
      <c r="J79" s="3775"/>
      <c r="K79" s="3775"/>
      <c r="L79" s="3775"/>
      <c r="M79" s="3775"/>
      <c r="N79" s="3775"/>
      <c r="O79" s="3775"/>
      <c r="P79" s="3775"/>
      <c r="Q79" s="3"/>
    </row>
    <row r="80" spans="1:17" ht="15" customHeight="1">
      <c r="A80" s="3774"/>
      <c r="B80" s="3775"/>
      <c r="C80" s="3775"/>
      <c r="D80" s="3775"/>
      <c r="E80" s="3775"/>
      <c r="F80" s="3775"/>
      <c r="G80" s="3775"/>
      <c r="H80" s="3775"/>
      <c r="I80" s="3775"/>
      <c r="J80" s="3775"/>
      <c r="K80" s="3775"/>
      <c r="L80" s="3775"/>
      <c r="M80" s="3775"/>
      <c r="N80" s="3775"/>
      <c r="O80" s="3775"/>
      <c r="P80" s="3775"/>
      <c r="Q80" s="3"/>
    </row>
    <row r="81" spans="1:16">
      <c r="A81" s="182"/>
      <c r="B81" s="182"/>
      <c r="C81" s="182"/>
      <c r="D81" s="182"/>
      <c r="E81" s="182"/>
      <c r="F81" s="182"/>
      <c r="G81" s="182"/>
      <c r="H81" s="182"/>
      <c r="I81" s="182"/>
      <c r="J81" s="182"/>
      <c r="K81" s="182"/>
      <c r="L81" s="182"/>
      <c r="M81" s="182"/>
      <c r="N81" s="182"/>
      <c r="O81" s="182"/>
      <c r="P81" s="182"/>
    </row>
    <row r="82" spans="1:16">
      <c r="A82" s="182"/>
      <c r="B82" s="182"/>
      <c r="C82" s="182"/>
      <c r="D82" s="182"/>
      <c r="E82" s="182"/>
      <c r="F82" s="182"/>
      <c r="G82" s="182"/>
      <c r="H82" s="182"/>
      <c r="I82" s="182"/>
      <c r="J82" s="182"/>
      <c r="K82" s="182"/>
      <c r="L82" s="182"/>
      <c r="M82" s="182"/>
      <c r="N82" s="182"/>
      <c r="O82" s="182"/>
      <c r="P82" s="182"/>
    </row>
  </sheetData>
  <sheetProtection sheet="1" objects="1" scenarios="1" formatCells="0" formatRows="0" insertRows="0" deleteRows="0"/>
  <mergeCells count="136">
    <mergeCell ref="C19:I19"/>
    <mergeCell ref="C20:I20"/>
    <mergeCell ref="C21:I21"/>
    <mergeCell ref="C22:I22"/>
    <mergeCell ref="O21:P21"/>
    <mergeCell ref="C23:I23"/>
    <mergeCell ref="C24:I24"/>
    <mergeCell ref="O22:P22"/>
    <mergeCell ref="O23:P23"/>
    <mergeCell ref="J21:N21"/>
    <mergeCell ref="J22:N22"/>
    <mergeCell ref="J23:N23"/>
    <mergeCell ref="O18:P18"/>
    <mergeCell ref="O19:P19"/>
    <mergeCell ref="O20:P20"/>
    <mergeCell ref="J18:N18"/>
    <mergeCell ref="J19:N19"/>
    <mergeCell ref="J20:N20"/>
    <mergeCell ref="A18:I18"/>
    <mergeCell ref="A20:A35"/>
    <mergeCell ref="B20:B23"/>
    <mergeCell ref="A19:B19"/>
    <mergeCell ref="C26:I26"/>
    <mergeCell ref="C27:I27"/>
    <mergeCell ref="C28:I28"/>
    <mergeCell ref="J25:N25"/>
    <mergeCell ref="O24:P24"/>
    <mergeCell ref="C29:I29"/>
    <mergeCell ref="C30:I30"/>
    <mergeCell ref="B32:B35"/>
    <mergeCell ref="B24:B27"/>
    <mergeCell ref="O25:P25"/>
    <mergeCell ref="O26:P26"/>
    <mergeCell ref="O27:P27"/>
    <mergeCell ref="O28:P28"/>
    <mergeCell ref="J28:N28"/>
    <mergeCell ref="J29:N29"/>
    <mergeCell ref="J30:N30"/>
    <mergeCell ref="C31:I31"/>
    <mergeCell ref="C32:I32"/>
    <mergeCell ref="C33:I33"/>
    <mergeCell ref="O32:P32"/>
    <mergeCell ref="O33:P33"/>
    <mergeCell ref="J24:N24"/>
    <mergeCell ref="O29:P29"/>
    <mergeCell ref="O30:P30"/>
    <mergeCell ref="C25:I25"/>
    <mergeCell ref="J26:N26"/>
    <mergeCell ref="J27:N27"/>
    <mergeCell ref="A70:P70"/>
    <mergeCell ref="A71:P71"/>
    <mergeCell ref="A62:P62"/>
    <mergeCell ref="A64:P64"/>
    <mergeCell ref="J31:N31"/>
    <mergeCell ref="J32:N32"/>
    <mergeCell ref="J33:N33"/>
    <mergeCell ref="O31:P31"/>
    <mergeCell ref="A67:P67"/>
    <mergeCell ref="A69:P69"/>
    <mergeCell ref="A56:C56"/>
    <mergeCell ref="D56:P56"/>
    <mergeCell ref="B28:B31"/>
    <mergeCell ref="A58:P58"/>
    <mergeCell ref="A60:P60"/>
    <mergeCell ref="J34:N34"/>
    <mergeCell ref="J35:N35"/>
    <mergeCell ref="C34:I34"/>
    <mergeCell ref="C35:I35"/>
    <mergeCell ref="O34:P34"/>
    <mergeCell ref="O35:P35"/>
    <mergeCell ref="O36:P36"/>
    <mergeCell ref="A49:P49"/>
    <mergeCell ref="A53:C53"/>
    <mergeCell ref="A55:C55"/>
    <mergeCell ref="D55:P55"/>
    <mergeCell ref="A42:C43"/>
    <mergeCell ref="D42:E42"/>
    <mergeCell ref="F42:J42"/>
    <mergeCell ref="K42:L42"/>
    <mergeCell ref="M42:P42"/>
    <mergeCell ref="D43:E43"/>
    <mergeCell ref="F43:J43"/>
    <mergeCell ref="K43:L43"/>
    <mergeCell ref="K40:L40"/>
    <mergeCell ref="M40:P40"/>
    <mergeCell ref="D41:E41"/>
    <mergeCell ref="F41:J41"/>
    <mergeCell ref="K41:L41"/>
    <mergeCell ref="M41:P41"/>
    <mergeCell ref="D53:P53"/>
    <mergeCell ref="A54:C54"/>
    <mergeCell ref="D54:P54"/>
    <mergeCell ref="K13:P13"/>
    <mergeCell ref="A6:C6"/>
    <mergeCell ref="A7:C8"/>
    <mergeCell ref="D7:P7"/>
    <mergeCell ref="K8:P8"/>
    <mergeCell ref="A9:C9"/>
    <mergeCell ref="D9:P9"/>
    <mergeCell ref="O2:P2"/>
    <mergeCell ref="A3:P3"/>
    <mergeCell ref="A4:C4"/>
    <mergeCell ref="D4:G4"/>
    <mergeCell ref="H4:I4"/>
    <mergeCell ref="A11:C11"/>
    <mergeCell ref="D11:P11"/>
    <mergeCell ref="A12:C13"/>
    <mergeCell ref="G12:P12"/>
    <mergeCell ref="D13:E13"/>
    <mergeCell ref="F13:G13"/>
    <mergeCell ref="J4:P4"/>
    <mergeCell ref="D6:P6"/>
    <mergeCell ref="A14:C15"/>
    <mergeCell ref="D14:E14"/>
    <mergeCell ref="F14:G14"/>
    <mergeCell ref="E15:P15"/>
    <mergeCell ref="A80:P80"/>
    <mergeCell ref="A79:P79"/>
    <mergeCell ref="A78:P78"/>
    <mergeCell ref="A77:P77"/>
    <mergeCell ref="A76:P76"/>
    <mergeCell ref="A75:P75"/>
    <mergeCell ref="A74:P74"/>
    <mergeCell ref="A38:C39"/>
    <mergeCell ref="D38:E38"/>
    <mergeCell ref="F38:J38"/>
    <mergeCell ref="K38:L38"/>
    <mergeCell ref="M38:P38"/>
    <mergeCell ref="D39:E39"/>
    <mergeCell ref="F39:J39"/>
    <mergeCell ref="K39:L39"/>
    <mergeCell ref="M39:P39"/>
    <mergeCell ref="M43:P43"/>
    <mergeCell ref="A40:C41"/>
    <mergeCell ref="D40:E40"/>
    <mergeCell ref="F40:J40"/>
  </mergeCells>
  <phoneticPr fontId="11"/>
  <conditionalFormatting sqref="D6 D7:P7 K8:P8 D9:P9 D11:P11 E12 K13:P13 F13:G14 D15 C20:P35 F38:J43 M38:P43">
    <cfRule type="containsBlanks" dxfId="8" priority="3">
      <formula>LEN(TRIM(C6))=0</formula>
    </cfRule>
  </conditionalFormatting>
  <dataValidations count="3">
    <dataValidation imeMode="off" allowBlank="1" showInputMessage="1" showErrorMessage="1" sqref="O19:O35 E12 D1:D2 K13:L13" xr:uid="{00000000-0002-0000-1F00-000000000000}"/>
    <dataValidation imeMode="hiragana" allowBlank="1" showInputMessage="1" showErrorMessage="1" sqref="F38 F8:G8 D9 G12 C19:C36 F40 F13:G13" xr:uid="{00000000-0002-0000-1F00-000001000000}"/>
    <dataValidation type="list" imeMode="off" allowBlank="1" showInputMessage="1" showErrorMessage="1" sqref="D15" xr:uid="{00000000-0002-0000-1F00-000002000000}">
      <formula1>"✓"</formula1>
    </dataValidation>
  </dataValidations>
  <printOptions horizontalCentered="1"/>
  <pageMargins left="0.59055118110236227" right="0.59055118110236227" top="0.59055118110236227" bottom="0.39370078740157483" header="0.78740157480314965" footer="0.11811023622047245"/>
  <pageSetup paperSize="9" scale="83" orientation="portrait" r:id="rId1"/>
  <headerFooter scaleWithDoc="0">
    <oddFooter>&amp;R&amp;10&amp;K01+000（令和７年７月１日以降に申請する訓練科から適用）</oddFooter>
  </headerFooter>
  <ignoredErrors>
    <ignoredError sqref="O36" formulaRange="1"/>
  </ignoredErrors>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3">
    <tabColor rgb="FF0070C0"/>
  </sheetPr>
  <dimension ref="A1:B49"/>
  <sheetViews>
    <sheetView view="pageBreakPreview" zoomScale="85" zoomScaleNormal="85" zoomScaleSheetLayoutView="85" workbookViewId="0">
      <selection activeCell="B21" sqref="B21"/>
    </sheetView>
  </sheetViews>
  <sheetFormatPr defaultRowHeight="15" customHeight="1"/>
  <cols>
    <col min="1" max="1" width="27.625" style="2" customWidth="1"/>
    <col min="2" max="2" width="73.625" style="50" customWidth="1"/>
    <col min="3" max="256" width="9" style="10"/>
    <col min="257" max="257" width="27.625" style="10" customWidth="1"/>
    <col min="258" max="258" width="73.625" style="10" customWidth="1"/>
    <col min="259" max="512" width="9" style="10"/>
    <col min="513" max="513" width="27.625" style="10" customWidth="1"/>
    <col min="514" max="514" width="73.625" style="10" customWidth="1"/>
    <col min="515" max="768" width="9" style="10"/>
    <col min="769" max="769" width="27.625" style="10" customWidth="1"/>
    <col min="770" max="770" width="73.625" style="10" customWidth="1"/>
    <col min="771" max="1024" width="9" style="10"/>
    <col min="1025" max="1025" width="27.625" style="10" customWidth="1"/>
    <col min="1026" max="1026" width="73.625" style="10" customWidth="1"/>
    <col min="1027" max="1280" width="9" style="10"/>
    <col min="1281" max="1281" width="27.625" style="10" customWidth="1"/>
    <col min="1282" max="1282" width="73.625" style="10" customWidth="1"/>
    <col min="1283" max="1536" width="9" style="10"/>
    <col min="1537" max="1537" width="27.625" style="10" customWidth="1"/>
    <col min="1538" max="1538" width="73.625" style="10" customWidth="1"/>
    <col min="1539" max="1792" width="9" style="10"/>
    <col min="1793" max="1793" width="27.625" style="10" customWidth="1"/>
    <col min="1794" max="1794" width="73.625" style="10" customWidth="1"/>
    <col min="1795" max="2048" width="9" style="10"/>
    <col min="2049" max="2049" width="27.625" style="10" customWidth="1"/>
    <col min="2050" max="2050" width="73.625" style="10" customWidth="1"/>
    <col min="2051" max="2304" width="9" style="10"/>
    <col min="2305" max="2305" width="27.625" style="10" customWidth="1"/>
    <col min="2306" max="2306" width="73.625" style="10" customWidth="1"/>
    <col min="2307" max="2560" width="9" style="10"/>
    <col min="2561" max="2561" width="27.625" style="10" customWidth="1"/>
    <col min="2562" max="2562" width="73.625" style="10" customWidth="1"/>
    <col min="2563" max="2816" width="9" style="10"/>
    <col min="2817" max="2817" width="27.625" style="10" customWidth="1"/>
    <col min="2818" max="2818" width="73.625" style="10" customWidth="1"/>
    <col min="2819" max="3072" width="9" style="10"/>
    <col min="3073" max="3073" width="27.625" style="10" customWidth="1"/>
    <col min="3074" max="3074" width="73.625" style="10" customWidth="1"/>
    <col min="3075" max="3328" width="9" style="10"/>
    <col min="3329" max="3329" width="27.625" style="10" customWidth="1"/>
    <col min="3330" max="3330" width="73.625" style="10" customWidth="1"/>
    <col min="3331" max="3584" width="9" style="10"/>
    <col min="3585" max="3585" width="27.625" style="10" customWidth="1"/>
    <col min="3586" max="3586" width="73.625" style="10" customWidth="1"/>
    <col min="3587" max="3840" width="9" style="10"/>
    <col min="3841" max="3841" width="27.625" style="10" customWidth="1"/>
    <col min="3842" max="3842" width="73.625" style="10" customWidth="1"/>
    <col min="3843" max="4096" width="9" style="10"/>
    <col min="4097" max="4097" width="27.625" style="10" customWidth="1"/>
    <col min="4098" max="4098" width="73.625" style="10" customWidth="1"/>
    <col min="4099" max="4352" width="9" style="10"/>
    <col min="4353" max="4353" width="27.625" style="10" customWidth="1"/>
    <col min="4354" max="4354" width="73.625" style="10" customWidth="1"/>
    <col min="4355" max="4608" width="9" style="10"/>
    <col min="4609" max="4609" width="27.625" style="10" customWidth="1"/>
    <col min="4610" max="4610" width="73.625" style="10" customWidth="1"/>
    <col min="4611" max="4864" width="9" style="10"/>
    <col min="4865" max="4865" width="27.625" style="10" customWidth="1"/>
    <col min="4866" max="4866" width="73.625" style="10" customWidth="1"/>
    <col min="4867" max="5120" width="9" style="10"/>
    <col min="5121" max="5121" width="27.625" style="10" customWidth="1"/>
    <col min="5122" max="5122" width="73.625" style="10" customWidth="1"/>
    <col min="5123" max="5376" width="9" style="10"/>
    <col min="5377" max="5377" width="27.625" style="10" customWidth="1"/>
    <col min="5378" max="5378" width="73.625" style="10" customWidth="1"/>
    <col min="5379" max="5632" width="9" style="10"/>
    <col min="5633" max="5633" width="27.625" style="10" customWidth="1"/>
    <col min="5634" max="5634" width="73.625" style="10" customWidth="1"/>
    <col min="5635" max="5888" width="9" style="10"/>
    <col min="5889" max="5889" width="27.625" style="10" customWidth="1"/>
    <col min="5890" max="5890" width="73.625" style="10" customWidth="1"/>
    <col min="5891" max="6144" width="9" style="10"/>
    <col min="6145" max="6145" width="27.625" style="10" customWidth="1"/>
    <col min="6146" max="6146" width="73.625" style="10" customWidth="1"/>
    <col min="6147" max="6400" width="9" style="10"/>
    <col min="6401" max="6401" width="27.625" style="10" customWidth="1"/>
    <col min="6402" max="6402" width="73.625" style="10" customWidth="1"/>
    <col min="6403" max="6656" width="9" style="10"/>
    <col min="6657" max="6657" width="27.625" style="10" customWidth="1"/>
    <col min="6658" max="6658" width="73.625" style="10" customWidth="1"/>
    <col min="6659" max="6912" width="9" style="10"/>
    <col min="6913" max="6913" width="27.625" style="10" customWidth="1"/>
    <col min="6914" max="6914" width="73.625" style="10" customWidth="1"/>
    <col min="6915" max="7168" width="9" style="10"/>
    <col min="7169" max="7169" width="27.625" style="10" customWidth="1"/>
    <col min="7170" max="7170" width="73.625" style="10" customWidth="1"/>
    <col min="7171" max="7424" width="9" style="10"/>
    <col min="7425" max="7425" width="27.625" style="10" customWidth="1"/>
    <col min="7426" max="7426" width="73.625" style="10" customWidth="1"/>
    <col min="7427" max="7680" width="9" style="10"/>
    <col min="7681" max="7681" width="27.625" style="10" customWidth="1"/>
    <col min="7682" max="7682" width="73.625" style="10" customWidth="1"/>
    <col min="7683" max="7936" width="9" style="10"/>
    <col min="7937" max="7937" width="27.625" style="10" customWidth="1"/>
    <col min="7938" max="7938" width="73.625" style="10" customWidth="1"/>
    <col min="7939" max="8192" width="9" style="10"/>
    <col min="8193" max="8193" width="27.625" style="10" customWidth="1"/>
    <col min="8194" max="8194" width="73.625" style="10" customWidth="1"/>
    <col min="8195" max="8448" width="9" style="10"/>
    <col min="8449" max="8449" width="27.625" style="10" customWidth="1"/>
    <col min="8450" max="8450" width="73.625" style="10" customWidth="1"/>
    <col min="8451" max="8704" width="9" style="10"/>
    <col min="8705" max="8705" width="27.625" style="10" customWidth="1"/>
    <col min="8706" max="8706" width="73.625" style="10" customWidth="1"/>
    <col min="8707" max="8960" width="9" style="10"/>
    <col min="8961" max="8961" width="27.625" style="10" customWidth="1"/>
    <col min="8962" max="8962" width="73.625" style="10" customWidth="1"/>
    <col min="8963" max="9216" width="9" style="10"/>
    <col min="9217" max="9217" width="27.625" style="10" customWidth="1"/>
    <col min="9218" max="9218" width="73.625" style="10" customWidth="1"/>
    <col min="9219" max="9472" width="9" style="10"/>
    <col min="9473" max="9473" width="27.625" style="10" customWidth="1"/>
    <col min="9474" max="9474" width="73.625" style="10" customWidth="1"/>
    <col min="9475" max="9728" width="9" style="10"/>
    <col min="9729" max="9729" width="27.625" style="10" customWidth="1"/>
    <col min="9730" max="9730" width="73.625" style="10" customWidth="1"/>
    <col min="9731" max="9984" width="9" style="10"/>
    <col min="9985" max="9985" width="27.625" style="10" customWidth="1"/>
    <col min="9986" max="9986" width="73.625" style="10" customWidth="1"/>
    <col min="9987" max="10240" width="9" style="10"/>
    <col min="10241" max="10241" width="27.625" style="10" customWidth="1"/>
    <col min="10242" max="10242" width="73.625" style="10" customWidth="1"/>
    <col min="10243" max="10496" width="9" style="10"/>
    <col min="10497" max="10497" width="27.625" style="10" customWidth="1"/>
    <col min="10498" max="10498" width="73.625" style="10" customWidth="1"/>
    <col min="10499" max="10752" width="9" style="10"/>
    <col min="10753" max="10753" width="27.625" style="10" customWidth="1"/>
    <col min="10754" max="10754" width="73.625" style="10" customWidth="1"/>
    <col min="10755" max="11008" width="9" style="10"/>
    <col min="11009" max="11009" width="27.625" style="10" customWidth="1"/>
    <col min="11010" max="11010" width="73.625" style="10" customWidth="1"/>
    <col min="11011" max="11264" width="9" style="10"/>
    <col min="11265" max="11265" width="27.625" style="10" customWidth="1"/>
    <col min="11266" max="11266" width="73.625" style="10" customWidth="1"/>
    <col min="11267" max="11520" width="9" style="10"/>
    <col min="11521" max="11521" width="27.625" style="10" customWidth="1"/>
    <col min="11522" max="11522" width="73.625" style="10" customWidth="1"/>
    <col min="11523" max="11776" width="9" style="10"/>
    <col min="11777" max="11777" width="27.625" style="10" customWidth="1"/>
    <col min="11778" max="11778" width="73.625" style="10" customWidth="1"/>
    <col min="11779" max="12032" width="9" style="10"/>
    <col min="12033" max="12033" width="27.625" style="10" customWidth="1"/>
    <col min="12034" max="12034" width="73.625" style="10" customWidth="1"/>
    <col min="12035" max="12288" width="9" style="10"/>
    <col min="12289" max="12289" width="27.625" style="10" customWidth="1"/>
    <col min="12290" max="12290" width="73.625" style="10" customWidth="1"/>
    <col min="12291" max="12544" width="9" style="10"/>
    <col min="12545" max="12545" width="27.625" style="10" customWidth="1"/>
    <col min="12546" max="12546" width="73.625" style="10" customWidth="1"/>
    <col min="12547" max="12800" width="9" style="10"/>
    <col min="12801" max="12801" width="27.625" style="10" customWidth="1"/>
    <col min="12802" max="12802" width="73.625" style="10" customWidth="1"/>
    <col min="12803" max="13056" width="9" style="10"/>
    <col min="13057" max="13057" width="27.625" style="10" customWidth="1"/>
    <col min="13058" max="13058" width="73.625" style="10" customWidth="1"/>
    <col min="13059" max="13312" width="9" style="10"/>
    <col min="13313" max="13313" width="27.625" style="10" customWidth="1"/>
    <col min="13314" max="13314" width="73.625" style="10" customWidth="1"/>
    <col min="13315" max="13568" width="9" style="10"/>
    <col min="13569" max="13569" width="27.625" style="10" customWidth="1"/>
    <col min="13570" max="13570" width="73.625" style="10" customWidth="1"/>
    <col min="13571" max="13824" width="9" style="10"/>
    <col min="13825" max="13825" width="27.625" style="10" customWidth="1"/>
    <col min="13826" max="13826" width="73.625" style="10" customWidth="1"/>
    <col min="13827" max="14080" width="9" style="10"/>
    <col min="14081" max="14081" width="27.625" style="10" customWidth="1"/>
    <col min="14082" max="14082" width="73.625" style="10" customWidth="1"/>
    <col min="14083" max="14336" width="9" style="10"/>
    <col min="14337" max="14337" width="27.625" style="10" customWidth="1"/>
    <col min="14338" max="14338" width="73.625" style="10" customWidth="1"/>
    <col min="14339" max="14592" width="9" style="10"/>
    <col min="14593" max="14593" width="27.625" style="10" customWidth="1"/>
    <col min="14594" max="14594" width="73.625" style="10" customWidth="1"/>
    <col min="14595" max="14848" width="9" style="10"/>
    <col min="14849" max="14849" width="27.625" style="10" customWidth="1"/>
    <col min="14850" max="14850" width="73.625" style="10" customWidth="1"/>
    <col min="14851" max="15104" width="9" style="10"/>
    <col min="15105" max="15105" width="27.625" style="10" customWidth="1"/>
    <col min="15106" max="15106" width="73.625" style="10" customWidth="1"/>
    <col min="15107" max="15360" width="9" style="10"/>
    <col min="15361" max="15361" width="27.625" style="10" customWidth="1"/>
    <col min="15362" max="15362" width="73.625" style="10" customWidth="1"/>
    <col min="15363" max="15616" width="9" style="10"/>
    <col min="15617" max="15617" width="27.625" style="10" customWidth="1"/>
    <col min="15618" max="15618" width="73.625" style="10" customWidth="1"/>
    <col min="15619" max="15872" width="9" style="10"/>
    <col min="15873" max="15873" width="27.625" style="10" customWidth="1"/>
    <col min="15874" max="15874" width="73.625" style="10" customWidth="1"/>
    <col min="15875" max="16128" width="9" style="10"/>
    <col min="16129" max="16129" width="27.625" style="10" customWidth="1"/>
    <col min="16130" max="16130" width="73.625" style="10" customWidth="1"/>
    <col min="16131" max="16384" width="9" style="10"/>
  </cols>
  <sheetData>
    <row r="1" spans="1:2" ht="18" customHeight="1" thickTop="1">
      <c r="A1" s="60" t="s">
        <v>661</v>
      </c>
      <c r="B1" s="60" t="s">
        <v>940</v>
      </c>
    </row>
    <row r="2" spans="1:2" ht="18" customHeight="1">
      <c r="A2" s="61" t="s">
        <v>662</v>
      </c>
      <c r="B2" s="61">
        <v>20200106</v>
      </c>
    </row>
    <row r="3" spans="1:2" ht="18" customHeight="1">
      <c r="A3" s="45" t="s">
        <v>461</v>
      </c>
      <c r="B3" s="45" t="str">
        <f>ASC(様式1!$F$44)</f>
        <v/>
      </c>
    </row>
    <row r="4" spans="1:2" ht="18" customHeight="1">
      <c r="A4" s="46" t="s">
        <v>663</v>
      </c>
      <c r="B4" s="46" t="str">
        <f>TEXT(様式1!$O$3,"ggge年m月d日")</f>
        <v>明治33年1月0日</v>
      </c>
    </row>
    <row r="5" spans="1:2" ht="18" customHeight="1">
      <c r="A5" s="46" t="s">
        <v>462</v>
      </c>
      <c r="B5" s="46" t="str">
        <f>IF(様式1!$E$20="○","001","")&amp;IF(様式1!$E$21="○","002","")</f>
        <v>001</v>
      </c>
    </row>
    <row r="6" spans="1:2" ht="18" customHeight="1">
      <c r="A6" s="47" t="s">
        <v>463</v>
      </c>
      <c r="B6" s="47" t="str">
        <f>IF(ISBLANK(登録用!L5:T5),"",LEFT(様式5!L6,2))</f>
        <v>00</v>
      </c>
    </row>
    <row r="7" spans="1:2" ht="18" customHeight="1">
      <c r="A7" s="46" t="s">
        <v>425</v>
      </c>
      <c r="B7" s="46" t="str">
        <f>DBCS(TRIM(CLEAN(様式1!G36)))</f>
        <v/>
      </c>
    </row>
    <row r="8" spans="1:2" ht="18" customHeight="1">
      <c r="A8" s="46" t="s">
        <v>664</v>
      </c>
      <c r="B8" s="46" t="str">
        <f>TEXT(様式5!$F$12,"ggge年m月d日")</f>
        <v>令和　　年　　月　　日</v>
      </c>
    </row>
    <row r="9" spans="1:2" ht="18" customHeight="1">
      <c r="A9" s="46" t="s">
        <v>665</v>
      </c>
      <c r="B9" s="46" t="str">
        <f>TEXT(様式5!$M$12,"ggge年m月d日")</f>
        <v>令和　　年　　月　　日</v>
      </c>
    </row>
    <row r="10" spans="1:2" ht="18" customHeight="1">
      <c r="A10" s="46" t="s">
        <v>666</v>
      </c>
      <c r="B10" s="46" t="str">
        <f>TEXT(様式5!$F$13,"ggge年m月d日")</f>
        <v>令和　　年　　月　　日</v>
      </c>
    </row>
    <row r="11" spans="1:2" ht="18" customHeight="1">
      <c r="A11" s="46" t="s">
        <v>667</v>
      </c>
      <c r="B11" s="46" t="str">
        <f>TEXT(様式5!$F$15,"ggge年m月d日")</f>
        <v>令和　　年　　月　　日</v>
      </c>
    </row>
    <row r="12" spans="1:2" ht="18" customHeight="1">
      <c r="A12" s="46" t="s">
        <v>668</v>
      </c>
      <c r="B12" s="46" t="str">
        <f>TEXT(様式1!$F$37,"ggge年m月d日")</f>
        <v>明治33年1月0日</v>
      </c>
    </row>
    <row r="13" spans="1:2" ht="18" customHeight="1">
      <c r="A13" s="46" t="s">
        <v>669</v>
      </c>
      <c r="B13" s="46" t="str">
        <f>TEXT(様式1!$K$37,"ggge年m月d日")</f>
        <v>明治33年1月0日</v>
      </c>
    </row>
    <row r="14" spans="1:2" ht="18" customHeight="1">
      <c r="A14" s="45" t="s">
        <v>464</v>
      </c>
      <c r="B14" s="45" t="str">
        <f>ASC(様式1!$P$37)</f>
        <v/>
      </c>
    </row>
    <row r="15" spans="1:2" ht="18" customHeight="1">
      <c r="A15" s="45" t="s">
        <v>465</v>
      </c>
      <c r="B15" s="45">
        <f>様式5!AF16</f>
        <v>0</v>
      </c>
    </row>
    <row r="16" spans="1:2" ht="18" customHeight="1">
      <c r="A16" s="46" t="s">
        <v>670</v>
      </c>
      <c r="B16" s="46" t="str">
        <f>TEXT(様式5!$G$17,"00")</f>
        <v>00</v>
      </c>
    </row>
    <row r="17" spans="1:2" ht="18" customHeight="1">
      <c r="A17" s="46" t="s">
        <v>671</v>
      </c>
      <c r="B17" s="46" t="str">
        <f>TEXT(様式5!$I$17,"00")</f>
        <v>00</v>
      </c>
    </row>
    <row r="18" spans="1:2" ht="18" customHeight="1">
      <c r="A18" s="46" t="s">
        <v>672</v>
      </c>
      <c r="B18" s="46" t="str">
        <f>TEXT(様式5!$L$17,"00")</f>
        <v>00</v>
      </c>
    </row>
    <row r="19" spans="1:2" ht="18" customHeight="1">
      <c r="A19" s="46" t="s">
        <v>673</v>
      </c>
      <c r="B19" s="46" t="str">
        <f>TEXT(様式5!$N$17,"00")</f>
        <v>00</v>
      </c>
    </row>
    <row r="20" spans="1:2" ht="18" customHeight="1">
      <c r="A20" s="45" t="s">
        <v>466</v>
      </c>
      <c r="B20" s="45">
        <f>様式5!G60</f>
        <v>0</v>
      </c>
    </row>
    <row r="21" spans="1:2" ht="18" customHeight="1">
      <c r="A21" s="45" t="s">
        <v>674</v>
      </c>
      <c r="B21" s="45" t="str">
        <f>ASC(様式1!$F$38)</f>
        <v/>
      </c>
    </row>
    <row r="22" spans="1:2" ht="18" customHeight="1">
      <c r="A22" s="46" t="s">
        <v>675</v>
      </c>
      <c r="B22" s="46" t="str">
        <f>IF(ISBLANK(様式5!$F$18),"特になし",DBCS(TRIM(SUBSTITUTE(様式5!$F$18,CHAR(10),"　"))))</f>
        <v>特になし</v>
      </c>
    </row>
    <row r="23" spans="1:2" ht="18" customHeight="1">
      <c r="A23" s="46" t="s">
        <v>676</v>
      </c>
      <c r="B23" s="46" t="str">
        <f>IF(様式5!F19="✔","1","0")</f>
        <v>0</v>
      </c>
    </row>
    <row r="24" spans="1:2" ht="18" customHeight="1">
      <c r="A24" s="46" t="s">
        <v>677</v>
      </c>
      <c r="B24" s="46" t="str">
        <f>IF(様式5!L19="✔","1","0")</f>
        <v>0</v>
      </c>
    </row>
    <row r="25" spans="1:2" ht="18" customHeight="1">
      <c r="A25" s="46" t="s">
        <v>678</v>
      </c>
      <c r="B25" s="46" t="str">
        <f>IF(様式5!T19="✔","1","0")</f>
        <v>0</v>
      </c>
    </row>
    <row r="26" spans="1:2" ht="18" customHeight="1">
      <c r="A26" s="46" t="s">
        <v>679</v>
      </c>
      <c r="B26" s="46" t="str">
        <f>IF(様式5!AA19="✔","1","0")</f>
        <v>0</v>
      </c>
    </row>
    <row r="27" spans="1:2" ht="18" customHeight="1">
      <c r="A27" s="46" t="s">
        <v>680</v>
      </c>
      <c r="B27" s="46" t="str">
        <f>IF(様式5!F20="✔","1","0")</f>
        <v>0</v>
      </c>
    </row>
    <row r="28" spans="1:2" ht="18" customHeight="1">
      <c r="A28" s="46" t="s">
        <v>681</v>
      </c>
      <c r="B28" s="46" t="str">
        <f>IF(様式5!L20="✔","1","0")</f>
        <v>0</v>
      </c>
    </row>
    <row r="29" spans="1:2" ht="18" customHeight="1">
      <c r="A29" s="46" t="s">
        <v>682</v>
      </c>
      <c r="B29" s="46" t="str">
        <f>IF(様式5!T20="✔","1","0")</f>
        <v>0</v>
      </c>
    </row>
    <row r="30" spans="1:2" ht="26.1" customHeight="1">
      <c r="A30" s="46" t="s">
        <v>467</v>
      </c>
      <c r="B30" s="47" t="str">
        <f>DBCS(TRIM(SUBSTITUTE(様式5!$F$21,CHAR(10),"　")))</f>
        <v/>
      </c>
    </row>
    <row r="31" spans="1:2" ht="26.1" customHeight="1">
      <c r="A31" s="46" t="s">
        <v>683</v>
      </c>
      <c r="B31" s="47" t="str">
        <f>DBCS(TRIM(CLEAN(様式5!AN22)))</f>
        <v/>
      </c>
    </row>
    <row r="32" spans="1:2" ht="18" customHeight="1">
      <c r="A32" s="58" t="s">
        <v>684</v>
      </c>
      <c r="B32" s="46" t="str">
        <f>DBCS(TRIM(SUBSTITUTE(様式5!$Y$8,CHAR(10),"　")))</f>
        <v/>
      </c>
    </row>
    <row r="33" spans="1:2" ht="26.1" customHeight="1">
      <c r="A33" s="58" t="s">
        <v>685</v>
      </c>
      <c r="B33" s="47" t="str">
        <f>DBCS(TRIM(SUBSTITUTE(様式5!F30,CHAR(10),"　")))</f>
        <v/>
      </c>
    </row>
    <row r="34" spans="1:2" ht="18" customHeight="1">
      <c r="A34" s="46" t="s">
        <v>686</v>
      </c>
      <c r="B34" s="45">
        <v>1</v>
      </c>
    </row>
    <row r="35" spans="1:2" ht="18" customHeight="1">
      <c r="A35" s="46" t="s">
        <v>687</v>
      </c>
      <c r="B35" s="46" t="str">
        <f>IF(様式5!P55="✔","1","0")</f>
        <v>0</v>
      </c>
    </row>
    <row r="36" spans="1:2" ht="18" customHeight="1">
      <c r="A36" s="46" t="s">
        <v>688</v>
      </c>
      <c r="B36" s="45">
        <v>0</v>
      </c>
    </row>
    <row r="37" spans="1:2" ht="18" customHeight="1">
      <c r="A37" s="46" t="s">
        <v>689</v>
      </c>
      <c r="B37" s="46"/>
    </row>
    <row r="38" spans="1:2" ht="18" customHeight="1">
      <c r="A38" s="45" t="s">
        <v>468</v>
      </c>
      <c r="B38" s="45">
        <f>様式5!Y63</f>
        <v>0</v>
      </c>
    </row>
    <row r="39" spans="1:2" ht="18" customHeight="1">
      <c r="A39" s="45" t="s">
        <v>469</v>
      </c>
      <c r="B39" s="45">
        <f>様式5!Y64</f>
        <v>0</v>
      </c>
    </row>
    <row r="40" spans="1:2" ht="18" customHeight="1">
      <c r="A40" s="62" t="s">
        <v>941</v>
      </c>
      <c r="B40" s="46" t="str">
        <f>DBCS(TRIM(CLEAN(様式1!$F$40)))</f>
        <v/>
      </c>
    </row>
    <row r="41" spans="1:2" ht="18" customHeight="1">
      <c r="A41" s="62" t="s">
        <v>942</v>
      </c>
      <c r="B41" s="46" t="str">
        <f>SUBSTITUTE(ASC(様式1!$F$41),"-","")</f>
        <v/>
      </c>
    </row>
    <row r="42" spans="1:2" ht="18" customHeight="1">
      <c r="A42" s="62" t="s">
        <v>943</v>
      </c>
      <c r="B42" s="46" t="str">
        <f>DBCS(CLEAN(様式1!$H$41))</f>
        <v/>
      </c>
    </row>
    <row r="43" spans="1:2" ht="18" customHeight="1">
      <c r="A43" s="62" t="s">
        <v>944</v>
      </c>
      <c r="B43" s="46" t="str">
        <f>DBCS(CLEAN(様式1!$H$42))</f>
        <v/>
      </c>
    </row>
    <row r="44" spans="1:2" ht="18" customHeight="1">
      <c r="A44" s="62" t="s">
        <v>945</v>
      </c>
      <c r="B44" s="46" t="str">
        <f>DBCS(CLEAN(様式4!$E$40))</f>
        <v/>
      </c>
    </row>
    <row r="45" spans="1:2" ht="18" customHeight="1">
      <c r="A45" s="63" t="s">
        <v>946</v>
      </c>
      <c r="B45" s="48" t="str">
        <f>IF(ISERROR(LEFT(ASC(様式4!$P$40),FIND("-",ASC(様式4!$P$40))-1)),"",LEFT(ASC(様式4!$P$40),FIND("-",ASC(様式4!$P$40))-1))</f>
        <v/>
      </c>
    </row>
    <row r="46" spans="1:2" ht="18" customHeight="1">
      <c r="A46" s="63" t="s">
        <v>947</v>
      </c>
      <c r="B46" s="48"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63" t="s">
        <v>948</v>
      </c>
      <c r="B47" s="49" t="str">
        <f>RIGHT(ASC(様式4!$P$40),4)</f>
        <v/>
      </c>
    </row>
    <row r="48" spans="1:2" ht="18" customHeight="1">
      <c r="A48" s="62" t="s">
        <v>949</v>
      </c>
      <c r="B48" s="45" t="str">
        <f>ASC(様式4!$P$41)</f>
        <v/>
      </c>
    </row>
    <row r="49" spans="1:2" ht="18" customHeight="1">
      <c r="A49" s="46" t="s">
        <v>690</v>
      </c>
      <c r="B49" s="46" t="str">
        <f>IF(AND(様式1!$D$30&lt;&gt;"✔",様式1!$D$32&lt;&gt;"✔"),"0",IF(様式1!$D$30="✔","1","")&amp;IF(様式1!$D$32="✔","2",""))</f>
        <v>0</v>
      </c>
    </row>
  </sheetData>
  <phoneticPr fontId="11"/>
  <conditionalFormatting sqref="A1:B49">
    <cfRule type="containsText" dxfId="7" priority="7" stopIfTrue="1" operator="containsText" text=",">
      <formula>NOT(ISERROR(SEARCH(",",A1)))</formula>
    </cfRule>
    <cfRule type="containsText" dxfId="6" priority="8" stopIfTrue="1" operator="containsText" text="&quot;">
      <formula>NOT(ISERROR(SEARCH("""",A1)))</formula>
    </cfRule>
  </conditionalFormatting>
  <conditionalFormatting sqref="A5:B6">
    <cfRule type="containsText" dxfId="5" priority="5" stopIfTrue="1" operator="containsText" text=",">
      <formula>NOT(ISERROR(SEARCH(",",A5)))</formula>
    </cfRule>
    <cfRule type="containsText" dxfId="4" priority="6" stopIfTrue="1" operator="containsText" text="&quot;">
      <formula>NOT(ISERROR(SEARCH("""",A5)))</formula>
    </cfRule>
  </conditionalFormatting>
  <conditionalFormatting sqref="B1:B49">
    <cfRule type="containsText" dxfId="3" priority="3" stopIfTrue="1" operator="containsText" text=",">
      <formula>NOT(ISERROR(SEARCH(",",B1)))</formula>
    </cfRule>
    <cfRule type="containsText" dxfId="2" priority="4" stopIfTrue="1" operator="containsText" text="&quot;">
      <formula>NOT(ISERROR(SEARCH("""",B1)))</formula>
    </cfRule>
  </conditionalFormatting>
  <conditionalFormatting sqref="B5:B6">
    <cfRule type="containsText" dxfId="1" priority="1" stopIfTrue="1" operator="containsText" text=",">
      <formula>NOT(ISERROR(SEARCH(",",B5)))</formula>
    </cfRule>
    <cfRule type="containsText" dxfId="0" priority="2" stopIfTrue="1" operator="containsText" text="&quot;">
      <formula>NOT(ISERROR(SEARCH("""",B5)))</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9B446-3D64-41D4-8803-231AB2936F5C}">
  <sheetPr>
    <pageSetUpPr fitToPage="1"/>
  </sheetPr>
  <dimension ref="A1:AI114"/>
  <sheetViews>
    <sheetView view="pageBreakPreview" zoomScale="85" zoomScaleNormal="70" zoomScaleSheetLayoutView="85" zoomScalePageLayoutView="55" workbookViewId="0">
      <selection activeCell="F62" sqref="F62:Y62"/>
    </sheetView>
  </sheetViews>
  <sheetFormatPr defaultRowHeight="13.5"/>
  <cols>
    <col min="1" max="1" width="3.75" style="861" customWidth="1"/>
    <col min="2" max="2" width="4.125" style="858" customWidth="1"/>
    <col min="3" max="3" width="18.625" style="858" customWidth="1"/>
    <col min="4" max="4" width="22.875" style="858" customWidth="1"/>
    <col min="5" max="5" width="5.125" style="858" customWidth="1"/>
    <col min="6" max="6" width="11" style="858" customWidth="1"/>
    <col min="7" max="10" width="5.375" style="858" customWidth="1"/>
    <col min="11" max="11" width="5.125" style="858" customWidth="1"/>
    <col min="12" max="12" width="6" style="858" customWidth="1"/>
    <col min="13" max="13" width="11" style="858" customWidth="1"/>
    <col min="14" max="17" width="5.375" style="858" customWidth="1"/>
    <col min="18" max="18" width="11" style="858" customWidth="1"/>
    <col min="19" max="19" width="1.625" style="858" customWidth="1"/>
    <col min="20" max="20" width="11" style="858" customWidth="1"/>
    <col min="21" max="23" width="5.375" style="858" customWidth="1"/>
    <col min="24" max="24" width="11.125" style="858" customWidth="1"/>
    <col min="25" max="25" width="2.875" style="858" customWidth="1"/>
    <col min="26" max="16384" width="9" style="858"/>
  </cols>
  <sheetData>
    <row r="1" spans="1:35" ht="24.75" customHeight="1">
      <c r="W1" s="1564" t="s">
        <v>470</v>
      </c>
      <c r="X1" s="1564"/>
      <c r="Y1" s="1564"/>
    </row>
    <row r="2" spans="1:35" s="862" customFormat="1" ht="21">
      <c r="A2" s="1565" t="s">
        <v>77</v>
      </c>
      <c r="B2" s="1565"/>
      <c r="C2" s="1565"/>
      <c r="D2" s="1565"/>
      <c r="E2" s="1565"/>
      <c r="F2" s="1565"/>
      <c r="G2" s="1565"/>
      <c r="H2" s="1565"/>
      <c r="I2" s="1565"/>
      <c r="J2" s="1565"/>
      <c r="K2" s="1565"/>
      <c r="L2" s="1565"/>
      <c r="M2" s="1565"/>
      <c r="N2" s="1565"/>
      <c r="O2" s="1565"/>
      <c r="P2" s="1565"/>
      <c r="Q2" s="1565"/>
      <c r="R2" s="1565"/>
      <c r="S2" s="1565"/>
      <c r="T2" s="1565"/>
      <c r="U2" s="1565"/>
      <c r="V2" s="1565"/>
      <c r="W2" s="1565"/>
      <c r="X2" s="1565"/>
      <c r="Y2" s="1565"/>
    </row>
    <row r="3" spans="1:35" s="862" customFormat="1" ht="35.1" customHeight="1">
      <c r="A3" s="861"/>
      <c r="P3" s="863"/>
      <c r="Q3" s="863"/>
      <c r="R3" s="864"/>
      <c r="S3" s="864"/>
      <c r="T3" s="865"/>
      <c r="U3" s="865"/>
      <c r="V3" s="865"/>
      <c r="W3" s="865"/>
      <c r="X3" s="865"/>
      <c r="Y3" s="866"/>
    </row>
    <row r="4" spans="1:35" s="862" customFormat="1" ht="35.1" customHeight="1">
      <c r="A4" s="1566" t="s">
        <v>78</v>
      </c>
      <c r="B4" s="1566"/>
      <c r="C4" s="1566"/>
      <c r="D4" s="1567" t="str">
        <f>IF(様式1!L11="","",様式1!L11)</f>
        <v/>
      </c>
      <c r="E4" s="1567"/>
      <c r="F4" s="1567"/>
      <c r="G4" s="1568" t="s">
        <v>79</v>
      </c>
      <c r="H4" s="1568"/>
      <c r="I4" s="1567" t="str">
        <f>IF(様式1!G36="","",様式1!G36)</f>
        <v/>
      </c>
      <c r="J4" s="1567"/>
      <c r="K4" s="1567"/>
      <c r="L4" s="1567"/>
      <c r="M4" s="1567"/>
      <c r="N4" s="1567"/>
      <c r="O4" s="1567"/>
      <c r="P4" s="1567"/>
      <c r="Q4" s="867"/>
      <c r="R4" s="1568" t="s">
        <v>80</v>
      </c>
      <c r="S4" s="1568"/>
      <c r="T4" s="1569"/>
      <c r="U4" s="1569"/>
      <c r="V4" s="1569"/>
      <c r="W4" s="1569"/>
      <c r="X4" s="1569"/>
      <c r="Y4" s="868"/>
    </row>
    <row r="5" spans="1:35" ht="10.5" customHeight="1">
      <c r="A5" s="1588"/>
      <c r="B5" s="1588"/>
      <c r="C5" s="1588"/>
      <c r="D5" s="1588"/>
    </row>
    <row r="6" spans="1:35" ht="35.1" customHeight="1">
      <c r="A6" s="1589"/>
      <c r="B6" s="1590"/>
      <c r="C6" s="1591" t="s">
        <v>81</v>
      </c>
      <c r="D6" s="1592"/>
      <c r="E6" s="1591" t="s">
        <v>82</v>
      </c>
      <c r="F6" s="1593"/>
      <c r="G6" s="1593"/>
      <c r="H6" s="1593"/>
      <c r="I6" s="1593"/>
      <c r="J6" s="1593"/>
      <c r="K6" s="1593"/>
      <c r="L6" s="1593"/>
      <c r="M6" s="1593"/>
      <c r="N6" s="1593"/>
      <c r="O6" s="1593"/>
      <c r="P6" s="1593"/>
      <c r="Q6" s="1593"/>
      <c r="R6" s="1593"/>
      <c r="S6" s="1593"/>
      <c r="T6" s="1593"/>
      <c r="U6" s="1593"/>
      <c r="V6" s="1593"/>
      <c r="W6" s="1593"/>
      <c r="X6" s="1593"/>
      <c r="Y6" s="869"/>
    </row>
    <row r="7" spans="1:35" ht="32.1" customHeight="1">
      <c r="A7" s="870">
        <v>1</v>
      </c>
      <c r="B7" s="1594" t="s">
        <v>83</v>
      </c>
      <c r="C7" s="1597" t="s">
        <v>1183</v>
      </c>
      <c r="D7" s="1598"/>
      <c r="E7" s="1599" t="s">
        <v>84</v>
      </c>
      <c r="F7" s="1600"/>
      <c r="G7" s="1600"/>
      <c r="H7" s="1600"/>
      <c r="I7" s="1600"/>
      <c r="J7" s="1600"/>
      <c r="K7" s="1600"/>
      <c r="L7" s="1600"/>
      <c r="M7" s="1600"/>
      <c r="N7" s="1600"/>
      <c r="O7" s="1600"/>
      <c r="P7" s="1600"/>
      <c r="Q7" s="1600"/>
      <c r="R7" s="1600"/>
      <c r="S7" s="1600"/>
      <c r="T7" s="1600"/>
      <c r="U7" s="1600"/>
      <c r="V7" s="1600"/>
      <c r="W7" s="1600"/>
      <c r="X7" s="1600"/>
      <c r="Y7" s="871"/>
      <c r="AA7" s="1570"/>
      <c r="AB7" s="1570"/>
      <c r="AC7" s="1570"/>
      <c r="AD7" s="1570"/>
      <c r="AE7" s="1570"/>
      <c r="AF7" s="1570"/>
      <c r="AG7" s="1570"/>
      <c r="AH7" s="1570"/>
      <c r="AI7" s="1570"/>
    </row>
    <row r="8" spans="1:35" ht="32.1" customHeight="1">
      <c r="A8" s="1571">
        <v>2</v>
      </c>
      <c r="B8" s="1595"/>
      <c r="C8" s="1573" t="s">
        <v>85</v>
      </c>
      <c r="D8" s="1574"/>
      <c r="E8" s="563"/>
      <c r="F8" s="1577" t="s">
        <v>86</v>
      </c>
      <c r="G8" s="1578"/>
      <c r="H8" s="1578"/>
      <c r="I8" s="1578"/>
      <c r="J8" s="1578"/>
      <c r="K8" s="1578"/>
      <c r="L8" s="1578"/>
      <c r="M8" s="1578"/>
      <c r="N8" s="1578"/>
      <c r="O8" s="1578"/>
      <c r="P8" s="1578"/>
      <c r="Q8" s="1578"/>
      <c r="R8" s="1578"/>
      <c r="S8" s="1578"/>
      <c r="T8" s="1578"/>
      <c r="U8" s="1578"/>
      <c r="V8" s="1578"/>
      <c r="W8" s="1578"/>
      <c r="X8" s="1578"/>
      <c r="Y8" s="872"/>
      <c r="AA8" s="1570"/>
      <c r="AB8" s="1570"/>
      <c r="AC8" s="1570"/>
      <c r="AD8" s="1570"/>
      <c r="AE8" s="1570"/>
      <c r="AF8" s="1570"/>
      <c r="AG8" s="1570"/>
      <c r="AH8" s="1570"/>
      <c r="AI8" s="1570"/>
    </row>
    <row r="9" spans="1:35" ht="32.1" customHeight="1">
      <c r="A9" s="1572"/>
      <c r="B9" s="1595"/>
      <c r="C9" s="1575"/>
      <c r="D9" s="1576"/>
      <c r="E9" s="563"/>
      <c r="F9" s="1579" t="s">
        <v>87</v>
      </c>
      <c r="G9" s="1580"/>
      <c r="H9" s="1580"/>
      <c r="I9" s="1580"/>
      <c r="J9" s="1580"/>
      <c r="K9" s="1580"/>
      <c r="L9" s="1580"/>
      <c r="M9" s="1580"/>
      <c r="N9" s="1580"/>
      <c r="O9" s="1580"/>
      <c r="P9" s="1580"/>
      <c r="Q9" s="1580"/>
      <c r="R9" s="1580"/>
      <c r="S9" s="1580"/>
      <c r="T9" s="1580"/>
      <c r="U9" s="1580"/>
      <c r="V9" s="1580"/>
      <c r="W9" s="1580"/>
      <c r="X9" s="1580"/>
      <c r="Y9" s="873"/>
      <c r="AA9" s="1570"/>
      <c r="AB9" s="1570"/>
      <c r="AC9" s="1570"/>
      <c r="AD9" s="1570"/>
      <c r="AE9" s="1570"/>
      <c r="AF9" s="1570"/>
      <c r="AG9" s="1570"/>
      <c r="AH9" s="1570"/>
      <c r="AI9" s="1570"/>
    </row>
    <row r="10" spans="1:35" ht="16.5" customHeight="1">
      <c r="A10" s="1571">
        <v>3</v>
      </c>
      <c r="B10" s="1595"/>
      <c r="C10" s="1582" t="s">
        <v>1011</v>
      </c>
      <c r="D10" s="1583"/>
      <c r="E10" s="874" t="s">
        <v>730</v>
      </c>
      <c r="F10" s="875" t="s">
        <v>1012</v>
      </c>
      <c r="G10" s="875"/>
      <c r="H10" s="875"/>
      <c r="I10" s="875"/>
      <c r="J10" s="875"/>
      <c r="K10" s="875"/>
      <c r="L10" s="876"/>
      <c r="M10" s="876"/>
      <c r="N10" s="877"/>
      <c r="O10" s="877"/>
      <c r="P10" s="877"/>
      <c r="Q10" s="877"/>
      <c r="R10" s="877"/>
      <c r="S10" s="877"/>
      <c r="T10" s="878"/>
      <c r="U10" s="878"/>
      <c r="V10" s="878"/>
      <c r="W10" s="878"/>
      <c r="X10" s="878"/>
      <c r="Y10" s="879"/>
    </row>
    <row r="11" spans="1:35" ht="16.5" customHeight="1">
      <c r="A11" s="1581"/>
      <c r="B11" s="1595"/>
      <c r="C11" s="1584"/>
      <c r="D11" s="1585"/>
      <c r="E11" s="880" t="s">
        <v>1259</v>
      </c>
      <c r="F11" s="881"/>
      <c r="G11" s="881"/>
      <c r="H11" s="881"/>
      <c r="I11" s="881"/>
      <c r="J11" s="881"/>
      <c r="K11" s="881"/>
      <c r="L11" s="882"/>
      <c r="M11" s="882"/>
      <c r="N11" s="883"/>
      <c r="O11" s="883"/>
      <c r="P11" s="883"/>
      <c r="Q11" s="883"/>
      <c r="R11" s="883"/>
      <c r="S11" s="883"/>
      <c r="T11" s="884"/>
      <c r="U11" s="884"/>
      <c r="V11" s="884"/>
      <c r="W11" s="884"/>
      <c r="X11" s="884"/>
      <c r="Y11" s="885"/>
    </row>
    <row r="12" spans="1:35" ht="16.5" customHeight="1">
      <c r="A12" s="1581"/>
      <c r="B12" s="1595"/>
      <c r="C12" s="1584"/>
      <c r="D12" s="1585"/>
      <c r="E12" s="880" t="s">
        <v>1204</v>
      </c>
      <c r="F12" s="881"/>
      <c r="G12" s="881"/>
      <c r="H12" s="881"/>
      <c r="I12" s="881"/>
      <c r="J12" s="881"/>
      <c r="K12" s="881"/>
      <c r="L12" s="882"/>
      <c r="M12" s="882"/>
      <c r="N12" s="883"/>
      <c r="O12" s="883"/>
      <c r="P12" s="883"/>
      <c r="Q12" s="883"/>
      <c r="R12" s="883"/>
      <c r="S12" s="883"/>
      <c r="T12" s="884"/>
      <c r="U12" s="884"/>
      <c r="V12" s="884"/>
      <c r="W12" s="884"/>
      <c r="X12" s="884"/>
      <c r="Y12" s="885"/>
    </row>
    <row r="13" spans="1:35" ht="16.5" customHeight="1">
      <c r="A13" s="1581"/>
      <c r="B13" s="1595"/>
      <c r="C13" s="1584"/>
      <c r="D13" s="1585"/>
      <c r="E13" s="880" t="s">
        <v>88</v>
      </c>
      <c r="F13" s="881"/>
      <c r="G13" s="881"/>
      <c r="H13" s="881"/>
      <c r="I13" s="881"/>
      <c r="J13" s="881"/>
      <c r="K13" s="881"/>
      <c r="L13" s="882"/>
      <c r="M13" s="882"/>
      <c r="N13" s="883"/>
      <c r="O13" s="883"/>
      <c r="P13" s="883"/>
      <c r="Q13" s="883"/>
      <c r="R13" s="883"/>
      <c r="S13" s="883"/>
      <c r="T13" s="884"/>
      <c r="U13" s="884"/>
      <c r="V13" s="884"/>
      <c r="W13" s="884"/>
      <c r="X13" s="884"/>
      <c r="Y13" s="885"/>
    </row>
    <row r="14" spans="1:35" ht="16.5" customHeight="1">
      <c r="A14" s="1581"/>
      <c r="B14" s="1595"/>
      <c r="C14" s="1584"/>
      <c r="D14" s="1585"/>
      <c r="E14" s="886" t="s">
        <v>1184</v>
      </c>
      <c r="F14" s="887"/>
      <c r="G14" s="887"/>
      <c r="H14" s="887"/>
      <c r="I14" s="887"/>
      <c r="J14" s="887"/>
      <c r="K14" s="887"/>
      <c r="L14" s="888"/>
      <c r="M14" s="888"/>
      <c r="N14" s="889"/>
      <c r="O14" s="889"/>
      <c r="P14" s="889"/>
      <c r="Q14" s="889"/>
      <c r="R14" s="888"/>
      <c r="S14" s="888"/>
      <c r="U14" s="890"/>
      <c r="V14" s="884"/>
      <c r="W14" s="884"/>
      <c r="X14" s="884"/>
      <c r="Y14" s="885"/>
    </row>
    <row r="15" spans="1:35" ht="16.5" customHeight="1">
      <c r="A15" s="1581"/>
      <c r="B15" s="1595"/>
      <c r="C15" s="1584"/>
      <c r="D15" s="1585"/>
      <c r="E15" s="886" t="s">
        <v>702</v>
      </c>
      <c r="F15" s="888"/>
      <c r="G15" s="887"/>
      <c r="H15" s="887"/>
      <c r="I15" s="887"/>
      <c r="J15" s="887"/>
      <c r="K15" s="888" t="s">
        <v>700</v>
      </c>
      <c r="L15" s="887"/>
      <c r="M15" s="888"/>
      <c r="P15" s="891"/>
      <c r="Q15" s="891"/>
      <c r="Y15" s="892"/>
    </row>
    <row r="16" spans="1:35" ht="32.1" customHeight="1">
      <c r="A16" s="1572"/>
      <c r="B16" s="1595"/>
      <c r="C16" s="1586"/>
      <c r="D16" s="1587"/>
      <c r="E16" s="564"/>
      <c r="F16" s="893" t="s">
        <v>89</v>
      </c>
      <c r="G16" s="894"/>
      <c r="H16" s="894"/>
      <c r="I16" s="894"/>
      <c r="J16" s="894"/>
      <c r="K16" s="564"/>
      <c r="L16" s="1579" t="s">
        <v>90</v>
      </c>
      <c r="M16" s="1580"/>
      <c r="N16" s="1580"/>
      <c r="O16" s="895"/>
      <c r="P16" s="896"/>
      <c r="Q16" s="896"/>
      <c r="R16" s="896"/>
      <c r="S16" s="896"/>
      <c r="T16" s="897"/>
      <c r="U16" s="897"/>
      <c r="V16" s="897"/>
      <c r="W16" s="897"/>
      <c r="X16" s="897"/>
      <c r="Y16" s="898"/>
    </row>
    <row r="17" spans="1:25" ht="29.25" customHeight="1">
      <c r="A17" s="1571">
        <v>4</v>
      </c>
      <c r="B17" s="1595"/>
      <c r="C17" s="1601" t="s">
        <v>91</v>
      </c>
      <c r="D17" s="1602"/>
      <c r="E17" s="565"/>
      <c r="F17" s="1605" t="s">
        <v>981</v>
      </c>
      <c r="G17" s="1605"/>
      <c r="H17" s="1605"/>
      <c r="I17" s="1605"/>
      <c r="J17" s="1605"/>
      <c r="K17" s="1605"/>
      <c r="L17" s="1605"/>
      <c r="M17" s="1605"/>
      <c r="N17" s="1605"/>
      <c r="O17" s="1605"/>
      <c r="P17" s="1605"/>
      <c r="Q17" s="1605"/>
      <c r="R17" s="1605"/>
      <c r="S17" s="1605"/>
      <c r="T17" s="1605"/>
      <c r="U17" s="1605"/>
      <c r="V17" s="1605"/>
      <c r="W17" s="1605"/>
      <c r="X17" s="1605"/>
      <c r="Y17" s="899"/>
    </row>
    <row r="18" spans="1:25" ht="18" customHeight="1">
      <c r="A18" s="1572"/>
      <c r="B18" s="1596"/>
      <c r="C18" s="1603"/>
      <c r="D18" s="1604"/>
      <c r="E18" s="900"/>
      <c r="F18" s="901" t="s">
        <v>503</v>
      </c>
      <c r="G18" s="902"/>
      <c r="H18" s="902"/>
      <c r="I18" s="902"/>
      <c r="J18" s="902"/>
      <c r="K18" s="902"/>
      <c r="L18" s="902"/>
      <c r="M18" s="902"/>
      <c r="N18" s="902"/>
      <c r="O18" s="902"/>
      <c r="P18" s="902"/>
      <c r="Q18" s="902"/>
      <c r="R18" s="902"/>
      <c r="S18" s="902"/>
      <c r="T18" s="902"/>
      <c r="U18" s="902"/>
      <c r="V18" s="902"/>
      <c r="W18" s="902"/>
      <c r="X18" s="902"/>
      <c r="Y18" s="903"/>
    </row>
    <row r="19" spans="1:25" ht="32.1" customHeight="1">
      <c r="A19" s="1571">
        <v>5</v>
      </c>
      <c r="B19" s="1594" t="s">
        <v>92</v>
      </c>
      <c r="C19" s="1573" t="s">
        <v>93</v>
      </c>
      <c r="D19" s="1574"/>
      <c r="E19" s="1624" t="s">
        <v>94</v>
      </c>
      <c r="F19" s="1625"/>
      <c r="G19" s="1606"/>
      <c r="H19" s="1606"/>
      <c r="I19" s="1607" t="s">
        <v>95</v>
      </c>
      <c r="J19" s="1607"/>
      <c r="K19" s="1626"/>
      <c r="L19" s="904" t="s">
        <v>982</v>
      </c>
      <c r="M19" s="905"/>
      <c r="N19" s="905"/>
      <c r="O19" s="905"/>
      <c r="P19" s="905"/>
      <c r="Q19" s="905"/>
      <c r="R19" s="905"/>
      <c r="S19" s="905"/>
      <c r="T19" s="905"/>
      <c r="U19" s="905"/>
      <c r="V19" s="905"/>
      <c r="W19" s="905"/>
      <c r="X19" s="905"/>
      <c r="Y19" s="906"/>
    </row>
    <row r="20" spans="1:25" ht="32.1" customHeight="1">
      <c r="A20" s="1581"/>
      <c r="B20" s="1595"/>
      <c r="C20" s="1622"/>
      <c r="D20" s="1623"/>
      <c r="E20" s="1627" t="s">
        <v>96</v>
      </c>
      <c r="F20" s="1607"/>
      <c r="G20" s="1628" t="str">
        <f>IF(G19="","",ROUNDDOWN(G19/様式1!F38,2))</f>
        <v/>
      </c>
      <c r="H20" s="1628"/>
      <c r="I20" s="1607" t="s">
        <v>95</v>
      </c>
      <c r="J20" s="1607"/>
      <c r="K20" s="1626"/>
      <c r="L20" s="904" t="s">
        <v>97</v>
      </c>
      <c r="M20" s="905"/>
      <c r="N20" s="905"/>
      <c r="O20" s="905"/>
      <c r="P20" s="905"/>
      <c r="Q20" s="905"/>
      <c r="R20" s="905"/>
      <c r="S20" s="905"/>
      <c r="T20" s="905"/>
      <c r="U20" s="905"/>
      <c r="V20" s="905"/>
      <c r="W20" s="905"/>
      <c r="X20" s="905"/>
      <c r="Y20" s="906"/>
    </row>
    <row r="21" spans="1:25" ht="32.1" customHeight="1">
      <c r="A21" s="1572"/>
      <c r="B21" s="1595"/>
      <c r="C21" s="1575"/>
      <c r="D21" s="1576"/>
      <c r="E21" s="1627" t="s">
        <v>98</v>
      </c>
      <c r="F21" s="1607"/>
      <c r="G21" s="1606"/>
      <c r="H21" s="1606"/>
      <c r="I21" s="1607" t="s">
        <v>95</v>
      </c>
      <c r="J21" s="1607"/>
      <c r="K21" s="1607"/>
      <c r="L21" s="1608"/>
      <c r="M21" s="1608"/>
      <c r="N21" s="1608"/>
      <c r="O21" s="1608"/>
      <c r="P21" s="1608"/>
      <c r="Q21" s="1608"/>
      <c r="R21" s="1608"/>
      <c r="S21" s="1608"/>
      <c r="T21" s="1608"/>
      <c r="U21" s="1608"/>
      <c r="V21" s="1608"/>
      <c r="W21" s="1608"/>
      <c r="X21" s="1608"/>
      <c r="Y21" s="907"/>
    </row>
    <row r="22" spans="1:25" ht="19.5" customHeight="1">
      <c r="A22" s="1571">
        <v>6</v>
      </c>
      <c r="B22" s="1595"/>
      <c r="C22" s="1611" t="s">
        <v>1185</v>
      </c>
      <c r="D22" s="1612"/>
      <c r="E22" s="1617" t="s">
        <v>99</v>
      </c>
      <c r="F22" s="1618"/>
      <c r="G22" s="1619"/>
      <c r="H22" s="1619"/>
      <c r="I22" s="1619"/>
      <c r="J22" s="1619"/>
      <c r="K22" s="1619"/>
      <c r="L22" s="1619"/>
      <c r="M22" s="1619"/>
      <c r="N22" s="1619"/>
      <c r="O22" s="1619"/>
      <c r="P22" s="1620" t="s">
        <v>100</v>
      </c>
      <c r="Q22" s="1620"/>
      <c r="R22" s="1621" t="s">
        <v>101</v>
      </c>
      <c r="S22" s="1621"/>
      <c r="T22" s="566"/>
      <c r="U22" s="1620" t="s">
        <v>102</v>
      </c>
      <c r="V22" s="1620"/>
      <c r="W22" s="908"/>
      <c r="X22" s="909"/>
      <c r="Y22" s="910"/>
    </row>
    <row r="23" spans="1:25" ht="19.5" customHeight="1">
      <c r="A23" s="1609"/>
      <c r="B23" s="1595"/>
      <c r="C23" s="1613"/>
      <c r="D23" s="1614"/>
      <c r="E23" s="978"/>
      <c r="F23" s="978" t="s">
        <v>103</v>
      </c>
      <c r="G23" s="1629"/>
      <c r="H23" s="1629"/>
      <c r="I23" s="1629"/>
      <c r="J23" s="1629"/>
      <c r="K23" s="1629"/>
      <c r="L23" s="1629"/>
      <c r="M23" s="1629"/>
      <c r="N23" s="1629"/>
      <c r="O23" s="1629"/>
      <c r="P23" s="1630" t="s">
        <v>100</v>
      </c>
      <c r="Q23" s="1630"/>
      <c r="R23" s="1631" t="s">
        <v>101</v>
      </c>
      <c r="S23" s="1631"/>
      <c r="T23" s="567"/>
      <c r="U23" s="1630" t="s">
        <v>102</v>
      </c>
      <c r="V23" s="1630"/>
      <c r="W23" s="890"/>
      <c r="X23" s="911"/>
      <c r="Y23" s="912"/>
    </row>
    <row r="24" spans="1:25" ht="19.5" customHeight="1">
      <c r="A24" s="1609"/>
      <c r="B24" s="1595"/>
      <c r="C24" s="1613"/>
      <c r="D24" s="1614"/>
      <c r="E24" s="978"/>
      <c r="F24" s="978" t="s">
        <v>103</v>
      </c>
      <c r="G24" s="1629"/>
      <c r="H24" s="1629"/>
      <c r="I24" s="1629"/>
      <c r="J24" s="1629"/>
      <c r="K24" s="1629"/>
      <c r="L24" s="1629"/>
      <c r="M24" s="1629"/>
      <c r="N24" s="1629"/>
      <c r="O24" s="1629"/>
      <c r="P24" s="1630" t="s">
        <v>100</v>
      </c>
      <c r="Q24" s="1630"/>
      <c r="R24" s="1631" t="s">
        <v>101</v>
      </c>
      <c r="S24" s="1631"/>
      <c r="T24" s="567"/>
      <c r="U24" s="1630" t="s">
        <v>102</v>
      </c>
      <c r="V24" s="1630"/>
      <c r="W24" s="890"/>
      <c r="X24" s="911"/>
      <c r="Y24" s="912"/>
    </row>
    <row r="25" spans="1:25" ht="19.5" customHeight="1">
      <c r="A25" s="1609"/>
      <c r="B25" s="1595"/>
      <c r="C25" s="1613"/>
      <c r="D25" s="1614"/>
      <c r="E25" s="978"/>
      <c r="F25" s="978" t="s">
        <v>103</v>
      </c>
      <c r="G25" s="1629"/>
      <c r="H25" s="1629"/>
      <c r="I25" s="1629"/>
      <c r="J25" s="1629"/>
      <c r="K25" s="1629"/>
      <c r="L25" s="1629"/>
      <c r="M25" s="1629"/>
      <c r="N25" s="1629"/>
      <c r="O25" s="1629"/>
      <c r="P25" s="1630" t="s">
        <v>100</v>
      </c>
      <c r="Q25" s="1630"/>
      <c r="R25" s="1631" t="s">
        <v>101</v>
      </c>
      <c r="S25" s="1631"/>
      <c r="T25" s="567"/>
      <c r="U25" s="1630" t="s">
        <v>102</v>
      </c>
      <c r="V25" s="1630"/>
      <c r="W25" s="890"/>
      <c r="X25" s="911"/>
      <c r="Y25" s="912"/>
    </row>
    <row r="26" spans="1:25" ht="19.5" customHeight="1">
      <c r="A26" s="1610"/>
      <c r="B26" s="1595"/>
      <c r="C26" s="1615"/>
      <c r="D26" s="1616"/>
      <c r="E26" s="777"/>
      <c r="F26" s="979" t="s">
        <v>103</v>
      </c>
      <c r="G26" s="1632"/>
      <c r="H26" s="1632"/>
      <c r="I26" s="1632"/>
      <c r="J26" s="1632"/>
      <c r="K26" s="1632"/>
      <c r="L26" s="1632"/>
      <c r="M26" s="1632"/>
      <c r="N26" s="1632"/>
      <c r="O26" s="1632"/>
      <c r="P26" s="1633" t="s">
        <v>100</v>
      </c>
      <c r="Q26" s="1633"/>
      <c r="R26" s="1634" t="s">
        <v>101</v>
      </c>
      <c r="S26" s="1634"/>
      <c r="T26" s="568"/>
      <c r="U26" s="1633" t="s">
        <v>102</v>
      </c>
      <c r="V26" s="1633"/>
      <c r="W26" s="913"/>
      <c r="X26" s="914"/>
      <c r="Y26" s="915"/>
    </row>
    <row r="27" spans="1:25" ht="32.1" customHeight="1">
      <c r="A27" s="916">
        <v>7</v>
      </c>
      <c r="B27" s="1595"/>
      <c r="C27" s="917" t="s">
        <v>1186</v>
      </c>
      <c r="D27" s="871"/>
      <c r="E27" s="1641" t="s">
        <v>104</v>
      </c>
      <c r="F27" s="1642"/>
      <c r="G27" s="564"/>
      <c r="H27" s="918" t="s">
        <v>105</v>
      </c>
      <c r="I27" s="564"/>
      <c r="J27" s="1627" t="s">
        <v>106</v>
      </c>
      <c r="K27" s="1626"/>
      <c r="L27" s="1641" t="s">
        <v>107</v>
      </c>
      <c r="M27" s="1642"/>
      <c r="N27" s="564"/>
      <c r="O27" s="918" t="s">
        <v>105</v>
      </c>
      <c r="P27" s="564"/>
      <c r="Q27" s="918" t="s">
        <v>106</v>
      </c>
      <c r="R27" s="1641" t="s">
        <v>108</v>
      </c>
      <c r="S27" s="1643"/>
      <c r="T27" s="1642"/>
      <c r="U27" s="564"/>
      <c r="V27" s="918" t="s">
        <v>105</v>
      </c>
      <c r="W27" s="564"/>
      <c r="X27" s="919" t="s">
        <v>106</v>
      </c>
      <c r="Y27" s="920"/>
    </row>
    <row r="28" spans="1:25" ht="32.1" customHeight="1">
      <c r="A28" s="1646">
        <v>8</v>
      </c>
      <c r="B28" s="1595"/>
      <c r="C28" s="1654" t="s">
        <v>109</v>
      </c>
      <c r="D28" s="921" t="s">
        <v>110</v>
      </c>
      <c r="E28" s="922" t="s">
        <v>24</v>
      </c>
      <c r="F28" s="569"/>
      <c r="G28" s="923" t="s">
        <v>1187</v>
      </c>
      <c r="H28" s="924"/>
      <c r="I28" s="924"/>
      <c r="J28" s="924"/>
      <c r="K28" s="924"/>
      <c r="L28" s="924"/>
      <c r="M28" s="924"/>
      <c r="N28" s="924"/>
      <c r="O28" s="924"/>
      <c r="P28" s="925"/>
      <c r="Q28" s="925"/>
      <c r="R28" s="925"/>
      <c r="S28" s="925"/>
      <c r="T28" s="925"/>
      <c r="U28" s="926"/>
      <c r="V28" s="926"/>
      <c r="W28" s="926"/>
      <c r="X28" s="926"/>
      <c r="Y28" s="927"/>
    </row>
    <row r="29" spans="1:25" ht="31.5" customHeight="1">
      <c r="A29" s="1647"/>
      <c r="B29" s="1595"/>
      <c r="C29" s="1655"/>
      <c r="D29" s="928" t="s">
        <v>111</v>
      </c>
      <c r="E29" s="564"/>
      <c r="F29" s="1627" t="s">
        <v>112</v>
      </c>
      <c r="G29" s="1607"/>
      <c r="H29" s="1607"/>
      <c r="I29" s="1607"/>
      <c r="J29" s="1626"/>
      <c r="K29" s="564"/>
      <c r="L29" s="1644" t="s">
        <v>113</v>
      </c>
      <c r="M29" s="1645"/>
      <c r="N29" s="1645"/>
      <c r="O29" s="1645"/>
      <c r="P29" s="1645"/>
      <c r="Q29" s="564"/>
      <c r="R29" s="1624" t="s">
        <v>114</v>
      </c>
      <c r="S29" s="1625"/>
      <c r="T29" s="1625"/>
      <c r="U29" s="1625"/>
      <c r="V29" s="1625"/>
      <c r="W29" s="1625"/>
      <c r="X29" s="1625"/>
      <c r="Y29" s="929"/>
    </row>
    <row r="30" spans="1:25" ht="24" customHeight="1">
      <c r="A30" s="1647"/>
      <c r="B30" s="1595"/>
      <c r="C30" s="1655"/>
      <c r="D30" s="1654" t="s">
        <v>115</v>
      </c>
      <c r="E30" s="1664" t="s">
        <v>1018</v>
      </c>
      <c r="F30" s="1665"/>
      <c r="G30" s="1665"/>
      <c r="H30" s="1665"/>
      <c r="I30" s="1635" t="s">
        <v>1019</v>
      </c>
      <c r="J30" s="1635"/>
      <c r="K30" s="1635"/>
      <c r="L30" s="1635"/>
      <c r="M30" s="570"/>
      <c r="N30" s="930" t="s">
        <v>116</v>
      </c>
      <c r="O30" s="931"/>
      <c r="P30" s="1636" t="s">
        <v>1020</v>
      </c>
      <c r="Q30" s="1636"/>
      <c r="R30" s="1636"/>
      <c r="S30" s="1636"/>
      <c r="T30" s="571"/>
      <c r="U30" s="930" t="s">
        <v>116</v>
      </c>
      <c r="V30" s="875"/>
      <c r="W30" s="875"/>
      <c r="X30" s="875"/>
      <c r="Y30" s="932"/>
    </row>
    <row r="31" spans="1:25" ht="24" customHeight="1">
      <c r="A31" s="1647"/>
      <c r="B31" s="1595"/>
      <c r="C31" s="1655"/>
      <c r="D31" s="1656"/>
      <c r="E31" s="1637" t="s">
        <v>1021</v>
      </c>
      <c r="F31" s="1638"/>
      <c r="G31" s="1638"/>
      <c r="H31" s="1638"/>
      <c r="I31" s="564"/>
      <c r="J31" s="918"/>
      <c r="K31" s="918"/>
      <c r="L31" s="918"/>
      <c r="M31" s="918"/>
      <c r="N31" s="895"/>
      <c r="O31" s="895"/>
      <c r="P31" s="901"/>
      <c r="Q31" s="895"/>
      <c r="R31" s="918"/>
      <c r="S31" s="918"/>
      <c r="T31" s="918"/>
      <c r="U31" s="918"/>
      <c r="V31" s="882"/>
      <c r="W31" s="882"/>
      <c r="X31" s="882"/>
      <c r="Y31" s="933"/>
    </row>
    <row r="32" spans="1:25" ht="43.5" customHeight="1">
      <c r="A32" s="1647"/>
      <c r="B32" s="1595"/>
      <c r="C32" s="1655"/>
      <c r="D32" s="934" t="s">
        <v>117</v>
      </c>
      <c r="E32" s="564"/>
      <c r="F32" s="1627" t="s">
        <v>118</v>
      </c>
      <c r="G32" s="1607"/>
      <c r="H32" s="1607"/>
      <c r="I32" s="564"/>
      <c r="J32" s="1639" t="s">
        <v>119</v>
      </c>
      <c r="K32" s="1608"/>
      <c r="L32" s="1608"/>
      <c r="M32" s="1640"/>
      <c r="N32" s="1640"/>
      <c r="O32" s="1640"/>
      <c r="P32" s="1640"/>
      <c r="Q32" s="1640"/>
      <c r="R32" s="1640"/>
      <c r="S32" s="1640"/>
      <c r="T32" s="1640"/>
      <c r="U32" s="1640"/>
      <c r="V32" s="1640"/>
      <c r="W32" s="1640"/>
      <c r="X32" s="923" t="s">
        <v>46</v>
      </c>
      <c r="Y32" s="935"/>
    </row>
    <row r="33" spans="1:25" ht="32.1" customHeight="1">
      <c r="A33" s="1647"/>
      <c r="B33" s="1595"/>
      <c r="C33" s="1655"/>
      <c r="D33" s="921" t="s">
        <v>120</v>
      </c>
      <c r="E33" s="564"/>
      <c r="F33" s="1627" t="s">
        <v>121</v>
      </c>
      <c r="G33" s="1607"/>
      <c r="H33" s="1607"/>
      <c r="I33" s="1607"/>
      <c r="J33" s="1626"/>
      <c r="K33" s="564"/>
      <c r="L33" s="1627" t="s">
        <v>122</v>
      </c>
      <c r="M33" s="1607"/>
      <c r="N33" s="1607"/>
      <c r="O33" s="1607"/>
      <c r="P33" s="1607"/>
      <c r="Q33" s="564"/>
      <c r="R33" s="1624" t="s">
        <v>123</v>
      </c>
      <c r="S33" s="1625"/>
      <c r="T33" s="1625"/>
      <c r="U33" s="1640"/>
      <c r="V33" s="1640"/>
      <c r="W33" s="1640"/>
      <c r="X33" s="936" t="s">
        <v>124</v>
      </c>
      <c r="Y33" s="937"/>
    </row>
    <row r="34" spans="1:25" ht="32.1" customHeight="1">
      <c r="A34" s="1647"/>
      <c r="B34" s="1595"/>
      <c r="C34" s="1655"/>
      <c r="D34" s="934" t="s">
        <v>125</v>
      </c>
      <c r="E34" s="919" t="s">
        <v>126</v>
      </c>
      <c r="F34" s="569"/>
      <c r="G34" s="1625" t="s">
        <v>127</v>
      </c>
      <c r="H34" s="1625"/>
      <c r="I34" s="923"/>
      <c r="J34" s="923"/>
      <c r="K34" s="923"/>
      <c r="L34" s="923"/>
      <c r="M34" s="923"/>
      <c r="N34" s="923"/>
      <c r="O34" s="923"/>
      <c r="P34" s="925"/>
      <c r="Q34" s="925"/>
      <c r="R34" s="925"/>
      <c r="S34" s="925"/>
      <c r="T34" s="925"/>
      <c r="U34" s="923"/>
      <c r="V34" s="923"/>
      <c r="W34" s="923"/>
      <c r="X34" s="923"/>
      <c r="Y34" s="935"/>
    </row>
    <row r="35" spans="1:25" ht="32.1" customHeight="1">
      <c r="A35" s="1648"/>
      <c r="B35" s="1595"/>
      <c r="C35" s="1656"/>
      <c r="D35" s="934" t="s">
        <v>128</v>
      </c>
      <c r="E35" s="572"/>
      <c r="F35" s="936" t="s">
        <v>129</v>
      </c>
      <c r="G35" s="923"/>
      <c r="H35" s="923"/>
      <c r="I35" s="923"/>
      <c r="J35" s="923"/>
      <c r="K35" s="923"/>
      <c r="L35" s="923"/>
      <c r="M35" s="923"/>
      <c r="N35" s="923"/>
      <c r="O35" s="923"/>
      <c r="P35" s="925"/>
      <c r="Q35" s="925"/>
      <c r="R35" s="925"/>
      <c r="S35" s="925"/>
      <c r="T35" s="925"/>
      <c r="U35" s="923"/>
      <c r="V35" s="923"/>
      <c r="W35" s="923"/>
      <c r="X35" s="923"/>
      <c r="Y35" s="935"/>
    </row>
    <row r="36" spans="1:25" ht="32.1" customHeight="1">
      <c r="A36" s="1646">
        <v>9</v>
      </c>
      <c r="B36" s="1595"/>
      <c r="C36" s="1649" t="s">
        <v>130</v>
      </c>
      <c r="D36" s="929" t="s">
        <v>131</v>
      </c>
      <c r="E36" s="564"/>
      <c r="F36" s="1624" t="s">
        <v>132</v>
      </c>
      <c r="G36" s="1625"/>
      <c r="H36" s="1625"/>
      <c r="I36" s="1625"/>
      <c r="J36" s="1625"/>
      <c r="K36" s="1625"/>
      <c r="L36" s="1625"/>
      <c r="M36" s="1625"/>
      <c r="N36" s="1625"/>
      <c r="O36" s="1625"/>
      <c r="P36" s="1625"/>
      <c r="Q36" s="564"/>
      <c r="R36" s="1624" t="s">
        <v>133</v>
      </c>
      <c r="S36" s="1625"/>
      <c r="T36" s="1625"/>
      <c r="U36" s="1625"/>
      <c r="V36" s="1625"/>
      <c r="W36" s="1625"/>
      <c r="X36" s="1625"/>
      <c r="Y36" s="929"/>
    </row>
    <row r="37" spans="1:25" ht="19.5" customHeight="1">
      <c r="A37" s="1647"/>
      <c r="B37" s="1595"/>
      <c r="C37" s="1650"/>
      <c r="D37" s="1652" t="s">
        <v>134</v>
      </c>
      <c r="E37" s="1617" t="s">
        <v>135</v>
      </c>
      <c r="F37" s="1618"/>
      <c r="G37" s="1618"/>
      <c r="H37" s="1618"/>
      <c r="I37" s="1618"/>
      <c r="J37" s="1618"/>
      <c r="K37" s="1657"/>
      <c r="L37" s="1657"/>
      <c r="M37" s="1657"/>
      <c r="N37" s="1657"/>
      <c r="O37" s="1657"/>
      <c r="P37" s="1657"/>
      <c r="Q37" s="1657"/>
      <c r="R37" s="980" t="s">
        <v>46</v>
      </c>
      <c r="S37" s="876"/>
      <c r="T37" s="876"/>
      <c r="U37" s="875"/>
      <c r="V37" s="875"/>
      <c r="W37" s="875"/>
      <c r="X37" s="875"/>
      <c r="Y37" s="932"/>
    </row>
    <row r="38" spans="1:25" ht="45.75" customHeight="1">
      <c r="A38" s="1647"/>
      <c r="B38" s="1595"/>
      <c r="C38" s="1650"/>
      <c r="D38" s="1653"/>
      <c r="E38" s="564"/>
      <c r="F38" s="1637" t="s">
        <v>1188</v>
      </c>
      <c r="G38" s="1638"/>
      <c r="H38" s="1638"/>
      <c r="I38" s="1638"/>
      <c r="J38" s="1638"/>
      <c r="K38" s="1638"/>
      <c r="L38" s="1638"/>
      <c r="M38" s="1638"/>
      <c r="N38" s="564"/>
      <c r="O38" s="1658" t="s">
        <v>958</v>
      </c>
      <c r="P38" s="1658"/>
      <c r="Q38" s="1658"/>
      <c r="R38" s="1658"/>
      <c r="S38" s="1658"/>
      <c r="T38" s="1658"/>
      <c r="U38" s="1658"/>
      <c r="V38" s="1658"/>
      <c r="W38" s="1658"/>
      <c r="X38" s="1658"/>
      <c r="Y38" s="938"/>
    </row>
    <row r="39" spans="1:25" ht="19.5" customHeight="1">
      <c r="A39" s="1647"/>
      <c r="B39" s="1595"/>
      <c r="C39" s="1650"/>
      <c r="D39" s="1659" t="s">
        <v>136</v>
      </c>
      <c r="E39" s="1662" t="s">
        <v>137</v>
      </c>
      <c r="F39" s="1619"/>
      <c r="G39" s="1619"/>
      <c r="H39" s="1619"/>
      <c r="I39" s="1619"/>
      <c r="J39" s="1619"/>
      <c r="K39" s="1619"/>
      <c r="L39" s="1619"/>
      <c r="M39" s="1619"/>
      <c r="N39" s="1619"/>
      <c r="O39" s="1619"/>
      <c r="P39" s="1619"/>
      <c r="Q39" s="1619"/>
      <c r="R39" s="1619"/>
      <c r="S39" s="1619"/>
      <c r="T39" s="980" t="s">
        <v>46</v>
      </c>
      <c r="U39" s="875"/>
      <c r="V39" s="875"/>
      <c r="W39" s="875"/>
      <c r="X39" s="875"/>
      <c r="Y39" s="932"/>
    </row>
    <row r="40" spans="1:25" ht="19.5" customHeight="1">
      <c r="A40" s="1647"/>
      <c r="B40" s="1595"/>
      <c r="C40" s="1650"/>
      <c r="D40" s="1660"/>
      <c r="E40" s="1663" t="s">
        <v>137</v>
      </c>
      <c r="F40" s="1629"/>
      <c r="G40" s="1629"/>
      <c r="H40" s="1629"/>
      <c r="I40" s="1629"/>
      <c r="J40" s="1629"/>
      <c r="K40" s="1629"/>
      <c r="L40" s="1629"/>
      <c r="M40" s="1629"/>
      <c r="N40" s="1629"/>
      <c r="O40" s="1629"/>
      <c r="P40" s="1629"/>
      <c r="Q40" s="1629"/>
      <c r="R40" s="1629"/>
      <c r="S40" s="1629"/>
      <c r="T40" s="981" t="s">
        <v>46</v>
      </c>
      <c r="U40" s="881"/>
      <c r="V40" s="881"/>
      <c r="W40" s="881"/>
      <c r="X40" s="881"/>
      <c r="Y40" s="939"/>
    </row>
    <row r="41" spans="1:25" ht="19.5" customHeight="1">
      <c r="A41" s="1647"/>
      <c r="B41" s="1595"/>
      <c r="C41" s="1650"/>
      <c r="D41" s="1660"/>
      <c r="E41" s="1663" t="s">
        <v>137</v>
      </c>
      <c r="F41" s="1629"/>
      <c r="G41" s="1629"/>
      <c r="H41" s="1629"/>
      <c r="I41" s="1629"/>
      <c r="J41" s="1629"/>
      <c r="K41" s="1629"/>
      <c r="L41" s="1629"/>
      <c r="M41" s="1629"/>
      <c r="N41" s="1629"/>
      <c r="O41" s="1629"/>
      <c r="P41" s="1629"/>
      <c r="Q41" s="1629"/>
      <c r="R41" s="1629"/>
      <c r="S41" s="1629"/>
      <c r="T41" s="981" t="s">
        <v>46</v>
      </c>
      <c r="U41" s="881"/>
      <c r="V41" s="881"/>
      <c r="W41" s="881"/>
      <c r="X41" s="881"/>
      <c r="Y41" s="939"/>
    </row>
    <row r="42" spans="1:25" ht="43.5" customHeight="1">
      <c r="A42" s="1648"/>
      <c r="B42" s="1595"/>
      <c r="C42" s="1651"/>
      <c r="D42" s="1661"/>
      <c r="E42" s="564"/>
      <c r="F42" s="893" t="s">
        <v>957</v>
      </c>
      <c r="G42" s="894"/>
      <c r="H42" s="894"/>
      <c r="I42" s="894"/>
      <c r="J42" s="894"/>
      <c r="K42" s="894"/>
      <c r="L42" s="940"/>
      <c r="M42" s="941"/>
      <c r="N42" s="564"/>
      <c r="O42" s="1658" t="s">
        <v>958</v>
      </c>
      <c r="P42" s="1658"/>
      <c r="Q42" s="1658"/>
      <c r="R42" s="1658"/>
      <c r="S42" s="1658"/>
      <c r="T42" s="1658"/>
      <c r="U42" s="1658"/>
      <c r="V42" s="1658"/>
      <c r="W42" s="1658"/>
      <c r="X42" s="1658"/>
      <c r="Y42" s="942"/>
    </row>
    <row r="43" spans="1:25" ht="32.1" customHeight="1">
      <c r="A43" s="916">
        <v>10</v>
      </c>
      <c r="B43" s="1595"/>
      <c r="C43" s="917" t="s">
        <v>138</v>
      </c>
      <c r="D43" s="871"/>
      <c r="E43" s="564"/>
      <c r="F43" s="1624" t="s">
        <v>139</v>
      </c>
      <c r="G43" s="1625"/>
      <c r="H43" s="1625"/>
      <c r="I43" s="1625"/>
      <c r="J43" s="1666"/>
      <c r="K43" s="564"/>
      <c r="L43" s="1624" t="s">
        <v>140</v>
      </c>
      <c r="M43" s="1625"/>
      <c r="N43" s="1625"/>
      <c r="O43" s="1625"/>
      <c r="P43" s="1625"/>
      <c r="Q43" s="564"/>
      <c r="R43" s="1624" t="s">
        <v>141</v>
      </c>
      <c r="S43" s="1625"/>
      <c r="T43" s="1625"/>
      <c r="U43" s="1625"/>
      <c r="V43" s="1625"/>
      <c r="W43" s="1625"/>
      <c r="X43" s="1625"/>
      <c r="Y43" s="929"/>
    </row>
    <row r="44" spans="1:25" ht="32.1" customHeight="1">
      <c r="A44" s="916">
        <v>11</v>
      </c>
      <c r="B44" s="1595"/>
      <c r="C44" s="917" t="s">
        <v>142</v>
      </c>
      <c r="D44" s="871"/>
      <c r="E44" s="564"/>
      <c r="F44" s="1627" t="s">
        <v>1189</v>
      </c>
      <c r="G44" s="1607"/>
      <c r="H44" s="1607"/>
      <c r="I44" s="1607"/>
      <c r="J44" s="1607"/>
      <c r="K44" s="564"/>
      <c r="L44" s="1624" t="s">
        <v>1190</v>
      </c>
      <c r="M44" s="1625"/>
      <c r="N44" s="1625"/>
      <c r="O44" s="1625"/>
      <c r="P44" s="1625"/>
      <c r="Q44" s="1625"/>
      <c r="R44" s="1625"/>
      <c r="S44" s="1625"/>
      <c r="T44" s="1625"/>
      <c r="U44" s="1625"/>
      <c r="V44" s="1625"/>
      <c r="W44" s="1625"/>
      <c r="X44" s="1625"/>
      <c r="Y44" s="929"/>
    </row>
    <row r="45" spans="1:25" ht="32.1" customHeight="1">
      <c r="A45" s="916">
        <v>12</v>
      </c>
      <c r="B45" s="1595"/>
      <c r="C45" s="917" t="s">
        <v>143</v>
      </c>
      <c r="D45" s="871"/>
      <c r="E45" s="564"/>
      <c r="F45" s="1624" t="s">
        <v>132</v>
      </c>
      <c r="G45" s="1625"/>
      <c r="H45" s="1625"/>
      <c r="I45" s="1625"/>
      <c r="J45" s="1666"/>
      <c r="K45" s="564"/>
      <c r="L45" s="1624" t="s">
        <v>133</v>
      </c>
      <c r="M45" s="1625"/>
      <c r="N45" s="1625"/>
      <c r="O45" s="1625"/>
      <c r="P45" s="1625"/>
      <c r="Q45" s="1625"/>
      <c r="R45" s="1625"/>
      <c r="S45" s="1625"/>
      <c r="T45" s="1625"/>
      <c r="U45" s="1625"/>
      <c r="V45" s="1625"/>
      <c r="W45" s="1625"/>
      <c r="X45" s="1625"/>
      <c r="Y45" s="929"/>
    </row>
    <row r="46" spans="1:25" ht="32.1" customHeight="1">
      <c r="A46" s="916">
        <v>13</v>
      </c>
      <c r="B46" s="1595"/>
      <c r="C46" s="917" t="s">
        <v>144</v>
      </c>
      <c r="D46" s="871"/>
      <c r="E46" s="564"/>
      <c r="F46" s="1624" t="s">
        <v>132</v>
      </c>
      <c r="G46" s="1625"/>
      <c r="H46" s="1625"/>
      <c r="I46" s="1625"/>
      <c r="J46" s="1666"/>
      <c r="K46" s="564"/>
      <c r="L46" s="1624" t="s">
        <v>133</v>
      </c>
      <c r="M46" s="1625"/>
      <c r="N46" s="1625"/>
      <c r="O46" s="1625"/>
      <c r="P46" s="1625"/>
      <c r="Q46" s="1625"/>
      <c r="R46" s="1625"/>
      <c r="S46" s="1625"/>
      <c r="T46" s="1625"/>
      <c r="U46" s="1625"/>
      <c r="V46" s="1625"/>
      <c r="W46" s="1625"/>
      <c r="X46" s="1625"/>
      <c r="Y46" s="929"/>
    </row>
    <row r="47" spans="1:25" ht="32.1" customHeight="1">
      <c r="A47" s="916">
        <v>14</v>
      </c>
      <c r="B47" s="1595"/>
      <c r="C47" s="1599" t="s">
        <v>145</v>
      </c>
      <c r="D47" s="1667"/>
      <c r="E47" s="564"/>
      <c r="F47" s="1627" t="s">
        <v>146</v>
      </c>
      <c r="G47" s="1607"/>
      <c r="H47" s="1607"/>
      <c r="I47" s="1607"/>
      <c r="J47" s="1626"/>
      <c r="K47" s="564"/>
      <c r="L47" s="1624" t="s">
        <v>133</v>
      </c>
      <c r="M47" s="1625"/>
      <c r="N47" s="1625"/>
      <c r="O47" s="1625"/>
      <c r="P47" s="1625"/>
      <c r="Q47" s="1625"/>
      <c r="R47" s="1625"/>
      <c r="S47" s="1625"/>
      <c r="T47" s="1625"/>
      <c r="U47" s="1625"/>
      <c r="V47" s="1625"/>
      <c r="W47" s="1625"/>
      <c r="X47" s="1625"/>
      <c r="Y47" s="929"/>
    </row>
    <row r="48" spans="1:25" ht="32.1" customHeight="1">
      <c r="A48" s="916">
        <v>15</v>
      </c>
      <c r="B48" s="1595"/>
      <c r="C48" s="917" t="s">
        <v>147</v>
      </c>
      <c r="D48" s="871"/>
      <c r="E48" s="564"/>
      <c r="F48" s="1624" t="s">
        <v>132</v>
      </c>
      <c r="G48" s="1625"/>
      <c r="H48" s="1625"/>
      <c r="I48" s="1625"/>
      <c r="J48" s="1666"/>
      <c r="K48" s="564"/>
      <c r="L48" s="1624" t="s">
        <v>133</v>
      </c>
      <c r="M48" s="1625"/>
      <c r="N48" s="1625"/>
      <c r="O48" s="1625"/>
      <c r="P48" s="1625"/>
      <c r="Q48" s="1625"/>
      <c r="R48" s="1625"/>
      <c r="S48" s="1625"/>
      <c r="T48" s="1625"/>
      <c r="U48" s="1625"/>
      <c r="V48" s="1625"/>
      <c r="W48" s="1625"/>
      <c r="X48" s="1625"/>
      <c r="Y48" s="929"/>
    </row>
    <row r="49" spans="1:25" ht="32.1" customHeight="1">
      <c r="A49" s="916">
        <v>16</v>
      </c>
      <c r="B49" s="1595"/>
      <c r="C49" s="1597" t="s">
        <v>148</v>
      </c>
      <c r="D49" s="1667"/>
      <c r="E49" s="564"/>
      <c r="F49" s="1644" t="s">
        <v>149</v>
      </c>
      <c r="G49" s="1645"/>
      <c r="H49" s="1645"/>
      <c r="I49" s="1645"/>
      <c r="J49" s="1645"/>
      <c r="K49" s="564"/>
      <c r="L49" s="1624" t="s">
        <v>150</v>
      </c>
      <c r="M49" s="1625"/>
      <c r="N49" s="1625"/>
      <c r="O49" s="1625"/>
      <c r="P49" s="1625"/>
      <c r="Q49" s="1625"/>
      <c r="R49" s="1625"/>
      <c r="S49" s="1625"/>
      <c r="T49" s="1625"/>
      <c r="U49" s="564"/>
      <c r="V49" s="1625" t="s">
        <v>133</v>
      </c>
      <c r="W49" s="1625"/>
      <c r="X49" s="1625"/>
      <c r="Y49" s="929"/>
    </row>
    <row r="50" spans="1:25" ht="32.1" customHeight="1">
      <c r="A50" s="1646">
        <v>17</v>
      </c>
      <c r="B50" s="1595"/>
      <c r="C50" s="1668" t="s">
        <v>151</v>
      </c>
      <c r="D50" s="943" t="s">
        <v>152</v>
      </c>
      <c r="E50" s="564"/>
      <c r="F50" s="1624" t="s">
        <v>153</v>
      </c>
      <c r="G50" s="1625"/>
      <c r="H50" s="1625"/>
      <c r="I50" s="1625"/>
      <c r="J50" s="1666"/>
      <c r="K50" s="564"/>
      <c r="L50" s="1624" t="s">
        <v>154</v>
      </c>
      <c r="M50" s="1625"/>
      <c r="N50" s="1625"/>
      <c r="O50" s="1625"/>
      <c r="P50" s="1625"/>
      <c r="Q50" s="564"/>
      <c r="R50" s="919" t="s">
        <v>155</v>
      </c>
      <c r="S50" s="944" t="s">
        <v>24</v>
      </c>
      <c r="T50" s="1670"/>
      <c r="U50" s="1670"/>
      <c r="V50" s="1670"/>
      <c r="W50" s="1670"/>
      <c r="X50" s="1670"/>
      <c r="Y50" s="945" t="s">
        <v>46</v>
      </c>
    </row>
    <row r="51" spans="1:25" ht="32.1" customHeight="1">
      <c r="A51" s="1648"/>
      <c r="B51" s="1595"/>
      <c r="C51" s="1669"/>
      <c r="D51" s="946" t="s">
        <v>156</v>
      </c>
      <c r="E51" s="564"/>
      <c r="F51" s="1624" t="s">
        <v>153</v>
      </c>
      <c r="G51" s="1625"/>
      <c r="H51" s="1625"/>
      <c r="I51" s="1625"/>
      <c r="J51" s="1666"/>
      <c r="K51" s="564"/>
      <c r="L51" s="1644" t="s">
        <v>157</v>
      </c>
      <c r="M51" s="1645"/>
      <c r="N51" s="1645"/>
      <c r="O51" s="1645"/>
      <c r="P51" s="1645"/>
      <c r="Q51" s="564"/>
      <c r="R51" s="919" t="s">
        <v>155</v>
      </c>
      <c r="S51" s="944" t="s">
        <v>24</v>
      </c>
      <c r="T51" s="1670"/>
      <c r="U51" s="1670"/>
      <c r="V51" s="1670"/>
      <c r="W51" s="1670"/>
      <c r="X51" s="1670"/>
      <c r="Y51" s="945" t="s">
        <v>46</v>
      </c>
    </row>
    <row r="52" spans="1:25" ht="32.1" customHeight="1">
      <c r="A52" s="916">
        <v>18</v>
      </c>
      <c r="B52" s="1596"/>
      <c r="C52" s="922" t="s">
        <v>502</v>
      </c>
      <c r="D52" s="871"/>
      <c r="E52" s="564"/>
      <c r="F52" s="1624" t="s">
        <v>158</v>
      </c>
      <c r="G52" s="1625"/>
      <c r="H52" s="1625"/>
      <c r="I52" s="1625"/>
      <c r="J52" s="1666"/>
      <c r="K52" s="564"/>
      <c r="L52" s="1644" t="s">
        <v>159</v>
      </c>
      <c r="M52" s="1645"/>
      <c r="N52" s="1645"/>
      <c r="O52" s="1645"/>
      <c r="P52" s="1645"/>
      <c r="Q52" s="1645"/>
      <c r="R52" s="1645"/>
      <c r="S52" s="1645"/>
      <c r="T52" s="1645"/>
      <c r="U52" s="564"/>
      <c r="V52" s="1625" t="s">
        <v>133</v>
      </c>
      <c r="W52" s="1625"/>
      <c r="X52" s="1625"/>
      <c r="Y52" s="929"/>
    </row>
    <row r="53" spans="1:25" ht="32.1" customHeight="1">
      <c r="A53" s="916">
        <v>19</v>
      </c>
      <c r="B53" s="1594" t="s">
        <v>160</v>
      </c>
      <c r="C53" s="1597" t="s">
        <v>161</v>
      </c>
      <c r="D53" s="1667"/>
      <c r="E53" s="1624" t="s">
        <v>928</v>
      </c>
      <c r="F53" s="1625"/>
      <c r="G53" s="1625"/>
      <c r="H53" s="1625"/>
      <c r="I53" s="1625"/>
      <c r="J53" s="1625"/>
      <c r="K53" s="1625"/>
      <c r="L53" s="1625"/>
      <c r="M53" s="1625"/>
      <c r="N53" s="1625"/>
      <c r="O53" s="1625"/>
      <c r="P53" s="1625"/>
      <c r="Q53" s="1625"/>
      <c r="R53" s="1625"/>
      <c r="S53" s="1625"/>
      <c r="T53" s="1625"/>
      <c r="U53" s="1625"/>
      <c r="V53" s="1625"/>
      <c r="W53" s="1625"/>
      <c r="X53" s="1625"/>
      <c r="Y53" s="929"/>
    </row>
    <row r="54" spans="1:25" ht="32.1" customHeight="1">
      <c r="A54" s="916">
        <v>20</v>
      </c>
      <c r="B54" s="1595"/>
      <c r="C54" s="1597" t="s">
        <v>162</v>
      </c>
      <c r="D54" s="1667"/>
      <c r="E54" s="1624" t="s">
        <v>928</v>
      </c>
      <c r="F54" s="1625"/>
      <c r="G54" s="1625"/>
      <c r="H54" s="1625"/>
      <c r="I54" s="1625"/>
      <c r="J54" s="1625"/>
      <c r="K54" s="1625"/>
      <c r="L54" s="1625"/>
      <c r="M54" s="1625"/>
      <c r="N54" s="1625"/>
      <c r="O54" s="1625"/>
      <c r="P54" s="1625"/>
      <c r="Q54" s="1625"/>
      <c r="R54" s="1625"/>
      <c r="S54" s="1625"/>
      <c r="T54" s="1625"/>
      <c r="U54" s="1625"/>
      <c r="V54" s="1625"/>
      <c r="W54" s="1625"/>
      <c r="X54" s="1625"/>
      <c r="Y54" s="929"/>
    </row>
    <row r="55" spans="1:25" ht="32.1" customHeight="1">
      <c r="A55" s="1646">
        <v>21</v>
      </c>
      <c r="B55" s="1595"/>
      <c r="C55" s="1668" t="s">
        <v>163</v>
      </c>
      <c r="D55" s="947" t="s">
        <v>639</v>
      </c>
      <c r="E55" s="572"/>
      <c r="F55" s="1678" t="s">
        <v>1567</v>
      </c>
      <c r="G55" s="1679"/>
      <c r="H55" s="1679"/>
      <c r="I55" s="1679"/>
      <c r="J55" s="1679"/>
      <c r="K55" s="1679"/>
      <c r="L55" s="1679"/>
      <c r="M55" s="1679"/>
      <c r="N55" s="1679"/>
      <c r="O55" s="1679"/>
      <c r="P55" s="1679"/>
      <c r="Q55" s="1679"/>
      <c r="R55" s="1679"/>
      <c r="S55" s="1679"/>
      <c r="T55" s="1679"/>
      <c r="U55" s="1679"/>
      <c r="V55" s="1679"/>
      <c r="W55" s="1679"/>
      <c r="X55" s="1679"/>
      <c r="Y55" s="1680"/>
    </row>
    <row r="56" spans="1:25" ht="32.1" customHeight="1">
      <c r="A56" s="1647"/>
      <c r="B56" s="1595"/>
      <c r="C56" s="1677"/>
      <c r="D56" s="948" t="s">
        <v>164</v>
      </c>
      <c r="E56" s="572"/>
      <c r="F56" s="1681"/>
      <c r="G56" s="1682"/>
      <c r="H56" s="1682"/>
      <c r="I56" s="1682"/>
      <c r="J56" s="1682"/>
      <c r="K56" s="1682"/>
      <c r="L56" s="1682"/>
      <c r="M56" s="1682"/>
      <c r="N56" s="1682"/>
      <c r="O56" s="1682"/>
      <c r="P56" s="1682"/>
      <c r="Q56" s="1682"/>
      <c r="R56" s="1682"/>
      <c r="S56" s="1682"/>
      <c r="T56" s="1682"/>
      <c r="U56" s="1682"/>
      <c r="V56" s="1682"/>
      <c r="W56" s="1682"/>
      <c r="X56" s="1682"/>
      <c r="Y56" s="1683"/>
    </row>
    <row r="57" spans="1:25" ht="30" customHeight="1">
      <c r="A57" s="1648"/>
      <c r="B57" s="1595"/>
      <c r="C57" s="1669"/>
      <c r="D57" s="949" t="s">
        <v>980</v>
      </c>
      <c r="E57" s="572"/>
      <c r="F57" s="1684"/>
      <c r="G57" s="1685"/>
      <c r="H57" s="1685"/>
      <c r="I57" s="1685"/>
      <c r="J57" s="1685"/>
      <c r="K57" s="1685"/>
      <c r="L57" s="1685"/>
      <c r="M57" s="1685"/>
      <c r="N57" s="1685"/>
      <c r="O57" s="1685"/>
      <c r="P57" s="1685"/>
      <c r="Q57" s="1685"/>
      <c r="R57" s="1685"/>
      <c r="S57" s="1685"/>
      <c r="T57" s="1685"/>
      <c r="U57" s="1685"/>
      <c r="V57" s="1685"/>
      <c r="W57" s="1685"/>
      <c r="X57" s="1685"/>
      <c r="Y57" s="1686"/>
    </row>
    <row r="58" spans="1:25" ht="31.5" customHeight="1">
      <c r="A58" s="916">
        <v>22</v>
      </c>
      <c r="B58" s="1595"/>
      <c r="C58" s="950" t="s">
        <v>165</v>
      </c>
      <c r="D58" s="951"/>
      <c r="E58" s="572"/>
      <c r="F58" s="1645" t="s">
        <v>166</v>
      </c>
      <c r="G58" s="1645"/>
      <c r="H58" s="1645"/>
      <c r="I58" s="1645"/>
      <c r="J58" s="1645"/>
      <c r="K58" s="1645"/>
      <c r="L58" s="1645"/>
      <c r="M58" s="1645"/>
      <c r="N58" s="1645"/>
      <c r="O58" s="1645"/>
      <c r="P58" s="1645"/>
      <c r="Q58" s="1645"/>
      <c r="R58" s="1645"/>
      <c r="S58" s="1645"/>
      <c r="T58" s="1645"/>
      <c r="U58" s="1645"/>
      <c r="V58" s="1645"/>
      <c r="W58" s="1645"/>
      <c r="X58" s="1645"/>
      <c r="Y58" s="952"/>
    </row>
    <row r="59" spans="1:25" ht="81.75" customHeight="1">
      <c r="A59" s="953">
        <v>23</v>
      </c>
      <c r="B59" s="1595"/>
      <c r="C59" s="1687" t="s">
        <v>1264</v>
      </c>
      <c r="D59" s="1688"/>
      <c r="E59" s="564"/>
      <c r="F59" s="1689" t="s">
        <v>1261</v>
      </c>
      <c r="G59" s="1690"/>
      <c r="H59" s="1690"/>
      <c r="I59" s="1690"/>
      <c r="J59" s="1690"/>
      <c r="K59" s="1690"/>
      <c r="L59" s="1690"/>
      <c r="M59" s="1690"/>
      <c r="N59" s="1690"/>
      <c r="O59" s="1690"/>
      <c r="P59" s="1690"/>
      <c r="Q59" s="1690"/>
      <c r="R59" s="1690"/>
      <c r="S59" s="1690"/>
      <c r="T59" s="1690"/>
      <c r="U59" s="564"/>
      <c r="V59" s="1691" t="s">
        <v>1253</v>
      </c>
      <c r="W59" s="1692"/>
      <c r="X59" s="1692"/>
      <c r="Y59" s="952"/>
    </row>
    <row r="60" spans="1:25" ht="31.5" customHeight="1">
      <c r="A60" s="1673">
        <v>24</v>
      </c>
      <c r="B60" s="1595"/>
      <c r="C60" s="1611" t="s">
        <v>167</v>
      </c>
      <c r="D60" s="954" t="s">
        <v>168</v>
      </c>
      <c r="E60" s="564"/>
      <c r="F60" s="1624" t="s">
        <v>132</v>
      </c>
      <c r="G60" s="1625"/>
      <c r="H60" s="1625"/>
      <c r="I60" s="1625"/>
      <c r="J60" s="1666"/>
      <c r="K60" s="564"/>
      <c r="L60" s="1624" t="s">
        <v>133</v>
      </c>
      <c r="M60" s="1625"/>
      <c r="N60" s="1625"/>
      <c r="O60" s="1625"/>
      <c r="P60" s="1625"/>
      <c r="Q60" s="1625"/>
      <c r="R60" s="1625"/>
      <c r="S60" s="1625"/>
      <c r="T60" s="1625"/>
      <c r="U60" s="1625"/>
      <c r="V60" s="1625"/>
      <c r="W60" s="1625"/>
      <c r="X60" s="1625"/>
      <c r="Y60" s="929"/>
    </row>
    <row r="61" spans="1:25" ht="32.25" customHeight="1">
      <c r="A61" s="1673"/>
      <c r="B61" s="1595"/>
      <c r="C61" s="1613"/>
      <c r="D61" s="954" t="s">
        <v>169</v>
      </c>
      <c r="E61" s="572"/>
      <c r="F61" s="955" t="s">
        <v>170</v>
      </c>
      <c r="G61" s="956"/>
      <c r="H61" s="956"/>
      <c r="I61" s="956"/>
      <c r="J61" s="956"/>
      <c r="K61" s="956"/>
      <c r="L61" s="956"/>
      <c r="M61" s="956"/>
      <c r="N61" s="956"/>
      <c r="O61" s="956"/>
      <c r="P61" s="956"/>
      <c r="Q61" s="956"/>
      <c r="R61" s="956"/>
      <c r="S61" s="956"/>
      <c r="T61" s="925"/>
      <c r="U61" s="957"/>
      <c r="V61" s="957"/>
      <c r="W61" s="957"/>
      <c r="X61" s="957"/>
      <c r="Y61" s="958"/>
    </row>
    <row r="62" spans="1:25" ht="131.25" customHeight="1">
      <c r="A62" s="953">
        <v>25</v>
      </c>
      <c r="B62" s="1595"/>
      <c r="C62" s="1597" t="s">
        <v>171</v>
      </c>
      <c r="D62" s="1667"/>
      <c r="E62" s="573"/>
      <c r="F62" s="1674" t="s">
        <v>1639</v>
      </c>
      <c r="G62" s="1675"/>
      <c r="H62" s="1675"/>
      <c r="I62" s="1675"/>
      <c r="J62" s="1675"/>
      <c r="K62" s="1675"/>
      <c r="L62" s="1675"/>
      <c r="M62" s="1675"/>
      <c r="N62" s="1675"/>
      <c r="O62" s="1675"/>
      <c r="P62" s="1675"/>
      <c r="Q62" s="1675"/>
      <c r="R62" s="1675"/>
      <c r="S62" s="1675"/>
      <c r="T62" s="1675"/>
      <c r="U62" s="1675"/>
      <c r="V62" s="1675"/>
      <c r="W62" s="1675"/>
      <c r="X62" s="1675"/>
      <c r="Y62" s="1676"/>
    </row>
    <row r="63" spans="1:25" ht="32.1" customHeight="1">
      <c r="A63" s="959">
        <v>26</v>
      </c>
      <c r="B63" s="1595"/>
      <c r="C63" s="960" t="s">
        <v>172</v>
      </c>
      <c r="D63" s="961"/>
      <c r="E63" s="564"/>
      <c r="F63" s="1627" t="s">
        <v>173</v>
      </c>
      <c r="G63" s="1607"/>
      <c r="H63" s="1607"/>
      <c r="I63" s="1607"/>
      <c r="J63" s="1607"/>
      <c r="K63" s="564"/>
      <c r="L63" s="1624" t="s">
        <v>174</v>
      </c>
      <c r="M63" s="1625"/>
      <c r="N63" s="1625"/>
      <c r="O63" s="1625"/>
      <c r="P63" s="1666"/>
      <c r="Q63" s="564"/>
      <c r="R63" s="919" t="s">
        <v>155</v>
      </c>
      <c r="S63" s="944" t="s">
        <v>24</v>
      </c>
      <c r="T63" s="1670"/>
      <c r="U63" s="1670"/>
      <c r="V63" s="1670"/>
      <c r="W63" s="1670"/>
      <c r="X63" s="1670"/>
      <c r="Y63" s="945" t="s">
        <v>46</v>
      </c>
    </row>
    <row r="64" spans="1:25" ht="32.1" customHeight="1">
      <c r="A64" s="959">
        <v>27</v>
      </c>
      <c r="B64" s="1595"/>
      <c r="C64" s="960" t="s">
        <v>473</v>
      </c>
      <c r="D64" s="961"/>
      <c r="E64" s="564"/>
      <c r="F64" s="1627" t="s">
        <v>476</v>
      </c>
      <c r="G64" s="1607"/>
      <c r="H64" s="1607"/>
      <c r="I64" s="1607"/>
      <c r="J64" s="1607"/>
      <c r="K64" s="1607"/>
      <c r="L64" s="1607"/>
      <c r="M64" s="1607"/>
      <c r="N64" s="1607"/>
      <c r="O64" s="1607"/>
      <c r="P64" s="1626"/>
      <c r="Q64" s="564"/>
      <c r="R64" s="919" t="s">
        <v>155</v>
      </c>
      <c r="S64" s="944" t="s">
        <v>24</v>
      </c>
      <c r="T64" s="1670"/>
      <c r="U64" s="1670"/>
      <c r="V64" s="1670"/>
      <c r="W64" s="1670"/>
      <c r="X64" s="1670"/>
      <c r="Y64" s="945" t="s">
        <v>46</v>
      </c>
    </row>
    <row r="65" spans="1:25" ht="32.1" customHeight="1">
      <c r="A65" s="962">
        <v>28</v>
      </c>
      <c r="B65" s="1595"/>
      <c r="C65" s="1671" t="s">
        <v>474</v>
      </c>
      <c r="D65" s="1672"/>
      <c r="E65" s="564"/>
      <c r="F65" s="1644" t="s">
        <v>964</v>
      </c>
      <c r="G65" s="1625"/>
      <c r="H65" s="1625"/>
      <c r="I65" s="1625"/>
      <c r="J65" s="1625"/>
      <c r="K65" s="1625"/>
      <c r="L65" s="1625"/>
      <c r="M65" s="1625"/>
      <c r="N65" s="1625"/>
      <c r="O65" s="1625"/>
      <c r="P65" s="1625"/>
      <c r="Q65" s="1625"/>
      <c r="R65" s="1625"/>
      <c r="S65" s="1625"/>
      <c r="T65" s="1666"/>
      <c r="U65" s="564"/>
      <c r="V65" s="1624" t="s">
        <v>699</v>
      </c>
      <c r="W65" s="1625"/>
      <c r="X65" s="1625"/>
      <c r="Y65" s="929"/>
    </row>
    <row r="66" spans="1:25" ht="32.1" customHeight="1">
      <c r="A66" s="962">
        <v>29</v>
      </c>
      <c r="B66" s="1596"/>
      <c r="C66" s="1671" t="s">
        <v>640</v>
      </c>
      <c r="D66" s="1672"/>
      <c r="E66" s="564"/>
      <c r="F66" s="1624" t="s">
        <v>132</v>
      </c>
      <c r="G66" s="1625"/>
      <c r="H66" s="1625"/>
      <c r="I66" s="1625"/>
      <c r="J66" s="1666"/>
      <c r="K66" s="564"/>
      <c r="L66" s="1624" t="s">
        <v>133</v>
      </c>
      <c r="M66" s="1625"/>
      <c r="N66" s="1625"/>
      <c r="O66" s="1625"/>
      <c r="P66" s="1625"/>
      <c r="Q66" s="1625"/>
      <c r="R66" s="1625"/>
      <c r="S66" s="1625"/>
      <c r="T66" s="1625"/>
      <c r="U66" s="1625"/>
      <c r="V66" s="1625"/>
      <c r="W66" s="1625"/>
      <c r="X66" s="1625"/>
      <c r="Y66" s="929"/>
    </row>
    <row r="67" spans="1:25" ht="57.75" customHeight="1">
      <c r="A67" s="1693">
        <v>30</v>
      </c>
      <c r="B67" s="963"/>
      <c r="C67" s="1601" t="s">
        <v>1040</v>
      </c>
      <c r="D67" s="1602"/>
      <c r="E67" s="564"/>
      <c r="F67" s="1644" t="s">
        <v>965</v>
      </c>
      <c r="G67" s="1645"/>
      <c r="H67" s="1645"/>
      <c r="I67" s="1645"/>
      <c r="J67" s="1645"/>
      <c r="K67" s="1645"/>
      <c r="L67" s="1645"/>
      <c r="M67" s="1645"/>
      <c r="N67" s="1645"/>
      <c r="O67" s="1645"/>
      <c r="P67" s="1645"/>
      <c r="Q67" s="1645"/>
      <c r="R67" s="1645"/>
      <c r="S67" s="1645"/>
      <c r="T67" s="1695"/>
      <c r="U67" s="564"/>
      <c r="V67" s="925" t="s">
        <v>133</v>
      </c>
      <c r="W67" s="925"/>
      <c r="X67" s="925"/>
      <c r="Y67" s="929"/>
    </row>
    <row r="68" spans="1:25" ht="41.25" customHeight="1">
      <c r="A68" s="1694"/>
      <c r="B68" s="963"/>
      <c r="C68" s="1603"/>
      <c r="D68" s="1604"/>
      <c r="E68" s="564"/>
      <c r="F68" s="1644" t="s">
        <v>1041</v>
      </c>
      <c r="G68" s="1645"/>
      <c r="H68" s="1645"/>
      <c r="I68" s="1645"/>
      <c r="J68" s="1645"/>
      <c r="K68" s="1645"/>
      <c r="L68" s="1645"/>
      <c r="M68" s="1645"/>
      <c r="N68" s="1645"/>
      <c r="O68" s="1645"/>
      <c r="P68" s="1645"/>
      <c r="Q68" s="1645"/>
      <c r="R68" s="1645"/>
      <c r="S68" s="1645"/>
      <c r="T68" s="1695"/>
      <c r="U68" s="564"/>
      <c r="V68" s="925" t="s">
        <v>133</v>
      </c>
      <c r="X68" s="925"/>
      <c r="Y68" s="929"/>
    </row>
    <row r="69" spans="1:25" ht="31.5" customHeight="1">
      <c r="A69" s="1673">
        <v>31</v>
      </c>
      <c r="B69" s="1713" t="s">
        <v>175</v>
      </c>
      <c r="C69" s="1573" t="s">
        <v>176</v>
      </c>
      <c r="D69" s="1574"/>
      <c r="E69" s="572"/>
      <c r="F69" s="1624" t="s">
        <v>966</v>
      </c>
      <c r="G69" s="1625"/>
      <c r="H69" s="1625"/>
      <c r="I69" s="1625"/>
      <c r="J69" s="1625"/>
      <c r="K69" s="1625"/>
      <c r="L69" s="1625"/>
      <c r="M69" s="1625"/>
      <c r="N69" s="1625"/>
      <c r="O69" s="1625"/>
      <c r="P69" s="1625"/>
      <c r="Q69" s="1625"/>
      <c r="R69" s="1625"/>
      <c r="S69" s="1625"/>
      <c r="T69" s="1625"/>
      <c r="U69" s="1625"/>
      <c r="V69" s="1625"/>
      <c r="W69" s="1625"/>
      <c r="X69" s="1625"/>
      <c r="Y69" s="929"/>
    </row>
    <row r="70" spans="1:25" ht="31.5" customHeight="1">
      <c r="A70" s="1673"/>
      <c r="B70" s="1713"/>
      <c r="C70" s="1622"/>
      <c r="D70" s="1623"/>
      <c r="E70" s="572"/>
      <c r="F70" s="1624" t="s">
        <v>967</v>
      </c>
      <c r="G70" s="1625"/>
      <c r="H70" s="1625"/>
      <c r="I70" s="1625"/>
      <c r="J70" s="1625"/>
      <c r="K70" s="1625"/>
      <c r="L70" s="1625"/>
      <c r="M70" s="1625"/>
      <c r="N70" s="1625"/>
      <c r="O70" s="1625"/>
      <c r="P70" s="1625"/>
      <c r="Q70" s="1625"/>
      <c r="R70" s="1625"/>
      <c r="S70" s="1625"/>
      <c r="T70" s="1625"/>
      <c r="U70" s="1625"/>
      <c r="V70" s="1625"/>
      <c r="W70" s="1625"/>
      <c r="X70" s="1625"/>
      <c r="Y70" s="929"/>
    </row>
    <row r="71" spans="1:25" ht="31.5" customHeight="1">
      <c r="A71" s="1673"/>
      <c r="B71" s="1713"/>
      <c r="C71" s="1622"/>
      <c r="D71" s="1623"/>
      <c r="E71" s="572"/>
      <c r="F71" s="1624" t="s">
        <v>968</v>
      </c>
      <c r="G71" s="1625"/>
      <c r="H71" s="1625"/>
      <c r="I71" s="1625"/>
      <c r="J71" s="1625"/>
      <c r="K71" s="1625"/>
      <c r="L71" s="1625"/>
      <c r="M71" s="1625"/>
      <c r="N71" s="1625"/>
      <c r="O71" s="1625"/>
      <c r="P71" s="1625"/>
      <c r="Q71" s="1625"/>
      <c r="R71" s="1625"/>
      <c r="S71" s="1625"/>
      <c r="T71" s="1625"/>
      <c r="U71" s="1625"/>
      <c r="V71" s="1625"/>
      <c r="W71" s="1625"/>
      <c r="X71" s="1625"/>
      <c r="Y71" s="929"/>
    </row>
    <row r="72" spans="1:25" ht="31.5" customHeight="1">
      <c r="A72" s="1673"/>
      <c r="B72" s="1713"/>
      <c r="C72" s="1622"/>
      <c r="D72" s="1623"/>
      <c r="E72" s="572"/>
      <c r="F72" s="1624" t="s">
        <v>969</v>
      </c>
      <c r="G72" s="1625"/>
      <c r="H72" s="1625"/>
      <c r="I72" s="1625"/>
      <c r="J72" s="1625"/>
      <c r="K72" s="1625"/>
      <c r="L72" s="1625"/>
      <c r="M72" s="1625"/>
      <c r="N72" s="1625"/>
      <c r="O72" s="1625"/>
      <c r="P72" s="1625"/>
      <c r="Q72" s="1625"/>
      <c r="R72" s="1625"/>
      <c r="S72" s="1625"/>
      <c r="T72" s="1625"/>
      <c r="U72" s="1625"/>
      <c r="V72" s="1625"/>
      <c r="W72" s="1625"/>
      <c r="X72" s="1625"/>
      <c r="Y72" s="929"/>
    </row>
    <row r="73" spans="1:25" ht="32.1" customHeight="1">
      <c r="A73" s="1673"/>
      <c r="B73" s="1713"/>
      <c r="C73" s="1622"/>
      <c r="D73" s="1623"/>
      <c r="E73" s="572"/>
      <c r="F73" s="1624" t="s">
        <v>970</v>
      </c>
      <c r="G73" s="1625"/>
      <c r="H73" s="1625"/>
      <c r="I73" s="1625"/>
      <c r="J73" s="1625"/>
      <c r="K73" s="1625"/>
      <c r="L73" s="1625"/>
      <c r="M73" s="1625"/>
      <c r="N73" s="1625"/>
      <c r="O73" s="1625"/>
      <c r="P73" s="1625"/>
      <c r="Q73" s="1625"/>
      <c r="R73" s="1625"/>
      <c r="S73" s="1625"/>
      <c r="T73" s="1625"/>
      <c r="U73" s="1625"/>
      <c r="V73" s="1625"/>
      <c r="W73" s="1625"/>
      <c r="X73" s="1625"/>
      <c r="Y73" s="929"/>
    </row>
    <row r="74" spans="1:25" ht="32.1" customHeight="1">
      <c r="A74" s="1673"/>
      <c r="B74" s="1713"/>
      <c r="C74" s="1622"/>
      <c r="D74" s="1623"/>
      <c r="E74" s="572"/>
      <c r="F74" s="1624" t="s">
        <v>971</v>
      </c>
      <c r="G74" s="1625"/>
      <c r="H74" s="1625"/>
      <c r="I74" s="1625"/>
      <c r="J74" s="1625"/>
      <c r="K74" s="1625"/>
      <c r="L74" s="1625"/>
      <c r="M74" s="1625"/>
      <c r="N74" s="1625"/>
      <c r="O74" s="1625"/>
      <c r="P74" s="1625"/>
      <c r="Q74" s="1625"/>
      <c r="R74" s="1625"/>
      <c r="S74" s="1625"/>
      <c r="T74" s="1625"/>
      <c r="U74" s="1625"/>
      <c r="V74" s="1625"/>
      <c r="W74" s="1625"/>
      <c r="X74" s="1625"/>
      <c r="Y74" s="929"/>
    </row>
    <row r="75" spans="1:25" ht="32.1" customHeight="1">
      <c r="A75" s="1673"/>
      <c r="B75" s="1713"/>
      <c r="C75" s="1622"/>
      <c r="D75" s="1623"/>
      <c r="E75" s="572"/>
      <c r="F75" s="1624" t="s">
        <v>972</v>
      </c>
      <c r="G75" s="1625"/>
      <c r="H75" s="1625"/>
      <c r="I75" s="1625"/>
      <c r="J75" s="1625"/>
      <c r="K75" s="1625"/>
      <c r="L75" s="1625"/>
      <c r="M75" s="1625"/>
      <c r="N75" s="1625"/>
      <c r="O75" s="1625"/>
      <c r="P75" s="1625"/>
      <c r="Q75" s="1625"/>
      <c r="R75" s="1625"/>
      <c r="S75" s="1625"/>
      <c r="T75" s="1625"/>
      <c r="U75" s="1625"/>
      <c r="V75" s="1625"/>
      <c r="W75" s="1625"/>
      <c r="X75" s="1625"/>
      <c r="Y75" s="929"/>
    </row>
    <row r="76" spans="1:25" ht="32.1" customHeight="1">
      <c r="A76" s="1673"/>
      <c r="B76" s="1713"/>
      <c r="C76" s="1575"/>
      <c r="D76" s="1576"/>
      <c r="E76" s="572"/>
      <c r="F76" s="1624" t="s">
        <v>973</v>
      </c>
      <c r="G76" s="1625"/>
      <c r="H76" s="1625"/>
      <c r="I76" s="1625"/>
      <c r="J76" s="1625"/>
      <c r="K76" s="1625"/>
      <c r="L76" s="1625"/>
      <c r="M76" s="1625"/>
      <c r="N76" s="1625"/>
      <c r="O76" s="1625"/>
      <c r="P76" s="1625"/>
      <c r="Q76" s="1625"/>
      <c r="R76" s="1625"/>
      <c r="S76" s="1625"/>
      <c r="T76" s="1625"/>
      <c r="U76" s="1625"/>
      <c r="V76" s="1625"/>
      <c r="W76" s="1625"/>
      <c r="X76" s="1625"/>
      <c r="Y76" s="929"/>
    </row>
    <row r="77" spans="1:25" ht="31.5" customHeight="1">
      <c r="A77" s="1673"/>
      <c r="B77" s="1713"/>
      <c r="C77" s="1611" t="s">
        <v>641</v>
      </c>
      <c r="D77" s="1574"/>
      <c r="E77" s="572"/>
      <c r="F77" s="1624" t="s">
        <v>975</v>
      </c>
      <c r="G77" s="1625"/>
      <c r="H77" s="1625"/>
      <c r="I77" s="1625"/>
      <c r="J77" s="1625"/>
      <c r="K77" s="1625"/>
      <c r="L77" s="1625"/>
      <c r="M77" s="1625"/>
      <c r="N77" s="1625"/>
      <c r="O77" s="1625"/>
      <c r="P77" s="1625"/>
      <c r="Q77" s="1625"/>
      <c r="R77" s="1625"/>
      <c r="S77" s="1625"/>
      <c r="T77" s="1625"/>
      <c r="U77" s="1625"/>
      <c r="V77" s="1625"/>
      <c r="W77" s="1625"/>
      <c r="X77" s="1625"/>
      <c r="Y77" s="929"/>
    </row>
    <row r="78" spans="1:25" ht="31.5" customHeight="1">
      <c r="A78" s="1673"/>
      <c r="B78" s="1713"/>
      <c r="C78" s="1622"/>
      <c r="D78" s="1623"/>
      <c r="E78" s="572"/>
      <c r="F78" s="1624" t="s">
        <v>974</v>
      </c>
      <c r="G78" s="1625"/>
      <c r="H78" s="1625"/>
      <c r="I78" s="1625"/>
      <c r="J78" s="1625"/>
      <c r="K78" s="1625"/>
      <c r="L78" s="1625"/>
      <c r="M78" s="1625"/>
      <c r="N78" s="1625"/>
      <c r="O78" s="1625"/>
      <c r="P78" s="1625"/>
      <c r="Q78" s="1625"/>
      <c r="R78" s="1625"/>
      <c r="S78" s="1625"/>
      <c r="T78" s="1625"/>
      <c r="U78" s="1625"/>
      <c r="V78" s="1625"/>
      <c r="W78" s="1625"/>
      <c r="X78" s="1625"/>
      <c r="Y78" s="929"/>
    </row>
    <row r="79" spans="1:25" ht="31.5" customHeight="1">
      <c r="A79" s="1673"/>
      <c r="B79" s="1713"/>
      <c r="C79" s="1622"/>
      <c r="D79" s="1623"/>
      <c r="E79" s="572"/>
      <c r="F79" s="904" t="s">
        <v>976</v>
      </c>
      <c r="G79" s="925"/>
      <c r="H79" s="925"/>
      <c r="I79" s="925"/>
      <c r="J79" s="925"/>
      <c r="K79" s="925"/>
      <c r="L79" s="925"/>
      <c r="M79" s="925"/>
      <c r="N79" s="925"/>
      <c r="O79" s="925"/>
      <c r="P79" s="925"/>
      <c r="Q79" s="925"/>
      <c r="R79" s="925"/>
      <c r="S79" s="925"/>
      <c r="T79" s="925"/>
      <c r="U79" s="925"/>
      <c r="V79" s="925"/>
      <c r="W79" s="925"/>
      <c r="X79" s="925"/>
      <c r="Y79" s="929"/>
    </row>
    <row r="80" spans="1:25" ht="32.1" customHeight="1">
      <c r="A80" s="1673"/>
      <c r="B80" s="1713"/>
      <c r="C80" s="1622"/>
      <c r="D80" s="1623"/>
      <c r="E80" s="572"/>
      <c r="F80" s="904" t="s">
        <v>977</v>
      </c>
      <c r="G80" s="925"/>
      <c r="H80" s="925"/>
      <c r="I80" s="925"/>
      <c r="J80" s="925"/>
      <c r="K80" s="925"/>
      <c r="L80" s="925"/>
      <c r="M80" s="925"/>
      <c r="N80" s="925"/>
      <c r="O80" s="925"/>
      <c r="P80" s="925"/>
      <c r="Q80" s="925"/>
      <c r="R80" s="925"/>
      <c r="S80" s="925"/>
      <c r="T80" s="925"/>
      <c r="U80" s="925"/>
      <c r="V80" s="925"/>
      <c r="W80" s="925"/>
      <c r="X80" s="925"/>
      <c r="Y80" s="929"/>
    </row>
    <row r="81" spans="1:25" ht="32.1" customHeight="1">
      <c r="A81" s="1673"/>
      <c r="B81" s="1713"/>
      <c r="C81" s="1622"/>
      <c r="D81" s="1623"/>
      <c r="E81" s="572"/>
      <c r="F81" s="904" t="s">
        <v>978</v>
      </c>
      <c r="G81" s="925"/>
      <c r="H81" s="925"/>
      <c r="I81" s="925"/>
      <c r="J81" s="925"/>
      <c r="K81" s="925"/>
      <c r="L81" s="925"/>
      <c r="M81" s="925"/>
      <c r="N81" s="925"/>
      <c r="O81" s="925"/>
      <c r="P81" s="925"/>
      <c r="Q81" s="925"/>
      <c r="R81" s="925"/>
      <c r="S81" s="925"/>
      <c r="T81" s="925"/>
      <c r="U81" s="925"/>
      <c r="V81" s="925"/>
      <c r="W81" s="925"/>
      <c r="X81" s="925"/>
      <c r="Y81" s="929"/>
    </row>
    <row r="82" spans="1:25" ht="32.1" customHeight="1">
      <c r="A82" s="1673"/>
      <c r="B82" s="1713"/>
      <c r="C82" s="1575"/>
      <c r="D82" s="1576"/>
      <c r="E82" s="572"/>
      <c r="F82" s="1624" t="s">
        <v>979</v>
      </c>
      <c r="G82" s="1625"/>
      <c r="H82" s="1625"/>
      <c r="I82" s="1625"/>
      <c r="J82" s="1625"/>
      <c r="K82" s="1625"/>
      <c r="L82" s="1625"/>
      <c r="M82" s="1625"/>
      <c r="N82" s="1625"/>
      <c r="O82" s="1625"/>
      <c r="P82" s="1625"/>
      <c r="Q82" s="1625"/>
      <c r="R82" s="1625"/>
      <c r="S82" s="1625"/>
      <c r="T82" s="1625"/>
      <c r="U82" s="1625"/>
      <c r="V82" s="1625"/>
      <c r="W82" s="1625"/>
      <c r="X82" s="1625"/>
      <c r="Y82" s="929"/>
    </row>
    <row r="83" spans="1:25" ht="32.1" customHeight="1">
      <c r="A83" s="1673"/>
      <c r="B83" s="1713"/>
      <c r="C83" s="1601" t="s">
        <v>1039</v>
      </c>
      <c r="D83" s="1715" t="s">
        <v>1030</v>
      </c>
      <c r="E83" s="574"/>
      <c r="F83" s="1627" t="s">
        <v>1031</v>
      </c>
      <c r="G83" s="1607"/>
      <c r="H83" s="1607"/>
      <c r="I83" s="1607"/>
      <c r="J83" s="1607"/>
      <c r="K83" s="1607"/>
      <c r="L83" s="1607"/>
      <c r="M83" s="1607"/>
      <c r="N83" s="1607"/>
      <c r="O83" s="1607"/>
      <c r="P83" s="1607"/>
      <c r="Q83" s="1607"/>
      <c r="R83" s="1607"/>
      <c r="S83" s="1607"/>
      <c r="T83" s="1607"/>
      <c r="U83" s="1607"/>
      <c r="V83" s="1607"/>
      <c r="W83" s="1607"/>
      <c r="X83" s="1607"/>
      <c r="Y83" s="929"/>
    </row>
    <row r="84" spans="1:25" ht="32.1" customHeight="1">
      <c r="A84" s="1673"/>
      <c r="B84" s="1713"/>
      <c r="C84" s="1714"/>
      <c r="D84" s="1716"/>
      <c r="E84" s="574"/>
      <c r="F84" s="1718" t="s">
        <v>1060</v>
      </c>
      <c r="G84" s="1719"/>
      <c r="H84" s="1719"/>
      <c r="I84" s="1719"/>
      <c r="J84" s="1719"/>
      <c r="K84" s="1719"/>
      <c r="L84" s="1719"/>
      <c r="M84" s="1719"/>
      <c r="N84" s="1719"/>
      <c r="O84" s="1719"/>
      <c r="P84" s="1719"/>
      <c r="Q84" s="1719"/>
      <c r="R84" s="1719"/>
      <c r="S84" s="1719"/>
      <c r="T84" s="1719"/>
      <c r="U84" s="1719"/>
      <c r="V84" s="1719"/>
      <c r="W84" s="1719"/>
      <c r="X84" s="1719"/>
      <c r="Y84" s="1720"/>
    </row>
    <row r="85" spans="1:25" ht="32.1" customHeight="1">
      <c r="A85" s="1673"/>
      <c r="B85" s="1713"/>
      <c r="C85" s="1714"/>
      <c r="D85" s="1717"/>
      <c r="E85" s="574"/>
      <c r="F85" s="1696" t="s">
        <v>1032</v>
      </c>
      <c r="G85" s="1697"/>
      <c r="H85" s="1697"/>
      <c r="I85" s="1697"/>
      <c r="J85" s="1697"/>
      <c r="K85" s="1697"/>
      <c r="L85" s="1697"/>
      <c r="M85" s="1697"/>
      <c r="N85" s="1697"/>
      <c r="O85" s="1697"/>
      <c r="P85" s="1697"/>
      <c r="Q85" s="1697"/>
      <c r="R85" s="1697"/>
      <c r="S85" s="1697"/>
      <c r="T85" s="1697"/>
      <c r="U85" s="1697"/>
      <c r="V85" s="1697"/>
      <c r="W85" s="1697"/>
      <c r="X85" s="1697"/>
      <c r="Y85" s="929"/>
    </row>
    <row r="86" spans="1:25" ht="32.1" customHeight="1">
      <c r="A86" s="1673"/>
      <c r="B86" s="1713"/>
      <c r="C86" s="1714"/>
      <c r="D86" s="964" t="s">
        <v>1033</v>
      </c>
      <c r="E86" s="574"/>
      <c r="F86" s="1627" t="s">
        <v>1251</v>
      </c>
      <c r="G86" s="1607"/>
      <c r="H86" s="1607"/>
      <c r="I86" s="1607"/>
      <c r="J86" s="1607"/>
      <c r="K86" s="1607"/>
      <c r="L86" s="1607"/>
      <c r="M86" s="1607"/>
      <c r="N86" s="1607"/>
      <c r="O86" s="1607"/>
      <c r="P86" s="1607"/>
      <c r="Q86" s="1607"/>
      <c r="R86" s="1607"/>
      <c r="S86" s="1607"/>
      <c r="T86" s="1607"/>
      <c r="U86" s="1607"/>
      <c r="V86" s="1607"/>
      <c r="W86" s="1607"/>
      <c r="X86" s="1607"/>
      <c r="Y86" s="929"/>
    </row>
    <row r="87" spans="1:25" ht="32.1" customHeight="1">
      <c r="A87" s="1673"/>
      <c r="B87" s="1713"/>
      <c r="C87" s="1714"/>
      <c r="D87" s="1571" t="s">
        <v>1034</v>
      </c>
      <c r="E87" s="574"/>
      <c r="F87" s="1624" t="s">
        <v>1035</v>
      </c>
      <c r="G87" s="1625"/>
      <c r="H87" s="1625"/>
      <c r="I87" s="1625"/>
      <c r="J87" s="1625"/>
      <c r="K87" s="1625"/>
      <c r="L87" s="1625"/>
      <c r="M87" s="1625"/>
      <c r="N87" s="1625"/>
      <c r="O87" s="1625"/>
      <c r="P87" s="1625"/>
      <c r="Q87" s="572"/>
      <c r="R87" s="1624" t="s">
        <v>1036</v>
      </c>
      <c r="S87" s="1625"/>
      <c r="T87" s="1625"/>
      <c r="U87" s="1625"/>
      <c r="V87" s="1625"/>
      <c r="W87" s="1625"/>
      <c r="X87" s="1625"/>
      <c r="Y87" s="929"/>
    </row>
    <row r="88" spans="1:25" ht="32.1" customHeight="1">
      <c r="A88" s="1673"/>
      <c r="B88" s="1713"/>
      <c r="C88" s="1714"/>
      <c r="D88" s="1581"/>
      <c r="E88" s="1662" t="s">
        <v>137</v>
      </c>
      <c r="F88" s="1619"/>
      <c r="G88" s="1619"/>
      <c r="H88" s="1619"/>
      <c r="I88" s="1619"/>
      <c r="J88" s="1619"/>
      <c r="K88" s="1619"/>
      <c r="L88" s="1711"/>
      <c r="M88" s="1711"/>
      <c r="N88" s="1711"/>
      <c r="O88" s="1711"/>
      <c r="P88" s="1711"/>
      <c r="Q88" s="1711"/>
      <c r="R88" s="1711"/>
      <c r="S88" s="1711"/>
      <c r="T88" s="980" t="s">
        <v>46</v>
      </c>
      <c r="U88" s="875"/>
      <c r="V88" s="875"/>
      <c r="W88" s="875"/>
      <c r="X88" s="965"/>
      <c r="Y88" s="966"/>
    </row>
    <row r="89" spans="1:25" ht="32.1" customHeight="1">
      <c r="A89" s="1673"/>
      <c r="B89" s="1713"/>
      <c r="C89" s="1714"/>
      <c r="D89" s="1581"/>
      <c r="E89" s="1663" t="s">
        <v>137</v>
      </c>
      <c r="F89" s="1629"/>
      <c r="G89" s="1629"/>
      <c r="H89" s="1629"/>
      <c r="I89" s="1629"/>
      <c r="J89" s="1629"/>
      <c r="K89" s="1629"/>
      <c r="L89" s="1629"/>
      <c r="M89" s="1629"/>
      <c r="N89" s="1629"/>
      <c r="O89" s="1629"/>
      <c r="P89" s="1629"/>
      <c r="Q89" s="1629"/>
      <c r="R89" s="1629"/>
      <c r="S89" s="1629"/>
      <c r="T89" s="981" t="s">
        <v>46</v>
      </c>
      <c r="U89" s="881"/>
      <c r="V89" s="881"/>
      <c r="W89" s="881"/>
      <c r="Y89" s="967"/>
    </row>
    <row r="90" spans="1:25" ht="32.1" customHeight="1">
      <c r="A90" s="1673"/>
      <c r="B90" s="1713"/>
      <c r="C90" s="1714"/>
      <c r="D90" s="1572"/>
      <c r="E90" s="564"/>
      <c r="F90" s="968" t="s">
        <v>957</v>
      </c>
      <c r="G90" s="894"/>
      <c r="H90" s="894"/>
      <c r="I90" s="894"/>
      <c r="J90" s="894"/>
      <c r="K90" s="894"/>
      <c r="L90" s="940"/>
      <c r="M90" s="969"/>
      <c r="N90" s="155"/>
      <c r="O90" s="1712" t="s">
        <v>1180</v>
      </c>
      <c r="P90" s="1658"/>
      <c r="Q90" s="1658"/>
      <c r="R90" s="1658"/>
      <c r="S90" s="1658"/>
      <c r="T90" s="1658"/>
      <c r="U90" s="1658"/>
      <c r="V90" s="1658"/>
      <c r="W90" s="1658"/>
      <c r="X90" s="1658"/>
      <c r="Y90" s="970"/>
    </row>
    <row r="91" spans="1:25" ht="32.1" customHeight="1">
      <c r="A91" s="1673"/>
      <c r="B91" s="1713"/>
      <c r="C91" s="1714"/>
      <c r="D91" s="971" t="s">
        <v>1038</v>
      </c>
      <c r="E91" s="572"/>
      <c r="F91" s="925" t="s">
        <v>1037</v>
      </c>
      <c r="G91" s="925"/>
      <c r="H91" s="925"/>
      <c r="I91" s="925"/>
      <c r="J91" s="925"/>
      <c r="K91" s="925"/>
      <c r="L91" s="925"/>
      <c r="M91" s="925"/>
      <c r="N91" s="925"/>
      <c r="O91" s="925"/>
      <c r="P91" s="925"/>
      <c r="Q91" s="972"/>
      <c r="R91" s="925"/>
      <c r="S91" s="925"/>
      <c r="T91" s="925"/>
      <c r="U91" s="925"/>
      <c r="V91" s="925"/>
      <c r="W91" s="925"/>
      <c r="X91" s="925"/>
      <c r="Y91" s="929"/>
    </row>
    <row r="92" spans="1:25" ht="15.75" customHeight="1">
      <c r="A92" s="973"/>
      <c r="B92" s="974"/>
      <c r="C92" s="1698" t="s">
        <v>177</v>
      </c>
      <c r="D92" s="1699"/>
      <c r="E92" s="1699"/>
      <c r="F92" s="1699"/>
      <c r="G92" s="1699"/>
      <c r="H92" s="1699"/>
      <c r="I92" s="1699"/>
      <c r="J92" s="1699"/>
      <c r="K92" s="1699"/>
      <c r="L92" s="1699"/>
      <c r="M92" s="1699"/>
      <c r="N92" s="1699"/>
      <c r="O92" s="1699"/>
      <c r="P92" s="1699"/>
      <c r="Q92" s="1699"/>
      <c r="R92" s="1699"/>
      <c r="S92" s="1699"/>
      <c r="T92" s="1699"/>
      <c r="U92" s="1699"/>
      <c r="V92" s="1699"/>
      <c r="W92" s="1699"/>
      <c r="X92" s="1699"/>
    </row>
    <row r="93" spans="1:25" ht="15.75" customHeight="1">
      <c r="B93" s="975"/>
      <c r="C93" s="1700" t="s">
        <v>1515</v>
      </c>
      <c r="D93" s="1700"/>
      <c r="E93" s="1700"/>
      <c r="F93" s="1700"/>
      <c r="G93" s="1700"/>
      <c r="H93" s="1700"/>
      <c r="I93" s="1700"/>
      <c r="J93" s="1700"/>
      <c r="K93" s="1700"/>
      <c r="L93" s="1700"/>
      <c r="M93" s="1700"/>
      <c r="N93" s="1700"/>
      <c r="O93" s="1700"/>
      <c r="P93" s="1700"/>
      <c r="Q93" s="1700"/>
      <c r="R93" s="1700"/>
      <c r="S93" s="1700"/>
      <c r="T93" s="1700"/>
      <c r="U93" s="1700"/>
      <c r="V93" s="1700"/>
      <c r="W93" s="1700"/>
      <c r="X93" s="1700"/>
      <c r="Y93" s="976"/>
    </row>
    <row r="94" spans="1:25" ht="23.25" customHeight="1">
      <c r="A94" s="1701" t="s">
        <v>178</v>
      </c>
      <c r="B94" s="1701"/>
      <c r="C94" s="1701"/>
      <c r="D94" s="1701"/>
      <c r="E94" s="863"/>
      <c r="F94" s="881"/>
      <c r="G94" s="881"/>
      <c r="H94" s="881"/>
      <c r="I94" s="881"/>
      <c r="J94" s="881"/>
      <c r="K94" s="881"/>
      <c r="L94" s="882"/>
      <c r="M94" s="882"/>
      <c r="N94" s="882"/>
      <c r="O94" s="882"/>
      <c r="P94" s="882"/>
      <c r="Q94" s="882"/>
      <c r="R94" s="882"/>
      <c r="S94" s="882"/>
      <c r="T94" s="882"/>
      <c r="U94" s="881"/>
      <c r="V94" s="881"/>
      <c r="W94" s="881"/>
      <c r="X94" s="881"/>
      <c r="Y94" s="881"/>
    </row>
    <row r="95" spans="1:25" ht="21.75" customHeight="1">
      <c r="A95" s="1702" t="s">
        <v>179</v>
      </c>
      <c r="B95" s="1703"/>
      <c r="C95" s="1703"/>
      <c r="D95" s="1703"/>
      <c r="E95" s="1703"/>
      <c r="F95" s="1703"/>
      <c r="G95" s="1703"/>
      <c r="H95" s="1703"/>
      <c r="I95" s="1703"/>
      <c r="J95" s="1703"/>
      <c r="K95" s="1703"/>
      <c r="L95" s="1703"/>
      <c r="M95" s="1703"/>
      <c r="N95" s="1703"/>
      <c r="O95" s="1703"/>
      <c r="P95" s="1703"/>
      <c r="Q95" s="1703"/>
      <c r="R95" s="1703"/>
      <c r="S95" s="1703"/>
      <c r="T95" s="1703"/>
      <c r="U95" s="1703"/>
      <c r="V95" s="1703"/>
      <c r="W95" s="1703"/>
      <c r="X95" s="1703"/>
      <c r="Y95" s="1704"/>
    </row>
    <row r="96" spans="1:25" ht="12.75" customHeight="1">
      <c r="A96" s="1705"/>
      <c r="B96" s="1706"/>
      <c r="C96" s="1706"/>
      <c r="D96" s="1706"/>
      <c r="E96" s="1706"/>
      <c r="F96" s="1706"/>
      <c r="G96" s="1706"/>
      <c r="H96" s="1706"/>
      <c r="I96" s="1706"/>
      <c r="J96" s="1706"/>
      <c r="K96" s="1706"/>
      <c r="L96" s="1706"/>
      <c r="M96" s="1706"/>
      <c r="N96" s="1706"/>
      <c r="O96" s="1706"/>
      <c r="P96" s="1706"/>
      <c r="Q96" s="1706"/>
      <c r="R96" s="1706"/>
      <c r="S96" s="1706"/>
      <c r="T96" s="1706"/>
      <c r="U96" s="1706"/>
      <c r="V96" s="1706"/>
      <c r="W96" s="1706"/>
      <c r="X96" s="1706"/>
      <c r="Y96" s="1707"/>
    </row>
    <row r="97" spans="1:25" ht="12.75" customHeight="1">
      <c r="A97" s="1708"/>
      <c r="B97" s="1709"/>
      <c r="C97" s="1709"/>
      <c r="D97" s="1709"/>
      <c r="E97" s="1709"/>
      <c r="F97" s="1709"/>
      <c r="G97" s="1709"/>
      <c r="H97" s="1709"/>
      <c r="I97" s="1709"/>
      <c r="J97" s="1709"/>
      <c r="K97" s="1709"/>
      <c r="L97" s="1709"/>
      <c r="M97" s="1709"/>
      <c r="N97" s="1709"/>
      <c r="O97" s="1709"/>
      <c r="P97" s="1709"/>
      <c r="Q97" s="1709"/>
      <c r="R97" s="1709"/>
      <c r="S97" s="1709"/>
      <c r="T97" s="1709"/>
      <c r="U97" s="1709"/>
      <c r="V97" s="1709"/>
      <c r="W97" s="1709"/>
      <c r="X97" s="1709"/>
      <c r="Y97" s="1710"/>
    </row>
    <row r="98" spans="1:25" ht="35.1" customHeight="1">
      <c r="B98" s="861"/>
      <c r="C98" s="861"/>
    </row>
    <row r="99" spans="1:25" ht="35.1" customHeight="1">
      <c r="C99" s="861"/>
    </row>
    <row r="100" spans="1:25" ht="35.1" customHeight="1">
      <c r="C100" s="861"/>
    </row>
    <row r="101" spans="1:25" ht="35.1" customHeight="1">
      <c r="B101" s="977"/>
      <c r="C101" s="977"/>
    </row>
    <row r="102" spans="1:25" ht="35.1" customHeight="1">
      <c r="B102" s="861"/>
      <c r="C102" s="861"/>
    </row>
    <row r="103" spans="1:25" ht="35.1" customHeight="1">
      <c r="C103" s="861"/>
    </row>
    <row r="104" spans="1:25" ht="35.1" customHeight="1">
      <c r="C104" s="861"/>
    </row>
    <row r="105" spans="1:25" ht="35.1" customHeight="1">
      <c r="C105" s="861"/>
    </row>
    <row r="106" spans="1:25" ht="35.1" customHeight="1">
      <c r="C106" s="861"/>
    </row>
    <row r="107" spans="1:25" ht="35.1" customHeight="1"/>
    <row r="108" spans="1:25" ht="35.1" customHeight="1"/>
    <row r="109" spans="1:25" ht="35.1" customHeight="1"/>
    <row r="110" spans="1:25" ht="35.1" customHeight="1"/>
    <row r="111" spans="1:25" ht="35.1" customHeight="1"/>
    <row r="112" spans="1:25" ht="35.1" customHeight="1"/>
    <row r="113" ht="20.100000000000001" customHeight="1"/>
    <row r="114" ht="20.100000000000001" customHeight="1"/>
  </sheetData>
  <sheetProtection sheet="1" objects="1" scenarios="1" formatCells="0" formatRows="0" insertRows="0" deleteRows="0"/>
  <mergeCells count="196">
    <mergeCell ref="C92:X92"/>
    <mergeCell ref="C93:X93"/>
    <mergeCell ref="A94:D94"/>
    <mergeCell ref="A95:Y97"/>
    <mergeCell ref="F86:X86"/>
    <mergeCell ref="D87:D90"/>
    <mergeCell ref="F87:P87"/>
    <mergeCell ref="R87:X87"/>
    <mergeCell ref="E88:K88"/>
    <mergeCell ref="L88:S88"/>
    <mergeCell ref="E89:K89"/>
    <mergeCell ref="L89:S89"/>
    <mergeCell ref="O90:X90"/>
    <mergeCell ref="A69:A91"/>
    <mergeCell ref="B69:B91"/>
    <mergeCell ref="F76:X76"/>
    <mergeCell ref="C77:D82"/>
    <mergeCell ref="F77:X77"/>
    <mergeCell ref="F78:X78"/>
    <mergeCell ref="F82:X82"/>
    <mergeCell ref="C83:C91"/>
    <mergeCell ref="D83:D85"/>
    <mergeCell ref="F83:X83"/>
    <mergeCell ref="F84:Y84"/>
    <mergeCell ref="F85:X85"/>
    <mergeCell ref="C69:D76"/>
    <mergeCell ref="F69:X69"/>
    <mergeCell ref="F70:X70"/>
    <mergeCell ref="F71:X71"/>
    <mergeCell ref="F72:X72"/>
    <mergeCell ref="F73:X73"/>
    <mergeCell ref="F74:X74"/>
    <mergeCell ref="F75:X75"/>
    <mergeCell ref="A67:A68"/>
    <mergeCell ref="C67:D68"/>
    <mergeCell ref="F67:T67"/>
    <mergeCell ref="F68:T68"/>
    <mergeCell ref="T63:X63"/>
    <mergeCell ref="F64:P64"/>
    <mergeCell ref="T64:X64"/>
    <mergeCell ref="C65:D65"/>
    <mergeCell ref="F65:T65"/>
    <mergeCell ref="V65:X65"/>
    <mergeCell ref="A60:A61"/>
    <mergeCell ref="C60:C61"/>
    <mergeCell ref="F60:J60"/>
    <mergeCell ref="L60:X60"/>
    <mergeCell ref="C62:D62"/>
    <mergeCell ref="F62:Y62"/>
    <mergeCell ref="A55:A57"/>
    <mergeCell ref="C55:C57"/>
    <mergeCell ref="F55:Y57"/>
    <mergeCell ref="F58:X58"/>
    <mergeCell ref="C59:D59"/>
    <mergeCell ref="F59:T59"/>
    <mergeCell ref="V59:X59"/>
    <mergeCell ref="F52:J52"/>
    <mergeCell ref="L52:T52"/>
    <mergeCell ref="V52:X52"/>
    <mergeCell ref="B53:B66"/>
    <mergeCell ref="C53:D53"/>
    <mergeCell ref="E53:X53"/>
    <mergeCell ref="C54:D54"/>
    <mergeCell ref="E54:X54"/>
    <mergeCell ref="F63:J63"/>
    <mergeCell ref="L63:P63"/>
    <mergeCell ref="C66:D66"/>
    <mergeCell ref="F66:J66"/>
    <mergeCell ref="L66:X66"/>
    <mergeCell ref="A50:A51"/>
    <mergeCell ref="C50:C51"/>
    <mergeCell ref="F50:J50"/>
    <mergeCell ref="L50:P50"/>
    <mergeCell ref="T50:X50"/>
    <mergeCell ref="F51:J51"/>
    <mergeCell ref="L51:P51"/>
    <mergeCell ref="T51:X51"/>
    <mergeCell ref="F48:J48"/>
    <mergeCell ref="L48:X48"/>
    <mergeCell ref="C49:D49"/>
    <mergeCell ref="F49:J49"/>
    <mergeCell ref="L49:T49"/>
    <mergeCell ref="V49:X49"/>
    <mergeCell ref="F45:J45"/>
    <mergeCell ref="L45:X45"/>
    <mergeCell ref="F46:J46"/>
    <mergeCell ref="L46:X46"/>
    <mergeCell ref="C47:D47"/>
    <mergeCell ref="F47:J47"/>
    <mergeCell ref="L47:X47"/>
    <mergeCell ref="L41:S41"/>
    <mergeCell ref="O42:X42"/>
    <mergeCell ref="F43:J43"/>
    <mergeCell ref="L43:P43"/>
    <mergeCell ref="R43:X43"/>
    <mergeCell ref="F44:J44"/>
    <mergeCell ref="L44:X44"/>
    <mergeCell ref="F33:J33"/>
    <mergeCell ref="L33:P33"/>
    <mergeCell ref="R33:T33"/>
    <mergeCell ref="U33:W33"/>
    <mergeCell ref="G34:H34"/>
    <mergeCell ref="A36:A42"/>
    <mergeCell ref="C36:C42"/>
    <mergeCell ref="F36:P36"/>
    <mergeCell ref="R36:X36"/>
    <mergeCell ref="D37:D38"/>
    <mergeCell ref="A28:A35"/>
    <mergeCell ref="C28:C35"/>
    <mergeCell ref="D30:D31"/>
    <mergeCell ref="E37:J37"/>
    <mergeCell ref="K37:Q37"/>
    <mergeCell ref="F38:M38"/>
    <mergeCell ref="O38:X38"/>
    <mergeCell ref="D39:D42"/>
    <mergeCell ref="E39:K39"/>
    <mergeCell ref="L39:S39"/>
    <mergeCell ref="E40:K40"/>
    <mergeCell ref="L40:S40"/>
    <mergeCell ref="E41:K41"/>
    <mergeCell ref="E30:H30"/>
    <mergeCell ref="I30:L30"/>
    <mergeCell ref="P30:S30"/>
    <mergeCell ref="E31:H31"/>
    <mergeCell ref="F32:H32"/>
    <mergeCell ref="J32:L32"/>
    <mergeCell ref="M32:W32"/>
    <mergeCell ref="E27:F27"/>
    <mergeCell ref="J27:K27"/>
    <mergeCell ref="L27:M27"/>
    <mergeCell ref="R27:T27"/>
    <mergeCell ref="F29:J29"/>
    <mergeCell ref="L29:P29"/>
    <mergeCell ref="R29:X29"/>
    <mergeCell ref="G26:O26"/>
    <mergeCell ref="P26:Q26"/>
    <mergeCell ref="R26:S26"/>
    <mergeCell ref="U26:V26"/>
    <mergeCell ref="G23:O23"/>
    <mergeCell ref="P23:Q23"/>
    <mergeCell ref="R23:S23"/>
    <mergeCell ref="U23:V23"/>
    <mergeCell ref="G24:O24"/>
    <mergeCell ref="P24:Q24"/>
    <mergeCell ref="R24:S24"/>
    <mergeCell ref="U24:V24"/>
    <mergeCell ref="G21:H21"/>
    <mergeCell ref="I21:K21"/>
    <mergeCell ref="L21:X21"/>
    <mergeCell ref="A22:A26"/>
    <mergeCell ref="C22:D26"/>
    <mergeCell ref="E22:F22"/>
    <mergeCell ref="G22:O22"/>
    <mergeCell ref="P22:Q22"/>
    <mergeCell ref="R22:S22"/>
    <mergeCell ref="U22:V22"/>
    <mergeCell ref="A19:A21"/>
    <mergeCell ref="B19:B52"/>
    <mergeCell ref="C19:D21"/>
    <mergeCell ref="E19:F19"/>
    <mergeCell ref="G19:H19"/>
    <mergeCell ref="I19:K19"/>
    <mergeCell ref="E20:F20"/>
    <mergeCell ref="G20:H20"/>
    <mergeCell ref="I20:K20"/>
    <mergeCell ref="E21:F21"/>
    <mergeCell ref="G25:O25"/>
    <mergeCell ref="P25:Q25"/>
    <mergeCell ref="R25:S25"/>
    <mergeCell ref="U25:V25"/>
    <mergeCell ref="A10:A16"/>
    <mergeCell ref="C10:D16"/>
    <mergeCell ref="L16:N16"/>
    <mergeCell ref="A5:D5"/>
    <mergeCell ref="A6:B6"/>
    <mergeCell ref="C6:D6"/>
    <mergeCell ref="E6:X6"/>
    <mergeCell ref="B7:B18"/>
    <mergeCell ref="C7:D7"/>
    <mergeCell ref="E7:X7"/>
    <mergeCell ref="A17:A18"/>
    <mergeCell ref="C17:D18"/>
    <mergeCell ref="F17:X17"/>
    <mergeCell ref="W1:Y1"/>
    <mergeCell ref="A2:Y2"/>
    <mergeCell ref="A4:C4"/>
    <mergeCell ref="D4:F4"/>
    <mergeCell ref="G4:H4"/>
    <mergeCell ref="I4:P4"/>
    <mergeCell ref="R4:S4"/>
    <mergeCell ref="T4:X4"/>
    <mergeCell ref="AA7:AI9"/>
    <mergeCell ref="A8:A9"/>
    <mergeCell ref="C8:D9"/>
    <mergeCell ref="F8:X8"/>
    <mergeCell ref="F9:X9"/>
  </mergeCells>
  <phoneticPr fontId="11"/>
  <conditionalFormatting sqref="E8:E9">
    <cfRule type="cellIs" dxfId="443" priority="21" stopIfTrue="1" operator="equal">
      <formula>(COUNTIF($E$8:$E$9,"○")=1)</formula>
    </cfRule>
  </conditionalFormatting>
  <conditionalFormatting sqref="E10">
    <cfRule type="expression" dxfId="442" priority="51" stopIfTrue="1">
      <formula>($E$10="")*(#REF!="")</formula>
    </cfRule>
  </conditionalFormatting>
  <conditionalFormatting sqref="E16 K16">
    <cfRule type="expression" dxfId="441" priority="48" stopIfTrue="1">
      <formula>($E$10&lt;&gt;"")*($E$16="")*($K$16="")</formula>
    </cfRule>
  </conditionalFormatting>
  <conditionalFormatting sqref="E17 F28 F34 E35 K37:Q37 L39:R41">
    <cfRule type="cellIs" dxfId="440" priority="49" stopIfTrue="1" operator="equal">
      <formula>""</formula>
    </cfRule>
  </conditionalFormatting>
  <conditionalFormatting sqref="E29 K29 Q29">
    <cfRule type="expression" dxfId="439" priority="44" stopIfTrue="1">
      <formula>($E$29="")*($K$29="")*($Q$29="")</formula>
    </cfRule>
  </conditionalFormatting>
  <conditionalFormatting sqref="E32 I32">
    <cfRule type="expression" dxfId="438" priority="43" stopIfTrue="1">
      <formula>($E$32="")*($I$32="")</formula>
    </cfRule>
  </conditionalFormatting>
  <conditionalFormatting sqref="E33 K33 Q33">
    <cfRule type="expression" dxfId="437" priority="42" stopIfTrue="1">
      <formula>($E$33="")*($K$33="")*($Q$33="")</formula>
    </cfRule>
  </conditionalFormatting>
  <conditionalFormatting sqref="E36 Q36">
    <cfRule type="expression" dxfId="436" priority="41" stopIfTrue="1">
      <formula>($E$36="")*($Q$36="")</formula>
    </cfRule>
  </conditionalFormatting>
  <conditionalFormatting sqref="E38 N38">
    <cfRule type="expression" dxfId="435" priority="40" stopIfTrue="1">
      <formula>($E$38="")*($N$38="")</formula>
    </cfRule>
  </conditionalFormatting>
  <conditionalFormatting sqref="E42 N42">
    <cfRule type="expression" dxfId="434" priority="39" stopIfTrue="1">
      <formula>($E$42="")*($N$42="")</formula>
    </cfRule>
  </conditionalFormatting>
  <conditionalFormatting sqref="E43 K43 Q43">
    <cfRule type="expression" dxfId="433" priority="38" stopIfTrue="1">
      <formula>($E$43="")*($K$43="")*($Q$43="")</formula>
    </cfRule>
  </conditionalFormatting>
  <conditionalFormatting sqref="E44 K44">
    <cfRule type="expression" dxfId="432" priority="37" stopIfTrue="1">
      <formula>($E$44="")*($K$44="")</formula>
    </cfRule>
  </conditionalFormatting>
  <conditionalFormatting sqref="E45 K45">
    <cfRule type="expression" dxfId="431" priority="36" stopIfTrue="1">
      <formula>($E$45="")*($K$45="")</formula>
    </cfRule>
  </conditionalFormatting>
  <conditionalFormatting sqref="E46 K46">
    <cfRule type="expression" dxfId="430" priority="35" stopIfTrue="1">
      <formula>($E$46="")*($K$46="")</formula>
    </cfRule>
  </conditionalFormatting>
  <conditionalFormatting sqref="E47 K47">
    <cfRule type="expression" dxfId="429" priority="34" stopIfTrue="1">
      <formula>($E$47="")*($K$47="")</formula>
    </cfRule>
  </conditionalFormatting>
  <conditionalFormatting sqref="E48 K48">
    <cfRule type="expression" dxfId="428" priority="33" stopIfTrue="1">
      <formula>($E$48="")*($K$48="")</formula>
    </cfRule>
  </conditionalFormatting>
  <conditionalFormatting sqref="E49 K49 U49">
    <cfRule type="expression" dxfId="427" priority="32" stopIfTrue="1">
      <formula>($E$49="")*($K$49="")*($U$49="")</formula>
    </cfRule>
  </conditionalFormatting>
  <conditionalFormatting sqref="E50 K50 Q50">
    <cfRule type="expression" dxfId="426" priority="31" stopIfTrue="1">
      <formula>($E$50="")*($K$50="")*($Q$50="")</formula>
    </cfRule>
  </conditionalFormatting>
  <conditionalFormatting sqref="E51 K51 Q51">
    <cfRule type="expression" dxfId="425" priority="30" stopIfTrue="1">
      <formula>($E$51="")*($K$51="")*($Q$51="")</formula>
    </cfRule>
  </conditionalFormatting>
  <conditionalFormatting sqref="E52 K52 U52">
    <cfRule type="expression" dxfId="424" priority="29" stopIfTrue="1">
      <formula>($E$52="")*($K$52="")*($U$52="")</formula>
    </cfRule>
  </conditionalFormatting>
  <conditionalFormatting sqref="E55:E58">
    <cfRule type="cellIs" dxfId="423" priority="2" stopIfTrue="1" operator="equal">
      <formula>""</formula>
    </cfRule>
  </conditionalFormatting>
  <conditionalFormatting sqref="E59 U59">
    <cfRule type="expression" dxfId="422" priority="3" stopIfTrue="1">
      <formula>($E$59="")*($U$59="")</formula>
    </cfRule>
  </conditionalFormatting>
  <conditionalFormatting sqref="E60 K60">
    <cfRule type="expression" dxfId="421" priority="18">
      <formula>($E$60="")*($K$60="")</formula>
    </cfRule>
  </conditionalFormatting>
  <conditionalFormatting sqref="E61:E62">
    <cfRule type="cellIs" dxfId="420" priority="1" stopIfTrue="1" operator="equal">
      <formula>""</formula>
    </cfRule>
  </conditionalFormatting>
  <conditionalFormatting sqref="E63 K63 Q63">
    <cfRule type="expression" dxfId="419" priority="28" stopIfTrue="1">
      <formula>($E$63="")*($K$63="")*($Q$63="")</formula>
    </cfRule>
  </conditionalFormatting>
  <conditionalFormatting sqref="E64 Q64">
    <cfRule type="expression" dxfId="418" priority="17">
      <formula>($E$64="")*($Q$64="")</formula>
    </cfRule>
  </conditionalFormatting>
  <conditionalFormatting sqref="E66 K66">
    <cfRule type="expression" dxfId="417" priority="27" stopIfTrue="1">
      <formula>($E$66="")*($K$66="")</formula>
    </cfRule>
  </conditionalFormatting>
  <conditionalFormatting sqref="E67">
    <cfRule type="expression" dxfId="416" priority="16" stopIfTrue="1">
      <formula>($E$67="")*($U$67="")</formula>
    </cfRule>
  </conditionalFormatting>
  <conditionalFormatting sqref="E68">
    <cfRule type="expression" dxfId="415" priority="15" stopIfTrue="1">
      <formula>($E$68="")*($U$68="")</formula>
    </cfRule>
  </conditionalFormatting>
  <conditionalFormatting sqref="E69:E86">
    <cfRule type="cellIs" dxfId="414" priority="7" stopIfTrue="1" operator="equal">
      <formula>""</formula>
    </cfRule>
  </conditionalFormatting>
  <conditionalFormatting sqref="E87">
    <cfRule type="expression" dxfId="413" priority="6" stopIfTrue="1">
      <formula>($E$87="")*($Q$87="")</formula>
    </cfRule>
  </conditionalFormatting>
  <conditionalFormatting sqref="E90:E91">
    <cfRule type="cellIs" dxfId="412" priority="8" stopIfTrue="1" operator="equal">
      <formula>""</formula>
    </cfRule>
  </conditionalFormatting>
  <conditionalFormatting sqref="G27 I27">
    <cfRule type="expression" dxfId="411" priority="47" stopIfTrue="1">
      <formula>($G$27="")*($I$27="")</formula>
    </cfRule>
  </conditionalFormatting>
  <conditionalFormatting sqref="I31">
    <cfRule type="expression" dxfId="410" priority="10" stopIfTrue="1">
      <formula>($E$32="")*($K$32="")*($Q$32="")</formula>
    </cfRule>
  </conditionalFormatting>
  <conditionalFormatting sqref="L88:R89">
    <cfRule type="cellIs" dxfId="409" priority="9" stopIfTrue="1" operator="equal">
      <formula>""</formula>
    </cfRule>
  </conditionalFormatting>
  <conditionalFormatting sqref="M30">
    <cfRule type="cellIs" dxfId="408" priority="12" stopIfTrue="1" operator="equal">
      <formula>""</formula>
    </cfRule>
  </conditionalFormatting>
  <conditionalFormatting sqref="M32:W32">
    <cfRule type="cellIs" dxfId="407" priority="22" stopIfTrue="1" operator="equal">
      <formula>(COUNTIF($I$32,"○")&lt;1)</formula>
    </cfRule>
  </conditionalFormatting>
  <conditionalFormatting sqref="N27 P27">
    <cfRule type="expression" dxfId="406" priority="46" stopIfTrue="1">
      <formula>($N$27="")*($P$27="")</formula>
    </cfRule>
  </conditionalFormatting>
  <conditionalFormatting sqref="N90">
    <cfRule type="expression" dxfId="405" priority="4" stopIfTrue="1">
      <formula>($E$88="")*($O$88="")</formula>
    </cfRule>
  </conditionalFormatting>
  <conditionalFormatting sqref="Q87">
    <cfRule type="expression" dxfId="404" priority="5" stopIfTrue="1">
      <formula>($E$87="")*($Q$87="")</formula>
    </cfRule>
  </conditionalFormatting>
  <conditionalFormatting sqref="T4 G19 G21 G22:O26 T22:T26">
    <cfRule type="cellIs" dxfId="403" priority="50" stopIfTrue="1" operator="equal">
      <formula>""</formula>
    </cfRule>
  </conditionalFormatting>
  <conditionalFormatting sqref="T30">
    <cfRule type="cellIs" dxfId="402" priority="11" stopIfTrue="1" operator="equal">
      <formula>""</formula>
    </cfRule>
  </conditionalFormatting>
  <conditionalFormatting sqref="T50:X50">
    <cfRule type="cellIs" dxfId="401" priority="26" stopIfTrue="1" operator="equal">
      <formula>(COUNTIF($Q$50,"○")&lt;1)</formula>
    </cfRule>
  </conditionalFormatting>
  <conditionalFormatting sqref="T51:X51">
    <cfRule type="cellIs" dxfId="400" priority="25" stopIfTrue="1" operator="equal">
      <formula>(COUNTIF($Q$51,"○")&lt;1)</formula>
    </cfRule>
  </conditionalFormatting>
  <conditionalFormatting sqref="T63:X63">
    <cfRule type="cellIs" dxfId="399" priority="24" stopIfTrue="1" operator="equal">
      <formula>(COUNTIF($Q$63,"○")&lt;1)</formula>
    </cfRule>
  </conditionalFormatting>
  <conditionalFormatting sqref="T64:X65">
    <cfRule type="cellIs" dxfId="398" priority="19" stopIfTrue="1" operator="equal">
      <formula>(COUNTIF($Q$64,"○")&lt;1)</formula>
    </cfRule>
  </conditionalFormatting>
  <conditionalFormatting sqref="U27 W27">
    <cfRule type="expression" dxfId="397" priority="45" stopIfTrue="1">
      <formula>($U$27="")*($W$27="")</formula>
    </cfRule>
  </conditionalFormatting>
  <conditionalFormatting sqref="U65 E65">
    <cfRule type="expression" dxfId="396" priority="20" stopIfTrue="1">
      <formula>($E$65="")*($U$65="")</formula>
    </cfRule>
  </conditionalFormatting>
  <conditionalFormatting sqref="U67">
    <cfRule type="expression" dxfId="395" priority="14">
      <formula>($E$67="")*($U$67="")</formula>
    </cfRule>
  </conditionalFormatting>
  <conditionalFormatting sqref="U68">
    <cfRule type="expression" dxfId="394" priority="13">
      <formula>($E$68="")*($U$68="")</formula>
    </cfRule>
  </conditionalFormatting>
  <conditionalFormatting sqref="U33:W33">
    <cfRule type="cellIs" dxfId="393" priority="23" stopIfTrue="1" operator="equal">
      <formula>(COUNTIF($Q$33,"○")&lt;1)</formula>
    </cfRule>
  </conditionalFormatting>
  <dataValidations count="4">
    <dataValidation type="list" allowBlank="1" showInputMessage="1" showErrorMessage="1" sqref="E10" xr:uid="{F50838F2-0844-4FC5-ADAF-16283D99AB66}">
      <formula1>"✔"</formula1>
    </dataValidation>
    <dataValidation type="list" allowBlank="1" showInputMessage="1" showErrorMessage="1" sqref="K60 U65 K66 U52 E42:E52 K43:K52 G27 I27 N27 P27 U27 W27 E29 K29 Q29 E32:E33 I31:I32 K33 Q33 E35:E36 Q36 E38 N38 N42 Q43 U49 Q50:Q51 U59 K63 K16 Q63:Q64 E8:E9 N90 E16:E17 U67:U68 E55:E87 Q87 E90:E91" xr:uid="{D5DFA599-39CC-49D5-9CD0-D1469F26896C}">
      <formula1>"○"</formula1>
    </dataValidation>
    <dataValidation imeMode="hiragana" allowBlank="1" showInputMessage="1" showErrorMessage="1" sqref="G22:O26 T63:Y64 U33:W33 T50:Y51 T4:Y4 M32:W32" xr:uid="{A6F90B26-C960-4C55-A8EB-522FE53E1520}"/>
    <dataValidation imeMode="off" allowBlank="1" showInputMessage="1" showErrorMessage="1" sqref="G19:H21 T22:T26 F28 K37:Q37 F34 L39:S41 N31:O31 T30 V31:W31 M30 L88:S89" xr:uid="{E5B013BB-4CDA-439C-A0C7-1973E71B6539}"/>
  </dataValidations>
  <printOptions horizontalCentered="1"/>
  <pageMargins left="0.43307086614173229" right="0.43307086614173229" top="0.39370078740157483" bottom="0.39370078740157483" header="0" footer="0.19685039370078741"/>
  <pageSetup paperSize="9" scale="52" fitToHeight="0" orientation="portrait" horizontalDpi="300" verticalDpi="300" r:id="rId1"/>
  <headerFooter scaleWithDoc="0">
    <oddFooter>&amp;R&amp;10（令和８年４月１日以降に申請する訓練科から適用）</oddFooter>
  </headerFooter>
  <rowBreaks count="1" manualBreakCount="1">
    <brk id="52" max="24" man="1"/>
  </rowBreaks>
  <colBreaks count="1" manualBreakCount="1">
    <brk id="12" max="9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80" zoomScaleNormal="85" zoomScaleSheetLayoutView="80" workbookViewId="0">
      <selection activeCell="C13" sqref="C13:D13"/>
    </sheetView>
  </sheetViews>
  <sheetFormatPr defaultRowHeight="13.5"/>
  <cols>
    <col min="1" max="1" width="23.25" style="982" customWidth="1"/>
    <col min="2" max="3" width="4.25" style="982" customWidth="1"/>
    <col min="4" max="4" width="8.5" style="982" customWidth="1"/>
    <col min="5" max="6" width="4.25" style="982" customWidth="1"/>
    <col min="7" max="7" width="8.5" style="982" customWidth="1"/>
    <col min="8" max="9" width="4.25" style="982" customWidth="1"/>
    <col min="10" max="10" width="8.5" style="982" customWidth="1"/>
    <col min="11" max="12" width="4.375" style="982" customWidth="1"/>
    <col min="13" max="13" width="8.5" style="982" customWidth="1"/>
    <col min="14" max="17" width="4.25" style="982" customWidth="1"/>
    <col min="18" max="19" width="8.5" style="982" customWidth="1"/>
    <col min="20" max="16384" width="9" style="982"/>
  </cols>
  <sheetData>
    <row r="1" spans="1:19" ht="20.100000000000001" customHeight="1">
      <c r="S1" s="983" t="s">
        <v>180</v>
      </c>
    </row>
    <row r="2" spans="1:19" ht="20.100000000000001" customHeight="1">
      <c r="A2" s="1721" t="s">
        <v>181</v>
      </c>
      <c r="B2" s="1721"/>
      <c r="C2" s="1721"/>
      <c r="D2" s="1721"/>
      <c r="E2" s="1721"/>
      <c r="F2" s="1721"/>
      <c r="G2" s="1721"/>
      <c r="H2" s="1721"/>
      <c r="I2" s="1721"/>
      <c r="J2" s="1721"/>
      <c r="K2" s="1721"/>
      <c r="L2" s="1721"/>
      <c r="M2" s="1721"/>
      <c r="N2" s="1721"/>
      <c r="O2" s="1721"/>
      <c r="P2" s="1721"/>
      <c r="Q2" s="1721"/>
      <c r="R2" s="1721"/>
      <c r="S2" s="1721"/>
    </row>
    <row r="3" spans="1:19" ht="21.75" customHeight="1">
      <c r="A3" s="984" t="s">
        <v>182</v>
      </c>
      <c r="S3" s="985"/>
    </row>
    <row r="4" spans="1:19" ht="25.5" customHeight="1">
      <c r="A4" s="986" t="s">
        <v>183</v>
      </c>
      <c r="B4" s="1722" t="str">
        <f>IF(様式1!F44="","",様式1!F44)</f>
        <v/>
      </c>
      <c r="C4" s="1723"/>
      <c r="D4" s="1723"/>
      <c r="E4" s="1723"/>
      <c r="F4" s="1723"/>
      <c r="G4" s="1723"/>
      <c r="H4" s="1723"/>
      <c r="I4" s="1723"/>
      <c r="J4" s="1723"/>
      <c r="K4" s="7" t="str">
        <f>IF(B4="初回","✔","")</f>
        <v/>
      </c>
      <c r="L4" s="1724" t="s">
        <v>184</v>
      </c>
      <c r="M4" s="1724"/>
      <c r="N4" s="1724"/>
      <c r="O4" s="1724"/>
      <c r="P4" s="1724"/>
      <c r="Q4" s="1724"/>
      <c r="R4" s="1724"/>
      <c r="S4" s="1725"/>
    </row>
    <row r="5" spans="1:19" ht="23.1" customHeight="1">
      <c r="A5" s="986" t="s">
        <v>185</v>
      </c>
      <c r="B5" s="1726" t="str">
        <f>IF(様式1!L10="","",様式1!L10)</f>
        <v/>
      </c>
      <c r="C5" s="1724"/>
      <c r="D5" s="1724"/>
      <c r="E5" s="1724"/>
      <c r="F5" s="1724"/>
      <c r="G5" s="1724"/>
      <c r="H5" s="1724"/>
      <c r="I5" s="1724"/>
      <c r="J5" s="1724"/>
      <c r="K5" s="1724"/>
      <c r="L5" s="1724"/>
      <c r="M5" s="1724"/>
      <c r="N5" s="1724"/>
      <c r="O5" s="1724"/>
      <c r="P5" s="1724"/>
      <c r="Q5" s="1724"/>
      <c r="R5" s="1724"/>
      <c r="S5" s="1725"/>
    </row>
    <row r="6" spans="1:19" ht="23.1" customHeight="1">
      <c r="A6" s="986" t="s">
        <v>186</v>
      </c>
      <c r="B6" s="1726" t="str">
        <f>IF(様式1!L11="","",様式1!L11)</f>
        <v/>
      </c>
      <c r="C6" s="1724"/>
      <c r="D6" s="1724"/>
      <c r="E6" s="1724"/>
      <c r="F6" s="1724"/>
      <c r="G6" s="1724"/>
      <c r="H6" s="1724"/>
      <c r="I6" s="1724"/>
      <c r="J6" s="1724"/>
      <c r="K6" s="1724"/>
      <c r="L6" s="1724"/>
      <c r="M6" s="1724"/>
      <c r="N6" s="1724"/>
      <c r="O6" s="1724"/>
      <c r="P6" s="1724"/>
      <c r="Q6" s="1724"/>
      <c r="R6" s="1724"/>
      <c r="S6" s="1725"/>
    </row>
    <row r="7" spans="1:19" ht="23.1" customHeight="1">
      <c r="A7" s="986" t="s">
        <v>558</v>
      </c>
      <c r="B7" s="1732" t="str">
        <f>IF(様式1!F46="","",様式1!F46)</f>
        <v/>
      </c>
      <c r="C7" s="1733"/>
      <c r="D7" s="1733"/>
      <c r="E7" s="1733"/>
      <c r="F7" s="1733"/>
      <c r="G7" s="1733"/>
      <c r="H7" s="1733"/>
      <c r="I7" s="1733"/>
      <c r="J7" s="1733"/>
      <c r="K7" s="1733"/>
      <c r="L7" s="1733"/>
      <c r="M7" s="1733"/>
      <c r="N7" s="1733"/>
      <c r="O7" s="1733"/>
      <c r="P7" s="1733"/>
      <c r="Q7" s="1733"/>
      <c r="R7" s="1733"/>
      <c r="S7" s="1734"/>
    </row>
    <row r="8" spans="1:19" ht="23.25" customHeight="1">
      <c r="A8" s="987" t="s">
        <v>187</v>
      </c>
      <c r="B8" s="1727"/>
      <c r="C8" s="1728"/>
      <c r="D8" s="988" t="s">
        <v>188</v>
      </c>
      <c r="E8" s="1728"/>
      <c r="F8" s="1728"/>
      <c r="G8" s="1728"/>
      <c r="H8" s="1729" t="s">
        <v>188</v>
      </c>
      <c r="I8" s="1729"/>
      <c r="J8" s="773"/>
      <c r="K8" s="1730"/>
      <c r="L8" s="1730"/>
      <c r="M8" s="1730"/>
      <c r="N8" s="1730"/>
      <c r="O8" s="1730"/>
      <c r="P8" s="1730"/>
      <c r="Q8" s="1730"/>
      <c r="R8" s="1730"/>
      <c r="S8" s="1731"/>
    </row>
    <row r="9" spans="1:19" ht="23.1" customHeight="1">
      <c r="A9" s="989" t="s">
        <v>189</v>
      </c>
      <c r="B9" s="990" t="s">
        <v>190</v>
      </c>
      <c r="C9" s="1744" t="str">
        <f>IF(様式1!$J$9="","",様式1!$J$9)</f>
        <v/>
      </c>
      <c r="D9" s="1744"/>
      <c r="E9" s="1744" t="str">
        <f>IF(様式1!$L$9="","",様式1!$L$9)</f>
        <v/>
      </c>
      <c r="F9" s="1744"/>
      <c r="G9" s="1744"/>
      <c r="H9" s="1744"/>
      <c r="I9" s="1744"/>
      <c r="J9" s="1744"/>
      <c r="K9" s="1744"/>
      <c r="L9" s="1744"/>
      <c r="M9" s="1744"/>
      <c r="N9" s="1744"/>
      <c r="O9" s="1744"/>
      <c r="P9" s="1744"/>
      <c r="Q9" s="1744"/>
      <c r="R9" s="1744"/>
      <c r="S9" s="1745"/>
    </row>
    <row r="10" spans="1:19" ht="23.1" customHeight="1">
      <c r="A10" s="991"/>
      <c r="B10" s="1746"/>
      <c r="C10" s="1747"/>
      <c r="D10" s="1747"/>
      <c r="E10" s="1747" t="s">
        <v>191</v>
      </c>
      <c r="F10" s="1747"/>
      <c r="G10" s="1748"/>
      <c r="H10" s="1748"/>
      <c r="I10" s="1748"/>
      <c r="J10" s="992" t="s">
        <v>192</v>
      </c>
      <c r="K10" s="1747" t="s">
        <v>193</v>
      </c>
      <c r="L10" s="1747"/>
      <c r="M10" s="1749"/>
      <c r="N10" s="1749"/>
      <c r="O10" s="1749"/>
      <c r="P10" s="1749"/>
      <c r="Q10" s="1749"/>
      <c r="R10" s="1749"/>
      <c r="S10" s="1750"/>
    </row>
    <row r="11" spans="1:19" ht="30.75" customHeight="1">
      <c r="A11" s="993" t="s">
        <v>847</v>
      </c>
      <c r="B11" s="1726" t="s">
        <v>194</v>
      </c>
      <c r="C11" s="1724"/>
      <c r="D11" s="1724"/>
      <c r="E11" s="1724" t="str">
        <f>IF(様式1!M13="","",様式1!M13)</f>
        <v/>
      </c>
      <c r="F11" s="1724"/>
      <c r="G11" s="1724"/>
      <c r="H11" s="1724"/>
      <c r="I11" s="1724"/>
      <c r="J11" s="1724"/>
      <c r="K11" s="1724"/>
      <c r="L11" s="1724"/>
      <c r="M11" s="994"/>
      <c r="N11" s="1735"/>
      <c r="O11" s="1735"/>
      <c r="P11" s="1735"/>
      <c r="Q11" s="1735"/>
      <c r="R11" s="1735"/>
      <c r="S11" s="1736"/>
    </row>
    <row r="12" spans="1:19" ht="23.1" customHeight="1">
      <c r="A12" s="986" t="s">
        <v>195</v>
      </c>
      <c r="B12" s="1737"/>
      <c r="C12" s="1738"/>
      <c r="D12" s="1378"/>
      <c r="E12" s="1739" t="s">
        <v>196</v>
      </c>
      <c r="F12" s="1739"/>
      <c r="G12" s="1378"/>
      <c r="H12" s="1740" t="s">
        <v>197</v>
      </c>
      <c r="I12" s="1740"/>
      <c r="J12" s="1378"/>
      <c r="K12" s="1741" t="s">
        <v>198</v>
      </c>
      <c r="L12" s="1741"/>
      <c r="M12" s="1742"/>
      <c r="N12" s="1742"/>
      <c r="O12" s="1742"/>
      <c r="P12" s="1742"/>
      <c r="Q12" s="1742"/>
      <c r="R12" s="1742"/>
      <c r="S12" s="1743"/>
    </row>
    <row r="13" spans="1:19" ht="17.25" customHeight="1">
      <c r="A13" s="1760" t="s">
        <v>199</v>
      </c>
      <c r="B13" s="1"/>
      <c r="C13" s="1753" t="s">
        <v>200</v>
      </c>
      <c r="D13" s="1751"/>
      <c r="E13" s="1"/>
      <c r="F13" s="1753" t="s">
        <v>201</v>
      </c>
      <c r="G13" s="1751"/>
      <c r="H13" s="1"/>
      <c r="I13" s="1753" t="s">
        <v>202</v>
      </c>
      <c r="J13" s="1751"/>
      <c r="K13" s="1"/>
      <c r="L13" s="1753" t="s">
        <v>203</v>
      </c>
      <c r="M13" s="1751"/>
      <c r="N13" s="1"/>
      <c r="O13" s="1753" t="s">
        <v>204</v>
      </c>
      <c r="P13" s="1751"/>
      <c r="Q13" s="1751"/>
      <c r="R13" s="1751"/>
      <c r="S13" s="1752"/>
    </row>
    <row r="14" spans="1:19" ht="17.25" customHeight="1">
      <c r="A14" s="1761"/>
      <c r="B14" s="1"/>
      <c r="C14" s="1753" t="s">
        <v>205</v>
      </c>
      <c r="D14" s="1751"/>
      <c r="E14" s="1"/>
      <c r="F14" s="1754" t="s">
        <v>206</v>
      </c>
      <c r="G14" s="1755"/>
      <c r="H14" s="1"/>
      <c r="I14" s="1753" t="s">
        <v>207</v>
      </c>
      <c r="J14" s="1751"/>
      <c r="K14" s="1"/>
      <c r="L14" s="1755" t="s">
        <v>208</v>
      </c>
      <c r="M14" s="1755"/>
      <c r="N14" s="1755"/>
      <c r="O14" s="1"/>
      <c r="P14" s="1751" t="s">
        <v>209</v>
      </c>
      <c r="Q14" s="1751"/>
      <c r="R14" s="1751"/>
      <c r="S14" s="1752"/>
    </row>
    <row r="15" spans="1:19" ht="17.25" customHeight="1">
      <c r="A15" s="1762"/>
      <c r="B15" s="1"/>
      <c r="C15" s="1753" t="s">
        <v>210</v>
      </c>
      <c r="D15" s="1751"/>
      <c r="E15" s="1"/>
      <c r="F15" s="1754" t="s">
        <v>211</v>
      </c>
      <c r="G15" s="1755"/>
      <c r="H15" s="1"/>
      <c r="I15" s="1751" t="s">
        <v>212</v>
      </c>
      <c r="J15" s="1751"/>
      <c r="K15" s="1756"/>
      <c r="L15" s="1756"/>
      <c r="M15" s="1756"/>
      <c r="N15" s="1756"/>
      <c r="O15" s="1756"/>
      <c r="P15" s="1756"/>
      <c r="Q15" s="1756"/>
      <c r="R15" s="1756"/>
      <c r="S15" s="1037" t="s">
        <v>213</v>
      </c>
    </row>
    <row r="16" spans="1:19" ht="23.1" customHeight="1">
      <c r="A16" s="986" t="s">
        <v>214</v>
      </c>
      <c r="B16" s="1757"/>
      <c r="C16" s="1758"/>
      <c r="D16" s="1758"/>
      <c r="E16" s="1758"/>
      <c r="F16" s="1758"/>
      <c r="G16" s="1758"/>
      <c r="H16" s="1758"/>
      <c r="I16" s="1758"/>
      <c r="J16" s="1758"/>
      <c r="K16" s="1758"/>
      <c r="L16" s="1758"/>
      <c r="M16" s="1758"/>
      <c r="N16" s="1758"/>
      <c r="O16" s="1758"/>
      <c r="P16" s="1758"/>
      <c r="Q16" s="1758"/>
      <c r="R16" s="1758"/>
      <c r="S16" s="1759"/>
    </row>
    <row r="17" spans="1:19" s="995" customFormat="1" ht="51" customHeight="1">
      <c r="A17" s="1779" t="s">
        <v>215</v>
      </c>
      <c r="B17" s="1779"/>
      <c r="C17" s="1779"/>
      <c r="D17" s="1779"/>
      <c r="E17" s="1780" t="s">
        <v>216</v>
      </c>
      <c r="F17" s="1780"/>
      <c r="G17" s="1781"/>
      <c r="H17" s="1781"/>
      <c r="I17" s="1781"/>
      <c r="J17" s="1781"/>
      <c r="K17" s="1781"/>
      <c r="L17" s="1781"/>
      <c r="M17" s="1781"/>
      <c r="N17" s="1781"/>
      <c r="O17" s="1781"/>
      <c r="P17" s="1781"/>
      <c r="Q17" s="1781"/>
      <c r="R17" s="1781"/>
      <c r="S17" s="1781"/>
    </row>
    <row r="18" spans="1:19" s="995" customFormat="1" ht="12" customHeight="1">
      <c r="A18" s="996"/>
      <c r="D18" s="997"/>
      <c r="E18" s="998" t="s">
        <v>217</v>
      </c>
      <c r="F18" s="998"/>
      <c r="H18" s="999"/>
      <c r="I18" s="999"/>
      <c r="J18" s="999"/>
      <c r="K18" s="999"/>
      <c r="L18" s="999"/>
      <c r="M18" s="999"/>
      <c r="N18" s="999"/>
      <c r="O18" s="999"/>
      <c r="P18" s="999"/>
      <c r="Q18" s="999"/>
      <c r="R18" s="999"/>
      <c r="S18" s="999"/>
    </row>
    <row r="19" spans="1:19" ht="12" customHeight="1">
      <c r="A19" s="1000"/>
      <c r="B19" s="1001"/>
      <c r="C19" s="1001"/>
      <c r="D19" s="1001"/>
      <c r="E19" s="1001"/>
      <c r="F19" s="1001"/>
      <c r="G19" s="1001"/>
      <c r="H19" s="1001"/>
      <c r="I19" s="1001"/>
      <c r="J19" s="1001"/>
      <c r="K19" s="1001"/>
      <c r="L19" s="1001"/>
      <c r="M19" s="1001"/>
      <c r="N19" s="1001"/>
      <c r="O19" s="1001"/>
      <c r="P19" s="1001"/>
      <c r="Q19" s="1001"/>
      <c r="R19" s="1001"/>
      <c r="S19" s="1001"/>
    </row>
    <row r="20" spans="1:19">
      <c r="A20" s="984" t="s">
        <v>218</v>
      </c>
      <c r="E20" s="1002"/>
      <c r="F20" s="1002"/>
    </row>
    <row r="21" spans="1:19" ht="23.1" customHeight="1">
      <c r="A21" s="986" t="s">
        <v>219</v>
      </c>
      <c r="B21" s="1726" t="str">
        <f>IF(様式1!F40="","",様式1!F40)</f>
        <v/>
      </c>
      <c r="C21" s="1724"/>
      <c r="D21" s="1724"/>
      <c r="E21" s="1724"/>
      <c r="F21" s="1724"/>
      <c r="G21" s="1724"/>
      <c r="H21" s="1724"/>
      <c r="I21" s="1724"/>
      <c r="J21" s="1724"/>
      <c r="K21" s="1724"/>
      <c r="L21" s="1724"/>
      <c r="M21" s="1724"/>
      <c r="N21" s="1724"/>
      <c r="O21" s="1724"/>
      <c r="P21" s="1724"/>
      <c r="Q21" s="1724"/>
      <c r="R21" s="1724"/>
      <c r="S21" s="1725"/>
    </row>
    <row r="22" spans="1:19" ht="23.1" customHeight="1">
      <c r="A22" s="1003" t="s">
        <v>220</v>
      </c>
      <c r="B22" s="990" t="s">
        <v>190</v>
      </c>
      <c r="C22" s="1744" t="str">
        <f>IF(様式1!F41="","",様式1!F41)</f>
        <v/>
      </c>
      <c r="D22" s="1744"/>
      <c r="E22" s="1744" t="str">
        <f>様式1!H41&amp;"　"&amp;様式1!H42</f>
        <v>　</v>
      </c>
      <c r="F22" s="1744"/>
      <c r="G22" s="1744"/>
      <c r="H22" s="1744"/>
      <c r="I22" s="1744"/>
      <c r="J22" s="1744"/>
      <c r="K22" s="1744"/>
      <c r="L22" s="1744"/>
      <c r="M22" s="1744"/>
      <c r="N22" s="1744"/>
      <c r="O22" s="1744"/>
      <c r="P22" s="1744"/>
      <c r="Q22" s="1744"/>
      <c r="R22" s="1744"/>
      <c r="S22" s="1745"/>
    </row>
    <row r="23" spans="1:19" ht="23.1" customHeight="1">
      <c r="A23" s="1004" t="s">
        <v>189</v>
      </c>
      <c r="B23" s="1005"/>
      <c r="C23" s="992"/>
      <c r="D23" s="992"/>
      <c r="E23" s="1782" t="s">
        <v>191</v>
      </c>
      <c r="F23" s="1782"/>
      <c r="G23" s="1748"/>
      <c r="H23" s="1748"/>
      <c r="I23" s="1748"/>
      <c r="J23" s="992" t="s">
        <v>192</v>
      </c>
      <c r="K23" s="1747" t="s">
        <v>193</v>
      </c>
      <c r="L23" s="1747"/>
      <c r="M23" s="1783"/>
      <c r="N23" s="1783"/>
      <c r="O23" s="1783"/>
      <c r="P23" s="1783"/>
      <c r="Q23" s="1783"/>
      <c r="R23" s="1783"/>
      <c r="S23" s="1784"/>
    </row>
    <row r="24" spans="1:19" ht="23.1" customHeight="1">
      <c r="A24" s="986" t="s">
        <v>221</v>
      </c>
      <c r="B24" s="1776"/>
      <c r="C24" s="1777"/>
      <c r="D24" s="1777"/>
      <c r="E24" s="1777"/>
      <c r="F24" s="1777"/>
      <c r="G24" s="1777"/>
      <c r="H24" s="1777"/>
      <c r="I24" s="1777"/>
      <c r="J24" s="1777"/>
      <c r="K24" s="1777"/>
      <c r="L24" s="1777"/>
      <c r="M24" s="1777"/>
      <c r="N24" s="1777"/>
      <c r="O24" s="1777"/>
      <c r="P24" s="1777"/>
      <c r="Q24" s="1777"/>
      <c r="R24" s="1777"/>
      <c r="S24" s="1778"/>
    </row>
    <row r="25" spans="1:19" ht="20.100000000000001" customHeight="1"/>
    <row r="26" spans="1:19" ht="20.100000000000001" customHeight="1"/>
    <row r="27" spans="1:19" ht="20.100000000000001" customHeight="1">
      <c r="A27" s="1763" t="s">
        <v>1013</v>
      </c>
      <c r="B27" s="1764"/>
      <c r="C27" s="1764"/>
      <c r="D27" s="1764"/>
      <c r="E27" s="1764"/>
      <c r="F27" s="1764"/>
      <c r="G27" s="1764"/>
      <c r="H27" s="1764"/>
      <c r="I27" s="1764"/>
      <c r="J27" s="1764"/>
      <c r="K27" s="1764"/>
      <c r="L27" s="1764"/>
      <c r="M27" s="1764"/>
      <c r="N27" s="1764"/>
      <c r="O27" s="1764"/>
      <c r="P27" s="1764"/>
      <c r="Q27" s="1764"/>
      <c r="R27" s="1764"/>
      <c r="S27" s="1764"/>
    </row>
    <row r="28" spans="1:19" ht="20.100000000000001" customHeight="1">
      <c r="A28" s="1765" t="s">
        <v>222</v>
      </c>
      <c r="B28" s="1766"/>
      <c r="C28" s="1767"/>
      <c r="D28" s="1765" t="s">
        <v>223</v>
      </c>
      <c r="E28" s="1766"/>
      <c r="F28" s="1766"/>
      <c r="G28" s="1766"/>
      <c r="H28" s="1766"/>
      <c r="I28" s="1766"/>
      <c r="J28" s="1766"/>
      <c r="K28" s="1766"/>
      <c r="L28" s="1767"/>
      <c r="M28" s="1771" t="s">
        <v>224</v>
      </c>
      <c r="N28" s="1771"/>
      <c r="O28" s="1771"/>
      <c r="P28" s="1772" t="s">
        <v>225</v>
      </c>
      <c r="Q28" s="1773"/>
      <c r="R28" s="1760" t="s">
        <v>226</v>
      </c>
      <c r="S28" s="1760" t="s">
        <v>227</v>
      </c>
    </row>
    <row r="29" spans="1:19" ht="20.100000000000001" customHeight="1">
      <c r="A29" s="1768"/>
      <c r="B29" s="1769"/>
      <c r="C29" s="1770"/>
      <c r="D29" s="1768"/>
      <c r="E29" s="1769"/>
      <c r="F29" s="1769"/>
      <c r="G29" s="1769"/>
      <c r="H29" s="1769"/>
      <c r="I29" s="1769"/>
      <c r="J29" s="1769"/>
      <c r="K29" s="1769"/>
      <c r="L29" s="1770"/>
      <c r="M29" s="1006" t="s">
        <v>228</v>
      </c>
      <c r="N29" s="1790" t="s">
        <v>229</v>
      </c>
      <c r="O29" s="1790"/>
      <c r="P29" s="1774"/>
      <c r="Q29" s="1775"/>
      <c r="R29" s="1762"/>
      <c r="S29" s="1762"/>
    </row>
    <row r="30" spans="1:19" ht="20.100000000000001" customHeight="1">
      <c r="A30" s="1791"/>
      <c r="B30" s="1740"/>
      <c r="C30" s="1792"/>
      <c r="D30" s="1791"/>
      <c r="E30" s="1740"/>
      <c r="F30" s="1740"/>
      <c r="G30" s="1740"/>
      <c r="H30" s="1740"/>
      <c r="I30" s="1740"/>
      <c r="J30" s="1740"/>
      <c r="K30" s="1740"/>
      <c r="L30" s="1792"/>
      <c r="M30" s="87"/>
      <c r="N30" s="1793"/>
      <c r="O30" s="1794"/>
      <c r="P30" s="1795"/>
      <c r="Q30" s="1796"/>
      <c r="R30" s="615"/>
      <c r="S30" s="615"/>
    </row>
    <row r="31" spans="1:19" ht="19.5" customHeight="1">
      <c r="A31" s="1780" t="s">
        <v>230</v>
      </c>
      <c r="B31" s="1785"/>
      <c r="C31" s="1785"/>
      <c r="D31" s="1785"/>
      <c r="E31" s="1785"/>
      <c r="F31" s="1785"/>
      <c r="G31" s="1785"/>
      <c r="H31" s="1785"/>
      <c r="I31" s="1785"/>
      <c r="J31" s="1785"/>
      <c r="K31" s="1785"/>
      <c r="L31" s="1785"/>
      <c r="M31" s="1785"/>
      <c r="N31" s="1785"/>
      <c r="O31" s="1785"/>
      <c r="P31" s="1785"/>
      <c r="Q31" s="1785"/>
      <c r="R31" s="1785"/>
      <c r="S31" s="1785"/>
    </row>
    <row r="32" spans="1:19" ht="19.5" customHeight="1">
      <c r="A32" s="1786" t="s">
        <v>231</v>
      </c>
      <c r="B32" s="1787"/>
      <c r="C32" s="1787"/>
      <c r="D32" s="1787"/>
      <c r="E32" s="1787"/>
      <c r="F32" s="1787"/>
      <c r="G32" s="1787"/>
      <c r="H32" s="1787"/>
      <c r="I32" s="1787"/>
      <c r="J32" s="1787"/>
      <c r="K32" s="1787"/>
      <c r="L32" s="1787"/>
      <c r="M32" s="1787"/>
      <c r="N32" s="1787"/>
      <c r="O32" s="1787"/>
      <c r="P32" s="1787"/>
      <c r="Q32" s="1787"/>
      <c r="R32" s="1787"/>
      <c r="S32" s="1787"/>
    </row>
    <row r="33" spans="1:19" ht="16.5" customHeight="1">
      <c r="A33" s="1007"/>
      <c r="B33" s="1008"/>
      <c r="C33" s="1008"/>
      <c r="D33" s="1008"/>
      <c r="E33" s="1008"/>
      <c r="F33" s="1008"/>
      <c r="G33" s="1008"/>
      <c r="H33" s="1008"/>
      <c r="I33" s="1008"/>
      <c r="J33" s="1008"/>
      <c r="K33" s="1008"/>
      <c r="L33" s="1008"/>
      <c r="M33" s="1008"/>
      <c r="N33" s="1008"/>
      <c r="O33" s="1008"/>
      <c r="P33" s="1008"/>
      <c r="Q33" s="1008"/>
      <c r="R33" s="1008"/>
      <c r="S33" s="1008"/>
    </row>
    <row r="34" spans="1:19" s="1013" customFormat="1" ht="16.5" customHeight="1">
      <c r="A34" s="1009" t="s">
        <v>232</v>
      </c>
      <c r="B34" s="1010"/>
      <c r="C34" s="1010"/>
      <c r="D34" s="1011"/>
      <c r="E34" s="1011"/>
      <c r="F34" s="1011"/>
      <c r="G34" s="1011"/>
      <c r="H34" s="1011"/>
      <c r="I34" s="1011"/>
      <c r="J34" s="1011"/>
      <c r="K34" s="1012"/>
      <c r="L34" s="1012"/>
      <c r="M34" s="992"/>
      <c r="N34" s="1010"/>
      <c r="O34" s="1010"/>
      <c r="P34" s="1010"/>
      <c r="Q34" s="1010"/>
      <c r="R34" s="1010"/>
      <c r="S34" s="992"/>
    </row>
    <row r="35" spans="1:19" ht="22.5" customHeight="1">
      <c r="A35" s="1014" t="s">
        <v>233</v>
      </c>
      <c r="B35" s="1757"/>
      <c r="C35" s="1758"/>
      <c r="D35" s="1758"/>
      <c r="E35" s="1758"/>
      <c r="F35" s="1758"/>
      <c r="G35" s="1758"/>
      <c r="H35" s="1758"/>
      <c r="I35" s="1758"/>
      <c r="J35" s="1758"/>
      <c r="K35" s="1758"/>
      <c r="L35" s="1758"/>
      <c r="M35" s="1758"/>
      <c r="N35" s="1758"/>
      <c r="O35" s="1758"/>
      <c r="P35" s="1758"/>
      <c r="Q35" s="1758"/>
      <c r="R35" s="1758"/>
      <c r="S35" s="1759"/>
    </row>
    <row r="36" spans="1:19" ht="22.5" customHeight="1">
      <c r="A36" s="1014" t="s">
        <v>234</v>
      </c>
      <c r="B36" s="1757"/>
      <c r="C36" s="1758"/>
      <c r="D36" s="1758"/>
      <c r="E36" s="1758"/>
      <c r="F36" s="1758"/>
      <c r="G36" s="1758"/>
      <c r="H36" s="1758"/>
      <c r="I36" s="1758"/>
      <c r="J36" s="1758"/>
      <c r="K36" s="1758"/>
      <c r="L36" s="1758"/>
      <c r="M36" s="1758"/>
      <c r="N36" s="1758"/>
      <c r="O36" s="1758"/>
      <c r="P36" s="1758"/>
      <c r="Q36" s="1758"/>
      <c r="R36" s="1758"/>
      <c r="S36" s="1759"/>
    </row>
    <row r="37" spans="1:19" ht="15.75" customHeight="1">
      <c r="A37" s="1015"/>
      <c r="B37" s="1015"/>
      <c r="C37" s="1015"/>
      <c r="D37" s="1015"/>
      <c r="E37" s="1015"/>
      <c r="F37" s="1015"/>
      <c r="G37" s="1015"/>
      <c r="H37" s="1015"/>
      <c r="I37" s="1015"/>
      <c r="J37" s="1015"/>
      <c r="K37" s="1015"/>
      <c r="L37" s="1015"/>
      <c r="M37" s="1015"/>
      <c r="N37" s="1015"/>
      <c r="O37" s="1015"/>
      <c r="P37" s="1015"/>
      <c r="Q37" s="1015"/>
      <c r="R37" s="1015"/>
      <c r="S37" s="1015"/>
    </row>
    <row r="38" spans="1:19" ht="19.5" customHeight="1">
      <c r="A38" s="982" t="s">
        <v>235</v>
      </c>
    </row>
    <row r="39" spans="1:19" ht="19.5" customHeight="1">
      <c r="A39" s="1014" t="s">
        <v>236</v>
      </c>
      <c r="B39" s="1757"/>
      <c r="C39" s="1758"/>
      <c r="D39" s="1758"/>
      <c r="E39" s="1758"/>
      <c r="F39" s="1758"/>
      <c r="G39" s="1758"/>
      <c r="H39" s="1758"/>
      <c r="I39" s="1758"/>
      <c r="J39" s="1759"/>
      <c r="K39" s="1788" t="s">
        <v>237</v>
      </c>
      <c r="L39" s="1730"/>
      <c r="M39" s="1730"/>
      <c r="N39" s="1730"/>
      <c r="O39" s="1730"/>
      <c r="P39" s="1789"/>
      <c r="Q39" s="1789"/>
      <c r="R39" s="1789"/>
      <c r="S39" s="1016" t="s">
        <v>238</v>
      </c>
    </row>
    <row r="40" spans="1:19" ht="20.100000000000001" customHeight="1">
      <c r="A40" s="1806" t="s">
        <v>239</v>
      </c>
      <c r="B40" s="1017" t="s">
        <v>240</v>
      </c>
      <c r="C40" s="1018"/>
      <c r="D40" s="1019"/>
      <c r="E40" s="1804"/>
      <c r="F40" s="1805"/>
      <c r="G40" s="1805"/>
      <c r="H40" s="1805"/>
      <c r="I40" s="1805"/>
      <c r="J40" s="1805"/>
      <c r="K40" s="1805"/>
      <c r="L40" s="1805"/>
      <c r="M40" s="1809" t="s">
        <v>241</v>
      </c>
      <c r="N40" s="1810"/>
      <c r="O40" s="1811"/>
      <c r="P40" s="1812"/>
      <c r="Q40" s="1813"/>
      <c r="R40" s="1813"/>
      <c r="S40" s="1814"/>
    </row>
    <row r="41" spans="1:19" ht="20.100000000000001" customHeight="1">
      <c r="A41" s="1807"/>
      <c r="B41" s="1020" t="s">
        <v>242</v>
      </c>
      <c r="C41" s="1021"/>
      <c r="D41" s="1022"/>
      <c r="E41" s="1815"/>
      <c r="F41" s="1816"/>
      <c r="G41" s="1816"/>
      <c r="H41" s="1816"/>
      <c r="I41" s="1816"/>
      <c r="J41" s="1816"/>
      <c r="K41" s="1816"/>
      <c r="L41" s="1817"/>
      <c r="M41" s="1818" t="s">
        <v>243</v>
      </c>
      <c r="N41" s="1819"/>
      <c r="O41" s="1820"/>
      <c r="P41" s="1800"/>
      <c r="Q41" s="1801"/>
      <c r="R41" s="1802"/>
      <c r="S41" s="1803"/>
    </row>
    <row r="42" spans="1:19" ht="20.100000000000001" customHeight="1">
      <c r="A42" s="1808"/>
      <c r="B42" s="1023" t="s">
        <v>244</v>
      </c>
      <c r="C42" s="1024"/>
      <c r="D42" s="1025"/>
      <c r="E42" s="88"/>
      <c r="F42" s="1026" t="s">
        <v>245</v>
      </c>
      <c r="G42" s="1027"/>
      <c r="H42" s="1027"/>
      <c r="I42" s="1027"/>
      <c r="J42" s="992"/>
      <c r="K42" s="992"/>
      <c r="L42" s="992"/>
      <c r="M42" s="1788" t="s">
        <v>246</v>
      </c>
      <c r="N42" s="1730"/>
      <c r="O42" s="1731"/>
      <c r="P42" s="88"/>
      <c r="Q42" s="1026" t="s">
        <v>247</v>
      </c>
      <c r="S42" s="1028"/>
    </row>
    <row r="43" spans="1:19" ht="20.100000000000001" customHeight="1">
      <c r="A43" s="1827" t="s">
        <v>248</v>
      </c>
      <c r="B43" s="1040" t="s">
        <v>240</v>
      </c>
      <c r="C43" s="1041"/>
      <c r="D43" s="1038"/>
      <c r="E43" s="1804"/>
      <c r="F43" s="1805"/>
      <c r="G43" s="1805"/>
      <c r="H43" s="1805"/>
      <c r="I43" s="1805"/>
      <c r="J43" s="1805"/>
      <c r="K43" s="1805"/>
      <c r="L43" s="1805"/>
      <c r="M43" s="1824" t="s">
        <v>241</v>
      </c>
      <c r="N43" s="1825"/>
      <c r="O43" s="1826"/>
      <c r="P43" s="1812"/>
      <c r="Q43" s="1813"/>
      <c r="R43" s="1813"/>
      <c r="S43" s="1814"/>
    </row>
    <row r="44" spans="1:19" ht="20.100000000000001" customHeight="1">
      <c r="A44" s="1828"/>
      <c r="B44" s="1042" t="s">
        <v>242</v>
      </c>
      <c r="C44" s="1043"/>
      <c r="D44" s="1039"/>
      <c r="E44" s="1815"/>
      <c r="F44" s="1816"/>
      <c r="G44" s="1816"/>
      <c r="H44" s="1816"/>
      <c r="I44" s="1816"/>
      <c r="J44" s="1816"/>
      <c r="K44" s="1816"/>
      <c r="L44" s="1817"/>
      <c r="M44" s="1797" t="s">
        <v>243</v>
      </c>
      <c r="N44" s="1798"/>
      <c r="O44" s="1799"/>
      <c r="P44" s="1800"/>
      <c r="Q44" s="1801"/>
      <c r="R44" s="1802"/>
      <c r="S44" s="1803"/>
    </row>
    <row r="45" spans="1:19" ht="20.100000000000001" customHeight="1">
      <c r="A45" s="1828"/>
      <c r="B45" s="1040" t="s">
        <v>240</v>
      </c>
      <c r="C45" s="1041"/>
      <c r="D45" s="1038"/>
      <c r="E45" s="1804"/>
      <c r="F45" s="1805"/>
      <c r="G45" s="1805"/>
      <c r="H45" s="1805"/>
      <c r="I45" s="1805"/>
      <c r="J45" s="1805"/>
      <c r="K45" s="1805"/>
      <c r="L45" s="1805"/>
      <c r="M45" s="1824" t="s">
        <v>241</v>
      </c>
      <c r="N45" s="1825"/>
      <c r="O45" s="1826"/>
      <c r="P45" s="1812"/>
      <c r="Q45" s="1813"/>
      <c r="R45" s="1813"/>
      <c r="S45" s="1814"/>
    </row>
    <row r="46" spans="1:19" ht="20.100000000000001" customHeight="1">
      <c r="A46" s="1828"/>
      <c r="B46" s="1042" t="s">
        <v>242</v>
      </c>
      <c r="C46" s="1043"/>
      <c r="D46" s="1039"/>
      <c r="E46" s="1815"/>
      <c r="F46" s="1816"/>
      <c r="G46" s="1816"/>
      <c r="H46" s="1816"/>
      <c r="I46" s="1816"/>
      <c r="J46" s="1816"/>
      <c r="K46" s="1816"/>
      <c r="L46" s="1817"/>
      <c r="M46" s="1797" t="s">
        <v>243</v>
      </c>
      <c r="N46" s="1798"/>
      <c r="O46" s="1799"/>
      <c r="P46" s="1800"/>
      <c r="Q46" s="1801"/>
      <c r="R46" s="1802"/>
      <c r="S46" s="1803"/>
    </row>
    <row r="47" spans="1:19" ht="20.100000000000001" customHeight="1">
      <c r="A47" s="1806" t="s">
        <v>249</v>
      </c>
      <c r="B47" s="1017" t="s">
        <v>240</v>
      </c>
      <c r="C47" s="1018"/>
      <c r="D47" s="1019"/>
      <c r="E47" s="1804"/>
      <c r="F47" s="1805"/>
      <c r="G47" s="1805"/>
      <c r="H47" s="1805"/>
      <c r="I47" s="1805"/>
      <c r="J47" s="1805"/>
      <c r="K47" s="1805"/>
      <c r="L47" s="1805"/>
      <c r="M47" s="1809" t="s">
        <v>241</v>
      </c>
      <c r="N47" s="1810"/>
      <c r="O47" s="1811"/>
      <c r="P47" s="1812"/>
      <c r="Q47" s="1813"/>
      <c r="R47" s="1813"/>
      <c r="S47" s="1814"/>
    </row>
    <row r="48" spans="1:19" ht="20.100000000000001" customHeight="1">
      <c r="A48" s="1807"/>
      <c r="B48" s="1020" t="s">
        <v>242</v>
      </c>
      <c r="C48" s="1021"/>
      <c r="D48" s="1022"/>
      <c r="E48" s="1815"/>
      <c r="F48" s="1816"/>
      <c r="G48" s="1816"/>
      <c r="H48" s="1816"/>
      <c r="I48" s="1816"/>
      <c r="J48" s="1816"/>
      <c r="K48" s="1816"/>
      <c r="L48" s="1817"/>
      <c r="M48" s="1818" t="s">
        <v>243</v>
      </c>
      <c r="N48" s="1819"/>
      <c r="O48" s="1820"/>
      <c r="P48" s="1800"/>
      <c r="Q48" s="1801"/>
      <c r="R48" s="1802"/>
      <c r="S48" s="1803"/>
    </row>
    <row r="49" spans="1:19" ht="20.100000000000001" customHeight="1">
      <c r="A49" s="1808"/>
      <c r="B49" s="1029" t="s">
        <v>244</v>
      </c>
      <c r="C49" s="1030"/>
      <c r="D49" s="1031"/>
      <c r="E49" s="88"/>
      <c r="F49" s="1032" t="s">
        <v>250</v>
      </c>
      <c r="G49" s="1033"/>
      <c r="H49" s="1033"/>
      <c r="I49" s="1033"/>
      <c r="J49" s="1034"/>
      <c r="K49" s="1034"/>
      <c r="L49" s="1034"/>
      <c r="M49" s="1788" t="s">
        <v>246</v>
      </c>
      <c r="N49" s="1730"/>
      <c r="O49" s="1731"/>
      <c r="P49" s="88"/>
      <c r="Q49" s="1026" t="s">
        <v>247</v>
      </c>
      <c r="S49" s="1016"/>
    </row>
    <row r="50" spans="1:19" ht="26.25" customHeight="1">
      <c r="A50" s="1823" t="s">
        <v>251</v>
      </c>
      <c r="B50" s="1823"/>
      <c r="C50" s="1823"/>
      <c r="D50" s="1823"/>
      <c r="E50" s="1823"/>
      <c r="F50" s="1823"/>
      <c r="G50" s="1823"/>
      <c r="H50" s="1823"/>
      <c r="I50" s="1823"/>
      <c r="J50" s="1823"/>
      <c r="K50" s="1823"/>
      <c r="L50" s="1823"/>
      <c r="M50" s="1823"/>
      <c r="N50" s="1823"/>
      <c r="O50" s="1823"/>
      <c r="P50" s="1823"/>
      <c r="Q50" s="1823"/>
      <c r="R50" s="1823"/>
      <c r="S50" s="1823"/>
    </row>
    <row r="51" spans="1:19">
      <c r="A51" s="1821" t="s">
        <v>252</v>
      </c>
      <c r="B51" s="1821"/>
      <c r="C51" s="1821"/>
      <c r="D51" s="1821"/>
      <c r="E51" s="1821"/>
      <c r="F51" s="1821"/>
      <c r="G51" s="1821"/>
      <c r="H51" s="1821"/>
      <c r="I51" s="1821"/>
      <c r="J51" s="1821"/>
      <c r="K51" s="1821"/>
      <c r="L51" s="1821"/>
      <c r="M51" s="1821"/>
      <c r="N51" s="1821"/>
      <c r="O51" s="1821"/>
      <c r="P51" s="1821"/>
      <c r="Q51" s="1821"/>
      <c r="R51" s="1821"/>
      <c r="S51" s="1821"/>
    </row>
    <row r="52" spans="1:19" ht="27" customHeight="1">
      <c r="A52" s="1821" t="s">
        <v>253</v>
      </c>
      <c r="B52" s="1821"/>
      <c r="C52" s="1821"/>
      <c r="D52" s="1821"/>
      <c r="E52" s="1821"/>
      <c r="F52" s="1821"/>
      <c r="G52" s="1821"/>
      <c r="H52" s="1821"/>
      <c r="I52" s="1821"/>
      <c r="J52" s="1821"/>
      <c r="K52" s="1821"/>
      <c r="L52" s="1821"/>
      <c r="M52" s="1821"/>
      <c r="N52" s="1822"/>
      <c r="O52" s="1822"/>
      <c r="P52" s="1822"/>
      <c r="Q52" s="1822"/>
      <c r="R52" s="1822"/>
      <c r="S52" s="1822"/>
    </row>
    <row r="53" spans="1:19">
      <c r="A53" s="1035" t="s">
        <v>254</v>
      </c>
      <c r="B53" s="1036"/>
      <c r="C53" s="1036"/>
      <c r="D53" s="1036"/>
      <c r="E53" s="1036"/>
      <c r="F53" s="1036"/>
      <c r="G53" s="1036"/>
      <c r="H53" s="1036"/>
      <c r="I53" s="1036"/>
      <c r="J53" s="1036"/>
      <c r="K53" s="1036"/>
      <c r="L53" s="1036"/>
      <c r="M53" s="1036"/>
      <c r="N53" s="1036"/>
      <c r="O53" s="1036"/>
      <c r="P53" s="1036"/>
      <c r="Q53" s="1036"/>
      <c r="R53" s="1036"/>
      <c r="S53" s="1036"/>
    </row>
    <row r="54" spans="1:19" ht="25.5" customHeight="1">
      <c r="A54" s="1821" t="s">
        <v>255</v>
      </c>
      <c r="B54" s="1821"/>
      <c r="C54" s="1821"/>
      <c r="D54" s="1821"/>
      <c r="E54" s="1821"/>
      <c r="F54" s="1821"/>
      <c r="G54" s="1821"/>
      <c r="H54" s="1821"/>
      <c r="I54" s="1821"/>
      <c r="J54" s="1821"/>
      <c r="K54" s="1821"/>
      <c r="L54" s="1821"/>
      <c r="M54" s="1821"/>
      <c r="N54" s="1821"/>
      <c r="O54" s="1821"/>
      <c r="P54" s="1821"/>
      <c r="Q54" s="1821"/>
      <c r="R54" s="1821"/>
      <c r="S54" s="1821"/>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A31:S31"/>
    <mergeCell ref="A32:S32"/>
    <mergeCell ref="B35:S35"/>
    <mergeCell ref="B36:S36"/>
    <mergeCell ref="B39:J39"/>
    <mergeCell ref="K39:O39"/>
    <mergeCell ref="P39:R39"/>
    <mergeCell ref="S28:S29"/>
    <mergeCell ref="N29:O29"/>
    <mergeCell ref="A30:C30"/>
    <mergeCell ref="D30:L30"/>
    <mergeCell ref="N30:O30"/>
    <mergeCell ref="P30:Q30"/>
    <mergeCell ref="A27:S27"/>
    <mergeCell ref="A28:C29"/>
    <mergeCell ref="D28:L29"/>
    <mergeCell ref="M28:O28"/>
    <mergeCell ref="P28:Q29"/>
    <mergeCell ref="R28:R29"/>
    <mergeCell ref="B24:S24"/>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11"/>
  <conditionalFormatting sqref="B8:C8 E8:G8 J8 B35:S36">
    <cfRule type="cellIs" dxfId="392" priority="17" stopIfTrue="1" operator="equal">
      <formula>""</formula>
    </cfRule>
  </conditionalFormatting>
  <conditionalFormatting sqref="B16:S16">
    <cfRule type="cellIs" dxfId="391" priority="15" stopIfTrue="1" operator="equal">
      <formula>""</formula>
    </cfRule>
  </conditionalFormatting>
  <conditionalFormatting sqref="E40:E49">
    <cfRule type="cellIs" dxfId="390" priority="10" stopIfTrue="1" operator="equal">
      <formula>""</formula>
    </cfRule>
  </conditionalFormatting>
  <conditionalFormatting sqref="G10:I10 M10:S10 B12:D12 G12 J12 G23:I23 M23:S23 B24:S24 A30 D30 M30:S30 B39:J39 P39:R39 P40:S41 P42 P43:S48 P49">
    <cfRule type="cellIs" dxfId="389" priority="1" stopIfTrue="1" operator="equal">
      <formula>""</formula>
    </cfRule>
  </conditionalFormatting>
  <conditionalFormatting sqref="J40">
    <cfRule type="cellIs" dxfId="388" priority="9" stopIfTrue="1" operator="equal">
      <formula>""</formula>
    </cfRule>
  </conditionalFormatting>
  <conditionalFormatting sqref="J43">
    <cfRule type="cellIs" dxfId="387" priority="5" stopIfTrue="1" operator="equal">
      <formula>""</formula>
    </cfRule>
  </conditionalFormatting>
  <conditionalFormatting sqref="J45">
    <cfRule type="cellIs" dxfId="386" priority="4" stopIfTrue="1" operator="equal">
      <formula>""</formula>
    </cfRule>
  </conditionalFormatting>
  <conditionalFormatting sqref="J47">
    <cfRule type="cellIs" dxfId="385" priority="3" stopIfTrue="1" operator="equal">
      <formula>""</formula>
    </cfRule>
  </conditionalFormatting>
  <conditionalFormatting sqref="K15:R15">
    <cfRule type="cellIs" dxfId="384" priority="13" stopIfTrue="1" operator="equal">
      <formula>(COUNTIF($H$15,"✔")&lt;1)</formula>
    </cfRule>
  </conditionalFormatting>
  <conditionalFormatting sqref="N13 K13:K14 B13:B15 E13:E15 H13:H15 O14">
    <cfRule type="expression" dxfId="383" priority="14" stopIfTrue="1">
      <formula>($B$13="")*($B$14="")*($B$15="")*($E$13="")*($E$14="")*($E$15="")*($H$13="")*($H$14="")*($H$15="")*($K$13="")*($K$14="")*($N$13="")*($O$14="")</formula>
    </cfRule>
  </conditionalFormatting>
  <dataValidations count="11">
    <dataValidation imeMode="off" allowBlank="1" showInputMessage="1" showErrorMessage="1" sqref="M10:S10 E41:L41 N11:S11 P39:R39 E44:L44 E46:L46 E48:L48 M30:S30 M23:S23 J12 G12 D12 P47:S47 P43:S43 P45:S45" xr:uid="{00000000-0002-0000-0400-000000000000}"/>
    <dataValidation imeMode="hiragana" allowBlank="1" showInputMessage="1" showErrorMessage="1" sqref="B35:S36 B39:J39 G10:I10 G23:I23 A30:C30 B16:S16 K15:R15"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240A3B0A-FD72-4CED-8581-59FCD05F1942}">
      <formula1>LEN(P40)=LENB(P40)</formula1>
    </dataValidation>
    <dataValidation type="custom" imeMode="hiragana" allowBlank="1" showInputMessage="1" showErrorMessage="1" error="全角で入力してください。" prompt="氏名を入力してください。" sqref="E40:I40" xr:uid="{16766B44-AAAF-4BC0-BA29-1A6734C2C7DA}">
      <formula1>LENB(E40)=LEN(E40)*2</formula1>
    </dataValidation>
    <dataValidation imeMode="hiragana" allowBlank="1" showInputMessage="1" showErrorMessage="1" prompt="役職を入力してください。" sqref="J40:L40 J43:L43 J45:L45 J47:L47" xr:uid="{5F81FFC8-BB7D-4FB4-891C-C1544CE41EFB}"/>
    <dataValidation imeMode="hiragana" allowBlank="1" showInputMessage="1" showErrorMessage="1" prompt="氏名を入力してください。" sqref="E43:I43 E45:I45 E47:I47" xr:uid="{8ECD529D-2798-40FE-8F05-07D88D81B511}"/>
  </dataValidations>
  <printOptions horizontalCentered="1"/>
  <pageMargins left="0.39370078740157483" right="0.39370078740157483" top="0.39370078740157483" bottom="0.39370078740157483" header="0.19685039370078741" footer="0.19685039370078741"/>
  <pageSetup paperSize="9" scale="76" orientation="portrait"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8" id="{7D1ADA7A-CEE7-4586-B2CA-AB379DEA26D8}">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590CE84D-DD46-41DC-91BA-6EF015020131}">
            <xm:f>P30&lt;ROUNDUP(様式5!$G$60*0.7,0)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507E8-9B5F-496C-8321-F50E431F44D9}">
  <sheetPr>
    <tabColor rgb="FFFFFF00"/>
  </sheetPr>
  <dimension ref="A1:J39"/>
  <sheetViews>
    <sheetView view="pageBreakPreview" zoomScale="90" zoomScaleNormal="100" zoomScaleSheetLayoutView="90" workbookViewId="0">
      <selection activeCell="R8" sqref="R8"/>
    </sheetView>
  </sheetViews>
  <sheetFormatPr defaultRowHeight="13.5"/>
  <cols>
    <col min="1" max="1" width="5.25" bestFit="1" customWidth="1"/>
    <col min="2" max="2" width="11.75" customWidth="1"/>
    <col min="3" max="3" width="13.375" customWidth="1"/>
    <col min="4" max="4" width="8.875" customWidth="1"/>
    <col min="5" max="5" width="6.625" customWidth="1"/>
    <col min="6" max="6" width="6.375" customWidth="1"/>
    <col min="7" max="7" width="7.5" customWidth="1"/>
    <col min="8" max="8" width="7.75" customWidth="1"/>
    <col min="9" max="9" width="12.75" customWidth="1"/>
    <col min="257" max="257" width="5.25" bestFit="1" customWidth="1"/>
    <col min="258" max="258" width="11.75" customWidth="1"/>
    <col min="259" max="259" width="13.375" customWidth="1"/>
    <col min="260" max="260" width="8.875" customWidth="1"/>
    <col min="261" max="261" width="6.625" customWidth="1"/>
    <col min="262" max="262" width="6.375" customWidth="1"/>
    <col min="263" max="263" width="7.5" customWidth="1"/>
    <col min="264" max="264" width="7.75" customWidth="1"/>
    <col min="265" max="265" width="12.75" customWidth="1"/>
    <col min="513" max="513" width="5.25" bestFit="1" customWidth="1"/>
    <col min="514" max="514" width="11.75" customWidth="1"/>
    <col min="515" max="515" width="13.375" customWidth="1"/>
    <col min="516" max="516" width="8.875" customWidth="1"/>
    <col min="517" max="517" width="6.625" customWidth="1"/>
    <col min="518" max="518" width="6.375" customWidth="1"/>
    <col min="519" max="519" width="7.5" customWidth="1"/>
    <col min="520" max="520" width="7.75" customWidth="1"/>
    <col min="521" max="521" width="12.75" customWidth="1"/>
    <col min="769" max="769" width="5.25" bestFit="1" customWidth="1"/>
    <col min="770" max="770" width="11.75" customWidth="1"/>
    <col min="771" max="771" width="13.375" customWidth="1"/>
    <col min="772" max="772" width="8.875" customWidth="1"/>
    <col min="773" max="773" width="6.625" customWidth="1"/>
    <col min="774" max="774" width="6.375" customWidth="1"/>
    <col min="775" max="775" width="7.5" customWidth="1"/>
    <col min="776" max="776" width="7.75" customWidth="1"/>
    <col min="777" max="777" width="12.75" customWidth="1"/>
    <col min="1025" max="1025" width="5.25" bestFit="1" customWidth="1"/>
    <col min="1026" max="1026" width="11.75" customWidth="1"/>
    <col min="1027" max="1027" width="13.375" customWidth="1"/>
    <col min="1028" max="1028" width="8.875" customWidth="1"/>
    <col min="1029" max="1029" width="6.625" customWidth="1"/>
    <col min="1030" max="1030" width="6.375" customWidth="1"/>
    <col min="1031" max="1031" width="7.5" customWidth="1"/>
    <col min="1032" max="1032" width="7.75" customWidth="1"/>
    <col min="1033" max="1033" width="12.75" customWidth="1"/>
    <col min="1281" max="1281" width="5.25" bestFit="1" customWidth="1"/>
    <col min="1282" max="1282" width="11.75" customWidth="1"/>
    <col min="1283" max="1283" width="13.375" customWidth="1"/>
    <col min="1284" max="1284" width="8.875" customWidth="1"/>
    <col min="1285" max="1285" width="6.625" customWidth="1"/>
    <col min="1286" max="1286" width="6.375" customWidth="1"/>
    <col min="1287" max="1287" width="7.5" customWidth="1"/>
    <col min="1288" max="1288" width="7.75" customWidth="1"/>
    <col min="1289" max="1289" width="12.75" customWidth="1"/>
    <col min="1537" max="1537" width="5.25" bestFit="1" customWidth="1"/>
    <col min="1538" max="1538" width="11.75" customWidth="1"/>
    <col min="1539" max="1539" width="13.375" customWidth="1"/>
    <col min="1540" max="1540" width="8.875" customWidth="1"/>
    <col min="1541" max="1541" width="6.625" customWidth="1"/>
    <col min="1542" max="1542" width="6.375" customWidth="1"/>
    <col min="1543" max="1543" width="7.5" customWidth="1"/>
    <col min="1544" max="1544" width="7.75" customWidth="1"/>
    <col min="1545" max="1545" width="12.75" customWidth="1"/>
    <col min="1793" max="1793" width="5.25" bestFit="1" customWidth="1"/>
    <col min="1794" max="1794" width="11.75" customWidth="1"/>
    <col min="1795" max="1795" width="13.375" customWidth="1"/>
    <col min="1796" max="1796" width="8.875" customWidth="1"/>
    <col min="1797" max="1797" width="6.625" customWidth="1"/>
    <col min="1798" max="1798" width="6.375" customWidth="1"/>
    <col min="1799" max="1799" width="7.5" customWidth="1"/>
    <col min="1800" max="1800" width="7.75" customWidth="1"/>
    <col min="1801" max="1801" width="12.75" customWidth="1"/>
    <col min="2049" max="2049" width="5.25" bestFit="1" customWidth="1"/>
    <col min="2050" max="2050" width="11.75" customWidth="1"/>
    <col min="2051" max="2051" width="13.375" customWidth="1"/>
    <col min="2052" max="2052" width="8.875" customWidth="1"/>
    <col min="2053" max="2053" width="6.625" customWidth="1"/>
    <col min="2054" max="2054" width="6.375" customWidth="1"/>
    <col min="2055" max="2055" width="7.5" customWidth="1"/>
    <col min="2056" max="2056" width="7.75" customWidth="1"/>
    <col min="2057" max="2057" width="12.75" customWidth="1"/>
    <col min="2305" max="2305" width="5.25" bestFit="1" customWidth="1"/>
    <col min="2306" max="2306" width="11.75" customWidth="1"/>
    <col min="2307" max="2307" width="13.375" customWidth="1"/>
    <col min="2308" max="2308" width="8.875" customWidth="1"/>
    <col min="2309" max="2309" width="6.625" customWidth="1"/>
    <col min="2310" max="2310" width="6.375" customWidth="1"/>
    <col min="2311" max="2311" width="7.5" customWidth="1"/>
    <col min="2312" max="2312" width="7.75" customWidth="1"/>
    <col min="2313" max="2313" width="12.75" customWidth="1"/>
    <col min="2561" max="2561" width="5.25" bestFit="1" customWidth="1"/>
    <col min="2562" max="2562" width="11.75" customWidth="1"/>
    <col min="2563" max="2563" width="13.375" customWidth="1"/>
    <col min="2564" max="2564" width="8.875" customWidth="1"/>
    <col min="2565" max="2565" width="6.625" customWidth="1"/>
    <col min="2566" max="2566" width="6.375" customWidth="1"/>
    <col min="2567" max="2567" width="7.5" customWidth="1"/>
    <col min="2568" max="2568" width="7.75" customWidth="1"/>
    <col min="2569" max="2569" width="12.75" customWidth="1"/>
    <col min="2817" max="2817" width="5.25" bestFit="1" customWidth="1"/>
    <col min="2818" max="2818" width="11.75" customWidth="1"/>
    <col min="2819" max="2819" width="13.375" customWidth="1"/>
    <col min="2820" max="2820" width="8.875" customWidth="1"/>
    <col min="2821" max="2821" width="6.625" customWidth="1"/>
    <col min="2822" max="2822" width="6.375" customWidth="1"/>
    <col min="2823" max="2823" width="7.5" customWidth="1"/>
    <col min="2824" max="2824" width="7.75" customWidth="1"/>
    <col min="2825" max="2825" width="12.75" customWidth="1"/>
    <col min="3073" max="3073" width="5.25" bestFit="1" customWidth="1"/>
    <col min="3074" max="3074" width="11.75" customWidth="1"/>
    <col min="3075" max="3075" width="13.375" customWidth="1"/>
    <col min="3076" max="3076" width="8.875" customWidth="1"/>
    <col min="3077" max="3077" width="6.625" customWidth="1"/>
    <col min="3078" max="3078" width="6.375" customWidth="1"/>
    <col min="3079" max="3079" width="7.5" customWidth="1"/>
    <col min="3080" max="3080" width="7.75" customWidth="1"/>
    <col min="3081" max="3081" width="12.75" customWidth="1"/>
    <col min="3329" max="3329" width="5.25" bestFit="1" customWidth="1"/>
    <col min="3330" max="3330" width="11.75" customWidth="1"/>
    <col min="3331" max="3331" width="13.375" customWidth="1"/>
    <col min="3332" max="3332" width="8.875" customWidth="1"/>
    <col min="3333" max="3333" width="6.625" customWidth="1"/>
    <col min="3334" max="3334" width="6.375" customWidth="1"/>
    <col min="3335" max="3335" width="7.5" customWidth="1"/>
    <col min="3336" max="3336" width="7.75" customWidth="1"/>
    <col min="3337" max="3337" width="12.75" customWidth="1"/>
    <col min="3585" max="3585" width="5.25" bestFit="1" customWidth="1"/>
    <col min="3586" max="3586" width="11.75" customWidth="1"/>
    <col min="3587" max="3587" width="13.375" customWidth="1"/>
    <col min="3588" max="3588" width="8.875" customWidth="1"/>
    <col min="3589" max="3589" width="6.625" customWidth="1"/>
    <col min="3590" max="3590" width="6.375" customWidth="1"/>
    <col min="3591" max="3591" width="7.5" customWidth="1"/>
    <col min="3592" max="3592" width="7.75" customWidth="1"/>
    <col min="3593" max="3593" width="12.75" customWidth="1"/>
    <col min="3841" max="3841" width="5.25" bestFit="1" customWidth="1"/>
    <col min="3842" max="3842" width="11.75" customWidth="1"/>
    <col min="3843" max="3843" width="13.375" customWidth="1"/>
    <col min="3844" max="3844" width="8.875" customWidth="1"/>
    <col min="3845" max="3845" width="6.625" customWidth="1"/>
    <col min="3846" max="3846" width="6.375" customWidth="1"/>
    <col min="3847" max="3847" width="7.5" customWidth="1"/>
    <col min="3848" max="3848" width="7.75" customWidth="1"/>
    <col min="3849" max="3849" width="12.75" customWidth="1"/>
    <col min="4097" max="4097" width="5.25" bestFit="1" customWidth="1"/>
    <col min="4098" max="4098" width="11.75" customWidth="1"/>
    <col min="4099" max="4099" width="13.375" customWidth="1"/>
    <col min="4100" max="4100" width="8.875" customWidth="1"/>
    <col min="4101" max="4101" width="6.625" customWidth="1"/>
    <col min="4102" max="4102" width="6.375" customWidth="1"/>
    <col min="4103" max="4103" width="7.5" customWidth="1"/>
    <col min="4104" max="4104" width="7.75" customWidth="1"/>
    <col min="4105" max="4105" width="12.75" customWidth="1"/>
    <col min="4353" max="4353" width="5.25" bestFit="1" customWidth="1"/>
    <col min="4354" max="4354" width="11.75" customWidth="1"/>
    <col min="4355" max="4355" width="13.375" customWidth="1"/>
    <col min="4356" max="4356" width="8.875" customWidth="1"/>
    <col min="4357" max="4357" width="6.625" customWidth="1"/>
    <col min="4358" max="4358" width="6.375" customWidth="1"/>
    <col min="4359" max="4359" width="7.5" customWidth="1"/>
    <col min="4360" max="4360" width="7.75" customWidth="1"/>
    <col min="4361" max="4361" width="12.75" customWidth="1"/>
    <col min="4609" max="4609" width="5.25" bestFit="1" customWidth="1"/>
    <col min="4610" max="4610" width="11.75" customWidth="1"/>
    <col min="4611" max="4611" width="13.375" customWidth="1"/>
    <col min="4612" max="4612" width="8.875" customWidth="1"/>
    <col min="4613" max="4613" width="6.625" customWidth="1"/>
    <col min="4614" max="4614" width="6.375" customWidth="1"/>
    <col min="4615" max="4615" width="7.5" customWidth="1"/>
    <col min="4616" max="4616" width="7.75" customWidth="1"/>
    <col min="4617" max="4617" width="12.75" customWidth="1"/>
    <col min="4865" max="4865" width="5.25" bestFit="1" customWidth="1"/>
    <col min="4866" max="4866" width="11.75" customWidth="1"/>
    <col min="4867" max="4867" width="13.375" customWidth="1"/>
    <col min="4868" max="4868" width="8.875" customWidth="1"/>
    <col min="4869" max="4869" width="6.625" customWidth="1"/>
    <col min="4870" max="4870" width="6.375" customWidth="1"/>
    <col min="4871" max="4871" width="7.5" customWidth="1"/>
    <col min="4872" max="4872" width="7.75" customWidth="1"/>
    <col min="4873" max="4873" width="12.75" customWidth="1"/>
    <col min="5121" max="5121" width="5.25" bestFit="1" customWidth="1"/>
    <col min="5122" max="5122" width="11.75" customWidth="1"/>
    <col min="5123" max="5123" width="13.375" customWidth="1"/>
    <col min="5124" max="5124" width="8.875" customWidth="1"/>
    <col min="5125" max="5125" width="6.625" customWidth="1"/>
    <col min="5126" max="5126" width="6.375" customWidth="1"/>
    <col min="5127" max="5127" width="7.5" customWidth="1"/>
    <col min="5128" max="5128" width="7.75" customWidth="1"/>
    <col min="5129" max="5129" width="12.75" customWidth="1"/>
    <col min="5377" max="5377" width="5.25" bestFit="1" customWidth="1"/>
    <col min="5378" max="5378" width="11.75" customWidth="1"/>
    <col min="5379" max="5379" width="13.375" customWidth="1"/>
    <col min="5380" max="5380" width="8.875" customWidth="1"/>
    <col min="5381" max="5381" width="6.625" customWidth="1"/>
    <col min="5382" max="5382" width="6.375" customWidth="1"/>
    <col min="5383" max="5383" width="7.5" customWidth="1"/>
    <col min="5384" max="5384" width="7.75" customWidth="1"/>
    <col min="5385" max="5385" width="12.75" customWidth="1"/>
    <col min="5633" max="5633" width="5.25" bestFit="1" customWidth="1"/>
    <col min="5634" max="5634" width="11.75" customWidth="1"/>
    <col min="5635" max="5635" width="13.375" customWidth="1"/>
    <col min="5636" max="5636" width="8.875" customWidth="1"/>
    <col min="5637" max="5637" width="6.625" customWidth="1"/>
    <col min="5638" max="5638" width="6.375" customWidth="1"/>
    <col min="5639" max="5639" width="7.5" customWidth="1"/>
    <col min="5640" max="5640" width="7.75" customWidth="1"/>
    <col min="5641" max="5641" width="12.75" customWidth="1"/>
    <col min="5889" max="5889" width="5.25" bestFit="1" customWidth="1"/>
    <col min="5890" max="5890" width="11.75" customWidth="1"/>
    <col min="5891" max="5891" width="13.375" customWidth="1"/>
    <col min="5892" max="5892" width="8.875" customWidth="1"/>
    <col min="5893" max="5893" width="6.625" customWidth="1"/>
    <col min="5894" max="5894" width="6.375" customWidth="1"/>
    <col min="5895" max="5895" width="7.5" customWidth="1"/>
    <col min="5896" max="5896" width="7.75" customWidth="1"/>
    <col min="5897" max="5897" width="12.75" customWidth="1"/>
    <col min="6145" max="6145" width="5.25" bestFit="1" customWidth="1"/>
    <col min="6146" max="6146" width="11.75" customWidth="1"/>
    <col min="6147" max="6147" width="13.375" customWidth="1"/>
    <col min="6148" max="6148" width="8.875" customWidth="1"/>
    <col min="6149" max="6149" width="6.625" customWidth="1"/>
    <col min="6150" max="6150" width="6.375" customWidth="1"/>
    <col min="6151" max="6151" width="7.5" customWidth="1"/>
    <col min="6152" max="6152" width="7.75" customWidth="1"/>
    <col min="6153" max="6153" width="12.75" customWidth="1"/>
    <col min="6401" max="6401" width="5.25" bestFit="1" customWidth="1"/>
    <col min="6402" max="6402" width="11.75" customWidth="1"/>
    <col min="6403" max="6403" width="13.375" customWidth="1"/>
    <col min="6404" max="6404" width="8.875" customWidth="1"/>
    <col min="6405" max="6405" width="6.625" customWidth="1"/>
    <col min="6406" max="6406" width="6.375" customWidth="1"/>
    <col min="6407" max="6407" width="7.5" customWidth="1"/>
    <col min="6408" max="6408" width="7.75" customWidth="1"/>
    <col min="6409" max="6409" width="12.75" customWidth="1"/>
    <col min="6657" max="6657" width="5.25" bestFit="1" customWidth="1"/>
    <col min="6658" max="6658" width="11.75" customWidth="1"/>
    <col min="6659" max="6659" width="13.375" customWidth="1"/>
    <col min="6660" max="6660" width="8.875" customWidth="1"/>
    <col min="6661" max="6661" width="6.625" customWidth="1"/>
    <col min="6662" max="6662" width="6.375" customWidth="1"/>
    <col min="6663" max="6663" width="7.5" customWidth="1"/>
    <col min="6664" max="6664" width="7.75" customWidth="1"/>
    <col min="6665" max="6665" width="12.75" customWidth="1"/>
    <col min="6913" max="6913" width="5.25" bestFit="1" customWidth="1"/>
    <col min="6914" max="6914" width="11.75" customWidth="1"/>
    <col min="6915" max="6915" width="13.375" customWidth="1"/>
    <col min="6916" max="6916" width="8.875" customWidth="1"/>
    <col min="6917" max="6917" width="6.625" customWidth="1"/>
    <col min="6918" max="6918" width="6.375" customWidth="1"/>
    <col min="6919" max="6919" width="7.5" customWidth="1"/>
    <col min="6920" max="6920" width="7.75" customWidth="1"/>
    <col min="6921" max="6921" width="12.75" customWidth="1"/>
    <col min="7169" max="7169" width="5.25" bestFit="1" customWidth="1"/>
    <col min="7170" max="7170" width="11.75" customWidth="1"/>
    <col min="7171" max="7171" width="13.375" customWidth="1"/>
    <col min="7172" max="7172" width="8.875" customWidth="1"/>
    <col min="7173" max="7173" width="6.625" customWidth="1"/>
    <col min="7174" max="7174" width="6.375" customWidth="1"/>
    <col min="7175" max="7175" width="7.5" customWidth="1"/>
    <col min="7176" max="7176" width="7.75" customWidth="1"/>
    <col min="7177" max="7177" width="12.75" customWidth="1"/>
    <col min="7425" max="7425" width="5.25" bestFit="1" customWidth="1"/>
    <col min="7426" max="7426" width="11.75" customWidth="1"/>
    <col min="7427" max="7427" width="13.375" customWidth="1"/>
    <col min="7428" max="7428" width="8.875" customWidth="1"/>
    <col min="7429" max="7429" width="6.625" customWidth="1"/>
    <col min="7430" max="7430" width="6.375" customWidth="1"/>
    <col min="7431" max="7431" width="7.5" customWidth="1"/>
    <col min="7432" max="7432" width="7.75" customWidth="1"/>
    <col min="7433" max="7433" width="12.75" customWidth="1"/>
    <col min="7681" max="7681" width="5.25" bestFit="1" customWidth="1"/>
    <col min="7682" max="7682" width="11.75" customWidth="1"/>
    <col min="7683" max="7683" width="13.375" customWidth="1"/>
    <col min="7684" max="7684" width="8.875" customWidth="1"/>
    <col min="7685" max="7685" width="6.625" customWidth="1"/>
    <col min="7686" max="7686" width="6.375" customWidth="1"/>
    <col min="7687" max="7687" width="7.5" customWidth="1"/>
    <col min="7688" max="7688" width="7.75" customWidth="1"/>
    <col min="7689" max="7689" width="12.75" customWidth="1"/>
    <col min="7937" max="7937" width="5.25" bestFit="1" customWidth="1"/>
    <col min="7938" max="7938" width="11.75" customWidth="1"/>
    <col min="7939" max="7939" width="13.375" customWidth="1"/>
    <col min="7940" max="7940" width="8.875" customWidth="1"/>
    <col min="7941" max="7941" width="6.625" customWidth="1"/>
    <col min="7942" max="7942" width="6.375" customWidth="1"/>
    <col min="7943" max="7943" width="7.5" customWidth="1"/>
    <col min="7944" max="7944" width="7.75" customWidth="1"/>
    <col min="7945" max="7945" width="12.75" customWidth="1"/>
    <col min="8193" max="8193" width="5.25" bestFit="1" customWidth="1"/>
    <col min="8194" max="8194" width="11.75" customWidth="1"/>
    <col min="8195" max="8195" width="13.375" customWidth="1"/>
    <col min="8196" max="8196" width="8.875" customWidth="1"/>
    <col min="8197" max="8197" width="6.625" customWidth="1"/>
    <col min="8198" max="8198" width="6.375" customWidth="1"/>
    <col min="8199" max="8199" width="7.5" customWidth="1"/>
    <col min="8200" max="8200" width="7.75" customWidth="1"/>
    <col min="8201" max="8201" width="12.75" customWidth="1"/>
    <col min="8449" max="8449" width="5.25" bestFit="1" customWidth="1"/>
    <col min="8450" max="8450" width="11.75" customWidth="1"/>
    <col min="8451" max="8451" width="13.375" customWidth="1"/>
    <col min="8452" max="8452" width="8.875" customWidth="1"/>
    <col min="8453" max="8453" width="6.625" customWidth="1"/>
    <col min="8454" max="8454" width="6.375" customWidth="1"/>
    <col min="8455" max="8455" width="7.5" customWidth="1"/>
    <col min="8456" max="8456" width="7.75" customWidth="1"/>
    <col min="8457" max="8457" width="12.75" customWidth="1"/>
    <col min="8705" max="8705" width="5.25" bestFit="1" customWidth="1"/>
    <col min="8706" max="8706" width="11.75" customWidth="1"/>
    <col min="8707" max="8707" width="13.375" customWidth="1"/>
    <col min="8708" max="8708" width="8.875" customWidth="1"/>
    <col min="8709" max="8709" width="6.625" customWidth="1"/>
    <col min="8710" max="8710" width="6.375" customWidth="1"/>
    <col min="8711" max="8711" width="7.5" customWidth="1"/>
    <col min="8712" max="8712" width="7.75" customWidth="1"/>
    <col min="8713" max="8713" width="12.75" customWidth="1"/>
    <col min="8961" max="8961" width="5.25" bestFit="1" customWidth="1"/>
    <col min="8962" max="8962" width="11.75" customWidth="1"/>
    <col min="8963" max="8963" width="13.375" customWidth="1"/>
    <col min="8964" max="8964" width="8.875" customWidth="1"/>
    <col min="8965" max="8965" width="6.625" customWidth="1"/>
    <col min="8966" max="8966" width="6.375" customWidth="1"/>
    <col min="8967" max="8967" width="7.5" customWidth="1"/>
    <col min="8968" max="8968" width="7.75" customWidth="1"/>
    <col min="8969" max="8969" width="12.75" customWidth="1"/>
    <col min="9217" max="9217" width="5.25" bestFit="1" customWidth="1"/>
    <col min="9218" max="9218" width="11.75" customWidth="1"/>
    <col min="9219" max="9219" width="13.375" customWidth="1"/>
    <col min="9220" max="9220" width="8.875" customWidth="1"/>
    <col min="9221" max="9221" width="6.625" customWidth="1"/>
    <col min="9222" max="9222" width="6.375" customWidth="1"/>
    <col min="9223" max="9223" width="7.5" customWidth="1"/>
    <col min="9224" max="9224" width="7.75" customWidth="1"/>
    <col min="9225" max="9225" width="12.75" customWidth="1"/>
    <col min="9473" max="9473" width="5.25" bestFit="1" customWidth="1"/>
    <col min="9474" max="9474" width="11.75" customWidth="1"/>
    <col min="9475" max="9475" width="13.375" customWidth="1"/>
    <col min="9476" max="9476" width="8.875" customWidth="1"/>
    <col min="9477" max="9477" width="6.625" customWidth="1"/>
    <col min="9478" max="9478" width="6.375" customWidth="1"/>
    <col min="9479" max="9479" width="7.5" customWidth="1"/>
    <col min="9480" max="9480" width="7.75" customWidth="1"/>
    <col min="9481" max="9481" width="12.75" customWidth="1"/>
    <col min="9729" max="9729" width="5.25" bestFit="1" customWidth="1"/>
    <col min="9730" max="9730" width="11.75" customWidth="1"/>
    <col min="9731" max="9731" width="13.375" customWidth="1"/>
    <col min="9732" max="9732" width="8.875" customWidth="1"/>
    <col min="9733" max="9733" width="6.625" customWidth="1"/>
    <col min="9734" max="9734" width="6.375" customWidth="1"/>
    <col min="9735" max="9735" width="7.5" customWidth="1"/>
    <col min="9736" max="9736" width="7.75" customWidth="1"/>
    <col min="9737" max="9737" width="12.75" customWidth="1"/>
    <col min="9985" max="9985" width="5.25" bestFit="1" customWidth="1"/>
    <col min="9986" max="9986" width="11.75" customWidth="1"/>
    <col min="9987" max="9987" width="13.375" customWidth="1"/>
    <col min="9988" max="9988" width="8.875" customWidth="1"/>
    <col min="9989" max="9989" width="6.625" customWidth="1"/>
    <col min="9990" max="9990" width="6.375" customWidth="1"/>
    <col min="9991" max="9991" width="7.5" customWidth="1"/>
    <col min="9992" max="9992" width="7.75" customWidth="1"/>
    <col min="9993" max="9993" width="12.75" customWidth="1"/>
    <col min="10241" max="10241" width="5.25" bestFit="1" customWidth="1"/>
    <col min="10242" max="10242" width="11.75" customWidth="1"/>
    <col min="10243" max="10243" width="13.375" customWidth="1"/>
    <col min="10244" max="10244" width="8.875" customWidth="1"/>
    <col min="10245" max="10245" width="6.625" customWidth="1"/>
    <col min="10246" max="10246" width="6.375" customWidth="1"/>
    <col min="10247" max="10247" width="7.5" customWidth="1"/>
    <col min="10248" max="10248" width="7.75" customWidth="1"/>
    <col min="10249" max="10249" width="12.75" customWidth="1"/>
    <col min="10497" max="10497" width="5.25" bestFit="1" customWidth="1"/>
    <col min="10498" max="10498" width="11.75" customWidth="1"/>
    <col min="10499" max="10499" width="13.375" customWidth="1"/>
    <col min="10500" max="10500" width="8.875" customWidth="1"/>
    <col min="10501" max="10501" width="6.625" customWidth="1"/>
    <col min="10502" max="10502" width="6.375" customWidth="1"/>
    <col min="10503" max="10503" width="7.5" customWidth="1"/>
    <col min="10504" max="10504" width="7.75" customWidth="1"/>
    <col min="10505" max="10505" width="12.75" customWidth="1"/>
    <col min="10753" max="10753" width="5.25" bestFit="1" customWidth="1"/>
    <col min="10754" max="10754" width="11.75" customWidth="1"/>
    <col min="10755" max="10755" width="13.375" customWidth="1"/>
    <col min="10756" max="10756" width="8.875" customWidth="1"/>
    <col min="10757" max="10757" width="6.625" customWidth="1"/>
    <col min="10758" max="10758" width="6.375" customWidth="1"/>
    <col min="10759" max="10759" width="7.5" customWidth="1"/>
    <col min="10760" max="10760" width="7.75" customWidth="1"/>
    <col min="10761" max="10761" width="12.75" customWidth="1"/>
    <col min="11009" max="11009" width="5.25" bestFit="1" customWidth="1"/>
    <col min="11010" max="11010" width="11.75" customWidth="1"/>
    <col min="11011" max="11011" width="13.375" customWidth="1"/>
    <col min="11012" max="11012" width="8.875" customWidth="1"/>
    <col min="11013" max="11013" width="6.625" customWidth="1"/>
    <col min="11014" max="11014" width="6.375" customWidth="1"/>
    <col min="11015" max="11015" width="7.5" customWidth="1"/>
    <col min="11016" max="11016" width="7.75" customWidth="1"/>
    <col min="11017" max="11017" width="12.75" customWidth="1"/>
    <col min="11265" max="11265" width="5.25" bestFit="1" customWidth="1"/>
    <col min="11266" max="11266" width="11.75" customWidth="1"/>
    <col min="11267" max="11267" width="13.375" customWidth="1"/>
    <col min="11268" max="11268" width="8.875" customWidth="1"/>
    <col min="11269" max="11269" width="6.625" customWidth="1"/>
    <col min="11270" max="11270" width="6.375" customWidth="1"/>
    <col min="11271" max="11271" width="7.5" customWidth="1"/>
    <col min="11272" max="11272" width="7.75" customWidth="1"/>
    <col min="11273" max="11273" width="12.75" customWidth="1"/>
    <col min="11521" max="11521" width="5.25" bestFit="1" customWidth="1"/>
    <col min="11522" max="11522" width="11.75" customWidth="1"/>
    <col min="11523" max="11523" width="13.375" customWidth="1"/>
    <col min="11524" max="11524" width="8.875" customWidth="1"/>
    <col min="11525" max="11525" width="6.625" customWidth="1"/>
    <col min="11526" max="11526" width="6.375" customWidth="1"/>
    <col min="11527" max="11527" width="7.5" customWidth="1"/>
    <col min="11528" max="11528" width="7.75" customWidth="1"/>
    <col min="11529" max="11529" width="12.75" customWidth="1"/>
    <col min="11777" max="11777" width="5.25" bestFit="1" customWidth="1"/>
    <col min="11778" max="11778" width="11.75" customWidth="1"/>
    <col min="11779" max="11779" width="13.375" customWidth="1"/>
    <col min="11780" max="11780" width="8.875" customWidth="1"/>
    <col min="11781" max="11781" width="6.625" customWidth="1"/>
    <col min="11782" max="11782" width="6.375" customWidth="1"/>
    <col min="11783" max="11783" width="7.5" customWidth="1"/>
    <col min="11784" max="11784" width="7.75" customWidth="1"/>
    <col min="11785" max="11785" width="12.75" customWidth="1"/>
    <col min="12033" max="12033" width="5.25" bestFit="1" customWidth="1"/>
    <col min="12034" max="12034" width="11.75" customWidth="1"/>
    <col min="12035" max="12035" width="13.375" customWidth="1"/>
    <col min="12036" max="12036" width="8.875" customWidth="1"/>
    <col min="12037" max="12037" width="6.625" customWidth="1"/>
    <col min="12038" max="12038" width="6.375" customWidth="1"/>
    <col min="12039" max="12039" width="7.5" customWidth="1"/>
    <col min="12040" max="12040" width="7.75" customWidth="1"/>
    <col min="12041" max="12041" width="12.75" customWidth="1"/>
    <col min="12289" max="12289" width="5.25" bestFit="1" customWidth="1"/>
    <col min="12290" max="12290" width="11.75" customWidth="1"/>
    <col min="12291" max="12291" width="13.375" customWidth="1"/>
    <col min="12292" max="12292" width="8.875" customWidth="1"/>
    <col min="12293" max="12293" width="6.625" customWidth="1"/>
    <col min="12294" max="12294" width="6.375" customWidth="1"/>
    <col min="12295" max="12295" width="7.5" customWidth="1"/>
    <col min="12296" max="12296" width="7.75" customWidth="1"/>
    <col min="12297" max="12297" width="12.75" customWidth="1"/>
    <col min="12545" max="12545" width="5.25" bestFit="1" customWidth="1"/>
    <col min="12546" max="12546" width="11.75" customWidth="1"/>
    <col min="12547" max="12547" width="13.375" customWidth="1"/>
    <col min="12548" max="12548" width="8.875" customWidth="1"/>
    <col min="12549" max="12549" width="6.625" customWidth="1"/>
    <col min="12550" max="12550" width="6.375" customWidth="1"/>
    <col min="12551" max="12551" width="7.5" customWidth="1"/>
    <col min="12552" max="12552" width="7.75" customWidth="1"/>
    <col min="12553" max="12553" width="12.75" customWidth="1"/>
    <col min="12801" max="12801" width="5.25" bestFit="1" customWidth="1"/>
    <col min="12802" max="12802" width="11.75" customWidth="1"/>
    <col min="12803" max="12803" width="13.375" customWidth="1"/>
    <col min="12804" max="12804" width="8.875" customWidth="1"/>
    <col min="12805" max="12805" width="6.625" customWidth="1"/>
    <col min="12806" max="12806" width="6.375" customWidth="1"/>
    <col min="12807" max="12807" width="7.5" customWidth="1"/>
    <col min="12808" max="12808" width="7.75" customWidth="1"/>
    <col min="12809" max="12809" width="12.75" customWidth="1"/>
    <col min="13057" max="13057" width="5.25" bestFit="1" customWidth="1"/>
    <col min="13058" max="13058" width="11.75" customWidth="1"/>
    <col min="13059" max="13059" width="13.375" customWidth="1"/>
    <col min="13060" max="13060" width="8.875" customWidth="1"/>
    <col min="13061" max="13061" width="6.625" customWidth="1"/>
    <col min="13062" max="13062" width="6.375" customWidth="1"/>
    <col min="13063" max="13063" width="7.5" customWidth="1"/>
    <col min="13064" max="13064" width="7.75" customWidth="1"/>
    <col min="13065" max="13065" width="12.75" customWidth="1"/>
    <col min="13313" max="13313" width="5.25" bestFit="1" customWidth="1"/>
    <col min="13314" max="13314" width="11.75" customWidth="1"/>
    <col min="13315" max="13315" width="13.375" customWidth="1"/>
    <col min="13316" max="13316" width="8.875" customWidth="1"/>
    <col min="13317" max="13317" width="6.625" customWidth="1"/>
    <col min="13318" max="13318" width="6.375" customWidth="1"/>
    <col min="13319" max="13319" width="7.5" customWidth="1"/>
    <col min="13320" max="13320" width="7.75" customWidth="1"/>
    <col min="13321" max="13321" width="12.75" customWidth="1"/>
    <col min="13569" max="13569" width="5.25" bestFit="1" customWidth="1"/>
    <col min="13570" max="13570" width="11.75" customWidth="1"/>
    <col min="13571" max="13571" width="13.375" customWidth="1"/>
    <col min="13572" max="13572" width="8.875" customWidth="1"/>
    <col min="13573" max="13573" width="6.625" customWidth="1"/>
    <col min="13574" max="13574" width="6.375" customWidth="1"/>
    <col min="13575" max="13575" width="7.5" customWidth="1"/>
    <col min="13576" max="13576" width="7.75" customWidth="1"/>
    <col min="13577" max="13577" width="12.75" customWidth="1"/>
    <col min="13825" max="13825" width="5.25" bestFit="1" customWidth="1"/>
    <col min="13826" max="13826" width="11.75" customWidth="1"/>
    <col min="13827" max="13827" width="13.375" customWidth="1"/>
    <col min="13828" max="13828" width="8.875" customWidth="1"/>
    <col min="13829" max="13829" width="6.625" customWidth="1"/>
    <col min="13830" max="13830" width="6.375" customWidth="1"/>
    <col min="13831" max="13831" width="7.5" customWidth="1"/>
    <col min="13832" max="13832" width="7.75" customWidth="1"/>
    <col min="13833" max="13833" width="12.75" customWidth="1"/>
    <col min="14081" max="14081" width="5.25" bestFit="1" customWidth="1"/>
    <col min="14082" max="14082" width="11.75" customWidth="1"/>
    <col min="14083" max="14083" width="13.375" customWidth="1"/>
    <col min="14084" max="14084" width="8.875" customWidth="1"/>
    <col min="14085" max="14085" width="6.625" customWidth="1"/>
    <col min="14086" max="14086" width="6.375" customWidth="1"/>
    <col min="14087" max="14087" width="7.5" customWidth="1"/>
    <col min="14088" max="14088" width="7.75" customWidth="1"/>
    <col min="14089" max="14089" width="12.75" customWidth="1"/>
    <col min="14337" max="14337" width="5.25" bestFit="1" customWidth="1"/>
    <col min="14338" max="14338" width="11.75" customWidth="1"/>
    <col min="14339" max="14339" width="13.375" customWidth="1"/>
    <col min="14340" max="14340" width="8.875" customWidth="1"/>
    <col min="14341" max="14341" width="6.625" customWidth="1"/>
    <col min="14342" max="14342" width="6.375" customWidth="1"/>
    <col min="14343" max="14343" width="7.5" customWidth="1"/>
    <col min="14344" max="14344" width="7.75" customWidth="1"/>
    <col min="14345" max="14345" width="12.75" customWidth="1"/>
    <col min="14593" max="14593" width="5.25" bestFit="1" customWidth="1"/>
    <col min="14594" max="14594" width="11.75" customWidth="1"/>
    <col min="14595" max="14595" width="13.375" customWidth="1"/>
    <col min="14596" max="14596" width="8.875" customWidth="1"/>
    <col min="14597" max="14597" width="6.625" customWidth="1"/>
    <col min="14598" max="14598" width="6.375" customWidth="1"/>
    <col min="14599" max="14599" width="7.5" customWidth="1"/>
    <col min="14600" max="14600" width="7.75" customWidth="1"/>
    <col min="14601" max="14601" width="12.75" customWidth="1"/>
    <col min="14849" max="14849" width="5.25" bestFit="1" customWidth="1"/>
    <col min="14850" max="14850" width="11.75" customWidth="1"/>
    <col min="14851" max="14851" width="13.375" customWidth="1"/>
    <col min="14852" max="14852" width="8.875" customWidth="1"/>
    <col min="14853" max="14853" width="6.625" customWidth="1"/>
    <col min="14854" max="14854" width="6.375" customWidth="1"/>
    <col min="14855" max="14855" width="7.5" customWidth="1"/>
    <col min="14856" max="14856" width="7.75" customWidth="1"/>
    <col min="14857" max="14857" width="12.75" customWidth="1"/>
    <col min="15105" max="15105" width="5.25" bestFit="1" customWidth="1"/>
    <col min="15106" max="15106" width="11.75" customWidth="1"/>
    <col min="15107" max="15107" width="13.375" customWidth="1"/>
    <col min="15108" max="15108" width="8.875" customWidth="1"/>
    <col min="15109" max="15109" width="6.625" customWidth="1"/>
    <col min="15110" max="15110" width="6.375" customWidth="1"/>
    <col min="15111" max="15111" width="7.5" customWidth="1"/>
    <col min="15112" max="15112" width="7.75" customWidth="1"/>
    <col min="15113" max="15113" width="12.75" customWidth="1"/>
    <col min="15361" max="15361" width="5.25" bestFit="1" customWidth="1"/>
    <col min="15362" max="15362" width="11.75" customWidth="1"/>
    <col min="15363" max="15363" width="13.375" customWidth="1"/>
    <col min="15364" max="15364" width="8.875" customWidth="1"/>
    <col min="15365" max="15365" width="6.625" customWidth="1"/>
    <col min="15366" max="15366" width="6.375" customWidth="1"/>
    <col min="15367" max="15367" width="7.5" customWidth="1"/>
    <col min="15368" max="15368" width="7.75" customWidth="1"/>
    <col min="15369" max="15369" width="12.75" customWidth="1"/>
    <col min="15617" max="15617" width="5.25" bestFit="1" customWidth="1"/>
    <col min="15618" max="15618" width="11.75" customWidth="1"/>
    <col min="15619" max="15619" width="13.375" customWidth="1"/>
    <col min="15620" max="15620" width="8.875" customWidth="1"/>
    <col min="15621" max="15621" width="6.625" customWidth="1"/>
    <col min="15622" max="15622" width="6.375" customWidth="1"/>
    <col min="15623" max="15623" width="7.5" customWidth="1"/>
    <col min="15624" max="15624" width="7.75" customWidth="1"/>
    <col min="15625" max="15625" width="12.75" customWidth="1"/>
    <col min="15873" max="15873" width="5.25" bestFit="1" customWidth="1"/>
    <col min="15874" max="15874" width="11.75" customWidth="1"/>
    <col min="15875" max="15875" width="13.375" customWidth="1"/>
    <col min="15876" max="15876" width="8.875" customWidth="1"/>
    <col min="15877" max="15877" width="6.625" customWidth="1"/>
    <col min="15878" max="15878" width="6.375" customWidth="1"/>
    <col min="15879" max="15879" width="7.5" customWidth="1"/>
    <col min="15880" max="15880" width="7.75" customWidth="1"/>
    <col min="15881" max="15881" width="12.75" customWidth="1"/>
    <col min="16129" max="16129" width="5.25" bestFit="1" customWidth="1"/>
    <col min="16130" max="16130" width="11.75" customWidth="1"/>
    <col min="16131" max="16131" width="13.375" customWidth="1"/>
    <col min="16132" max="16132" width="8.875" customWidth="1"/>
    <col min="16133" max="16133" width="6.625" customWidth="1"/>
    <col min="16134" max="16134" width="6.375" customWidth="1"/>
    <col min="16135" max="16135" width="7.5" customWidth="1"/>
    <col min="16136" max="16136" width="7.75" customWidth="1"/>
    <col min="16137" max="16137" width="12.75" customWidth="1"/>
  </cols>
  <sheetData>
    <row r="1" spans="1:10" ht="133.5" customHeight="1">
      <c r="A1" s="1418" t="s">
        <v>1643</v>
      </c>
      <c r="B1" s="1419" t="s">
        <v>1644</v>
      </c>
      <c r="C1" s="1419" t="s">
        <v>1645</v>
      </c>
      <c r="D1" s="1419" t="s">
        <v>1646</v>
      </c>
      <c r="E1" s="1419" t="s">
        <v>1647</v>
      </c>
      <c r="F1" s="1419" t="s">
        <v>1648</v>
      </c>
      <c r="G1" s="1419" t="s">
        <v>1649</v>
      </c>
      <c r="H1" s="1419" t="s">
        <v>1650</v>
      </c>
      <c r="I1" s="1419" t="s">
        <v>1651</v>
      </c>
    </row>
    <row r="2" spans="1:10" ht="21" customHeight="1">
      <c r="A2" s="1418">
        <v>1</v>
      </c>
      <c r="B2" s="1420"/>
      <c r="C2" s="1420"/>
      <c r="D2" s="1420"/>
      <c r="E2" s="1420"/>
      <c r="F2" s="1420"/>
      <c r="G2" s="1420"/>
      <c r="H2" s="1420"/>
      <c r="I2" s="1420">
        <f>様式1!L11</f>
        <v>0</v>
      </c>
    </row>
    <row r="3" spans="1:10" ht="21" customHeight="1">
      <c r="A3" s="1418"/>
      <c r="I3" s="1420"/>
    </row>
    <row r="4" spans="1:10" ht="21" customHeight="1">
      <c r="A4" s="1418"/>
    </row>
    <row r="5" spans="1:10" ht="21" customHeight="1">
      <c r="A5" s="1418"/>
    </row>
    <row r="6" spans="1:10" ht="21" customHeight="1">
      <c r="A6" s="1418"/>
    </row>
    <row r="7" spans="1:10" ht="21" customHeight="1">
      <c r="A7" s="1418"/>
    </row>
    <row r="8" spans="1:10" ht="21" customHeight="1">
      <c r="A8" s="1418"/>
    </row>
    <row r="9" spans="1:10" ht="21" customHeight="1">
      <c r="A9" s="1418"/>
    </row>
    <row r="10" spans="1:10" ht="21" customHeight="1">
      <c r="A10" s="1418"/>
    </row>
    <row r="11" spans="1:10">
      <c r="A11" s="1418"/>
    </row>
    <row r="12" spans="1:10">
      <c r="A12" s="1418"/>
    </row>
    <row r="13" spans="1:10">
      <c r="A13" s="1418"/>
    </row>
    <row r="14" spans="1:10">
      <c r="A14" s="1418"/>
    </row>
    <row r="15" spans="1:10">
      <c r="A15" s="1418"/>
    </row>
    <row r="16" spans="1:10">
      <c r="A16" s="1418"/>
    </row>
    <row r="17" spans="1:1">
      <c r="A17" s="1418"/>
    </row>
    <row r="18" spans="1:1">
      <c r="A18" s="1418"/>
    </row>
    <row r="19" spans="1:1">
      <c r="A19" s="1418"/>
    </row>
    <row r="20" spans="1:1">
      <c r="A20" s="1418"/>
    </row>
    <row r="21" spans="1:1">
      <c r="A21" s="1418"/>
    </row>
    <row r="22" spans="1:1">
      <c r="A22" s="1418"/>
    </row>
    <row r="23" spans="1:1">
      <c r="A23" s="1418"/>
    </row>
    <row r="24" spans="1:1">
      <c r="A24" s="1418"/>
    </row>
    <row r="25" spans="1:1">
      <c r="A25" s="1418"/>
    </row>
    <row r="26" spans="1:1">
      <c r="A26" s="1418"/>
    </row>
    <row r="27" spans="1:1">
      <c r="A27" s="1418"/>
    </row>
    <row r="28" spans="1:1">
      <c r="A28" s="1418"/>
    </row>
    <row r="29" spans="1:1">
      <c r="A29" s="1418"/>
    </row>
    <row r="30" spans="1:1">
      <c r="A30" s="1418"/>
    </row>
    <row r="31" spans="1:1">
      <c r="A31" s="1418"/>
    </row>
    <row r="32" spans="1:1">
      <c r="A32" s="1418"/>
    </row>
    <row r="33" spans="1:1">
      <c r="A33" s="1418"/>
    </row>
    <row r="34" spans="1:1">
      <c r="A34" s="1418"/>
    </row>
    <row r="35" spans="1:1">
      <c r="A35" s="1418"/>
    </row>
    <row r="36" spans="1:1">
      <c r="A36" s="1418"/>
    </row>
    <row r="37" spans="1:1">
      <c r="A37" s="1418"/>
    </row>
    <row r="38" spans="1:1">
      <c r="A38" s="1418"/>
    </row>
    <row r="39" spans="1:1">
      <c r="A39" s="1418"/>
    </row>
  </sheetData>
  <phoneticPr fontId="11"/>
  <dataValidations count="3">
    <dataValidation type="list" allowBlank="1" showInputMessage="1" showErrorMessage="1" sqref="D2:D65536 IZ2:IZ65536 SV2:SV65536 ACR2:ACR65536 AMN2:AMN65536 AWJ2:AWJ65536 BGF2:BGF65536 BQB2:BQB65536 BZX2:BZX65536 CJT2:CJT65536 CTP2:CTP65536 DDL2:DDL65536 DNH2:DNH65536 DXD2:DXD65536 EGZ2:EGZ65536 EQV2:EQV65536 FAR2:FAR65536 FKN2:FKN65536 FUJ2:FUJ65536 GEF2:GEF65536 GOB2:GOB65536 GXX2:GXX65536 HHT2:HHT65536 HRP2:HRP65536 IBL2:IBL65536 ILH2:ILH65536 IVD2:IVD65536 JEZ2:JEZ65536 JOV2:JOV65536 JYR2:JYR65536 KIN2:KIN65536 KSJ2:KSJ65536 LCF2:LCF65536 LMB2:LMB65536 LVX2:LVX65536 MFT2:MFT65536 MPP2:MPP65536 MZL2:MZL65536 NJH2:NJH65536 NTD2:NTD65536 OCZ2:OCZ65536 OMV2:OMV65536 OWR2:OWR65536 PGN2:PGN65536 PQJ2:PQJ65536 QAF2:QAF65536 QKB2:QKB65536 QTX2:QTX65536 RDT2:RDT65536 RNP2:RNP65536 RXL2:RXL65536 SHH2:SHH65536 SRD2:SRD65536 TAZ2:TAZ65536 TKV2:TKV65536 TUR2:TUR65536 UEN2:UEN65536 UOJ2:UOJ65536 UYF2:UYF65536 VIB2:VIB65536 VRX2:VRX65536 WBT2:WBT65536 WLP2:WLP65536 WVL2:WVL65536 D65538:D131072 IZ65538:IZ131072 SV65538:SV131072 ACR65538:ACR131072 AMN65538:AMN131072 AWJ65538:AWJ131072 BGF65538:BGF131072 BQB65538:BQB131072 BZX65538:BZX131072 CJT65538:CJT131072 CTP65538:CTP131072 DDL65538:DDL131072 DNH65538:DNH131072 DXD65538:DXD131072 EGZ65538:EGZ131072 EQV65538:EQV131072 FAR65538:FAR131072 FKN65538:FKN131072 FUJ65538:FUJ131072 GEF65538:GEF131072 GOB65538:GOB131072 GXX65538:GXX131072 HHT65538:HHT131072 HRP65538:HRP131072 IBL65538:IBL131072 ILH65538:ILH131072 IVD65538:IVD131072 JEZ65538:JEZ131072 JOV65538:JOV131072 JYR65538:JYR131072 KIN65538:KIN131072 KSJ65538:KSJ131072 LCF65538:LCF131072 LMB65538:LMB131072 LVX65538:LVX131072 MFT65538:MFT131072 MPP65538:MPP131072 MZL65538:MZL131072 NJH65538:NJH131072 NTD65538:NTD131072 OCZ65538:OCZ131072 OMV65538:OMV131072 OWR65538:OWR131072 PGN65538:PGN131072 PQJ65538:PQJ131072 QAF65538:QAF131072 QKB65538:QKB131072 QTX65538:QTX131072 RDT65538:RDT131072 RNP65538:RNP131072 RXL65538:RXL131072 SHH65538:SHH131072 SRD65538:SRD131072 TAZ65538:TAZ131072 TKV65538:TKV131072 TUR65538:TUR131072 UEN65538:UEN131072 UOJ65538:UOJ131072 UYF65538:UYF131072 VIB65538:VIB131072 VRX65538:VRX131072 WBT65538:WBT131072 WLP65538:WLP131072 WVL65538:WVL131072 D131074:D196608 IZ131074:IZ196608 SV131074:SV196608 ACR131074:ACR196608 AMN131074:AMN196608 AWJ131074:AWJ196608 BGF131074:BGF196608 BQB131074:BQB196608 BZX131074:BZX196608 CJT131074:CJT196608 CTP131074:CTP196608 DDL131074:DDL196608 DNH131074:DNH196608 DXD131074:DXD196608 EGZ131074:EGZ196608 EQV131074:EQV196608 FAR131074:FAR196608 FKN131074:FKN196608 FUJ131074:FUJ196608 GEF131074:GEF196608 GOB131074:GOB196608 GXX131074:GXX196608 HHT131074:HHT196608 HRP131074:HRP196608 IBL131074:IBL196608 ILH131074:ILH196608 IVD131074:IVD196608 JEZ131074:JEZ196608 JOV131074:JOV196608 JYR131074:JYR196608 KIN131074:KIN196608 KSJ131074:KSJ196608 LCF131074:LCF196608 LMB131074:LMB196608 LVX131074:LVX196608 MFT131074:MFT196608 MPP131074:MPP196608 MZL131074:MZL196608 NJH131074:NJH196608 NTD131074:NTD196608 OCZ131074:OCZ196608 OMV131074:OMV196608 OWR131074:OWR196608 PGN131074:PGN196608 PQJ131074:PQJ196608 QAF131074:QAF196608 QKB131074:QKB196608 QTX131074:QTX196608 RDT131074:RDT196608 RNP131074:RNP196608 RXL131074:RXL196608 SHH131074:SHH196608 SRD131074:SRD196608 TAZ131074:TAZ196608 TKV131074:TKV196608 TUR131074:TUR196608 UEN131074:UEN196608 UOJ131074:UOJ196608 UYF131074:UYF196608 VIB131074:VIB196608 VRX131074:VRX196608 WBT131074:WBT196608 WLP131074:WLP196608 WVL131074:WVL196608 D196610:D262144 IZ196610:IZ262144 SV196610:SV262144 ACR196610:ACR262144 AMN196610:AMN262144 AWJ196610:AWJ262144 BGF196610:BGF262144 BQB196610:BQB262144 BZX196610:BZX262144 CJT196610:CJT262144 CTP196610:CTP262144 DDL196610:DDL262144 DNH196610:DNH262144 DXD196610:DXD262144 EGZ196610:EGZ262144 EQV196610:EQV262144 FAR196610:FAR262144 FKN196610:FKN262144 FUJ196610:FUJ262144 GEF196610:GEF262144 GOB196610:GOB262144 GXX196610:GXX262144 HHT196610:HHT262144 HRP196610:HRP262144 IBL196610:IBL262144 ILH196610:ILH262144 IVD196610:IVD262144 JEZ196610:JEZ262144 JOV196610:JOV262144 JYR196610:JYR262144 KIN196610:KIN262144 KSJ196610:KSJ262144 LCF196610:LCF262144 LMB196610:LMB262144 LVX196610:LVX262144 MFT196610:MFT262144 MPP196610:MPP262144 MZL196610:MZL262144 NJH196610:NJH262144 NTD196610:NTD262144 OCZ196610:OCZ262144 OMV196610:OMV262144 OWR196610:OWR262144 PGN196610:PGN262144 PQJ196610:PQJ262144 QAF196610:QAF262144 QKB196610:QKB262144 QTX196610:QTX262144 RDT196610:RDT262144 RNP196610:RNP262144 RXL196610:RXL262144 SHH196610:SHH262144 SRD196610:SRD262144 TAZ196610:TAZ262144 TKV196610:TKV262144 TUR196610:TUR262144 UEN196610:UEN262144 UOJ196610:UOJ262144 UYF196610:UYF262144 VIB196610:VIB262144 VRX196610:VRX262144 WBT196610:WBT262144 WLP196610:WLP262144 WVL196610:WVL262144 D262146:D327680 IZ262146:IZ327680 SV262146:SV327680 ACR262146:ACR327680 AMN262146:AMN327680 AWJ262146:AWJ327680 BGF262146:BGF327680 BQB262146:BQB327680 BZX262146:BZX327680 CJT262146:CJT327680 CTP262146:CTP327680 DDL262146:DDL327680 DNH262146:DNH327680 DXD262146:DXD327680 EGZ262146:EGZ327680 EQV262146:EQV327680 FAR262146:FAR327680 FKN262146:FKN327680 FUJ262146:FUJ327680 GEF262146:GEF327680 GOB262146:GOB327680 GXX262146:GXX327680 HHT262146:HHT327680 HRP262146:HRP327680 IBL262146:IBL327680 ILH262146:ILH327680 IVD262146:IVD327680 JEZ262146:JEZ327680 JOV262146:JOV327680 JYR262146:JYR327680 KIN262146:KIN327680 KSJ262146:KSJ327680 LCF262146:LCF327680 LMB262146:LMB327680 LVX262146:LVX327680 MFT262146:MFT327680 MPP262146:MPP327680 MZL262146:MZL327680 NJH262146:NJH327680 NTD262146:NTD327680 OCZ262146:OCZ327680 OMV262146:OMV327680 OWR262146:OWR327680 PGN262146:PGN327680 PQJ262146:PQJ327680 QAF262146:QAF327680 QKB262146:QKB327680 QTX262146:QTX327680 RDT262146:RDT327680 RNP262146:RNP327680 RXL262146:RXL327680 SHH262146:SHH327680 SRD262146:SRD327680 TAZ262146:TAZ327680 TKV262146:TKV327680 TUR262146:TUR327680 UEN262146:UEN327680 UOJ262146:UOJ327680 UYF262146:UYF327680 VIB262146:VIB327680 VRX262146:VRX327680 WBT262146:WBT327680 WLP262146:WLP327680 WVL262146:WVL327680 D327682:D393216 IZ327682:IZ393216 SV327682:SV393216 ACR327682:ACR393216 AMN327682:AMN393216 AWJ327682:AWJ393216 BGF327682:BGF393216 BQB327682:BQB393216 BZX327682:BZX393216 CJT327682:CJT393216 CTP327682:CTP393216 DDL327682:DDL393216 DNH327682:DNH393216 DXD327682:DXD393216 EGZ327682:EGZ393216 EQV327682:EQV393216 FAR327682:FAR393216 FKN327682:FKN393216 FUJ327682:FUJ393216 GEF327682:GEF393216 GOB327682:GOB393216 GXX327682:GXX393216 HHT327682:HHT393216 HRP327682:HRP393216 IBL327682:IBL393216 ILH327682:ILH393216 IVD327682:IVD393216 JEZ327682:JEZ393216 JOV327682:JOV393216 JYR327682:JYR393216 KIN327682:KIN393216 KSJ327682:KSJ393216 LCF327682:LCF393216 LMB327682:LMB393216 LVX327682:LVX393216 MFT327682:MFT393216 MPP327682:MPP393216 MZL327682:MZL393216 NJH327682:NJH393216 NTD327682:NTD393216 OCZ327682:OCZ393216 OMV327682:OMV393216 OWR327682:OWR393216 PGN327682:PGN393216 PQJ327682:PQJ393216 QAF327682:QAF393216 QKB327682:QKB393216 QTX327682:QTX393216 RDT327682:RDT393216 RNP327682:RNP393216 RXL327682:RXL393216 SHH327682:SHH393216 SRD327682:SRD393216 TAZ327682:TAZ393216 TKV327682:TKV393216 TUR327682:TUR393216 UEN327682:UEN393216 UOJ327682:UOJ393216 UYF327682:UYF393216 VIB327682:VIB393216 VRX327682:VRX393216 WBT327682:WBT393216 WLP327682:WLP393216 WVL327682:WVL393216 D393218:D458752 IZ393218:IZ458752 SV393218:SV458752 ACR393218:ACR458752 AMN393218:AMN458752 AWJ393218:AWJ458752 BGF393218:BGF458752 BQB393218:BQB458752 BZX393218:BZX458752 CJT393218:CJT458752 CTP393218:CTP458752 DDL393218:DDL458752 DNH393218:DNH458752 DXD393218:DXD458752 EGZ393218:EGZ458752 EQV393218:EQV458752 FAR393218:FAR458752 FKN393218:FKN458752 FUJ393218:FUJ458752 GEF393218:GEF458752 GOB393218:GOB458752 GXX393218:GXX458752 HHT393218:HHT458752 HRP393218:HRP458752 IBL393218:IBL458752 ILH393218:ILH458752 IVD393218:IVD458752 JEZ393218:JEZ458752 JOV393218:JOV458752 JYR393218:JYR458752 KIN393218:KIN458752 KSJ393218:KSJ458752 LCF393218:LCF458752 LMB393218:LMB458752 LVX393218:LVX458752 MFT393218:MFT458752 MPP393218:MPP458752 MZL393218:MZL458752 NJH393218:NJH458752 NTD393218:NTD458752 OCZ393218:OCZ458752 OMV393218:OMV458752 OWR393218:OWR458752 PGN393218:PGN458752 PQJ393218:PQJ458752 QAF393218:QAF458752 QKB393218:QKB458752 QTX393218:QTX458752 RDT393218:RDT458752 RNP393218:RNP458752 RXL393218:RXL458752 SHH393218:SHH458752 SRD393218:SRD458752 TAZ393218:TAZ458752 TKV393218:TKV458752 TUR393218:TUR458752 UEN393218:UEN458752 UOJ393218:UOJ458752 UYF393218:UYF458752 VIB393218:VIB458752 VRX393218:VRX458752 WBT393218:WBT458752 WLP393218:WLP458752 WVL393218:WVL458752 D458754:D524288 IZ458754:IZ524288 SV458754:SV524288 ACR458754:ACR524288 AMN458754:AMN524288 AWJ458754:AWJ524288 BGF458754:BGF524288 BQB458754:BQB524288 BZX458754:BZX524288 CJT458754:CJT524288 CTP458754:CTP524288 DDL458754:DDL524288 DNH458754:DNH524288 DXD458754:DXD524288 EGZ458754:EGZ524288 EQV458754:EQV524288 FAR458754:FAR524288 FKN458754:FKN524288 FUJ458754:FUJ524288 GEF458754:GEF524288 GOB458754:GOB524288 GXX458754:GXX524288 HHT458754:HHT524288 HRP458754:HRP524288 IBL458754:IBL524288 ILH458754:ILH524288 IVD458754:IVD524288 JEZ458754:JEZ524288 JOV458754:JOV524288 JYR458754:JYR524288 KIN458754:KIN524288 KSJ458754:KSJ524288 LCF458754:LCF524288 LMB458754:LMB524288 LVX458754:LVX524288 MFT458754:MFT524288 MPP458754:MPP524288 MZL458754:MZL524288 NJH458754:NJH524288 NTD458754:NTD524288 OCZ458754:OCZ524288 OMV458754:OMV524288 OWR458754:OWR524288 PGN458754:PGN524288 PQJ458754:PQJ524288 QAF458754:QAF524288 QKB458754:QKB524288 QTX458754:QTX524288 RDT458754:RDT524288 RNP458754:RNP524288 RXL458754:RXL524288 SHH458754:SHH524288 SRD458754:SRD524288 TAZ458754:TAZ524288 TKV458754:TKV524288 TUR458754:TUR524288 UEN458754:UEN524288 UOJ458754:UOJ524288 UYF458754:UYF524288 VIB458754:VIB524288 VRX458754:VRX524288 WBT458754:WBT524288 WLP458754:WLP524288 WVL458754:WVL524288 D524290:D589824 IZ524290:IZ589824 SV524290:SV589824 ACR524290:ACR589824 AMN524290:AMN589824 AWJ524290:AWJ589824 BGF524290:BGF589824 BQB524290:BQB589824 BZX524290:BZX589824 CJT524290:CJT589824 CTP524290:CTP589824 DDL524290:DDL589824 DNH524290:DNH589824 DXD524290:DXD589824 EGZ524290:EGZ589824 EQV524290:EQV589824 FAR524290:FAR589824 FKN524290:FKN589824 FUJ524290:FUJ589824 GEF524290:GEF589824 GOB524290:GOB589824 GXX524290:GXX589824 HHT524290:HHT589824 HRP524290:HRP589824 IBL524290:IBL589824 ILH524290:ILH589824 IVD524290:IVD589824 JEZ524290:JEZ589824 JOV524290:JOV589824 JYR524290:JYR589824 KIN524290:KIN589824 KSJ524290:KSJ589824 LCF524290:LCF589824 LMB524290:LMB589824 LVX524290:LVX589824 MFT524290:MFT589824 MPP524290:MPP589824 MZL524290:MZL589824 NJH524290:NJH589824 NTD524290:NTD589824 OCZ524290:OCZ589824 OMV524290:OMV589824 OWR524290:OWR589824 PGN524290:PGN589824 PQJ524290:PQJ589824 QAF524290:QAF589824 QKB524290:QKB589824 QTX524290:QTX589824 RDT524290:RDT589824 RNP524290:RNP589824 RXL524290:RXL589824 SHH524290:SHH589824 SRD524290:SRD589824 TAZ524290:TAZ589824 TKV524290:TKV589824 TUR524290:TUR589824 UEN524290:UEN589824 UOJ524290:UOJ589824 UYF524290:UYF589824 VIB524290:VIB589824 VRX524290:VRX589824 WBT524290:WBT589824 WLP524290:WLP589824 WVL524290:WVL589824 D589826:D655360 IZ589826:IZ655360 SV589826:SV655360 ACR589826:ACR655360 AMN589826:AMN655360 AWJ589826:AWJ655360 BGF589826:BGF655360 BQB589826:BQB655360 BZX589826:BZX655360 CJT589826:CJT655360 CTP589826:CTP655360 DDL589826:DDL655360 DNH589826:DNH655360 DXD589826:DXD655360 EGZ589826:EGZ655360 EQV589826:EQV655360 FAR589826:FAR655360 FKN589826:FKN655360 FUJ589826:FUJ655360 GEF589826:GEF655360 GOB589826:GOB655360 GXX589826:GXX655360 HHT589826:HHT655360 HRP589826:HRP655360 IBL589826:IBL655360 ILH589826:ILH655360 IVD589826:IVD655360 JEZ589826:JEZ655360 JOV589826:JOV655360 JYR589826:JYR655360 KIN589826:KIN655360 KSJ589826:KSJ655360 LCF589826:LCF655360 LMB589826:LMB655360 LVX589826:LVX655360 MFT589826:MFT655360 MPP589826:MPP655360 MZL589826:MZL655360 NJH589826:NJH655360 NTD589826:NTD655360 OCZ589826:OCZ655360 OMV589826:OMV655360 OWR589826:OWR655360 PGN589826:PGN655360 PQJ589826:PQJ655360 QAF589826:QAF655360 QKB589826:QKB655360 QTX589826:QTX655360 RDT589826:RDT655360 RNP589826:RNP655360 RXL589826:RXL655360 SHH589826:SHH655360 SRD589826:SRD655360 TAZ589826:TAZ655360 TKV589826:TKV655360 TUR589826:TUR655360 UEN589826:UEN655360 UOJ589826:UOJ655360 UYF589826:UYF655360 VIB589826:VIB655360 VRX589826:VRX655360 WBT589826:WBT655360 WLP589826:WLP655360 WVL589826:WVL655360 D655362:D720896 IZ655362:IZ720896 SV655362:SV720896 ACR655362:ACR720896 AMN655362:AMN720896 AWJ655362:AWJ720896 BGF655362:BGF720896 BQB655362:BQB720896 BZX655362:BZX720896 CJT655362:CJT720896 CTP655362:CTP720896 DDL655362:DDL720896 DNH655362:DNH720896 DXD655362:DXD720896 EGZ655362:EGZ720896 EQV655362:EQV720896 FAR655362:FAR720896 FKN655362:FKN720896 FUJ655362:FUJ720896 GEF655362:GEF720896 GOB655362:GOB720896 GXX655362:GXX720896 HHT655362:HHT720896 HRP655362:HRP720896 IBL655362:IBL720896 ILH655362:ILH720896 IVD655362:IVD720896 JEZ655362:JEZ720896 JOV655362:JOV720896 JYR655362:JYR720896 KIN655362:KIN720896 KSJ655362:KSJ720896 LCF655362:LCF720896 LMB655362:LMB720896 LVX655362:LVX720896 MFT655362:MFT720896 MPP655362:MPP720896 MZL655362:MZL720896 NJH655362:NJH720896 NTD655362:NTD720896 OCZ655362:OCZ720896 OMV655362:OMV720896 OWR655362:OWR720896 PGN655362:PGN720896 PQJ655362:PQJ720896 QAF655362:QAF720896 QKB655362:QKB720896 QTX655362:QTX720896 RDT655362:RDT720896 RNP655362:RNP720896 RXL655362:RXL720896 SHH655362:SHH720896 SRD655362:SRD720896 TAZ655362:TAZ720896 TKV655362:TKV720896 TUR655362:TUR720896 UEN655362:UEN720896 UOJ655362:UOJ720896 UYF655362:UYF720896 VIB655362:VIB720896 VRX655362:VRX720896 WBT655362:WBT720896 WLP655362:WLP720896 WVL655362:WVL720896 D720898:D786432 IZ720898:IZ786432 SV720898:SV786432 ACR720898:ACR786432 AMN720898:AMN786432 AWJ720898:AWJ786432 BGF720898:BGF786432 BQB720898:BQB786432 BZX720898:BZX786432 CJT720898:CJT786432 CTP720898:CTP786432 DDL720898:DDL786432 DNH720898:DNH786432 DXD720898:DXD786432 EGZ720898:EGZ786432 EQV720898:EQV786432 FAR720898:FAR786432 FKN720898:FKN786432 FUJ720898:FUJ786432 GEF720898:GEF786432 GOB720898:GOB786432 GXX720898:GXX786432 HHT720898:HHT786432 HRP720898:HRP786432 IBL720898:IBL786432 ILH720898:ILH786432 IVD720898:IVD786432 JEZ720898:JEZ786432 JOV720898:JOV786432 JYR720898:JYR786432 KIN720898:KIN786432 KSJ720898:KSJ786432 LCF720898:LCF786432 LMB720898:LMB786432 LVX720898:LVX786432 MFT720898:MFT786432 MPP720898:MPP786432 MZL720898:MZL786432 NJH720898:NJH786432 NTD720898:NTD786432 OCZ720898:OCZ786432 OMV720898:OMV786432 OWR720898:OWR786432 PGN720898:PGN786432 PQJ720898:PQJ786432 QAF720898:QAF786432 QKB720898:QKB786432 QTX720898:QTX786432 RDT720898:RDT786432 RNP720898:RNP786432 RXL720898:RXL786432 SHH720898:SHH786432 SRD720898:SRD786432 TAZ720898:TAZ786432 TKV720898:TKV786432 TUR720898:TUR786432 UEN720898:UEN786432 UOJ720898:UOJ786432 UYF720898:UYF786432 VIB720898:VIB786432 VRX720898:VRX786432 WBT720898:WBT786432 WLP720898:WLP786432 WVL720898:WVL786432 D786434:D851968 IZ786434:IZ851968 SV786434:SV851968 ACR786434:ACR851968 AMN786434:AMN851968 AWJ786434:AWJ851968 BGF786434:BGF851968 BQB786434:BQB851968 BZX786434:BZX851968 CJT786434:CJT851968 CTP786434:CTP851968 DDL786434:DDL851968 DNH786434:DNH851968 DXD786434:DXD851968 EGZ786434:EGZ851968 EQV786434:EQV851968 FAR786434:FAR851968 FKN786434:FKN851968 FUJ786434:FUJ851968 GEF786434:GEF851968 GOB786434:GOB851968 GXX786434:GXX851968 HHT786434:HHT851968 HRP786434:HRP851968 IBL786434:IBL851968 ILH786434:ILH851968 IVD786434:IVD851968 JEZ786434:JEZ851968 JOV786434:JOV851968 JYR786434:JYR851968 KIN786434:KIN851968 KSJ786434:KSJ851968 LCF786434:LCF851968 LMB786434:LMB851968 LVX786434:LVX851968 MFT786434:MFT851968 MPP786434:MPP851968 MZL786434:MZL851968 NJH786434:NJH851968 NTD786434:NTD851968 OCZ786434:OCZ851968 OMV786434:OMV851968 OWR786434:OWR851968 PGN786434:PGN851968 PQJ786434:PQJ851968 QAF786434:QAF851968 QKB786434:QKB851968 QTX786434:QTX851968 RDT786434:RDT851968 RNP786434:RNP851968 RXL786434:RXL851968 SHH786434:SHH851968 SRD786434:SRD851968 TAZ786434:TAZ851968 TKV786434:TKV851968 TUR786434:TUR851968 UEN786434:UEN851968 UOJ786434:UOJ851968 UYF786434:UYF851968 VIB786434:VIB851968 VRX786434:VRX851968 WBT786434:WBT851968 WLP786434:WLP851968 WVL786434:WVL851968 D851970:D917504 IZ851970:IZ917504 SV851970:SV917504 ACR851970:ACR917504 AMN851970:AMN917504 AWJ851970:AWJ917504 BGF851970:BGF917504 BQB851970:BQB917504 BZX851970:BZX917504 CJT851970:CJT917504 CTP851970:CTP917504 DDL851970:DDL917504 DNH851970:DNH917504 DXD851970:DXD917504 EGZ851970:EGZ917504 EQV851970:EQV917504 FAR851970:FAR917504 FKN851970:FKN917504 FUJ851970:FUJ917504 GEF851970:GEF917504 GOB851970:GOB917504 GXX851970:GXX917504 HHT851970:HHT917504 HRP851970:HRP917504 IBL851970:IBL917504 ILH851970:ILH917504 IVD851970:IVD917504 JEZ851970:JEZ917504 JOV851970:JOV917504 JYR851970:JYR917504 KIN851970:KIN917504 KSJ851970:KSJ917504 LCF851970:LCF917504 LMB851970:LMB917504 LVX851970:LVX917504 MFT851970:MFT917504 MPP851970:MPP917504 MZL851970:MZL917504 NJH851970:NJH917504 NTD851970:NTD917504 OCZ851970:OCZ917504 OMV851970:OMV917504 OWR851970:OWR917504 PGN851970:PGN917504 PQJ851970:PQJ917504 QAF851970:QAF917504 QKB851970:QKB917504 QTX851970:QTX917504 RDT851970:RDT917504 RNP851970:RNP917504 RXL851970:RXL917504 SHH851970:SHH917504 SRD851970:SRD917504 TAZ851970:TAZ917504 TKV851970:TKV917504 TUR851970:TUR917504 UEN851970:UEN917504 UOJ851970:UOJ917504 UYF851970:UYF917504 VIB851970:VIB917504 VRX851970:VRX917504 WBT851970:WBT917504 WLP851970:WLP917504 WVL851970:WVL917504 D917506:D983040 IZ917506:IZ983040 SV917506:SV983040 ACR917506:ACR983040 AMN917506:AMN983040 AWJ917506:AWJ983040 BGF917506:BGF983040 BQB917506:BQB983040 BZX917506:BZX983040 CJT917506:CJT983040 CTP917506:CTP983040 DDL917506:DDL983040 DNH917506:DNH983040 DXD917506:DXD983040 EGZ917506:EGZ983040 EQV917506:EQV983040 FAR917506:FAR983040 FKN917506:FKN983040 FUJ917506:FUJ983040 GEF917506:GEF983040 GOB917506:GOB983040 GXX917506:GXX983040 HHT917506:HHT983040 HRP917506:HRP983040 IBL917506:IBL983040 ILH917506:ILH983040 IVD917506:IVD983040 JEZ917506:JEZ983040 JOV917506:JOV983040 JYR917506:JYR983040 KIN917506:KIN983040 KSJ917506:KSJ983040 LCF917506:LCF983040 LMB917506:LMB983040 LVX917506:LVX983040 MFT917506:MFT983040 MPP917506:MPP983040 MZL917506:MZL983040 NJH917506:NJH983040 NTD917506:NTD983040 OCZ917506:OCZ983040 OMV917506:OMV983040 OWR917506:OWR983040 PGN917506:PGN983040 PQJ917506:PQJ983040 QAF917506:QAF983040 QKB917506:QKB983040 QTX917506:QTX983040 RDT917506:RDT983040 RNP917506:RNP983040 RXL917506:RXL983040 SHH917506:SHH983040 SRD917506:SRD983040 TAZ917506:TAZ983040 TKV917506:TKV983040 TUR917506:TUR983040 UEN917506:UEN983040 UOJ917506:UOJ983040 UYF917506:UYF983040 VIB917506:VIB983040 VRX917506:VRX983040 WBT917506:WBT983040 WLP917506:WLP983040 WVL917506:WVL983040 D983042:D1048576 IZ983042:IZ1048576 SV983042:SV1048576 ACR983042:ACR1048576 AMN983042:AMN1048576 AWJ983042:AWJ1048576 BGF983042:BGF1048576 BQB983042:BQB1048576 BZX983042:BZX1048576 CJT983042:CJT1048576 CTP983042:CTP1048576 DDL983042:DDL1048576 DNH983042:DNH1048576 DXD983042:DXD1048576 EGZ983042:EGZ1048576 EQV983042:EQV1048576 FAR983042:FAR1048576 FKN983042:FKN1048576 FUJ983042:FUJ1048576 GEF983042:GEF1048576 GOB983042:GOB1048576 GXX983042:GXX1048576 HHT983042:HHT1048576 HRP983042:HRP1048576 IBL983042:IBL1048576 ILH983042:ILH1048576 IVD983042:IVD1048576 JEZ983042:JEZ1048576 JOV983042:JOV1048576 JYR983042:JYR1048576 KIN983042:KIN1048576 KSJ983042:KSJ1048576 LCF983042:LCF1048576 LMB983042:LMB1048576 LVX983042:LVX1048576 MFT983042:MFT1048576 MPP983042:MPP1048576 MZL983042:MZL1048576 NJH983042:NJH1048576 NTD983042:NTD1048576 OCZ983042:OCZ1048576 OMV983042:OMV1048576 OWR983042:OWR1048576 PGN983042:PGN1048576 PQJ983042:PQJ1048576 QAF983042:QAF1048576 QKB983042:QKB1048576 QTX983042:QTX1048576 RDT983042:RDT1048576 RNP983042:RNP1048576 RXL983042:RXL1048576 SHH983042:SHH1048576 SRD983042:SRD1048576 TAZ983042:TAZ1048576 TKV983042:TKV1048576 TUR983042:TUR1048576 UEN983042:UEN1048576 UOJ983042:UOJ1048576 UYF983042:UYF1048576 VIB983042:VIB1048576 VRX983042:VRX1048576 WBT983042:WBT1048576 WLP983042:WLP1048576 WVL983042:WVL1048576" xr:uid="{65FFDC4B-646D-4874-84AA-599B083A65E0}">
      <formula1>"M,T,S,H"</formula1>
    </dataValidation>
    <dataValidation type="whole" imeMode="halfAlpha" allowBlank="1" showInputMessage="1" showErrorMessage="1" sqref="E2:G65536 JA2:JC65536 SW2:SY65536 ACS2:ACU65536 AMO2:AMQ65536 AWK2:AWM65536 BGG2:BGI65536 BQC2:BQE65536 BZY2:CAA65536 CJU2:CJW65536 CTQ2:CTS65536 DDM2:DDO65536 DNI2:DNK65536 DXE2:DXG65536 EHA2:EHC65536 EQW2:EQY65536 FAS2:FAU65536 FKO2:FKQ65536 FUK2:FUM65536 GEG2:GEI65536 GOC2:GOE65536 GXY2:GYA65536 HHU2:HHW65536 HRQ2:HRS65536 IBM2:IBO65536 ILI2:ILK65536 IVE2:IVG65536 JFA2:JFC65536 JOW2:JOY65536 JYS2:JYU65536 KIO2:KIQ65536 KSK2:KSM65536 LCG2:LCI65536 LMC2:LME65536 LVY2:LWA65536 MFU2:MFW65536 MPQ2:MPS65536 MZM2:MZO65536 NJI2:NJK65536 NTE2:NTG65536 ODA2:ODC65536 OMW2:OMY65536 OWS2:OWU65536 PGO2:PGQ65536 PQK2:PQM65536 QAG2:QAI65536 QKC2:QKE65536 QTY2:QUA65536 RDU2:RDW65536 RNQ2:RNS65536 RXM2:RXO65536 SHI2:SHK65536 SRE2:SRG65536 TBA2:TBC65536 TKW2:TKY65536 TUS2:TUU65536 UEO2:UEQ65536 UOK2:UOM65536 UYG2:UYI65536 VIC2:VIE65536 VRY2:VSA65536 WBU2:WBW65536 WLQ2:WLS65536 WVM2:WVO65536 E65538:G131072 JA65538:JC131072 SW65538:SY131072 ACS65538:ACU131072 AMO65538:AMQ131072 AWK65538:AWM131072 BGG65538:BGI131072 BQC65538:BQE131072 BZY65538:CAA131072 CJU65538:CJW131072 CTQ65538:CTS131072 DDM65538:DDO131072 DNI65538:DNK131072 DXE65538:DXG131072 EHA65538:EHC131072 EQW65538:EQY131072 FAS65538:FAU131072 FKO65538:FKQ131072 FUK65538:FUM131072 GEG65538:GEI131072 GOC65538:GOE131072 GXY65538:GYA131072 HHU65538:HHW131072 HRQ65538:HRS131072 IBM65538:IBO131072 ILI65538:ILK131072 IVE65538:IVG131072 JFA65538:JFC131072 JOW65538:JOY131072 JYS65538:JYU131072 KIO65538:KIQ131072 KSK65538:KSM131072 LCG65538:LCI131072 LMC65538:LME131072 LVY65538:LWA131072 MFU65538:MFW131072 MPQ65538:MPS131072 MZM65538:MZO131072 NJI65538:NJK131072 NTE65538:NTG131072 ODA65538:ODC131072 OMW65538:OMY131072 OWS65538:OWU131072 PGO65538:PGQ131072 PQK65538:PQM131072 QAG65538:QAI131072 QKC65538:QKE131072 QTY65538:QUA131072 RDU65538:RDW131072 RNQ65538:RNS131072 RXM65538:RXO131072 SHI65538:SHK131072 SRE65538:SRG131072 TBA65538:TBC131072 TKW65538:TKY131072 TUS65538:TUU131072 UEO65538:UEQ131072 UOK65538:UOM131072 UYG65538:UYI131072 VIC65538:VIE131072 VRY65538:VSA131072 WBU65538:WBW131072 WLQ65538:WLS131072 WVM65538:WVO131072 E131074:G196608 JA131074:JC196608 SW131074:SY196608 ACS131074:ACU196608 AMO131074:AMQ196608 AWK131074:AWM196608 BGG131074:BGI196608 BQC131074:BQE196608 BZY131074:CAA196608 CJU131074:CJW196608 CTQ131074:CTS196608 DDM131074:DDO196608 DNI131074:DNK196608 DXE131074:DXG196608 EHA131074:EHC196608 EQW131074:EQY196608 FAS131074:FAU196608 FKO131074:FKQ196608 FUK131074:FUM196608 GEG131074:GEI196608 GOC131074:GOE196608 GXY131074:GYA196608 HHU131074:HHW196608 HRQ131074:HRS196608 IBM131074:IBO196608 ILI131074:ILK196608 IVE131074:IVG196608 JFA131074:JFC196608 JOW131074:JOY196608 JYS131074:JYU196608 KIO131074:KIQ196608 KSK131074:KSM196608 LCG131074:LCI196608 LMC131074:LME196608 LVY131074:LWA196608 MFU131074:MFW196608 MPQ131074:MPS196608 MZM131074:MZO196608 NJI131074:NJK196608 NTE131074:NTG196608 ODA131074:ODC196608 OMW131074:OMY196608 OWS131074:OWU196608 PGO131074:PGQ196608 PQK131074:PQM196608 QAG131074:QAI196608 QKC131074:QKE196608 QTY131074:QUA196608 RDU131074:RDW196608 RNQ131074:RNS196608 RXM131074:RXO196608 SHI131074:SHK196608 SRE131074:SRG196608 TBA131074:TBC196608 TKW131074:TKY196608 TUS131074:TUU196608 UEO131074:UEQ196608 UOK131074:UOM196608 UYG131074:UYI196608 VIC131074:VIE196608 VRY131074:VSA196608 WBU131074:WBW196608 WLQ131074:WLS196608 WVM131074:WVO196608 E196610:G262144 JA196610:JC262144 SW196610:SY262144 ACS196610:ACU262144 AMO196610:AMQ262144 AWK196610:AWM262144 BGG196610:BGI262144 BQC196610:BQE262144 BZY196610:CAA262144 CJU196610:CJW262144 CTQ196610:CTS262144 DDM196610:DDO262144 DNI196610:DNK262144 DXE196610:DXG262144 EHA196610:EHC262144 EQW196610:EQY262144 FAS196610:FAU262144 FKO196610:FKQ262144 FUK196610:FUM262144 GEG196610:GEI262144 GOC196610:GOE262144 GXY196610:GYA262144 HHU196610:HHW262144 HRQ196610:HRS262144 IBM196610:IBO262144 ILI196610:ILK262144 IVE196610:IVG262144 JFA196610:JFC262144 JOW196610:JOY262144 JYS196610:JYU262144 KIO196610:KIQ262144 KSK196610:KSM262144 LCG196610:LCI262144 LMC196610:LME262144 LVY196610:LWA262144 MFU196610:MFW262144 MPQ196610:MPS262144 MZM196610:MZO262144 NJI196610:NJK262144 NTE196610:NTG262144 ODA196610:ODC262144 OMW196610:OMY262144 OWS196610:OWU262144 PGO196610:PGQ262144 PQK196610:PQM262144 QAG196610:QAI262144 QKC196610:QKE262144 QTY196610:QUA262144 RDU196610:RDW262144 RNQ196610:RNS262144 RXM196610:RXO262144 SHI196610:SHK262144 SRE196610:SRG262144 TBA196610:TBC262144 TKW196610:TKY262144 TUS196610:TUU262144 UEO196610:UEQ262144 UOK196610:UOM262144 UYG196610:UYI262144 VIC196610:VIE262144 VRY196610:VSA262144 WBU196610:WBW262144 WLQ196610:WLS262144 WVM196610:WVO262144 E262146:G327680 JA262146:JC327680 SW262146:SY327680 ACS262146:ACU327680 AMO262146:AMQ327680 AWK262146:AWM327680 BGG262146:BGI327680 BQC262146:BQE327680 BZY262146:CAA327680 CJU262146:CJW327680 CTQ262146:CTS327680 DDM262146:DDO327680 DNI262146:DNK327680 DXE262146:DXG327680 EHA262146:EHC327680 EQW262146:EQY327680 FAS262146:FAU327680 FKO262146:FKQ327680 FUK262146:FUM327680 GEG262146:GEI327680 GOC262146:GOE327680 GXY262146:GYA327680 HHU262146:HHW327680 HRQ262146:HRS327680 IBM262146:IBO327680 ILI262146:ILK327680 IVE262146:IVG327680 JFA262146:JFC327680 JOW262146:JOY327680 JYS262146:JYU327680 KIO262146:KIQ327680 KSK262146:KSM327680 LCG262146:LCI327680 LMC262146:LME327680 LVY262146:LWA327680 MFU262146:MFW327680 MPQ262146:MPS327680 MZM262146:MZO327680 NJI262146:NJK327680 NTE262146:NTG327680 ODA262146:ODC327680 OMW262146:OMY327680 OWS262146:OWU327680 PGO262146:PGQ327680 PQK262146:PQM327680 QAG262146:QAI327680 QKC262146:QKE327680 QTY262146:QUA327680 RDU262146:RDW327680 RNQ262146:RNS327680 RXM262146:RXO327680 SHI262146:SHK327680 SRE262146:SRG327680 TBA262146:TBC327680 TKW262146:TKY327680 TUS262146:TUU327680 UEO262146:UEQ327680 UOK262146:UOM327680 UYG262146:UYI327680 VIC262146:VIE327680 VRY262146:VSA327680 WBU262146:WBW327680 WLQ262146:WLS327680 WVM262146:WVO327680 E327682:G393216 JA327682:JC393216 SW327682:SY393216 ACS327682:ACU393216 AMO327682:AMQ393216 AWK327682:AWM393216 BGG327682:BGI393216 BQC327682:BQE393216 BZY327682:CAA393216 CJU327682:CJW393216 CTQ327682:CTS393216 DDM327682:DDO393216 DNI327682:DNK393216 DXE327682:DXG393216 EHA327682:EHC393216 EQW327682:EQY393216 FAS327682:FAU393216 FKO327682:FKQ393216 FUK327682:FUM393216 GEG327682:GEI393216 GOC327682:GOE393216 GXY327682:GYA393216 HHU327682:HHW393216 HRQ327682:HRS393216 IBM327682:IBO393216 ILI327682:ILK393216 IVE327682:IVG393216 JFA327682:JFC393216 JOW327682:JOY393216 JYS327682:JYU393216 KIO327682:KIQ393216 KSK327682:KSM393216 LCG327682:LCI393216 LMC327682:LME393216 LVY327682:LWA393216 MFU327682:MFW393216 MPQ327682:MPS393216 MZM327682:MZO393216 NJI327682:NJK393216 NTE327682:NTG393216 ODA327682:ODC393216 OMW327682:OMY393216 OWS327682:OWU393216 PGO327682:PGQ393216 PQK327682:PQM393216 QAG327682:QAI393216 QKC327682:QKE393216 QTY327682:QUA393216 RDU327682:RDW393216 RNQ327682:RNS393216 RXM327682:RXO393216 SHI327682:SHK393216 SRE327682:SRG393216 TBA327682:TBC393216 TKW327682:TKY393216 TUS327682:TUU393216 UEO327682:UEQ393216 UOK327682:UOM393216 UYG327682:UYI393216 VIC327682:VIE393216 VRY327682:VSA393216 WBU327682:WBW393216 WLQ327682:WLS393216 WVM327682:WVO393216 E393218:G458752 JA393218:JC458752 SW393218:SY458752 ACS393218:ACU458752 AMO393218:AMQ458752 AWK393218:AWM458752 BGG393218:BGI458752 BQC393218:BQE458752 BZY393218:CAA458752 CJU393218:CJW458752 CTQ393218:CTS458752 DDM393218:DDO458752 DNI393218:DNK458752 DXE393218:DXG458752 EHA393218:EHC458752 EQW393218:EQY458752 FAS393218:FAU458752 FKO393218:FKQ458752 FUK393218:FUM458752 GEG393218:GEI458752 GOC393218:GOE458752 GXY393218:GYA458752 HHU393218:HHW458752 HRQ393218:HRS458752 IBM393218:IBO458752 ILI393218:ILK458752 IVE393218:IVG458752 JFA393218:JFC458752 JOW393218:JOY458752 JYS393218:JYU458752 KIO393218:KIQ458752 KSK393218:KSM458752 LCG393218:LCI458752 LMC393218:LME458752 LVY393218:LWA458752 MFU393218:MFW458752 MPQ393218:MPS458752 MZM393218:MZO458752 NJI393218:NJK458752 NTE393218:NTG458752 ODA393218:ODC458752 OMW393218:OMY458752 OWS393218:OWU458752 PGO393218:PGQ458752 PQK393218:PQM458752 QAG393218:QAI458752 QKC393218:QKE458752 QTY393218:QUA458752 RDU393218:RDW458752 RNQ393218:RNS458752 RXM393218:RXO458752 SHI393218:SHK458752 SRE393218:SRG458752 TBA393218:TBC458752 TKW393218:TKY458752 TUS393218:TUU458752 UEO393218:UEQ458752 UOK393218:UOM458752 UYG393218:UYI458752 VIC393218:VIE458752 VRY393218:VSA458752 WBU393218:WBW458752 WLQ393218:WLS458752 WVM393218:WVO458752 E458754:G524288 JA458754:JC524288 SW458754:SY524288 ACS458754:ACU524288 AMO458754:AMQ524288 AWK458754:AWM524288 BGG458754:BGI524288 BQC458754:BQE524288 BZY458754:CAA524288 CJU458754:CJW524288 CTQ458754:CTS524288 DDM458754:DDO524288 DNI458754:DNK524288 DXE458754:DXG524288 EHA458754:EHC524288 EQW458754:EQY524288 FAS458754:FAU524288 FKO458754:FKQ524288 FUK458754:FUM524288 GEG458754:GEI524288 GOC458754:GOE524288 GXY458754:GYA524288 HHU458754:HHW524288 HRQ458754:HRS524288 IBM458754:IBO524288 ILI458754:ILK524288 IVE458754:IVG524288 JFA458754:JFC524288 JOW458754:JOY524288 JYS458754:JYU524288 KIO458754:KIQ524288 KSK458754:KSM524288 LCG458754:LCI524288 LMC458754:LME524288 LVY458754:LWA524288 MFU458754:MFW524288 MPQ458754:MPS524288 MZM458754:MZO524288 NJI458754:NJK524288 NTE458754:NTG524288 ODA458754:ODC524288 OMW458754:OMY524288 OWS458754:OWU524288 PGO458754:PGQ524288 PQK458754:PQM524288 QAG458754:QAI524288 QKC458754:QKE524288 QTY458754:QUA524288 RDU458754:RDW524288 RNQ458754:RNS524288 RXM458754:RXO524288 SHI458754:SHK524288 SRE458754:SRG524288 TBA458754:TBC524288 TKW458754:TKY524288 TUS458754:TUU524288 UEO458754:UEQ524288 UOK458754:UOM524288 UYG458754:UYI524288 VIC458754:VIE524288 VRY458754:VSA524288 WBU458754:WBW524288 WLQ458754:WLS524288 WVM458754:WVO524288 E524290:G589824 JA524290:JC589824 SW524290:SY589824 ACS524290:ACU589824 AMO524290:AMQ589824 AWK524290:AWM589824 BGG524290:BGI589824 BQC524290:BQE589824 BZY524290:CAA589824 CJU524290:CJW589824 CTQ524290:CTS589824 DDM524290:DDO589824 DNI524290:DNK589824 DXE524290:DXG589824 EHA524290:EHC589824 EQW524290:EQY589824 FAS524290:FAU589824 FKO524290:FKQ589824 FUK524290:FUM589824 GEG524290:GEI589824 GOC524290:GOE589824 GXY524290:GYA589824 HHU524290:HHW589824 HRQ524290:HRS589824 IBM524290:IBO589824 ILI524290:ILK589824 IVE524290:IVG589824 JFA524290:JFC589824 JOW524290:JOY589824 JYS524290:JYU589824 KIO524290:KIQ589824 KSK524290:KSM589824 LCG524290:LCI589824 LMC524290:LME589824 LVY524290:LWA589824 MFU524290:MFW589824 MPQ524290:MPS589824 MZM524290:MZO589824 NJI524290:NJK589824 NTE524290:NTG589824 ODA524290:ODC589824 OMW524290:OMY589824 OWS524290:OWU589824 PGO524290:PGQ589824 PQK524290:PQM589824 QAG524290:QAI589824 QKC524290:QKE589824 QTY524290:QUA589824 RDU524290:RDW589824 RNQ524290:RNS589824 RXM524290:RXO589824 SHI524290:SHK589824 SRE524290:SRG589824 TBA524290:TBC589824 TKW524290:TKY589824 TUS524290:TUU589824 UEO524290:UEQ589824 UOK524290:UOM589824 UYG524290:UYI589824 VIC524290:VIE589824 VRY524290:VSA589824 WBU524290:WBW589824 WLQ524290:WLS589824 WVM524290:WVO589824 E589826:G655360 JA589826:JC655360 SW589826:SY655360 ACS589826:ACU655360 AMO589826:AMQ655360 AWK589826:AWM655360 BGG589826:BGI655360 BQC589826:BQE655360 BZY589826:CAA655360 CJU589826:CJW655360 CTQ589826:CTS655360 DDM589826:DDO655360 DNI589826:DNK655360 DXE589826:DXG655360 EHA589826:EHC655360 EQW589826:EQY655360 FAS589826:FAU655360 FKO589826:FKQ655360 FUK589826:FUM655360 GEG589826:GEI655360 GOC589826:GOE655360 GXY589826:GYA655360 HHU589826:HHW655360 HRQ589826:HRS655360 IBM589826:IBO655360 ILI589826:ILK655360 IVE589826:IVG655360 JFA589826:JFC655360 JOW589826:JOY655360 JYS589826:JYU655360 KIO589826:KIQ655360 KSK589826:KSM655360 LCG589826:LCI655360 LMC589826:LME655360 LVY589826:LWA655360 MFU589826:MFW655360 MPQ589826:MPS655360 MZM589826:MZO655360 NJI589826:NJK655360 NTE589826:NTG655360 ODA589826:ODC655360 OMW589826:OMY655360 OWS589826:OWU655360 PGO589826:PGQ655360 PQK589826:PQM655360 QAG589826:QAI655360 QKC589826:QKE655360 QTY589826:QUA655360 RDU589826:RDW655360 RNQ589826:RNS655360 RXM589826:RXO655360 SHI589826:SHK655360 SRE589826:SRG655360 TBA589826:TBC655360 TKW589826:TKY655360 TUS589826:TUU655360 UEO589826:UEQ655360 UOK589826:UOM655360 UYG589826:UYI655360 VIC589826:VIE655360 VRY589826:VSA655360 WBU589826:WBW655360 WLQ589826:WLS655360 WVM589826:WVO655360 E655362:G720896 JA655362:JC720896 SW655362:SY720896 ACS655362:ACU720896 AMO655362:AMQ720896 AWK655362:AWM720896 BGG655362:BGI720896 BQC655362:BQE720896 BZY655362:CAA720896 CJU655362:CJW720896 CTQ655362:CTS720896 DDM655362:DDO720896 DNI655362:DNK720896 DXE655362:DXG720896 EHA655362:EHC720896 EQW655362:EQY720896 FAS655362:FAU720896 FKO655362:FKQ720896 FUK655362:FUM720896 GEG655362:GEI720896 GOC655362:GOE720896 GXY655362:GYA720896 HHU655362:HHW720896 HRQ655362:HRS720896 IBM655362:IBO720896 ILI655362:ILK720896 IVE655362:IVG720896 JFA655362:JFC720896 JOW655362:JOY720896 JYS655362:JYU720896 KIO655362:KIQ720896 KSK655362:KSM720896 LCG655362:LCI720896 LMC655362:LME720896 LVY655362:LWA720896 MFU655362:MFW720896 MPQ655362:MPS720896 MZM655362:MZO720896 NJI655362:NJK720896 NTE655362:NTG720896 ODA655362:ODC720896 OMW655362:OMY720896 OWS655362:OWU720896 PGO655362:PGQ720896 PQK655362:PQM720896 QAG655362:QAI720896 QKC655362:QKE720896 QTY655362:QUA720896 RDU655362:RDW720896 RNQ655362:RNS720896 RXM655362:RXO720896 SHI655362:SHK720896 SRE655362:SRG720896 TBA655362:TBC720896 TKW655362:TKY720896 TUS655362:TUU720896 UEO655362:UEQ720896 UOK655362:UOM720896 UYG655362:UYI720896 VIC655362:VIE720896 VRY655362:VSA720896 WBU655362:WBW720896 WLQ655362:WLS720896 WVM655362:WVO720896 E720898:G786432 JA720898:JC786432 SW720898:SY786432 ACS720898:ACU786432 AMO720898:AMQ786432 AWK720898:AWM786432 BGG720898:BGI786432 BQC720898:BQE786432 BZY720898:CAA786432 CJU720898:CJW786432 CTQ720898:CTS786432 DDM720898:DDO786432 DNI720898:DNK786432 DXE720898:DXG786432 EHA720898:EHC786432 EQW720898:EQY786432 FAS720898:FAU786432 FKO720898:FKQ786432 FUK720898:FUM786432 GEG720898:GEI786432 GOC720898:GOE786432 GXY720898:GYA786432 HHU720898:HHW786432 HRQ720898:HRS786432 IBM720898:IBO786432 ILI720898:ILK786432 IVE720898:IVG786432 JFA720898:JFC786432 JOW720898:JOY786432 JYS720898:JYU786432 KIO720898:KIQ786432 KSK720898:KSM786432 LCG720898:LCI786432 LMC720898:LME786432 LVY720898:LWA786432 MFU720898:MFW786432 MPQ720898:MPS786432 MZM720898:MZO786432 NJI720898:NJK786432 NTE720898:NTG786432 ODA720898:ODC786432 OMW720898:OMY786432 OWS720898:OWU786432 PGO720898:PGQ786432 PQK720898:PQM786432 QAG720898:QAI786432 QKC720898:QKE786432 QTY720898:QUA786432 RDU720898:RDW786432 RNQ720898:RNS786432 RXM720898:RXO786432 SHI720898:SHK786432 SRE720898:SRG786432 TBA720898:TBC786432 TKW720898:TKY786432 TUS720898:TUU786432 UEO720898:UEQ786432 UOK720898:UOM786432 UYG720898:UYI786432 VIC720898:VIE786432 VRY720898:VSA786432 WBU720898:WBW786432 WLQ720898:WLS786432 WVM720898:WVO786432 E786434:G851968 JA786434:JC851968 SW786434:SY851968 ACS786434:ACU851968 AMO786434:AMQ851968 AWK786434:AWM851968 BGG786434:BGI851968 BQC786434:BQE851968 BZY786434:CAA851968 CJU786434:CJW851968 CTQ786434:CTS851968 DDM786434:DDO851968 DNI786434:DNK851968 DXE786434:DXG851968 EHA786434:EHC851968 EQW786434:EQY851968 FAS786434:FAU851968 FKO786434:FKQ851968 FUK786434:FUM851968 GEG786434:GEI851968 GOC786434:GOE851968 GXY786434:GYA851968 HHU786434:HHW851968 HRQ786434:HRS851968 IBM786434:IBO851968 ILI786434:ILK851968 IVE786434:IVG851968 JFA786434:JFC851968 JOW786434:JOY851968 JYS786434:JYU851968 KIO786434:KIQ851968 KSK786434:KSM851968 LCG786434:LCI851968 LMC786434:LME851968 LVY786434:LWA851968 MFU786434:MFW851968 MPQ786434:MPS851968 MZM786434:MZO851968 NJI786434:NJK851968 NTE786434:NTG851968 ODA786434:ODC851968 OMW786434:OMY851968 OWS786434:OWU851968 PGO786434:PGQ851968 PQK786434:PQM851968 QAG786434:QAI851968 QKC786434:QKE851968 QTY786434:QUA851968 RDU786434:RDW851968 RNQ786434:RNS851968 RXM786434:RXO851968 SHI786434:SHK851968 SRE786434:SRG851968 TBA786434:TBC851968 TKW786434:TKY851968 TUS786434:TUU851968 UEO786434:UEQ851968 UOK786434:UOM851968 UYG786434:UYI851968 VIC786434:VIE851968 VRY786434:VSA851968 WBU786434:WBW851968 WLQ786434:WLS851968 WVM786434:WVO851968 E851970:G917504 JA851970:JC917504 SW851970:SY917504 ACS851970:ACU917504 AMO851970:AMQ917504 AWK851970:AWM917504 BGG851970:BGI917504 BQC851970:BQE917504 BZY851970:CAA917504 CJU851970:CJW917504 CTQ851970:CTS917504 DDM851970:DDO917504 DNI851970:DNK917504 DXE851970:DXG917504 EHA851970:EHC917504 EQW851970:EQY917504 FAS851970:FAU917504 FKO851970:FKQ917504 FUK851970:FUM917504 GEG851970:GEI917504 GOC851970:GOE917504 GXY851970:GYA917504 HHU851970:HHW917504 HRQ851970:HRS917504 IBM851970:IBO917504 ILI851970:ILK917504 IVE851970:IVG917504 JFA851970:JFC917504 JOW851970:JOY917504 JYS851970:JYU917504 KIO851970:KIQ917504 KSK851970:KSM917504 LCG851970:LCI917504 LMC851970:LME917504 LVY851970:LWA917504 MFU851970:MFW917504 MPQ851970:MPS917504 MZM851970:MZO917504 NJI851970:NJK917504 NTE851970:NTG917504 ODA851970:ODC917504 OMW851970:OMY917504 OWS851970:OWU917504 PGO851970:PGQ917504 PQK851970:PQM917504 QAG851970:QAI917504 QKC851970:QKE917504 QTY851970:QUA917504 RDU851970:RDW917504 RNQ851970:RNS917504 RXM851970:RXO917504 SHI851970:SHK917504 SRE851970:SRG917504 TBA851970:TBC917504 TKW851970:TKY917504 TUS851970:TUU917504 UEO851970:UEQ917504 UOK851970:UOM917504 UYG851970:UYI917504 VIC851970:VIE917504 VRY851970:VSA917504 WBU851970:WBW917504 WLQ851970:WLS917504 WVM851970:WVO917504 E917506:G983040 JA917506:JC983040 SW917506:SY983040 ACS917506:ACU983040 AMO917506:AMQ983040 AWK917506:AWM983040 BGG917506:BGI983040 BQC917506:BQE983040 BZY917506:CAA983040 CJU917506:CJW983040 CTQ917506:CTS983040 DDM917506:DDO983040 DNI917506:DNK983040 DXE917506:DXG983040 EHA917506:EHC983040 EQW917506:EQY983040 FAS917506:FAU983040 FKO917506:FKQ983040 FUK917506:FUM983040 GEG917506:GEI983040 GOC917506:GOE983040 GXY917506:GYA983040 HHU917506:HHW983040 HRQ917506:HRS983040 IBM917506:IBO983040 ILI917506:ILK983040 IVE917506:IVG983040 JFA917506:JFC983040 JOW917506:JOY983040 JYS917506:JYU983040 KIO917506:KIQ983040 KSK917506:KSM983040 LCG917506:LCI983040 LMC917506:LME983040 LVY917506:LWA983040 MFU917506:MFW983040 MPQ917506:MPS983040 MZM917506:MZO983040 NJI917506:NJK983040 NTE917506:NTG983040 ODA917506:ODC983040 OMW917506:OMY983040 OWS917506:OWU983040 PGO917506:PGQ983040 PQK917506:PQM983040 QAG917506:QAI983040 QKC917506:QKE983040 QTY917506:QUA983040 RDU917506:RDW983040 RNQ917506:RNS983040 RXM917506:RXO983040 SHI917506:SHK983040 SRE917506:SRG983040 TBA917506:TBC983040 TKW917506:TKY983040 TUS917506:TUU983040 UEO917506:UEQ983040 UOK917506:UOM983040 UYG917506:UYI983040 VIC917506:VIE983040 VRY917506:VSA983040 WBU917506:WBW983040 WLQ917506:WLS983040 WVM917506:WVO983040 E983042:G1048576 JA983042:JC1048576 SW983042:SY1048576 ACS983042:ACU1048576 AMO983042:AMQ1048576 AWK983042:AWM1048576 BGG983042:BGI1048576 BQC983042:BQE1048576 BZY983042:CAA1048576 CJU983042:CJW1048576 CTQ983042:CTS1048576 DDM983042:DDO1048576 DNI983042:DNK1048576 DXE983042:DXG1048576 EHA983042:EHC1048576 EQW983042:EQY1048576 FAS983042:FAU1048576 FKO983042:FKQ1048576 FUK983042:FUM1048576 GEG983042:GEI1048576 GOC983042:GOE1048576 GXY983042:GYA1048576 HHU983042:HHW1048576 HRQ983042:HRS1048576 IBM983042:IBO1048576 ILI983042:ILK1048576 IVE983042:IVG1048576 JFA983042:JFC1048576 JOW983042:JOY1048576 JYS983042:JYU1048576 KIO983042:KIQ1048576 KSK983042:KSM1048576 LCG983042:LCI1048576 LMC983042:LME1048576 LVY983042:LWA1048576 MFU983042:MFW1048576 MPQ983042:MPS1048576 MZM983042:MZO1048576 NJI983042:NJK1048576 NTE983042:NTG1048576 ODA983042:ODC1048576 OMW983042:OMY1048576 OWS983042:OWU1048576 PGO983042:PGQ1048576 PQK983042:PQM1048576 QAG983042:QAI1048576 QKC983042:QKE1048576 QTY983042:QUA1048576 RDU983042:RDW1048576 RNQ983042:RNS1048576 RXM983042:RXO1048576 SHI983042:SHK1048576 SRE983042:SRG1048576 TBA983042:TBC1048576 TKW983042:TKY1048576 TUS983042:TUU1048576 UEO983042:UEQ1048576 UOK983042:UOM1048576 UYG983042:UYI1048576 VIC983042:VIE1048576 VRY983042:VSA1048576 WBU983042:WBW1048576 WLQ983042:WLS1048576 WVM983042:WVO1048576" xr:uid="{5D4D4881-7D91-4E5D-B1BF-749546EF07E7}">
      <formula1>1</formula1>
      <formula2>120</formula2>
    </dataValidation>
    <dataValidation type="list" allowBlank="1" showInputMessage="1" showErrorMessage="1" sqref="H2:H65536 JD2:JD65536 SZ2:SZ65536 ACV2:ACV65536 AMR2:AMR65536 AWN2:AWN65536 BGJ2:BGJ65536 BQF2:BQF65536 CAB2:CAB65536 CJX2:CJX65536 CTT2:CTT65536 DDP2:DDP65536 DNL2:DNL65536 DXH2:DXH65536 EHD2:EHD65536 EQZ2:EQZ65536 FAV2:FAV65536 FKR2:FKR65536 FUN2:FUN65536 GEJ2:GEJ65536 GOF2:GOF65536 GYB2:GYB65536 HHX2:HHX65536 HRT2:HRT65536 IBP2:IBP65536 ILL2:ILL65536 IVH2:IVH65536 JFD2:JFD65536 JOZ2:JOZ65536 JYV2:JYV65536 KIR2:KIR65536 KSN2:KSN65536 LCJ2:LCJ65536 LMF2:LMF65536 LWB2:LWB65536 MFX2:MFX65536 MPT2:MPT65536 MZP2:MZP65536 NJL2:NJL65536 NTH2:NTH65536 ODD2:ODD65536 OMZ2:OMZ65536 OWV2:OWV65536 PGR2:PGR65536 PQN2:PQN65536 QAJ2:QAJ65536 QKF2:QKF65536 QUB2:QUB65536 RDX2:RDX65536 RNT2:RNT65536 RXP2:RXP65536 SHL2:SHL65536 SRH2:SRH65536 TBD2:TBD65536 TKZ2:TKZ65536 TUV2:TUV65536 UER2:UER65536 UON2:UON65536 UYJ2:UYJ65536 VIF2:VIF65536 VSB2:VSB65536 WBX2:WBX65536 WLT2:WLT65536 WVP2:WVP65536 H65538:H131072 JD65538:JD131072 SZ65538:SZ131072 ACV65538:ACV131072 AMR65538:AMR131072 AWN65538:AWN131072 BGJ65538:BGJ131072 BQF65538:BQF131072 CAB65538:CAB131072 CJX65538:CJX131072 CTT65538:CTT131072 DDP65538:DDP131072 DNL65538:DNL131072 DXH65538:DXH131072 EHD65538:EHD131072 EQZ65538:EQZ131072 FAV65538:FAV131072 FKR65538:FKR131072 FUN65538:FUN131072 GEJ65538:GEJ131072 GOF65538:GOF131072 GYB65538:GYB131072 HHX65538:HHX131072 HRT65538:HRT131072 IBP65538:IBP131072 ILL65538:ILL131072 IVH65538:IVH131072 JFD65538:JFD131072 JOZ65538:JOZ131072 JYV65538:JYV131072 KIR65538:KIR131072 KSN65538:KSN131072 LCJ65538:LCJ131072 LMF65538:LMF131072 LWB65538:LWB131072 MFX65538:MFX131072 MPT65538:MPT131072 MZP65538:MZP131072 NJL65538:NJL131072 NTH65538:NTH131072 ODD65538:ODD131072 OMZ65538:OMZ131072 OWV65538:OWV131072 PGR65538:PGR131072 PQN65538:PQN131072 QAJ65538:QAJ131072 QKF65538:QKF131072 QUB65538:QUB131072 RDX65538:RDX131072 RNT65538:RNT131072 RXP65538:RXP131072 SHL65538:SHL131072 SRH65538:SRH131072 TBD65538:TBD131072 TKZ65538:TKZ131072 TUV65538:TUV131072 UER65538:UER131072 UON65538:UON131072 UYJ65538:UYJ131072 VIF65538:VIF131072 VSB65538:VSB131072 WBX65538:WBX131072 WLT65538:WLT131072 WVP65538:WVP131072 H131074:H196608 JD131074:JD196608 SZ131074:SZ196608 ACV131074:ACV196608 AMR131074:AMR196608 AWN131074:AWN196608 BGJ131074:BGJ196608 BQF131074:BQF196608 CAB131074:CAB196608 CJX131074:CJX196608 CTT131074:CTT196608 DDP131074:DDP196608 DNL131074:DNL196608 DXH131074:DXH196608 EHD131074:EHD196608 EQZ131074:EQZ196608 FAV131074:FAV196608 FKR131074:FKR196608 FUN131074:FUN196608 GEJ131074:GEJ196608 GOF131074:GOF196608 GYB131074:GYB196608 HHX131074:HHX196608 HRT131074:HRT196608 IBP131074:IBP196608 ILL131074:ILL196608 IVH131074:IVH196608 JFD131074:JFD196608 JOZ131074:JOZ196608 JYV131074:JYV196608 KIR131074:KIR196608 KSN131074:KSN196608 LCJ131074:LCJ196608 LMF131074:LMF196608 LWB131074:LWB196608 MFX131074:MFX196608 MPT131074:MPT196608 MZP131074:MZP196608 NJL131074:NJL196608 NTH131074:NTH196608 ODD131074:ODD196608 OMZ131074:OMZ196608 OWV131074:OWV196608 PGR131074:PGR196608 PQN131074:PQN196608 QAJ131074:QAJ196608 QKF131074:QKF196608 QUB131074:QUB196608 RDX131074:RDX196608 RNT131074:RNT196608 RXP131074:RXP196608 SHL131074:SHL196608 SRH131074:SRH196608 TBD131074:TBD196608 TKZ131074:TKZ196608 TUV131074:TUV196608 UER131074:UER196608 UON131074:UON196608 UYJ131074:UYJ196608 VIF131074:VIF196608 VSB131074:VSB196608 WBX131074:WBX196608 WLT131074:WLT196608 WVP131074:WVP196608 H196610:H262144 JD196610:JD262144 SZ196610:SZ262144 ACV196610:ACV262144 AMR196610:AMR262144 AWN196610:AWN262144 BGJ196610:BGJ262144 BQF196610:BQF262144 CAB196610:CAB262144 CJX196610:CJX262144 CTT196610:CTT262144 DDP196610:DDP262144 DNL196610:DNL262144 DXH196610:DXH262144 EHD196610:EHD262144 EQZ196610:EQZ262144 FAV196610:FAV262144 FKR196610:FKR262144 FUN196610:FUN262144 GEJ196610:GEJ262144 GOF196610:GOF262144 GYB196610:GYB262144 HHX196610:HHX262144 HRT196610:HRT262144 IBP196610:IBP262144 ILL196610:ILL262144 IVH196610:IVH262144 JFD196610:JFD262144 JOZ196610:JOZ262144 JYV196610:JYV262144 KIR196610:KIR262144 KSN196610:KSN262144 LCJ196610:LCJ262144 LMF196610:LMF262144 LWB196610:LWB262144 MFX196610:MFX262144 MPT196610:MPT262144 MZP196610:MZP262144 NJL196610:NJL262144 NTH196610:NTH262144 ODD196610:ODD262144 OMZ196610:OMZ262144 OWV196610:OWV262144 PGR196610:PGR262144 PQN196610:PQN262144 QAJ196610:QAJ262144 QKF196610:QKF262144 QUB196610:QUB262144 RDX196610:RDX262144 RNT196610:RNT262144 RXP196610:RXP262144 SHL196610:SHL262144 SRH196610:SRH262144 TBD196610:TBD262144 TKZ196610:TKZ262144 TUV196610:TUV262144 UER196610:UER262144 UON196610:UON262144 UYJ196610:UYJ262144 VIF196610:VIF262144 VSB196610:VSB262144 WBX196610:WBX262144 WLT196610:WLT262144 WVP196610:WVP262144 H262146:H327680 JD262146:JD327680 SZ262146:SZ327680 ACV262146:ACV327680 AMR262146:AMR327680 AWN262146:AWN327680 BGJ262146:BGJ327680 BQF262146:BQF327680 CAB262146:CAB327680 CJX262146:CJX327680 CTT262146:CTT327680 DDP262146:DDP327680 DNL262146:DNL327680 DXH262146:DXH327680 EHD262146:EHD327680 EQZ262146:EQZ327680 FAV262146:FAV327680 FKR262146:FKR327680 FUN262146:FUN327680 GEJ262146:GEJ327680 GOF262146:GOF327680 GYB262146:GYB327680 HHX262146:HHX327680 HRT262146:HRT327680 IBP262146:IBP327680 ILL262146:ILL327680 IVH262146:IVH327680 JFD262146:JFD327680 JOZ262146:JOZ327680 JYV262146:JYV327680 KIR262146:KIR327680 KSN262146:KSN327680 LCJ262146:LCJ327680 LMF262146:LMF327680 LWB262146:LWB327680 MFX262146:MFX327680 MPT262146:MPT327680 MZP262146:MZP327680 NJL262146:NJL327680 NTH262146:NTH327680 ODD262146:ODD327680 OMZ262146:OMZ327680 OWV262146:OWV327680 PGR262146:PGR327680 PQN262146:PQN327680 QAJ262146:QAJ327680 QKF262146:QKF327680 QUB262146:QUB327680 RDX262146:RDX327680 RNT262146:RNT327680 RXP262146:RXP327680 SHL262146:SHL327680 SRH262146:SRH327680 TBD262146:TBD327680 TKZ262146:TKZ327680 TUV262146:TUV327680 UER262146:UER327680 UON262146:UON327680 UYJ262146:UYJ327680 VIF262146:VIF327680 VSB262146:VSB327680 WBX262146:WBX327680 WLT262146:WLT327680 WVP262146:WVP327680 H327682:H393216 JD327682:JD393216 SZ327682:SZ393216 ACV327682:ACV393216 AMR327682:AMR393216 AWN327682:AWN393216 BGJ327682:BGJ393216 BQF327682:BQF393216 CAB327682:CAB393216 CJX327682:CJX393216 CTT327682:CTT393216 DDP327682:DDP393216 DNL327682:DNL393216 DXH327682:DXH393216 EHD327682:EHD393216 EQZ327682:EQZ393216 FAV327682:FAV393216 FKR327682:FKR393216 FUN327682:FUN393216 GEJ327682:GEJ393216 GOF327682:GOF393216 GYB327682:GYB393216 HHX327682:HHX393216 HRT327682:HRT393216 IBP327682:IBP393216 ILL327682:ILL393216 IVH327682:IVH393216 JFD327682:JFD393216 JOZ327682:JOZ393216 JYV327682:JYV393216 KIR327682:KIR393216 KSN327682:KSN393216 LCJ327682:LCJ393216 LMF327682:LMF393216 LWB327682:LWB393216 MFX327682:MFX393216 MPT327682:MPT393216 MZP327682:MZP393216 NJL327682:NJL393216 NTH327682:NTH393216 ODD327682:ODD393216 OMZ327682:OMZ393216 OWV327682:OWV393216 PGR327682:PGR393216 PQN327682:PQN393216 QAJ327682:QAJ393216 QKF327682:QKF393216 QUB327682:QUB393216 RDX327682:RDX393216 RNT327682:RNT393216 RXP327682:RXP393216 SHL327682:SHL393216 SRH327682:SRH393216 TBD327682:TBD393216 TKZ327682:TKZ393216 TUV327682:TUV393216 UER327682:UER393216 UON327682:UON393216 UYJ327682:UYJ393216 VIF327682:VIF393216 VSB327682:VSB393216 WBX327682:WBX393216 WLT327682:WLT393216 WVP327682:WVP393216 H393218:H458752 JD393218:JD458752 SZ393218:SZ458752 ACV393218:ACV458752 AMR393218:AMR458752 AWN393218:AWN458752 BGJ393218:BGJ458752 BQF393218:BQF458752 CAB393218:CAB458752 CJX393218:CJX458752 CTT393218:CTT458752 DDP393218:DDP458752 DNL393218:DNL458752 DXH393218:DXH458752 EHD393218:EHD458752 EQZ393218:EQZ458752 FAV393218:FAV458752 FKR393218:FKR458752 FUN393218:FUN458752 GEJ393218:GEJ458752 GOF393218:GOF458752 GYB393218:GYB458752 HHX393218:HHX458752 HRT393218:HRT458752 IBP393218:IBP458752 ILL393218:ILL458752 IVH393218:IVH458752 JFD393218:JFD458752 JOZ393218:JOZ458752 JYV393218:JYV458752 KIR393218:KIR458752 KSN393218:KSN458752 LCJ393218:LCJ458752 LMF393218:LMF458752 LWB393218:LWB458752 MFX393218:MFX458752 MPT393218:MPT458752 MZP393218:MZP458752 NJL393218:NJL458752 NTH393218:NTH458752 ODD393218:ODD458752 OMZ393218:OMZ458752 OWV393218:OWV458752 PGR393218:PGR458752 PQN393218:PQN458752 QAJ393218:QAJ458752 QKF393218:QKF458752 QUB393218:QUB458752 RDX393218:RDX458752 RNT393218:RNT458752 RXP393218:RXP458752 SHL393218:SHL458752 SRH393218:SRH458752 TBD393218:TBD458752 TKZ393218:TKZ458752 TUV393218:TUV458752 UER393218:UER458752 UON393218:UON458752 UYJ393218:UYJ458752 VIF393218:VIF458752 VSB393218:VSB458752 WBX393218:WBX458752 WLT393218:WLT458752 WVP393218:WVP458752 H458754:H524288 JD458754:JD524288 SZ458754:SZ524288 ACV458754:ACV524288 AMR458754:AMR524288 AWN458754:AWN524288 BGJ458754:BGJ524288 BQF458754:BQF524288 CAB458754:CAB524288 CJX458754:CJX524288 CTT458754:CTT524288 DDP458754:DDP524288 DNL458754:DNL524288 DXH458754:DXH524288 EHD458754:EHD524288 EQZ458754:EQZ524288 FAV458754:FAV524288 FKR458754:FKR524288 FUN458754:FUN524288 GEJ458754:GEJ524288 GOF458754:GOF524288 GYB458754:GYB524288 HHX458754:HHX524288 HRT458754:HRT524288 IBP458754:IBP524288 ILL458754:ILL524288 IVH458754:IVH524288 JFD458754:JFD524288 JOZ458754:JOZ524288 JYV458754:JYV524288 KIR458754:KIR524288 KSN458754:KSN524288 LCJ458754:LCJ524288 LMF458754:LMF524288 LWB458754:LWB524288 MFX458754:MFX524288 MPT458754:MPT524288 MZP458754:MZP524288 NJL458754:NJL524288 NTH458754:NTH524288 ODD458754:ODD524288 OMZ458754:OMZ524288 OWV458754:OWV524288 PGR458754:PGR524288 PQN458754:PQN524288 QAJ458754:QAJ524288 QKF458754:QKF524288 QUB458754:QUB524288 RDX458754:RDX524288 RNT458754:RNT524288 RXP458754:RXP524288 SHL458754:SHL524288 SRH458754:SRH524288 TBD458754:TBD524288 TKZ458754:TKZ524288 TUV458754:TUV524288 UER458754:UER524288 UON458754:UON524288 UYJ458754:UYJ524288 VIF458754:VIF524288 VSB458754:VSB524288 WBX458754:WBX524288 WLT458754:WLT524288 WVP458754:WVP524288 H524290:H589824 JD524290:JD589824 SZ524290:SZ589824 ACV524290:ACV589824 AMR524290:AMR589824 AWN524290:AWN589824 BGJ524290:BGJ589824 BQF524290:BQF589824 CAB524290:CAB589824 CJX524290:CJX589824 CTT524290:CTT589824 DDP524290:DDP589824 DNL524290:DNL589824 DXH524290:DXH589824 EHD524290:EHD589824 EQZ524290:EQZ589824 FAV524290:FAV589824 FKR524290:FKR589824 FUN524290:FUN589824 GEJ524290:GEJ589824 GOF524290:GOF589824 GYB524290:GYB589824 HHX524290:HHX589824 HRT524290:HRT589824 IBP524290:IBP589824 ILL524290:ILL589824 IVH524290:IVH589824 JFD524290:JFD589824 JOZ524290:JOZ589824 JYV524290:JYV589824 KIR524290:KIR589824 KSN524290:KSN589824 LCJ524290:LCJ589824 LMF524290:LMF589824 LWB524290:LWB589824 MFX524290:MFX589824 MPT524290:MPT589824 MZP524290:MZP589824 NJL524290:NJL589824 NTH524290:NTH589824 ODD524290:ODD589824 OMZ524290:OMZ589824 OWV524290:OWV589824 PGR524290:PGR589824 PQN524290:PQN589824 QAJ524290:QAJ589824 QKF524290:QKF589824 QUB524290:QUB589824 RDX524290:RDX589824 RNT524290:RNT589824 RXP524290:RXP589824 SHL524290:SHL589824 SRH524290:SRH589824 TBD524290:TBD589824 TKZ524290:TKZ589824 TUV524290:TUV589824 UER524290:UER589824 UON524290:UON589824 UYJ524290:UYJ589824 VIF524290:VIF589824 VSB524290:VSB589824 WBX524290:WBX589824 WLT524290:WLT589824 WVP524290:WVP589824 H589826:H655360 JD589826:JD655360 SZ589826:SZ655360 ACV589826:ACV655360 AMR589826:AMR655360 AWN589826:AWN655360 BGJ589826:BGJ655360 BQF589826:BQF655360 CAB589826:CAB655360 CJX589826:CJX655360 CTT589826:CTT655360 DDP589826:DDP655360 DNL589826:DNL655360 DXH589826:DXH655360 EHD589826:EHD655360 EQZ589826:EQZ655360 FAV589826:FAV655360 FKR589826:FKR655360 FUN589826:FUN655360 GEJ589826:GEJ655360 GOF589826:GOF655360 GYB589826:GYB655360 HHX589826:HHX655360 HRT589826:HRT655360 IBP589826:IBP655360 ILL589826:ILL655360 IVH589826:IVH655360 JFD589826:JFD655360 JOZ589826:JOZ655360 JYV589826:JYV655360 KIR589826:KIR655360 KSN589826:KSN655360 LCJ589826:LCJ655360 LMF589826:LMF655360 LWB589826:LWB655360 MFX589826:MFX655360 MPT589826:MPT655360 MZP589826:MZP655360 NJL589826:NJL655360 NTH589826:NTH655360 ODD589826:ODD655360 OMZ589826:OMZ655360 OWV589826:OWV655360 PGR589826:PGR655360 PQN589826:PQN655360 QAJ589826:QAJ655360 QKF589826:QKF655360 QUB589826:QUB655360 RDX589826:RDX655360 RNT589826:RNT655360 RXP589826:RXP655360 SHL589826:SHL655360 SRH589826:SRH655360 TBD589826:TBD655360 TKZ589826:TKZ655360 TUV589826:TUV655360 UER589826:UER655360 UON589826:UON655360 UYJ589826:UYJ655360 VIF589826:VIF655360 VSB589826:VSB655360 WBX589826:WBX655360 WLT589826:WLT655360 WVP589826:WVP655360 H655362:H720896 JD655362:JD720896 SZ655362:SZ720896 ACV655362:ACV720896 AMR655362:AMR720896 AWN655362:AWN720896 BGJ655362:BGJ720896 BQF655362:BQF720896 CAB655362:CAB720896 CJX655362:CJX720896 CTT655362:CTT720896 DDP655362:DDP720896 DNL655362:DNL720896 DXH655362:DXH720896 EHD655362:EHD720896 EQZ655362:EQZ720896 FAV655362:FAV720896 FKR655362:FKR720896 FUN655362:FUN720896 GEJ655362:GEJ720896 GOF655362:GOF720896 GYB655362:GYB720896 HHX655362:HHX720896 HRT655362:HRT720896 IBP655362:IBP720896 ILL655362:ILL720896 IVH655362:IVH720896 JFD655362:JFD720896 JOZ655362:JOZ720896 JYV655362:JYV720896 KIR655362:KIR720896 KSN655362:KSN720896 LCJ655362:LCJ720896 LMF655362:LMF720896 LWB655362:LWB720896 MFX655362:MFX720896 MPT655362:MPT720896 MZP655362:MZP720896 NJL655362:NJL720896 NTH655362:NTH720896 ODD655362:ODD720896 OMZ655362:OMZ720896 OWV655362:OWV720896 PGR655362:PGR720896 PQN655362:PQN720896 QAJ655362:QAJ720896 QKF655362:QKF720896 QUB655362:QUB720896 RDX655362:RDX720896 RNT655362:RNT720896 RXP655362:RXP720896 SHL655362:SHL720896 SRH655362:SRH720896 TBD655362:TBD720896 TKZ655362:TKZ720896 TUV655362:TUV720896 UER655362:UER720896 UON655362:UON720896 UYJ655362:UYJ720896 VIF655362:VIF720896 VSB655362:VSB720896 WBX655362:WBX720896 WLT655362:WLT720896 WVP655362:WVP720896 H720898:H786432 JD720898:JD786432 SZ720898:SZ786432 ACV720898:ACV786432 AMR720898:AMR786432 AWN720898:AWN786432 BGJ720898:BGJ786432 BQF720898:BQF786432 CAB720898:CAB786432 CJX720898:CJX786432 CTT720898:CTT786432 DDP720898:DDP786432 DNL720898:DNL786432 DXH720898:DXH786432 EHD720898:EHD786432 EQZ720898:EQZ786432 FAV720898:FAV786432 FKR720898:FKR786432 FUN720898:FUN786432 GEJ720898:GEJ786432 GOF720898:GOF786432 GYB720898:GYB786432 HHX720898:HHX786432 HRT720898:HRT786432 IBP720898:IBP786432 ILL720898:ILL786432 IVH720898:IVH786432 JFD720898:JFD786432 JOZ720898:JOZ786432 JYV720898:JYV786432 KIR720898:KIR786432 KSN720898:KSN786432 LCJ720898:LCJ786432 LMF720898:LMF786432 LWB720898:LWB786432 MFX720898:MFX786432 MPT720898:MPT786432 MZP720898:MZP786432 NJL720898:NJL786432 NTH720898:NTH786432 ODD720898:ODD786432 OMZ720898:OMZ786432 OWV720898:OWV786432 PGR720898:PGR786432 PQN720898:PQN786432 QAJ720898:QAJ786432 QKF720898:QKF786432 QUB720898:QUB786432 RDX720898:RDX786432 RNT720898:RNT786432 RXP720898:RXP786432 SHL720898:SHL786432 SRH720898:SRH786432 TBD720898:TBD786432 TKZ720898:TKZ786432 TUV720898:TUV786432 UER720898:UER786432 UON720898:UON786432 UYJ720898:UYJ786432 VIF720898:VIF786432 VSB720898:VSB786432 WBX720898:WBX786432 WLT720898:WLT786432 WVP720898:WVP786432 H786434:H851968 JD786434:JD851968 SZ786434:SZ851968 ACV786434:ACV851968 AMR786434:AMR851968 AWN786434:AWN851968 BGJ786434:BGJ851968 BQF786434:BQF851968 CAB786434:CAB851968 CJX786434:CJX851968 CTT786434:CTT851968 DDP786434:DDP851968 DNL786434:DNL851968 DXH786434:DXH851968 EHD786434:EHD851968 EQZ786434:EQZ851968 FAV786434:FAV851968 FKR786434:FKR851968 FUN786434:FUN851968 GEJ786434:GEJ851968 GOF786434:GOF851968 GYB786434:GYB851968 HHX786434:HHX851968 HRT786434:HRT851968 IBP786434:IBP851968 ILL786434:ILL851968 IVH786434:IVH851968 JFD786434:JFD851968 JOZ786434:JOZ851968 JYV786434:JYV851968 KIR786434:KIR851968 KSN786434:KSN851968 LCJ786434:LCJ851968 LMF786434:LMF851968 LWB786434:LWB851968 MFX786434:MFX851968 MPT786434:MPT851968 MZP786434:MZP851968 NJL786434:NJL851968 NTH786434:NTH851968 ODD786434:ODD851968 OMZ786434:OMZ851968 OWV786434:OWV851968 PGR786434:PGR851968 PQN786434:PQN851968 QAJ786434:QAJ851968 QKF786434:QKF851968 QUB786434:QUB851968 RDX786434:RDX851968 RNT786434:RNT851968 RXP786434:RXP851968 SHL786434:SHL851968 SRH786434:SRH851968 TBD786434:TBD851968 TKZ786434:TKZ851968 TUV786434:TUV851968 UER786434:UER851968 UON786434:UON851968 UYJ786434:UYJ851968 VIF786434:VIF851968 VSB786434:VSB851968 WBX786434:WBX851968 WLT786434:WLT851968 WVP786434:WVP851968 H851970:H917504 JD851970:JD917504 SZ851970:SZ917504 ACV851970:ACV917504 AMR851970:AMR917504 AWN851970:AWN917504 BGJ851970:BGJ917504 BQF851970:BQF917504 CAB851970:CAB917504 CJX851970:CJX917504 CTT851970:CTT917504 DDP851970:DDP917504 DNL851970:DNL917504 DXH851970:DXH917504 EHD851970:EHD917504 EQZ851970:EQZ917504 FAV851970:FAV917504 FKR851970:FKR917504 FUN851970:FUN917504 GEJ851970:GEJ917504 GOF851970:GOF917504 GYB851970:GYB917504 HHX851970:HHX917504 HRT851970:HRT917504 IBP851970:IBP917504 ILL851970:ILL917504 IVH851970:IVH917504 JFD851970:JFD917504 JOZ851970:JOZ917504 JYV851970:JYV917504 KIR851970:KIR917504 KSN851970:KSN917504 LCJ851970:LCJ917504 LMF851970:LMF917504 LWB851970:LWB917504 MFX851970:MFX917504 MPT851970:MPT917504 MZP851970:MZP917504 NJL851970:NJL917504 NTH851970:NTH917504 ODD851970:ODD917504 OMZ851970:OMZ917504 OWV851970:OWV917504 PGR851970:PGR917504 PQN851970:PQN917504 QAJ851970:QAJ917504 QKF851970:QKF917504 QUB851970:QUB917504 RDX851970:RDX917504 RNT851970:RNT917504 RXP851970:RXP917504 SHL851970:SHL917504 SRH851970:SRH917504 TBD851970:TBD917504 TKZ851970:TKZ917504 TUV851970:TUV917504 UER851970:UER917504 UON851970:UON917504 UYJ851970:UYJ917504 VIF851970:VIF917504 VSB851970:VSB917504 WBX851970:WBX917504 WLT851970:WLT917504 WVP851970:WVP917504 H917506:H983040 JD917506:JD983040 SZ917506:SZ983040 ACV917506:ACV983040 AMR917506:AMR983040 AWN917506:AWN983040 BGJ917506:BGJ983040 BQF917506:BQF983040 CAB917506:CAB983040 CJX917506:CJX983040 CTT917506:CTT983040 DDP917506:DDP983040 DNL917506:DNL983040 DXH917506:DXH983040 EHD917506:EHD983040 EQZ917506:EQZ983040 FAV917506:FAV983040 FKR917506:FKR983040 FUN917506:FUN983040 GEJ917506:GEJ983040 GOF917506:GOF983040 GYB917506:GYB983040 HHX917506:HHX983040 HRT917506:HRT983040 IBP917506:IBP983040 ILL917506:ILL983040 IVH917506:IVH983040 JFD917506:JFD983040 JOZ917506:JOZ983040 JYV917506:JYV983040 KIR917506:KIR983040 KSN917506:KSN983040 LCJ917506:LCJ983040 LMF917506:LMF983040 LWB917506:LWB983040 MFX917506:MFX983040 MPT917506:MPT983040 MZP917506:MZP983040 NJL917506:NJL983040 NTH917506:NTH983040 ODD917506:ODD983040 OMZ917506:OMZ983040 OWV917506:OWV983040 PGR917506:PGR983040 PQN917506:PQN983040 QAJ917506:QAJ983040 QKF917506:QKF983040 QUB917506:QUB983040 RDX917506:RDX983040 RNT917506:RNT983040 RXP917506:RXP983040 SHL917506:SHL983040 SRH917506:SRH983040 TBD917506:TBD983040 TKZ917506:TKZ983040 TUV917506:TUV983040 UER917506:UER983040 UON917506:UON983040 UYJ917506:UYJ983040 VIF917506:VIF983040 VSB917506:VSB983040 WBX917506:WBX983040 WLT917506:WLT983040 WVP917506:WVP983040 H983042:H1048576 JD983042:JD1048576 SZ983042:SZ1048576 ACV983042:ACV1048576 AMR983042:AMR1048576 AWN983042:AWN1048576 BGJ983042:BGJ1048576 BQF983042:BQF1048576 CAB983042:CAB1048576 CJX983042:CJX1048576 CTT983042:CTT1048576 DDP983042:DDP1048576 DNL983042:DNL1048576 DXH983042:DXH1048576 EHD983042:EHD1048576 EQZ983042:EQZ1048576 FAV983042:FAV1048576 FKR983042:FKR1048576 FUN983042:FUN1048576 GEJ983042:GEJ1048576 GOF983042:GOF1048576 GYB983042:GYB1048576 HHX983042:HHX1048576 HRT983042:HRT1048576 IBP983042:IBP1048576 ILL983042:ILL1048576 IVH983042:IVH1048576 JFD983042:JFD1048576 JOZ983042:JOZ1048576 JYV983042:JYV1048576 KIR983042:KIR1048576 KSN983042:KSN1048576 LCJ983042:LCJ1048576 LMF983042:LMF1048576 LWB983042:LWB1048576 MFX983042:MFX1048576 MPT983042:MPT1048576 MZP983042:MZP1048576 NJL983042:NJL1048576 NTH983042:NTH1048576 ODD983042:ODD1048576 OMZ983042:OMZ1048576 OWV983042:OWV1048576 PGR983042:PGR1048576 PQN983042:PQN1048576 QAJ983042:QAJ1048576 QKF983042:QKF1048576 QUB983042:QUB1048576 RDX983042:RDX1048576 RNT983042:RNT1048576 RXP983042:RXP1048576 SHL983042:SHL1048576 SRH983042:SRH1048576 TBD983042:TBD1048576 TKZ983042:TKZ1048576 TUV983042:TUV1048576 UER983042:UER1048576 UON983042:UON1048576 UYJ983042:UYJ1048576 VIF983042:VIF1048576 VSB983042:VSB1048576 WBX983042:WBX1048576 WLT983042:WLT1048576 WVP983042:WVP1048576" xr:uid="{35593C6B-EF50-455C-BB65-587A12EDE028}">
      <formula1>"M,F"</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AO75"/>
  <sheetViews>
    <sheetView view="pageBreakPreview" topLeftCell="A38" zoomScaleNormal="100" zoomScaleSheetLayoutView="100" workbookViewId="0">
      <selection activeCell="AI56" sqref="AI56:AK56"/>
    </sheetView>
  </sheetViews>
  <sheetFormatPr defaultColWidth="2.875" defaultRowHeight="18" customHeight="1"/>
  <cols>
    <col min="1" max="37" width="3.625" style="693" customWidth="1"/>
    <col min="38" max="38" width="23" style="1057" customWidth="1"/>
    <col min="39" max="39" width="30.625" style="693" customWidth="1"/>
    <col min="40" max="40" width="30.25" style="693" customWidth="1"/>
    <col min="41" max="41" width="2.25" style="693" hidden="1" customWidth="1"/>
    <col min="42" max="42" width="2.875" style="693" customWidth="1"/>
    <col min="43" max="16384" width="2.875" style="693"/>
  </cols>
  <sheetData>
    <row r="2" spans="1:41" ht="17.25">
      <c r="A2" s="1049"/>
      <c r="B2" s="1049"/>
      <c r="C2" s="1049"/>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B2" s="694"/>
      <c r="AI2" s="1050"/>
      <c r="AJ2" s="1051"/>
      <c r="AK2" s="1052" t="s">
        <v>256</v>
      </c>
      <c r="AL2" s="1053"/>
      <c r="AO2" s="1054" t="s">
        <v>642</v>
      </c>
    </row>
    <row r="3" spans="1:41" ht="20.100000000000001" customHeight="1">
      <c r="A3" s="1842" t="s">
        <v>8</v>
      </c>
      <c r="B3" s="1842"/>
      <c r="C3" s="1842"/>
      <c r="D3" s="1842"/>
      <c r="E3" s="1842"/>
      <c r="F3" s="1842"/>
      <c r="G3" s="1842"/>
      <c r="H3" s="1842"/>
      <c r="I3" s="1842"/>
      <c r="J3" s="1842"/>
      <c r="K3" s="1842"/>
      <c r="L3" s="1842"/>
      <c r="M3" s="1842"/>
      <c r="N3" s="1842"/>
      <c r="O3" s="1842"/>
      <c r="P3" s="1842"/>
      <c r="Q3" s="1842"/>
      <c r="R3" s="1842"/>
      <c r="S3" s="1842"/>
      <c r="T3" s="1842"/>
      <c r="U3" s="1842"/>
      <c r="V3" s="1842"/>
      <c r="W3" s="1842"/>
      <c r="X3" s="1842"/>
      <c r="Y3" s="1842"/>
      <c r="Z3" s="1842"/>
      <c r="AA3" s="1842"/>
      <c r="AB3" s="1842"/>
      <c r="AC3" s="1842"/>
      <c r="AD3" s="1842"/>
      <c r="AE3" s="1842"/>
      <c r="AF3" s="1842"/>
      <c r="AG3" s="1842"/>
      <c r="AH3" s="1842"/>
      <c r="AI3" s="1842"/>
      <c r="AJ3" s="1842"/>
      <c r="AK3" s="1842"/>
      <c r="AL3" s="1055"/>
      <c r="AO3" s="1054" t="s">
        <v>643</v>
      </c>
    </row>
    <row r="4" spans="1:41" ht="18" customHeight="1">
      <c r="A4" s="1843" t="s">
        <v>257</v>
      </c>
      <c r="B4" s="1843"/>
      <c r="C4" s="1843"/>
      <c r="D4" s="1843"/>
      <c r="E4" s="1843"/>
      <c r="F4" s="1844" t="str">
        <f>IF(様式1!L11="","",様式1!L11)</f>
        <v/>
      </c>
      <c r="G4" s="1844"/>
      <c r="H4" s="1844"/>
      <c r="I4" s="1844"/>
      <c r="J4" s="1844"/>
      <c r="K4" s="1844"/>
      <c r="L4" s="1844"/>
      <c r="M4" s="1844"/>
      <c r="N4" s="1844"/>
      <c r="O4" s="1844"/>
      <c r="P4" s="1844"/>
      <c r="Q4" s="1844"/>
      <c r="R4" s="1844"/>
      <c r="S4" s="1056"/>
      <c r="T4" s="1056"/>
      <c r="U4" s="1056"/>
      <c r="V4" s="1056"/>
      <c r="W4" s="1056"/>
      <c r="X4" s="1056"/>
      <c r="Y4" s="699"/>
      <c r="Z4" s="699"/>
      <c r="AA4" s="699"/>
      <c r="AB4" s="699"/>
      <c r="AK4" s="700" t="s">
        <v>1022</v>
      </c>
      <c r="AL4" s="1055"/>
      <c r="AO4" s="1054" t="s">
        <v>716</v>
      </c>
    </row>
    <row r="5" spans="1:41" ht="6" customHeight="1" thickBot="1">
      <c r="A5" s="775"/>
      <c r="B5" s="775"/>
      <c r="C5" s="775"/>
      <c r="D5" s="775"/>
      <c r="E5" s="775"/>
      <c r="F5" s="699"/>
      <c r="G5" s="699"/>
      <c r="H5" s="699"/>
      <c r="I5" s="699"/>
      <c r="J5" s="699"/>
      <c r="K5" s="699"/>
      <c r="L5" s="699"/>
      <c r="M5" s="699"/>
      <c r="N5" s="699"/>
      <c r="O5" s="699"/>
      <c r="P5" s="699"/>
      <c r="Q5" s="699"/>
      <c r="R5" s="699"/>
      <c r="S5" s="699"/>
      <c r="T5" s="699"/>
      <c r="U5" s="699"/>
      <c r="V5" s="699"/>
      <c r="W5" s="699"/>
      <c r="X5" s="699"/>
      <c r="Y5" s="699"/>
      <c r="Z5" s="699"/>
      <c r="AA5" s="699"/>
      <c r="AB5" s="699"/>
      <c r="AO5" s="1054" t="s">
        <v>644</v>
      </c>
    </row>
    <row r="6" spans="1:41" ht="15" customHeight="1">
      <c r="A6" s="1891" t="s">
        <v>505</v>
      </c>
      <c r="B6" s="1892"/>
      <c r="C6" s="1892"/>
      <c r="D6" s="1892"/>
      <c r="E6" s="1893"/>
      <c r="F6" s="1058" t="str">
        <f>IF(様式1!E20="○","✔","")</f>
        <v>✔</v>
      </c>
      <c r="G6" s="1845" t="s">
        <v>506</v>
      </c>
      <c r="H6" s="1846"/>
      <c r="I6" s="1846"/>
      <c r="J6" s="1846"/>
      <c r="K6" s="1059" t="s">
        <v>507</v>
      </c>
      <c r="L6" s="1847" t="str">
        <f>様式1!V23</f>
        <v>00 基礎分野</v>
      </c>
      <c r="M6" s="1847"/>
      <c r="N6" s="1847"/>
      <c r="O6" s="1847"/>
      <c r="P6" s="1847"/>
      <c r="Q6" s="1847"/>
      <c r="R6" s="1847"/>
      <c r="S6" s="1847"/>
      <c r="T6" s="1847"/>
      <c r="U6" s="1060" t="s">
        <v>508</v>
      </c>
      <c r="V6" s="1061"/>
      <c r="W6" s="1062"/>
      <c r="X6" s="1062"/>
      <c r="Y6" s="1848" t="s">
        <v>697</v>
      </c>
      <c r="Z6" s="1849"/>
      <c r="AA6" s="1849"/>
      <c r="AB6" s="1849"/>
      <c r="AC6" s="1849"/>
      <c r="AD6" s="1849"/>
      <c r="AE6" s="1849"/>
      <c r="AF6" s="1849"/>
      <c r="AG6" s="1849"/>
      <c r="AH6" s="1849"/>
      <c r="AI6" s="1849"/>
      <c r="AJ6" s="1849"/>
      <c r="AK6" s="1850"/>
      <c r="AL6" s="1055"/>
      <c r="AM6" s="1063"/>
      <c r="AO6" s="1054" t="s">
        <v>956</v>
      </c>
    </row>
    <row r="7" spans="1:41" ht="15" customHeight="1" thickBot="1">
      <c r="A7" s="1894"/>
      <c r="B7" s="1895"/>
      <c r="C7" s="1895"/>
      <c r="D7" s="1895"/>
      <c r="E7" s="1896"/>
      <c r="F7" s="1064" t="str">
        <f>IF(様式1!E21="○","✔","")</f>
        <v/>
      </c>
      <c r="G7" s="1854" t="s">
        <v>489</v>
      </c>
      <c r="H7" s="1855"/>
      <c r="I7" s="1855"/>
      <c r="J7" s="1855"/>
      <c r="K7" s="1065" t="s">
        <v>507</v>
      </c>
      <c r="L7" s="1856"/>
      <c r="M7" s="1856"/>
      <c r="N7" s="1856"/>
      <c r="O7" s="1856"/>
      <c r="P7" s="1856"/>
      <c r="Q7" s="1856"/>
      <c r="R7" s="1856"/>
      <c r="S7" s="1856"/>
      <c r="T7" s="1856"/>
      <c r="U7" s="1066" t="s">
        <v>508</v>
      </c>
      <c r="V7" s="1066"/>
      <c r="W7" s="1066"/>
      <c r="X7" s="1066"/>
      <c r="Y7" s="1851"/>
      <c r="Z7" s="1852"/>
      <c r="AA7" s="1852"/>
      <c r="AB7" s="1852"/>
      <c r="AC7" s="1852"/>
      <c r="AD7" s="1852"/>
      <c r="AE7" s="1852"/>
      <c r="AF7" s="1852"/>
      <c r="AG7" s="1852"/>
      <c r="AH7" s="1852"/>
      <c r="AI7" s="1852"/>
      <c r="AJ7" s="1852"/>
      <c r="AK7" s="1853"/>
      <c r="AL7" s="1055"/>
      <c r="AM7" s="1063"/>
      <c r="AO7" s="1054" t="s">
        <v>645</v>
      </c>
    </row>
    <row r="8" spans="1:41" ht="33.75" customHeight="1" thickBot="1">
      <c r="A8" s="1894"/>
      <c r="B8" s="1895"/>
      <c r="C8" s="1895"/>
      <c r="D8" s="1895"/>
      <c r="E8" s="1895"/>
      <c r="F8" s="89"/>
      <c r="G8" s="1860" t="s">
        <v>715</v>
      </c>
      <c r="H8" s="1861"/>
      <c r="I8" s="1861"/>
      <c r="J8" s="1861"/>
      <c r="K8" s="1861"/>
      <c r="L8" s="1862"/>
      <c r="M8" s="89"/>
      <c r="N8" s="1886" t="s">
        <v>1226</v>
      </c>
      <c r="O8" s="1887"/>
      <c r="P8" s="1887"/>
      <c r="Q8" s="1887"/>
      <c r="R8" s="1888"/>
      <c r="S8" s="484"/>
      <c r="T8" s="1889" t="s">
        <v>1258</v>
      </c>
      <c r="U8" s="1887"/>
      <c r="V8" s="1887"/>
      <c r="W8" s="1887"/>
      <c r="X8" s="1890"/>
      <c r="Y8" s="1874"/>
      <c r="Z8" s="1849"/>
      <c r="AA8" s="1849"/>
      <c r="AB8" s="1849"/>
      <c r="AC8" s="1849"/>
      <c r="AD8" s="1849"/>
      <c r="AE8" s="1849"/>
      <c r="AF8" s="1849"/>
      <c r="AG8" s="1849"/>
      <c r="AH8" s="1849"/>
      <c r="AI8" s="1849"/>
      <c r="AJ8" s="1849"/>
      <c r="AK8" s="1850"/>
      <c r="AL8" s="1067" t="str">
        <f>LEN(SUBSTITUTE(Y8,CHAR(10),""))&amp;" 文字(全角で最大100文字)"</f>
        <v>0 文字(全角で最大100文字)</v>
      </c>
      <c r="AM8" s="1063"/>
      <c r="AO8" s="1054" t="s">
        <v>646</v>
      </c>
    </row>
    <row r="9" spans="1:41" ht="42" customHeight="1" thickBot="1">
      <c r="A9" s="1897"/>
      <c r="B9" s="1898"/>
      <c r="C9" s="1898"/>
      <c r="D9" s="1898"/>
      <c r="E9" s="1899"/>
      <c r="F9" s="89"/>
      <c r="G9" s="1900" t="s">
        <v>1049</v>
      </c>
      <c r="H9" s="1901"/>
      <c r="I9" s="1901"/>
      <c r="J9" s="1901"/>
      <c r="K9" s="1901"/>
      <c r="L9" s="1902"/>
      <c r="M9" s="89"/>
      <c r="N9" s="1863" t="s">
        <v>1174</v>
      </c>
      <c r="O9" s="1864"/>
      <c r="P9" s="1864"/>
      <c r="Q9" s="1864"/>
      <c r="R9" s="1865"/>
      <c r="S9" s="1068"/>
      <c r="T9" s="1860"/>
      <c r="U9" s="1861"/>
      <c r="V9" s="1861"/>
      <c r="W9" s="1861"/>
      <c r="X9" s="1866"/>
      <c r="Y9" s="1875"/>
      <c r="Z9" s="1876"/>
      <c r="AA9" s="1876"/>
      <c r="AB9" s="1876"/>
      <c r="AC9" s="1876"/>
      <c r="AD9" s="1876"/>
      <c r="AE9" s="1876"/>
      <c r="AF9" s="1876"/>
      <c r="AG9" s="1876"/>
      <c r="AH9" s="1876"/>
      <c r="AI9" s="1876"/>
      <c r="AJ9" s="1876"/>
      <c r="AK9" s="1877"/>
      <c r="AL9" s="1069" t="str">
        <f>IF(AND($F$9="○",ISERROR(SEARCH("企業実習促進",$F$30))),"訓練概要欄に【企業実習促進】と記入してください",IF(COUNTIFS($F$9,"",$F$30,"*企業実習促進*")&gt;0,"「企業実習促進奨励金」の○が漏れていないかご確認ください。","特例チェック欄１"))</f>
        <v>特例チェック欄１</v>
      </c>
      <c r="AM9" s="1063"/>
      <c r="AO9" s="1054"/>
    </row>
    <row r="10" spans="1:41" ht="18" customHeight="1">
      <c r="A10" s="1833" t="s">
        <v>258</v>
      </c>
      <c r="B10" s="1834"/>
      <c r="C10" s="1834"/>
      <c r="D10" s="1834"/>
      <c r="E10" s="1834"/>
      <c r="F10" s="1837" t="str">
        <f>IF(様式1!G36="","",様式1!G36)</f>
        <v/>
      </c>
      <c r="G10" s="1837"/>
      <c r="H10" s="1837"/>
      <c r="I10" s="1837"/>
      <c r="J10" s="1837"/>
      <c r="K10" s="1837"/>
      <c r="L10" s="1837"/>
      <c r="M10" s="1837"/>
      <c r="N10" s="1837"/>
      <c r="O10" s="1837"/>
      <c r="P10" s="1837"/>
      <c r="Q10" s="1837"/>
      <c r="R10" s="1837"/>
      <c r="S10" s="1838"/>
      <c r="T10" s="1837"/>
      <c r="U10" s="1837"/>
      <c r="V10" s="1837"/>
      <c r="W10" s="1837"/>
      <c r="X10" s="1839"/>
      <c r="Y10" s="1878"/>
      <c r="Z10" s="1879"/>
      <c r="AA10" s="1879"/>
      <c r="AB10" s="1879"/>
      <c r="AC10" s="1879"/>
      <c r="AD10" s="1879"/>
      <c r="AE10" s="1879"/>
      <c r="AF10" s="1879"/>
      <c r="AG10" s="1879"/>
      <c r="AH10" s="1879"/>
      <c r="AI10" s="1879"/>
      <c r="AJ10" s="1879"/>
      <c r="AK10" s="1880"/>
      <c r="AL10" s="1069" t="str">
        <f>IF(AND($M$9="○",ISERROR(SEARCH("職場見学等推進",$F$30))),"訓練概要欄に【職場見学等推進】と記入してください",IF(COUNTIFS($M$9,"",$F$30,"*職場見学等推進*")&gt;0,"「職場見学等促進奨励金」の○が漏れていないかご確認ください。","特例チェック欄２"))</f>
        <v>特例チェック欄２</v>
      </c>
      <c r="AM10" s="1063"/>
      <c r="AO10" s="1054" t="s">
        <v>647</v>
      </c>
    </row>
    <row r="11" spans="1:41" ht="12" customHeight="1" thickBot="1">
      <c r="A11" s="1835"/>
      <c r="B11" s="1836"/>
      <c r="C11" s="1836"/>
      <c r="D11" s="1836"/>
      <c r="E11" s="1836"/>
      <c r="F11" s="1070"/>
      <c r="G11" s="1071"/>
      <c r="H11" s="1071"/>
      <c r="I11" s="1071"/>
      <c r="J11" s="1071"/>
      <c r="K11" s="1071"/>
      <c r="L11" s="1071"/>
      <c r="M11" s="1071"/>
      <c r="N11" s="1071"/>
      <c r="O11" s="1071"/>
      <c r="P11" s="1071"/>
      <c r="Q11" s="1071"/>
      <c r="R11" s="1071"/>
      <c r="S11" s="1071"/>
      <c r="T11" s="1071"/>
      <c r="U11" s="1071"/>
      <c r="V11" s="1071"/>
      <c r="W11" s="1071"/>
      <c r="X11" s="1072" t="s">
        <v>259</v>
      </c>
      <c r="Y11" s="1878"/>
      <c r="Z11" s="1879"/>
      <c r="AA11" s="1879"/>
      <c r="AB11" s="1879"/>
      <c r="AC11" s="1879"/>
      <c r="AD11" s="1879"/>
      <c r="AE11" s="1879"/>
      <c r="AF11" s="1879"/>
      <c r="AG11" s="1879"/>
      <c r="AH11" s="1879"/>
      <c r="AI11" s="1879"/>
      <c r="AJ11" s="1879"/>
      <c r="AK11" s="1880"/>
      <c r="AL11" s="1073"/>
      <c r="AM11" s="1063"/>
      <c r="AO11" s="1054" t="s">
        <v>648</v>
      </c>
    </row>
    <row r="12" spans="1:41" ht="20.25" customHeight="1" thickBot="1">
      <c r="A12" s="1840" t="s">
        <v>260</v>
      </c>
      <c r="B12" s="1841"/>
      <c r="C12" s="1841"/>
      <c r="D12" s="1841"/>
      <c r="E12" s="1841"/>
      <c r="F12" s="1884" t="s">
        <v>937</v>
      </c>
      <c r="G12" s="1885"/>
      <c r="H12" s="1885"/>
      <c r="I12" s="1885"/>
      <c r="J12" s="1885"/>
      <c r="K12" s="1885"/>
      <c r="L12" s="1074" t="s">
        <v>52</v>
      </c>
      <c r="M12" s="1885" t="s">
        <v>937</v>
      </c>
      <c r="N12" s="1885"/>
      <c r="O12" s="1885"/>
      <c r="P12" s="1885"/>
      <c r="Q12" s="1885"/>
      <c r="R12" s="1885"/>
      <c r="S12" s="1075"/>
      <c r="T12" s="1075"/>
      <c r="U12" s="1074"/>
      <c r="V12" s="1074"/>
      <c r="W12" s="1074"/>
      <c r="X12" s="1076"/>
      <c r="Y12" s="1878"/>
      <c r="Z12" s="1879"/>
      <c r="AA12" s="1879"/>
      <c r="AB12" s="1879"/>
      <c r="AC12" s="1879"/>
      <c r="AD12" s="1879"/>
      <c r="AE12" s="1879"/>
      <c r="AF12" s="1879"/>
      <c r="AG12" s="1879"/>
      <c r="AH12" s="1879"/>
      <c r="AI12" s="1879"/>
      <c r="AJ12" s="1879"/>
      <c r="AK12" s="1880"/>
      <c r="AL12" s="1073"/>
      <c r="AM12" s="1063"/>
      <c r="AO12" s="1054" t="s">
        <v>649</v>
      </c>
    </row>
    <row r="13" spans="1:41" ht="24" customHeight="1" thickBot="1">
      <c r="A13" s="1840" t="s">
        <v>261</v>
      </c>
      <c r="B13" s="1857"/>
      <c r="C13" s="1857"/>
      <c r="D13" s="1857"/>
      <c r="E13" s="1857"/>
      <c r="F13" s="1884" t="s">
        <v>937</v>
      </c>
      <c r="G13" s="1885"/>
      <c r="H13" s="1885"/>
      <c r="I13" s="1885"/>
      <c r="J13" s="1885"/>
      <c r="K13" s="1885"/>
      <c r="L13" s="1858"/>
      <c r="M13" s="1858"/>
      <c r="N13" s="1858"/>
      <c r="O13" s="1858"/>
      <c r="P13" s="1858"/>
      <c r="Q13" s="1858"/>
      <c r="R13" s="1858"/>
      <c r="S13" s="1858"/>
      <c r="T13" s="1858"/>
      <c r="U13" s="1858"/>
      <c r="V13" s="1858"/>
      <c r="W13" s="1858"/>
      <c r="X13" s="1859"/>
      <c r="Y13" s="1881"/>
      <c r="Z13" s="1882"/>
      <c r="AA13" s="1882"/>
      <c r="AB13" s="1882"/>
      <c r="AC13" s="1882"/>
      <c r="AD13" s="1882"/>
      <c r="AE13" s="1882"/>
      <c r="AF13" s="1882"/>
      <c r="AG13" s="1882"/>
      <c r="AH13" s="1882"/>
      <c r="AI13" s="1882"/>
      <c r="AJ13" s="1882"/>
      <c r="AK13" s="1883"/>
      <c r="AL13" s="1073"/>
      <c r="AM13" s="1063"/>
      <c r="AO13" s="1054" t="s">
        <v>650</v>
      </c>
    </row>
    <row r="14" spans="1:41" ht="20.25" customHeight="1" thickBot="1">
      <c r="A14" s="1840" t="s">
        <v>262</v>
      </c>
      <c r="B14" s="1857"/>
      <c r="C14" s="1857"/>
      <c r="D14" s="1857"/>
      <c r="E14" s="1867"/>
      <c r="F14" s="89"/>
      <c r="G14" s="1868" t="s">
        <v>509</v>
      </c>
      <c r="H14" s="1869"/>
      <c r="I14" s="1869"/>
      <c r="J14" s="1869"/>
      <c r="K14" s="1870"/>
      <c r="L14" s="89"/>
      <c r="M14" s="1868" t="s">
        <v>574</v>
      </c>
      <c r="N14" s="1869"/>
      <c r="O14" s="1869"/>
      <c r="P14" s="1869"/>
      <c r="Q14" s="1870"/>
      <c r="R14" s="89"/>
      <c r="S14" s="1871" t="s">
        <v>575</v>
      </c>
      <c r="T14" s="1872"/>
      <c r="U14" s="1872"/>
      <c r="V14" s="1873"/>
      <c r="W14" s="1873"/>
      <c r="X14" s="1873"/>
      <c r="Y14" s="1873"/>
      <c r="Z14" s="1873"/>
      <c r="AA14" s="1873"/>
      <c r="AB14" s="1873"/>
      <c r="AC14" s="1873"/>
      <c r="AD14" s="1873"/>
      <c r="AE14" s="1873"/>
      <c r="AF14" s="1873"/>
      <c r="AG14" s="1077" t="s">
        <v>576</v>
      </c>
      <c r="AH14" s="1078"/>
      <c r="AI14" s="1078"/>
      <c r="AJ14" s="1078"/>
      <c r="AK14" s="1079"/>
      <c r="AL14" s="1080"/>
      <c r="AM14" s="1063"/>
      <c r="AO14" s="1054" t="s">
        <v>651</v>
      </c>
    </row>
    <row r="15" spans="1:41" ht="20.25" customHeight="1" thickBot="1">
      <c r="A15" s="1907" t="s">
        <v>263</v>
      </c>
      <c r="B15" s="1858"/>
      <c r="C15" s="1858"/>
      <c r="D15" s="1858"/>
      <c r="E15" s="1908"/>
      <c r="F15" s="1884" t="s">
        <v>937</v>
      </c>
      <c r="G15" s="1885"/>
      <c r="H15" s="1885"/>
      <c r="I15" s="1885"/>
      <c r="J15" s="1885"/>
      <c r="K15" s="1885"/>
      <c r="L15" s="1075"/>
      <c r="M15" s="1909"/>
      <c r="N15" s="1909"/>
      <c r="O15" s="1909"/>
      <c r="P15" s="1909"/>
      <c r="Q15" s="1909"/>
      <c r="R15" s="1909"/>
      <c r="S15" s="1909"/>
      <c r="T15" s="1909"/>
      <c r="U15" s="1909"/>
      <c r="V15" s="1909"/>
      <c r="W15" s="1909"/>
      <c r="X15" s="1909"/>
      <c r="Y15" s="1081"/>
      <c r="Z15" s="1081"/>
      <c r="AA15" s="1081"/>
      <c r="AB15" s="1081"/>
      <c r="AC15" s="1078"/>
      <c r="AD15" s="1078"/>
      <c r="AE15" s="1078"/>
      <c r="AF15" s="1078"/>
      <c r="AG15" s="1078"/>
      <c r="AH15" s="1078"/>
      <c r="AI15" s="1078"/>
      <c r="AJ15" s="1078"/>
      <c r="AK15" s="1079"/>
      <c r="AL15" s="1080"/>
      <c r="AM15" s="1063"/>
      <c r="AO15" s="1054" t="s">
        <v>652</v>
      </c>
    </row>
    <row r="16" spans="1:41" ht="20.25" customHeight="1" thickBot="1">
      <c r="A16" s="1910" t="s">
        <v>224</v>
      </c>
      <c r="B16" s="1905"/>
      <c r="C16" s="1905"/>
      <c r="D16" s="1905"/>
      <c r="E16" s="1905"/>
      <c r="F16" s="1911" t="str">
        <f>IF(様式1!F37="","",様式1!F37)</f>
        <v/>
      </c>
      <c r="G16" s="1912"/>
      <c r="H16" s="1912"/>
      <c r="I16" s="1912"/>
      <c r="J16" s="1912"/>
      <c r="K16" s="1912"/>
      <c r="L16" s="1074" t="s">
        <v>577</v>
      </c>
      <c r="M16" s="1912" t="str">
        <f>IF(様式1!K37="","",様式1!K37)</f>
        <v/>
      </c>
      <c r="N16" s="1912"/>
      <c r="O16" s="1912"/>
      <c r="P16" s="1912"/>
      <c r="Q16" s="1912"/>
      <c r="R16" s="1912"/>
      <c r="S16" s="1074"/>
      <c r="T16" s="1082" t="s">
        <v>578</v>
      </c>
      <c r="U16" s="1081" t="str">
        <f>IF(様式1!P37="","",様式1!P37)</f>
        <v/>
      </c>
      <c r="V16" s="1903" t="s">
        <v>579</v>
      </c>
      <c r="W16" s="1903"/>
      <c r="X16" s="1074"/>
      <c r="Y16" s="718"/>
      <c r="Z16" s="722"/>
      <c r="AA16" s="722"/>
      <c r="AB16" s="722"/>
      <c r="AC16" s="1903" t="s">
        <v>580</v>
      </c>
      <c r="AD16" s="1903"/>
      <c r="AE16" s="1903"/>
      <c r="AF16" s="1904"/>
      <c r="AG16" s="1904"/>
      <c r="AH16" s="1903" t="s">
        <v>581</v>
      </c>
      <c r="AI16" s="1903"/>
      <c r="AJ16" s="718"/>
      <c r="AK16" s="719"/>
      <c r="AL16" s="1080"/>
      <c r="AM16" s="1063"/>
      <c r="AO16" s="1054" t="s">
        <v>653</v>
      </c>
    </row>
    <row r="17" spans="1:41" ht="20.25" customHeight="1" thickBot="1">
      <c r="A17" s="1840" t="s">
        <v>264</v>
      </c>
      <c r="B17" s="1857"/>
      <c r="C17" s="1857"/>
      <c r="D17" s="1857"/>
      <c r="E17" s="1857"/>
      <c r="F17" s="1083"/>
      <c r="G17" s="774"/>
      <c r="H17" s="1081" t="s">
        <v>510</v>
      </c>
      <c r="I17" s="90"/>
      <c r="J17" s="1081" t="s">
        <v>511</v>
      </c>
      <c r="K17" s="1084" t="s">
        <v>582</v>
      </c>
      <c r="L17" s="774"/>
      <c r="M17" s="1081" t="s">
        <v>510</v>
      </c>
      <c r="N17" s="90"/>
      <c r="O17" s="1081" t="s">
        <v>511</v>
      </c>
      <c r="P17" s="1078"/>
      <c r="Q17" s="1078"/>
      <c r="R17" s="1083"/>
      <c r="S17" s="1083"/>
      <c r="T17" s="1083"/>
      <c r="U17" s="1084"/>
      <c r="V17" s="1084"/>
      <c r="W17" s="1084"/>
      <c r="X17" s="1084"/>
      <c r="Y17" s="1867" t="s">
        <v>512</v>
      </c>
      <c r="Z17" s="1905"/>
      <c r="AA17" s="1906"/>
      <c r="AB17" s="1867" t="str">
        <f>IF(様式1!F38="","",様式1!F38)</f>
        <v/>
      </c>
      <c r="AC17" s="1905"/>
      <c r="AD17" s="1905"/>
      <c r="AE17" s="1078" t="s">
        <v>513</v>
      </c>
      <c r="AF17" s="1078"/>
      <c r="AG17" s="1078"/>
      <c r="AH17" s="1078"/>
      <c r="AI17" s="1078"/>
      <c r="AJ17" s="1078"/>
      <c r="AK17" s="1079"/>
      <c r="AL17" s="1080"/>
      <c r="AM17" s="1063"/>
      <c r="AO17" s="1054" t="s">
        <v>654</v>
      </c>
    </row>
    <row r="18" spans="1:41" ht="26.25" customHeight="1" thickBot="1">
      <c r="A18" s="1913" t="s">
        <v>602</v>
      </c>
      <c r="B18" s="1914"/>
      <c r="C18" s="1914"/>
      <c r="D18" s="1914"/>
      <c r="E18" s="1915"/>
      <c r="F18" s="1916"/>
      <c r="G18" s="1917"/>
      <c r="H18" s="1917"/>
      <c r="I18" s="1917"/>
      <c r="J18" s="1917"/>
      <c r="K18" s="1917"/>
      <c r="L18" s="1917"/>
      <c r="M18" s="1917"/>
      <c r="N18" s="1917"/>
      <c r="O18" s="1917"/>
      <c r="P18" s="1917"/>
      <c r="Q18" s="1917"/>
      <c r="R18" s="1917"/>
      <c r="S18" s="1917"/>
      <c r="T18" s="1917"/>
      <c r="U18" s="1917"/>
      <c r="V18" s="1917"/>
      <c r="W18" s="1917"/>
      <c r="X18" s="1917"/>
      <c r="Y18" s="1917"/>
      <c r="Z18" s="1917"/>
      <c r="AA18" s="1917"/>
      <c r="AB18" s="1917"/>
      <c r="AC18" s="1917"/>
      <c r="AD18" s="1917"/>
      <c r="AE18" s="1917"/>
      <c r="AF18" s="1917"/>
      <c r="AG18" s="1917"/>
      <c r="AH18" s="1917"/>
      <c r="AI18" s="1917"/>
      <c r="AJ18" s="1917"/>
      <c r="AK18" s="1918"/>
      <c r="AL18" s="1067" t="str">
        <f>LEN(SUBSTITUTE(F18,CHAR(10),""))&amp;" 文字(全角で最大120文字)"</f>
        <v>0 文字(全角で最大120文字)</v>
      </c>
      <c r="AM18" s="1063"/>
      <c r="AO18" s="1054" t="s">
        <v>655</v>
      </c>
    </row>
    <row r="19" spans="1:41" ht="15" customHeight="1">
      <c r="A19" s="1848" t="s">
        <v>583</v>
      </c>
      <c r="B19" s="1849"/>
      <c r="C19" s="1849"/>
      <c r="D19" s="1849"/>
      <c r="E19" s="1849"/>
      <c r="F19" s="91"/>
      <c r="G19" s="1920" t="s">
        <v>584</v>
      </c>
      <c r="H19" s="1920"/>
      <c r="I19" s="1920"/>
      <c r="J19" s="1920"/>
      <c r="K19" s="1920"/>
      <c r="L19" s="91"/>
      <c r="M19" s="1920" t="s">
        <v>603</v>
      </c>
      <c r="N19" s="1920"/>
      <c r="O19" s="1920"/>
      <c r="P19" s="1920"/>
      <c r="Q19" s="1920"/>
      <c r="R19" s="1920"/>
      <c r="S19" s="1920"/>
      <c r="T19" s="91"/>
      <c r="U19" s="1921" t="s">
        <v>514</v>
      </c>
      <c r="V19" s="1921"/>
      <c r="W19" s="1921"/>
      <c r="X19" s="1921"/>
      <c r="Y19" s="1921"/>
      <c r="Z19" s="1921"/>
      <c r="AA19" s="91"/>
      <c r="AB19" s="1921" t="s">
        <v>606</v>
      </c>
      <c r="AC19" s="1921"/>
      <c r="AD19" s="1921"/>
      <c r="AE19" s="1921"/>
      <c r="AF19" s="1921"/>
      <c r="AG19" s="1921"/>
      <c r="AH19" s="1060"/>
      <c r="AI19" s="1060"/>
      <c r="AJ19" s="1061"/>
      <c r="AK19" s="1085"/>
      <c r="AL19" s="1086"/>
      <c r="AM19" s="1063"/>
      <c r="AO19" s="1054" t="s">
        <v>656</v>
      </c>
    </row>
    <row r="20" spans="1:41" ht="15" customHeight="1" thickBot="1">
      <c r="A20" s="1919"/>
      <c r="B20" s="1882"/>
      <c r="C20" s="1882"/>
      <c r="D20" s="1882"/>
      <c r="E20" s="1882"/>
      <c r="F20" s="92"/>
      <c r="G20" s="1922" t="s">
        <v>585</v>
      </c>
      <c r="H20" s="1922"/>
      <c r="I20" s="1922"/>
      <c r="J20" s="1922"/>
      <c r="K20" s="1922"/>
      <c r="L20" s="92"/>
      <c r="M20" s="1923" t="s">
        <v>604</v>
      </c>
      <c r="N20" s="1923"/>
      <c r="O20" s="1923"/>
      <c r="P20" s="1923"/>
      <c r="Q20" s="1923"/>
      <c r="R20" s="1923"/>
      <c r="S20" s="1923"/>
      <c r="T20" s="92"/>
      <c r="U20" s="1087" t="s">
        <v>605</v>
      </c>
      <c r="V20" s="1088"/>
      <c r="W20" s="1089" t="s">
        <v>586</v>
      </c>
      <c r="X20" s="1924"/>
      <c r="Y20" s="1924"/>
      <c r="Z20" s="1924"/>
      <c r="AA20" s="1924"/>
      <c r="AB20" s="1924"/>
      <c r="AC20" s="1924"/>
      <c r="AD20" s="1924"/>
      <c r="AE20" s="1924"/>
      <c r="AF20" s="1924"/>
      <c r="AG20" s="1924"/>
      <c r="AH20" s="1090" t="s">
        <v>587</v>
      </c>
      <c r="AI20" s="1091"/>
      <c r="AJ20" s="1088"/>
      <c r="AK20" s="1092"/>
      <c r="AL20" s="1086"/>
      <c r="AM20" s="1063"/>
      <c r="AO20" s="1054" t="s">
        <v>657</v>
      </c>
    </row>
    <row r="21" spans="1:41" ht="35.1" customHeight="1" thickBot="1">
      <c r="A21" s="1925" t="s">
        <v>266</v>
      </c>
      <c r="B21" s="1926"/>
      <c r="C21" s="1926"/>
      <c r="D21" s="1926"/>
      <c r="E21" s="1926"/>
      <c r="F21" s="1927"/>
      <c r="G21" s="1928"/>
      <c r="H21" s="1928"/>
      <c r="I21" s="1928"/>
      <c r="J21" s="1928"/>
      <c r="K21" s="1928"/>
      <c r="L21" s="1928"/>
      <c r="M21" s="1928"/>
      <c r="N21" s="1928"/>
      <c r="O21" s="1928"/>
      <c r="P21" s="1928"/>
      <c r="Q21" s="1928"/>
      <c r="R21" s="1928"/>
      <c r="S21" s="1928"/>
      <c r="T21" s="1928"/>
      <c r="U21" s="1928"/>
      <c r="V21" s="1928"/>
      <c r="W21" s="1928"/>
      <c r="X21" s="1928"/>
      <c r="Y21" s="1928"/>
      <c r="Z21" s="1928"/>
      <c r="AA21" s="1928"/>
      <c r="AB21" s="1928"/>
      <c r="AC21" s="1928"/>
      <c r="AD21" s="1928"/>
      <c r="AE21" s="1928"/>
      <c r="AF21" s="1928"/>
      <c r="AG21" s="1928"/>
      <c r="AH21" s="1928"/>
      <c r="AI21" s="1928"/>
      <c r="AJ21" s="1928"/>
      <c r="AK21" s="1929"/>
      <c r="AL21" s="1093" t="str">
        <f>LEN(SUBSTITUTE(F21,CHAR(10),""))&amp;" 文字(全角で最大200文字)"</f>
        <v>0 文字(全角で最大200文字)</v>
      </c>
      <c r="AM21" s="1094" t="s">
        <v>659</v>
      </c>
      <c r="AN21" s="1095" t="s">
        <v>660</v>
      </c>
      <c r="AO21" s="1054" t="s">
        <v>658</v>
      </c>
    </row>
    <row r="22" spans="1:41" ht="15" customHeight="1">
      <c r="A22" s="1848" t="s">
        <v>267</v>
      </c>
      <c r="B22" s="1849"/>
      <c r="C22" s="1849"/>
      <c r="D22" s="1849"/>
      <c r="E22" s="1849"/>
      <c r="F22" s="1931" t="s">
        <v>515</v>
      </c>
      <c r="G22" s="1931"/>
      <c r="H22" s="1932"/>
      <c r="I22" s="1932"/>
      <c r="J22" s="1932"/>
      <c r="K22" s="1932"/>
      <c r="L22" s="1932"/>
      <c r="M22" s="1932"/>
      <c r="N22" s="1932"/>
      <c r="O22" s="1932"/>
      <c r="P22" s="1932"/>
      <c r="Q22" s="1932"/>
      <c r="R22" s="1932"/>
      <c r="S22" s="1932"/>
      <c r="T22" s="1932"/>
      <c r="U22" s="1933" t="s">
        <v>588</v>
      </c>
      <c r="V22" s="1933"/>
      <c r="W22" s="1933"/>
      <c r="X22" s="1933"/>
      <c r="Y22" s="1932"/>
      <c r="Z22" s="1932"/>
      <c r="AA22" s="1932"/>
      <c r="AB22" s="1932"/>
      <c r="AC22" s="1932"/>
      <c r="AD22" s="1932"/>
      <c r="AE22" s="1932"/>
      <c r="AF22" s="1932"/>
      <c r="AG22" s="1044" t="s">
        <v>587</v>
      </c>
      <c r="AH22" s="93"/>
      <c r="AI22" s="1096" t="s">
        <v>268</v>
      </c>
      <c r="AJ22" s="1061"/>
      <c r="AK22" s="1085"/>
      <c r="AL22" s="1936" t="str">
        <f>LEN(AN22)&amp;" 文字(全角で最大100文字)"</f>
        <v>0 文字(全角で最大100文字)</v>
      </c>
      <c r="AM22" s="1097" t="str">
        <f t="shared" ref="AM22:AM26" si="0">IF(H22="","",IF(AH22="✔",DBCS(CONCATENATE(H22,"　",Y22,"（任意）")),DBCS(CONCATENATE(H22,"　",Y22))))</f>
        <v/>
      </c>
      <c r="AN22" s="2065" t="str">
        <f>SUBSTITUTE(TRIM(CONCATENATE(AM22," ",AM23," ",AM24," ",AM25," ",AM26))," ","、")</f>
        <v/>
      </c>
      <c r="AO22" s="1054" t="s">
        <v>713</v>
      </c>
    </row>
    <row r="23" spans="1:41" ht="15" customHeight="1">
      <c r="A23" s="1930"/>
      <c r="B23" s="1879"/>
      <c r="C23" s="1879"/>
      <c r="D23" s="1879"/>
      <c r="E23" s="1879"/>
      <c r="F23" s="1937" t="s">
        <v>515</v>
      </c>
      <c r="G23" s="1937"/>
      <c r="H23" s="1934"/>
      <c r="I23" s="1934"/>
      <c r="J23" s="1934"/>
      <c r="K23" s="1934"/>
      <c r="L23" s="1934"/>
      <c r="M23" s="1934"/>
      <c r="N23" s="1934"/>
      <c r="O23" s="1934"/>
      <c r="P23" s="1934"/>
      <c r="Q23" s="1934"/>
      <c r="R23" s="1934"/>
      <c r="S23" s="1934"/>
      <c r="T23" s="1934"/>
      <c r="U23" s="1935" t="s">
        <v>588</v>
      </c>
      <c r="V23" s="1935"/>
      <c r="W23" s="1935"/>
      <c r="X23" s="1935"/>
      <c r="Y23" s="1934"/>
      <c r="Z23" s="1934"/>
      <c r="AA23" s="1934"/>
      <c r="AB23" s="1934"/>
      <c r="AC23" s="1934"/>
      <c r="AD23" s="1934"/>
      <c r="AE23" s="1934"/>
      <c r="AF23" s="1934"/>
      <c r="AG23" s="1046" t="s">
        <v>587</v>
      </c>
      <c r="AH23" s="94"/>
      <c r="AI23" s="1098" t="s">
        <v>268</v>
      </c>
      <c r="AJ23" s="1099"/>
      <c r="AK23" s="1100"/>
      <c r="AL23" s="1936"/>
      <c r="AM23" s="1101" t="str">
        <f t="shared" si="0"/>
        <v/>
      </c>
      <c r="AN23" s="2066"/>
    </row>
    <row r="24" spans="1:41" ht="15" customHeight="1">
      <c r="A24" s="1930"/>
      <c r="B24" s="1879"/>
      <c r="C24" s="1879"/>
      <c r="D24" s="1879"/>
      <c r="E24" s="1879"/>
      <c r="F24" s="1937" t="s">
        <v>515</v>
      </c>
      <c r="G24" s="1937"/>
      <c r="H24" s="1934"/>
      <c r="I24" s="1934"/>
      <c r="J24" s="1934"/>
      <c r="K24" s="1934"/>
      <c r="L24" s="1934"/>
      <c r="M24" s="1934"/>
      <c r="N24" s="1934"/>
      <c r="O24" s="1934"/>
      <c r="P24" s="1934"/>
      <c r="Q24" s="1934"/>
      <c r="R24" s="1934"/>
      <c r="S24" s="1934"/>
      <c r="T24" s="1934"/>
      <c r="U24" s="1935" t="s">
        <v>588</v>
      </c>
      <c r="V24" s="1935"/>
      <c r="W24" s="1935"/>
      <c r="X24" s="1935"/>
      <c r="Y24" s="1934"/>
      <c r="Z24" s="1934"/>
      <c r="AA24" s="1934"/>
      <c r="AB24" s="1934"/>
      <c r="AC24" s="1934"/>
      <c r="AD24" s="1934"/>
      <c r="AE24" s="1934"/>
      <c r="AF24" s="1934"/>
      <c r="AG24" s="1046" t="s">
        <v>587</v>
      </c>
      <c r="AH24" s="94"/>
      <c r="AI24" s="1098" t="s">
        <v>268</v>
      </c>
      <c r="AJ24" s="1099"/>
      <c r="AK24" s="1100"/>
      <c r="AL24" s="1936"/>
      <c r="AM24" s="1101" t="str">
        <f t="shared" si="0"/>
        <v/>
      </c>
      <c r="AN24" s="2066"/>
    </row>
    <row r="25" spans="1:41" ht="15" customHeight="1">
      <c r="A25" s="1930"/>
      <c r="B25" s="1879"/>
      <c r="C25" s="1879"/>
      <c r="D25" s="1879"/>
      <c r="E25" s="1879"/>
      <c r="F25" s="1937" t="s">
        <v>515</v>
      </c>
      <c r="G25" s="1937"/>
      <c r="H25" s="1934"/>
      <c r="I25" s="1934"/>
      <c r="J25" s="1934"/>
      <c r="K25" s="1934"/>
      <c r="L25" s="1934"/>
      <c r="M25" s="1934"/>
      <c r="N25" s="1934"/>
      <c r="O25" s="1934"/>
      <c r="P25" s="1934"/>
      <c r="Q25" s="1934"/>
      <c r="R25" s="1934"/>
      <c r="S25" s="1934"/>
      <c r="T25" s="1934"/>
      <c r="U25" s="1935" t="s">
        <v>588</v>
      </c>
      <c r="V25" s="1935"/>
      <c r="W25" s="1935"/>
      <c r="X25" s="1935"/>
      <c r="Y25" s="1934"/>
      <c r="Z25" s="1934"/>
      <c r="AA25" s="1934"/>
      <c r="AB25" s="1934"/>
      <c r="AC25" s="1934"/>
      <c r="AD25" s="1934"/>
      <c r="AE25" s="1934"/>
      <c r="AF25" s="1934"/>
      <c r="AG25" s="1046" t="s">
        <v>587</v>
      </c>
      <c r="AH25" s="94"/>
      <c r="AI25" s="1098" t="s">
        <v>268</v>
      </c>
      <c r="AJ25" s="1099"/>
      <c r="AK25" s="1100"/>
      <c r="AL25" s="1936"/>
      <c r="AM25" s="1101" t="str">
        <f t="shared" si="0"/>
        <v/>
      </c>
      <c r="AN25" s="2066"/>
    </row>
    <row r="26" spans="1:41" ht="15" customHeight="1" thickBot="1">
      <c r="A26" s="1919"/>
      <c r="B26" s="1882"/>
      <c r="C26" s="1882"/>
      <c r="D26" s="1882"/>
      <c r="E26" s="1882"/>
      <c r="F26" s="1938" t="s">
        <v>515</v>
      </c>
      <c r="G26" s="1938"/>
      <c r="H26" s="1939"/>
      <c r="I26" s="1939"/>
      <c r="J26" s="1939"/>
      <c r="K26" s="1939"/>
      <c r="L26" s="1939"/>
      <c r="M26" s="1939"/>
      <c r="N26" s="1939"/>
      <c r="O26" s="1939"/>
      <c r="P26" s="1939"/>
      <c r="Q26" s="1939"/>
      <c r="R26" s="1939"/>
      <c r="S26" s="1939"/>
      <c r="T26" s="1939"/>
      <c r="U26" s="1940" t="s">
        <v>588</v>
      </c>
      <c r="V26" s="1940"/>
      <c r="W26" s="1940"/>
      <c r="X26" s="1940"/>
      <c r="Y26" s="1939"/>
      <c r="Z26" s="1939"/>
      <c r="AA26" s="1939"/>
      <c r="AB26" s="1939"/>
      <c r="AC26" s="1939"/>
      <c r="AD26" s="1939"/>
      <c r="AE26" s="1939"/>
      <c r="AF26" s="1939"/>
      <c r="AG26" s="1045" t="s">
        <v>587</v>
      </c>
      <c r="AH26" s="95"/>
      <c r="AI26" s="1087" t="s">
        <v>268</v>
      </c>
      <c r="AJ26" s="1088"/>
      <c r="AK26" s="1092"/>
      <c r="AL26" s="1936"/>
      <c r="AM26" s="1102" t="str">
        <f t="shared" si="0"/>
        <v/>
      </c>
      <c r="AN26" s="2067"/>
    </row>
    <row r="27" spans="1:41" s="1108" customFormat="1" ht="22.5" customHeight="1">
      <c r="A27" s="1831" t="s">
        <v>1202</v>
      </c>
      <c r="B27" s="1832"/>
      <c r="C27" s="1832"/>
      <c r="D27" s="1832"/>
      <c r="E27" s="1832"/>
      <c r="F27" s="1832"/>
      <c r="G27" s="1832"/>
      <c r="H27" s="1832"/>
      <c r="I27" s="1832"/>
      <c r="J27" s="1832"/>
      <c r="K27" s="1832"/>
      <c r="L27" s="1832"/>
      <c r="M27" s="1832"/>
      <c r="N27" s="1832"/>
      <c r="O27" s="1832"/>
      <c r="P27" s="1832"/>
      <c r="Q27" s="1832"/>
      <c r="R27" s="1832"/>
      <c r="S27" s="1832"/>
      <c r="T27" s="1832"/>
      <c r="U27" s="1832"/>
      <c r="V27" s="1832"/>
      <c r="W27" s="1832"/>
      <c r="X27" s="1832"/>
      <c r="Y27" s="1832"/>
      <c r="Z27" s="1832"/>
      <c r="AA27" s="1832"/>
      <c r="AB27" s="1832"/>
      <c r="AC27" s="1832"/>
      <c r="AD27" s="1832"/>
      <c r="AE27" s="1832"/>
      <c r="AF27" s="1832"/>
      <c r="AG27" s="1832"/>
      <c r="AH27" s="1047"/>
      <c r="AI27" s="1103"/>
      <c r="AJ27" s="1104"/>
      <c r="AK27" s="1105"/>
      <c r="AL27" s="1106" t="str">
        <f>IF(AND(AH27="○",ISERROR(SEARCH("ＩＴ資格",$F$30))),"訓練概要欄に【ＩＴ資格】と記入してください",IF(COUNTIFS($AH27,"",$F$30,"*ＩＴ資格*")&gt;0,"○が漏れていないかご確認ください。","特例チェック欄３"))</f>
        <v>特例チェック欄３</v>
      </c>
      <c r="AM27" s="1107"/>
      <c r="AO27" s="1109"/>
    </row>
    <row r="28" spans="1:41" s="1108" customFormat="1" ht="22.5" customHeight="1">
      <c r="A28" s="1829" t="s">
        <v>1203</v>
      </c>
      <c r="B28" s="1830"/>
      <c r="C28" s="1830"/>
      <c r="D28" s="1830"/>
      <c r="E28" s="1830"/>
      <c r="F28" s="1830"/>
      <c r="G28" s="1830"/>
      <c r="H28" s="1830"/>
      <c r="I28" s="1830"/>
      <c r="J28" s="1830"/>
      <c r="K28" s="1830"/>
      <c r="L28" s="1830"/>
      <c r="M28" s="1830"/>
      <c r="N28" s="1830"/>
      <c r="O28" s="1830"/>
      <c r="P28" s="1830"/>
      <c r="Q28" s="1830"/>
      <c r="R28" s="1830"/>
      <c r="S28" s="1830"/>
      <c r="T28" s="1830"/>
      <c r="U28" s="1830"/>
      <c r="V28" s="1830"/>
      <c r="W28" s="1830"/>
      <c r="X28" s="1830"/>
      <c r="Y28" s="1830"/>
      <c r="Z28" s="1830"/>
      <c r="AA28" s="1830"/>
      <c r="AB28" s="1830"/>
      <c r="AC28" s="1830"/>
      <c r="AD28" s="1830"/>
      <c r="AE28" s="1830"/>
      <c r="AF28" s="1830"/>
      <c r="AG28" s="1830"/>
      <c r="AH28" s="1048"/>
      <c r="AI28" s="1110"/>
      <c r="AJ28" s="1111"/>
      <c r="AK28" s="1112"/>
      <c r="AL28" s="1106" t="str">
        <f>IF(AND(AH28="○",ISERROR(SEARCH("ＷＥＢデザイン資格",$F$30))),"訓練概要欄に【ＷＥＢデザイン資格】と記入してください",IF(COUNTIFS($AH28,"",$F$30,"*ＷＥＢデザイン資格*")&gt;0,"○が漏れていないかご確認ください。","特例チェック欄４"))</f>
        <v>特例チェック欄４</v>
      </c>
      <c r="AM28" s="1107"/>
      <c r="AO28" s="1109"/>
    </row>
    <row r="29" spans="1:41" s="1108" customFormat="1" ht="24" customHeight="1">
      <c r="A29" s="1829" t="s">
        <v>1191</v>
      </c>
      <c r="B29" s="1830"/>
      <c r="C29" s="1830"/>
      <c r="D29" s="1830"/>
      <c r="E29" s="1830"/>
      <c r="F29" s="1830"/>
      <c r="G29" s="1830"/>
      <c r="H29" s="1830"/>
      <c r="I29" s="1830"/>
      <c r="J29" s="1830"/>
      <c r="K29" s="1830"/>
      <c r="L29" s="1830"/>
      <c r="M29" s="1830"/>
      <c r="N29" s="1830"/>
      <c r="O29" s="1830"/>
      <c r="P29" s="1830"/>
      <c r="Q29" s="1830"/>
      <c r="R29" s="1830"/>
      <c r="S29" s="1830"/>
      <c r="T29" s="1830"/>
      <c r="U29" s="1830"/>
      <c r="V29" s="1830"/>
      <c r="W29" s="1830"/>
      <c r="X29" s="1830"/>
      <c r="Y29" s="1830"/>
      <c r="Z29" s="1830"/>
      <c r="AA29" s="1830"/>
      <c r="AB29" s="1830"/>
      <c r="AC29" s="1830"/>
      <c r="AD29" s="1830"/>
      <c r="AE29" s="1830"/>
      <c r="AF29" s="1830"/>
      <c r="AG29" s="1830"/>
      <c r="AH29" s="1048"/>
      <c r="AI29" s="1110"/>
      <c r="AJ29" s="1111"/>
      <c r="AK29" s="1112"/>
      <c r="AL29" s="1106" t="str">
        <f>IF(AND(AH29="○",ISERROR(SEARCH("ＤＳＳ対応",$F$30))),"訓練概要欄に【ＤＳＳ対応】と記入してください",IF(COUNTIFS($AH29,"",$F$30,"*ＤＳＳ対応*")&gt;0,"○が漏れていないかご確認ください。","特例チェック欄５"))</f>
        <v>特例チェック欄５</v>
      </c>
      <c r="AM29" s="1107"/>
      <c r="AO29" s="1109"/>
    </row>
    <row r="30" spans="1:41" ht="24.75" customHeight="1">
      <c r="A30" s="2107" t="s">
        <v>533</v>
      </c>
      <c r="B30" s="2109" t="s">
        <v>589</v>
      </c>
      <c r="C30" s="2110"/>
      <c r="D30" s="2110"/>
      <c r="E30" s="1875"/>
      <c r="F30" s="2111"/>
      <c r="G30" s="2112"/>
      <c r="H30" s="2112"/>
      <c r="I30" s="2112"/>
      <c r="J30" s="2112"/>
      <c r="K30" s="2112"/>
      <c r="L30" s="2112"/>
      <c r="M30" s="2112"/>
      <c r="N30" s="2112"/>
      <c r="O30" s="2112"/>
      <c r="P30" s="2112"/>
      <c r="Q30" s="2112"/>
      <c r="R30" s="2112"/>
      <c r="S30" s="2112"/>
      <c r="T30" s="2112"/>
      <c r="U30" s="2112"/>
      <c r="V30" s="2112"/>
      <c r="W30" s="2112"/>
      <c r="X30" s="2112"/>
      <c r="Y30" s="2112"/>
      <c r="Z30" s="2112"/>
      <c r="AA30" s="2112"/>
      <c r="AB30" s="2112"/>
      <c r="AC30" s="2112"/>
      <c r="AD30" s="2112"/>
      <c r="AE30" s="2112"/>
      <c r="AF30" s="2112"/>
      <c r="AG30" s="2112"/>
      <c r="AH30" s="2112"/>
      <c r="AI30" s="2112"/>
      <c r="AJ30" s="2112"/>
      <c r="AK30" s="2113"/>
      <c r="AL30" s="1093" t="str">
        <f>LEN(SUBSTITUTE(F30,CHAR(10),""))&amp;" 文字(全角で最大250文字)"</f>
        <v>0 文字(全角で最大250文字)</v>
      </c>
      <c r="AM30" s="1063"/>
    </row>
    <row r="31" spans="1:41" ht="15" customHeight="1">
      <c r="A31" s="2107"/>
      <c r="B31" s="2035" t="s">
        <v>269</v>
      </c>
      <c r="C31" s="2090"/>
      <c r="D31" s="2090"/>
      <c r="E31" s="2090"/>
      <c r="F31" s="2090"/>
      <c r="G31" s="2090"/>
      <c r="H31" s="2090"/>
      <c r="I31" s="2090"/>
      <c r="J31" s="2114"/>
      <c r="K31" s="2090" t="s">
        <v>516</v>
      </c>
      <c r="L31" s="2090"/>
      <c r="M31" s="2090"/>
      <c r="N31" s="2090"/>
      <c r="O31" s="2090"/>
      <c r="P31" s="2090"/>
      <c r="Q31" s="2090"/>
      <c r="R31" s="2090"/>
      <c r="S31" s="2090"/>
      <c r="T31" s="2090"/>
      <c r="U31" s="2090"/>
      <c r="V31" s="2090"/>
      <c r="W31" s="2090"/>
      <c r="X31" s="2090"/>
      <c r="Y31" s="2090"/>
      <c r="Z31" s="2090"/>
      <c r="AA31" s="2090"/>
      <c r="AB31" s="2090"/>
      <c r="AC31" s="2090"/>
      <c r="AD31" s="2090"/>
      <c r="AE31" s="2090"/>
      <c r="AF31" s="2090"/>
      <c r="AG31" s="2090"/>
      <c r="AH31" s="2090"/>
      <c r="AI31" s="2115" t="s">
        <v>264</v>
      </c>
      <c r="AJ31" s="2115"/>
      <c r="AK31" s="2089"/>
      <c r="AL31" s="1113"/>
    </row>
    <row r="32" spans="1:41" ht="21.95" customHeight="1">
      <c r="A32" s="2107"/>
      <c r="B32" s="1977" t="s">
        <v>517</v>
      </c>
      <c r="C32" s="1941" t="s">
        <v>638</v>
      </c>
      <c r="D32" s="1944"/>
      <c r="E32" s="1945"/>
      <c r="F32" s="1945"/>
      <c r="G32" s="1945"/>
      <c r="H32" s="1945"/>
      <c r="I32" s="1945"/>
      <c r="J32" s="1946"/>
      <c r="K32" s="1947"/>
      <c r="L32" s="1947"/>
      <c r="M32" s="1947"/>
      <c r="N32" s="1947"/>
      <c r="O32" s="1947"/>
      <c r="P32" s="1947"/>
      <c r="Q32" s="1947"/>
      <c r="R32" s="1947"/>
      <c r="S32" s="1947"/>
      <c r="T32" s="1947"/>
      <c r="U32" s="1947"/>
      <c r="V32" s="1947"/>
      <c r="W32" s="1947"/>
      <c r="X32" s="1947"/>
      <c r="Y32" s="1947"/>
      <c r="Z32" s="1947"/>
      <c r="AA32" s="1947"/>
      <c r="AB32" s="1947"/>
      <c r="AC32" s="1947"/>
      <c r="AD32" s="1947"/>
      <c r="AE32" s="1947"/>
      <c r="AF32" s="1947"/>
      <c r="AG32" s="1947"/>
      <c r="AH32" s="1948"/>
      <c r="AI32" s="1949"/>
      <c r="AJ32" s="1950"/>
      <c r="AK32" s="1951"/>
      <c r="AL32" s="1113"/>
      <c r="AM32" s="1114"/>
    </row>
    <row r="33" spans="1:39" ht="21.95" customHeight="1">
      <c r="A33" s="2107"/>
      <c r="B33" s="1978"/>
      <c r="C33" s="1942"/>
      <c r="D33" s="1952"/>
      <c r="E33" s="1953"/>
      <c r="F33" s="1953"/>
      <c r="G33" s="1953"/>
      <c r="H33" s="1953"/>
      <c r="I33" s="1953"/>
      <c r="J33" s="1954"/>
      <c r="K33" s="1955"/>
      <c r="L33" s="1955"/>
      <c r="M33" s="1955"/>
      <c r="N33" s="1955"/>
      <c r="O33" s="1955"/>
      <c r="P33" s="1955"/>
      <c r="Q33" s="1955"/>
      <c r="R33" s="1955"/>
      <c r="S33" s="1955"/>
      <c r="T33" s="1955"/>
      <c r="U33" s="1955"/>
      <c r="V33" s="1955"/>
      <c r="W33" s="1955"/>
      <c r="X33" s="1955"/>
      <c r="Y33" s="1955"/>
      <c r="Z33" s="1955"/>
      <c r="AA33" s="1955"/>
      <c r="AB33" s="1955"/>
      <c r="AC33" s="1955"/>
      <c r="AD33" s="1955"/>
      <c r="AE33" s="1955"/>
      <c r="AF33" s="1955"/>
      <c r="AG33" s="1955"/>
      <c r="AH33" s="1956"/>
      <c r="AI33" s="1957"/>
      <c r="AJ33" s="1958"/>
      <c r="AK33" s="1959"/>
      <c r="AL33" s="1113"/>
    </row>
    <row r="34" spans="1:39" ht="21.95" customHeight="1">
      <c r="A34" s="2107"/>
      <c r="B34" s="1978"/>
      <c r="C34" s="1942"/>
      <c r="D34" s="1952"/>
      <c r="E34" s="1953"/>
      <c r="F34" s="1953"/>
      <c r="G34" s="1953"/>
      <c r="H34" s="1953"/>
      <c r="I34" s="1953"/>
      <c r="J34" s="1954"/>
      <c r="K34" s="1955"/>
      <c r="L34" s="1955"/>
      <c r="M34" s="1955"/>
      <c r="N34" s="1955"/>
      <c r="O34" s="1955"/>
      <c r="P34" s="1955"/>
      <c r="Q34" s="1955"/>
      <c r="R34" s="1955"/>
      <c r="S34" s="1955"/>
      <c r="T34" s="1955"/>
      <c r="U34" s="1955"/>
      <c r="V34" s="1955"/>
      <c r="W34" s="1955"/>
      <c r="X34" s="1955"/>
      <c r="Y34" s="1955"/>
      <c r="Z34" s="1955"/>
      <c r="AA34" s="1955"/>
      <c r="AB34" s="1955"/>
      <c r="AC34" s="1955"/>
      <c r="AD34" s="1955"/>
      <c r="AE34" s="1955"/>
      <c r="AF34" s="1955"/>
      <c r="AG34" s="1955"/>
      <c r="AH34" s="1956"/>
      <c r="AI34" s="1957"/>
      <c r="AJ34" s="1958"/>
      <c r="AK34" s="1959"/>
      <c r="AL34" s="1113"/>
    </row>
    <row r="35" spans="1:39" ht="21.95" customHeight="1">
      <c r="A35" s="2107"/>
      <c r="B35" s="1978"/>
      <c r="C35" s="1943"/>
      <c r="D35" s="1966"/>
      <c r="E35" s="1967"/>
      <c r="F35" s="1967"/>
      <c r="G35" s="1967"/>
      <c r="H35" s="1967"/>
      <c r="I35" s="1967"/>
      <c r="J35" s="1968"/>
      <c r="K35" s="1960"/>
      <c r="L35" s="1960"/>
      <c r="M35" s="1960"/>
      <c r="N35" s="1960"/>
      <c r="O35" s="1960"/>
      <c r="P35" s="1960"/>
      <c r="Q35" s="1960"/>
      <c r="R35" s="1960"/>
      <c r="S35" s="1960"/>
      <c r="T35" s="1960"/>
      <c r="U35" s="1960"/>
      <c r="V35" s="1960"/>
      <c r="W35" s="1960"/>
      <c r="X35" s="1960"/>
      <c r="Y35" s="1960"/>
      <c r="Z35" s="1960"/>
      <c r="AA35" s="1960"/>
      <c r="AB35" s="1960"/>
      <c r="AC35" s="1960"/>
      <c r="AD35" s="1960"/>
      <c r="AE35" s="1960"/>
      <c r="AF35" s="1960"/>
      <c r="AG35" s="1960"/>
      <c r="AH35" s="1961"/>
      <c r="AI35" s="1962"/>
      <c r="AJ35" s="1963"/>
      <c r="AK35" s="1969"/>
      <c r="AL35" s="1113"/>
    </row>
    <row r="36" spans="1:39" ht="21.95" customHeight="1">
      <c r="A36" s="2107"/>
      <c r="B36" s="1978"/>
      <c r="C36" s="1977" t="s">
        <v>905</v>
      </c>
      <c r="D36" s="1945"/>
      <c r="E36" s="1945"/>
      <c r="F36" s="1945"/>
      <c r="G36" s="1945"/>
      <c r="H36" s="1945"/>
      <c r="I36" s="1945"/>
      <c r="J36" s="1946"/>
      <c r="K36" s="1947"/>
      <c r="L36" s="1947"/>
      <c r="M36" s="1947"/>
      <c r="N36" s="1947"/>
      <c r="O36" s="1947"/>
      <c r="P36" s="1947"/>
      <c r="Q36" s="1947"/>
      <c r="R36" s="1947"/>
      <c r="S36" s="1947"/>
      <c r="T36" s="1947"/>
      <c r="U36" s="1947"/>
      <c r="V36" s="1947"/>
      <c r="W36" s="1947"/>
      <c r="X36" s="1947"/>
      <c r="Y36" s="1947"/>
      <c r="Z36" s="1947"/>
      <c r="AA36" s="1947"/>
      <c r="AB36" s="1947"/>
      <c r="AC36" s="1947"/>
      <c r="AD36" s="1947"/>
      <c r="AE36" s="1947"/>
      <c r="AF36" s="1947"/>
      <c r="AG36" s="1947"/>
      <c r="AH36" s="1948"/>
      <c r="AI36" s="1949"/>
      <c r="AJ36" s="1950"/>
      <c r="AK36" s="1970"/>
      <c r="AL36" s="1113"/>
      <c r="AM36" s="1063"/>
    </row>
    <row r="37" spans="1:39" ht="21.95" customHeight="1">
      <c r="A37" s="2107"/>
      <c r="B37" s="1978"/>
      <c r="C37" s="1978"/>
      <c r="D37" s="1953"/>
      <c r="E37" s="1953"/>
      <c r="F37" s="1953"/>
      <c r="G37" s="1953"/>
      <c r="H37" s="1953"/>
      <c r="I37" s="1953"/>
      <c r="J37" s="1954"/>
      <c r="K37" s="1955"/>
      <c r="L37" s="1955"/>
      <c r="M37" s="1955"/>
      <c r="N37" s="1955"/>
      <c r="O37" s="1955"/>
      <c r="P37" s="1955"/>
      <c r="Q37" s="1955"/>
      <c r="R37" s="1955"/>
      <c r="S37" s="1955"/>
      <c r="T37" s="1955"/>
      <c r="U37" s="1955"/>
      <c r="V37" s="1955"/>
      <c r="W37" s="1955"/>
      <c r="X37" s="1955"/>
      <c r="Y37" s="1955"/>
      <c r="Z37" s="1955"/>
      <c r="AA37" s="1955"/>
      <c r="AB37" s="1955"/>
      <c r="AC37" s="1955"/>
      <c r="AD37" s="1955"/>
      <c r="AE37" s="1955"/>
      <c r="AF37" s="1955"/>
      <c r="AG37" s="1955"/>
      <c r="AH37" s="1956"/>
      <c r="AI37" s="1957"/>
      <c r="AJ37" s="1958"/>
      <c r="AK37" s="1965"/>
      <c r="AL37" s="1113"/>
      <c r="AM37" s="1063"/>
    </row>
    <row r="38" spans="1:39" ht="21.95" customHeight="1">
      <c r="A38" s="2107"/>
      <c r="B38" s="1978"/>
      <c r="C38" s="1978"/>
      <c r="D38" s="1953"/>
      <c r="E38" s="1953"/>
      <c r="F38" s="1953"/>
      <c r="G38" s="1953"/>
      <c r="H38" s="1953"/>
      <c r="I38" s="1953"/>
      <c r="J38" s="1954"/>
      <c r="K38" s="1955"/>
      <c r="L38" s="1955"/>
      <c r="M38" s="1955"/>
      <c r="N38" s="1955"/>
      <c r="O38" s="1955"/>
      <c r="P38" s="1955"/>
      <c r="Q38" s="1955"/>
      <c r="R38" s="1955"/>
      <c r="S38" s="1955"/>
      <c r="T38" s="1955"/>
      <c r="U38" s="1955"/>
      <c r="V38" s="1955"/>
      <c r="W38" s="1955"/>
      <c r="X38" s="1955"/>
      <c r="Y38" s="1955"/>
      <c r="Z38" s="1955"/>
      <c r="AA38" s="1955"/>
      <c r="AB38" s="1955"/>
      <c r="AC38" s="1955"/>
      <c r="AD38" s="1955"/>
      <c r="AE38" s="1955"/>
      <c r="AF38" s="1955"/>
      <c r="AG38" s="1955"/>
      <c r="AH38" s="1956"/>
      <c r="AI38" s="1957"/>
      <c r="AJ38" s="1958"/>
      <c r="AK38" s="1965"/>
      <c r="AL38" s="1113"/>
      <c r="AM38" s="1063"/>
    </row>
    <row r="39" spans="1:39" ht="21.95" customHeight="1">
      <c r="A39" s="2107"/>
      <c r="B39" s="1978"/>
      <c r="C39" s="1989"/>
      <c r="D39" s="1953"/>
      <c r="E39" s="1953"/>
      <c r="F39" s="1953"/>
      <c r="G39" s="1953"/>
      <c r="H39" s="1953"/>
      <c r="I39" s="1953"/>
      <c r="J39" s="1954"/>
      <c r="K39" s="1955"/>
      <c r="L39" s="1955"/>
      <c r="M39" s="1955"/>
      <c r="N39" s="1955"/>
      <c r="O39" s="1955"/>
      <c r="P39" s="1955"/>
      <c r="Q39" s="1955"/>
      <c r="R39" s="1955"/>
      <c r="S39" s="1955"/>
      <c r="T39" s="1955"/>
      <c r="U39" s="1955"/>
      <c r="V39" s="1955"/>
      <c r="W39" s="1955"/>
      <c r="X39" s="1955"/>
      <c r="Y39" s="1955"/>
      <c r="Z39" s="1955"/>
      <c r="AA39" s="1955"/>
      <c r="AB39" s="1955"/>
      <c r="AC39" s="1955"/>
      <c r="AD39" s="1955"/>
      <c r="AE39" s="1955"/>
      <c r="AF39" s="1955"/>
      <c r="AG39" s="1955"/>
      <c r="AH39" s="1956"/>
      <c r="AI39" s="1957"/>
      <c r="AJ39" s="1958"/>
      <c r="AK39" s="1965"/>
      <c r="AL39" s="1113"/>
      <c r="AM39" s="1063"/>
    </row>
    <row r="40" spans="1:39" ht="21.95" customHeight="1">
      <c r="A40" s="2107"/>
      <c r="B40" s="1978"/>
      <c r="C40" s="1977" t="s">
        <v>518</v>
      </c>
      <c r="D40" s="1945"/>
      <c r="E40" s="1945"/>
      <c r="F40" s="1945"/>
      <c r="G40" s="1945"/>
      <c r="H40" s="1945"/>
      <c r="I40" s="1945"/>
      <c r="J40" s="1946"/>
      <c r="K40" s="1947"/>
      <c r="L40" s="1947"/>
      <c r="M40" s="1947"/>
      <c r="N40" s="1947"/>
      <c r="O40" s="1947"/>
      <c r="P40" s="1947"/>
      <c r="Q40" s="1947"/>
      <c r="R40" s="1947"/>
      <c r="S40" s="1947"/>
      <c r="T40" s="1947"/>
      <c r="U40" s="1947"/>
      <c r="V40" s="1947"/>
      <c r="W40" s="1947"/>
      <c r="X40" s="1947"/>
      <c r="Y40" s="1947"/>
      <c r="Z40" s="1947"/>
      <c r="AA40" s="1947"/>
      <c r="AB40" s="1947"/>
      <c r="AC40" s="1947"/>
      <c r="AD40" s="1947"/>
      <c r="AE40" s="1947"/>
      <c r="AF40" s="1947"/>
      <c r="AG40" s="1947"/>
      <c r="AH40" s="1948"/>
      <c r="AI40" s="1949"/>
      <c r="AJ40" s="1950"/>
      <c r="AK40" s="1970"/>
      <c r="AL40" s="1113"/>
      <c r="AM40" s="1063"/>
    </row>
    <row r="41" spans="1:39" ht="21.95" customHeight="1">
      <c r="A41" s="2107"/>
      <c r="B41" s="1978"/>
      <c r="C41" s="1978"/>
      <c r="D41" s="1953"/>
      <c r="E41" s="1953"/>
      <c r="F41" s="1953"/>
      <c r="G41" s="1953"/>
      <c r="H41" s="1953"/>
      <c r="I41" s="1953"/>
      <c r="J41" s="1954"/>
      <c r="K41" s="1990"/>
      <c r="L41" s="1990"/>
      <c r="M41" s="1990"/>
      <c r="N41" s="1990"/>
      <c r="O41" s="1990"/>
      <c r="P41" s="1990"/>
      <c r="Q41" s="1990"/>
      <c r="R41" s="1990"/>
      <c r="S41" s="1990"/>
      <c r="T41" s="1990"/>
      <c r="U41" s="1990"/>
      <c r="V41" s="1990"/>
      <c r="W41" s="1990"/>
      <c r="X41" s="1990"/>
      <c r="Y41" s="1990"/>
      <c r="Z41" s="1990"/>
      <c r="AA41" s="1990"/>
      <c r="AB41" s="1990"/>
      <c r="AC41" s="1990"/>
      <c r="AD41" s="1990"/>
      <c r="AE41" s="1990"/>
      <c r="AF41" s="1990"/>
      <c r="AG41" s="1990"/>
      <c r="AH41" s="1971"/>
      <c r="AI41" s="1957"/>
      <c r="AJ41" s="1958"/>
      <c r="AK41" s="1965"/>
      <c r="AL41" s="1113"/>
      <c r="AM41" s="1063"/>
    </row>
    <row r="42" spans="1:39" ht="21.95" customHeight="1">
      <c r="A42" s="2107"/>
      <c r="B42" s="1978"/>
      <c r="C42" s="1978"/>
      <c r="D42" s="1952"/>
      <c r="E42" s="1953"/>
      <c r="F42" s="1953"/>
      <c r="G42" s="1953"/>
      <c r="H42" s="1953"/>
      <c r="I42" s="1953"/>
      <c r="J42" s="1954"/>
      <c r="K42" s="1971"/>
      <c r="L42" s="1972"/>
      <c r="M42" s="1972"/>
      <c r="N42" s="1972"/>
      <c r="O42" s="1972"/>
      <c r="P42" s="1972"/>
      <c r="Q42" s="1972"/>
      <c r="R42" s="1972"/>
      <c r="S42" s="1972"/>
      <c r="T42" s="1972"/>
      <c r="U42" s="1972"/>
      <c r="V42" s="1972"/>
      <c r="W42" s="1972"/>
      <c r="X42" s="1972"/>
      <c r="Y42" s="1972"/>
      <c r="Z42" s="1972"/>
      <c r="AA42" s="1972"/>
      <c r="AB42" s="1972"/>
      <c r="AC42" s="1972"/>
      <c r="AD42" s="1972"/>
      <c r="AE42" s="1972"/>
      <c r="AF42" s="1972"/>
      <c r="AG42" s="1972"/>
      <c r="AH42" s="1973"/>
      <c r="AI42" s="1974"/>
      <c r="AJ42" s="1975"/>
      <c r="AK42" s="1976"/>
      <c r="AL42" s="1113"/>
      <c r="AM42" s="1063"/>
    </row>
    <row r="43" spans="1:39" ht="21.95" customHeight="1">
      <c r="A43" s="2107"/>
      <c r="B43" s="1978"/>
      <c r="C43" s="1978"/>
      <c r="D43" s="1952"/>
      <c r="E43" s="1953"/>
      <c r="F43" s="1953"/>
      <c r="G43" s="1953"/>
      <c r="H43" s="1953"/>
      <c r="I43" s="1953"/>
      <c r="J43" s="1954"/>
      <c r="K43" s="1971"/>
      <c r="L43" s="1972"/>
      <c r="M43" s="1972"/>
      <c r="N43" s="1972"/>
      <c r="O43" s="1972"/>
      <c r="P43" s="1972"/>
      <c r="Q43" s="1972"/>
      <c r="R43" s="1972"/>
      <c r="S43" s="1972"/>
      <c r="T43" s="1972"/>
      <c r="U43" s="1972"/>
      <c r="V43" s="1972"/>
      <c r="W43" s="1972"/>
      <c r="X43" s="1972"/>
      <c r="Y43" s="1972"/>
      <c r="Z43" s="1972"/>
      <c r="AA43" s="1972"/>
      <c r="AB43" s="1972"/>
      <c r="AC43" s="1972"/>
      <c r="AD43" s="1972"/>
      <c r="AE43" s="1972"/>
      <c r="AF43" s="1972"/>
      <c r="AG43" s="1972"/>
      <c r="AH43" s="1973"/>
      <c r="AI43" s="1974"/>
      <c r="AJ43" s="1975"/>
      <c r="AK43" s="1976"/>
      <c r="AL43" s="1113"/>
      <c r="AM43" s="1063"/>
    </row>
    <row r="44" spans="1:39" ht="21.95" customHeight="1">
      <c r="A44" s="2107"/>
      <c r="B44" s="1978"/>
      <c r="C44" s="1989"/>
      <c r="D44" s="1967"/>
      <c r="E44" s="1967"/>
      <c r="F44" s="1967"/>
      <c r="G44" s="1967"/>
      <c r="H44" s="1967"/>
      <c r="I44" s="1967"/>
      <c r="J44" s="1968"/>
      <c r="K44" s="1960"/>
      <c r="L44" s="1960"/>
      <c r="M44" s="1960"/>
      <c r="N44" s="1960"/>
      <c r="O44" s="1960"/>
      <c r="P44" s="1960"/>
      <c r="Q44" s="1960"/>
      <c r="R44" s="1960"/>
      <c r="S44" s="1960"/>
      <c r="T44" s="1960"/>
      <c r="U44" s="1960"/>
      <c r="V44" s="1960"/>
      <c r="W44" s="1960"/>
      <c r="X44" s="1960"/>
      <c r="Y44" s="1960"/>
      <c r="Z44" s="1960"/>
      <c r="AA44" s="1960"/>
      <c r="AB44" s="1960"/>
      <c r="AC44" s="1960"/>
      <c r="AD44" s="1960"/>
      <c r="AE44" s="1960"/>
      <c r="AF44" s="1960"/>
      <c r="AG44" s="1960"/>
      <c r="AH44" s="1961"/>
      <c r="AI44" s="1962"/>
      <c r="AJ44" s="1963"/>
      <c r="AK44" s="1964"/>
      <c r="AL44" s="1113"/>
      <c r="AM44" s="1063"/>
    </row>
    <row r="45" spans="1:39" ht="21.95" customHeight="1">
      <c r="A45" s="2107"/>
      <c r="B45" s="1978"/>
      <c r="C45" s="1977" t="s">
        <v>519</v>
      </c>
      <c r="D45" s="1945"/>
      <c r="E45" s="1945"/>
      <c r="F45" s="1945"/>
      <c r="G45" s="1945"/>
      <c r="H45" s="1945"/>
      <c r="I45" s="1945"/>
      <c r="J45" s="1946"/>
      <c r="K45" s="1947"/>
      <c r="L45" s="1947"/>
      <c r="M45" s="1947"/>
      <c r="N45" s="1947"/>
      <c r="O45" s="1947"/>
      <c r="P45" s="1947"/>
      <c r="Q45" s="1947"/>
      <c r="R45" s="1947"/>
      <c r="S45" s="1947"/>
      <c r="T45" s="1947"/>
      <c r="U45" s="1947"/>
      <c r="V45" s="1947"/>
      <c r="W45" s="1947"/>
      <c r="X45" s="1947"/>
      <c r="Y45" s="1947"/>
      <c r="Z45" s="1947"/>
      <c r="AA45" s="1947"/>
      <c r="AB45" s="1947"/>
      <c r="AC45" s="1947"/>
      <c r="AD45" s="1947"/>
      <c r="AE45" s="1947"/>
      <c r="AF45" s="1947"/>
      <c r="AG45" s="1947"/>
      <c r="AH45" s="1948"/>
      <c r="AI45" s="1949"/>
      <c r="AJ45" s="1950"/>
      <c r="AK45" s="1970"/>
      <c r="AL45" s="1113"/>
      <c r="AM45" s="1063"/>
    </row>
    <row r="46" spans="1:39" ht="21.95" customHeight="1">
      <c r="A46" s="2107"/>
      <c r="B46" s="1978"/>
      <c r="C46" s="1978"/>
      <c r="D46" s="1953"/>
      <c r="E46" s="1953"/>
      <c r="F46" s="1953"/>
      <c r="G46" s="1953"/>
      <c r="H46" s="1953"/>
      <c r="I46" s="1953"/>
      <c r="J46" s="1954"/>
      <c r="K46" s="1955"/>
      <c r="L46" s="1955"/>
      <c r="M46" s="1955"/>
      <c r="N46" s="1955"/>
      <c r="O46" s="1955"/>
      <c r="P46" s="1955"/>
      <c r="Q46" s="1955"/>
      <c r="R46" s="1955"/>
      <c r="S46" s="1955"/>
      <c r="T46" s="1955"/>
      <c r="U46" s="1955"/>
      <c r="V46" s="1955"/>
      <c r="W46" s="1955"/>
      <c r="X46" s="1955"/>
      <c r="Y46" s="1955"/>
      <c r="Z46" s="1955"/>
      <c r="AA46" s="1955"/>
      <c r="AB46" s="1955"/>
      <c r="AC46" s="1955"/>
      <c r="AD46" s="1955"/>
      <c r="AE46" s="1955"/>
      <c r="AF46" s="1955"/>
      <c r="AG46" s="1955"/>
      <c r="AH46" s="1956"/>
      <c r="AI46" s="1957"/>
      <c r="AJ46" s="1958"/>
      <c r="AK46" s="1965"/>
      <c r="AL46" s="1113"/>
      <c r="AM46" s="1063"/>
    </row>
    <row r="47" spans="1:39" ht="21.95" customHeight="1">
      <c r="A47" s="2107"/>
      <c r="B47" s="1978"/>
      <c r="C47" s="1978"/>
      <c r="D47" s="1953"/>
      <c r="E47" s="1953"/>
      <c r="F47" s="1953"/>
      <c r="G47" s="1953"/>
      <c r="H47" s="1953"/>
      <c r="I47" s="1953"/>
      <c r="J47" s="1954"/>
      <c r="K47" s="1955"/>
      <c r="L47" s="1955"/>
      <c r="M47" s="1955"/>
      <c r="N47" s="1955"/>
      <c r="O47" s="1955"/>
      <c r="P47" s="1955"/>
      <c r="Q47" s="1955"/>
      <c r="R47" s="1955"/>
      <c r="S47" s="1955"/>
      <c r="T47" s="1955"/>
      <c r="U47" s="1955"/>
      <c r="V47" s="1955"/>
      <c r="W47" s="1955"/>
      <c r="X47" s="1955"/>
      <c r="Y47" s="1955"/>
      <c r="Z47" s="1955"/>
      <c r="AA47" s="1955"/>
      <c r="AB47" s="1955"/>
      <c r="AC47" s="1955"/>
      <c r="AD47" s="1955"/>
      <c r="AE47" s="1955"/>
      <c r="AF47" s="1955"/>
      <c r="AG47" s="1955"/>
      <c r="AH47" s="1956"/>
      <c r="AI47" s="1957"/>
      <c r="AJ47" s="1958"/>
      <c r="AK47" s="1965"/>
      <c r="AL47" s="1113"/>
      <c r="AM47" s="1063"/>
    </row>
    <row r="48" spans="1:39" ht="21.95" customHeight="1">
      <c r="A48" s="2107"/>
      <c r="B48" s="1989"/>
      <c r="C48" s="1989"/>
      <c r="D48" s="1967"/>
      <c r="E48" s="1967"/>
      <c r="F48" s="1967"/>
      <c r="G48" s="1967"/>
      <c r="H48" s="1967"/>
      <c r="I48" s="1967"/>
      <c r="J48" s="1968"/>
      <c r="K48" s="1960"/>
      <c r="L48" s="1960"/>
      <c r="M48" s="1960"/>
      <c r="N48" s="1960"/>
      <c r="O48" s="1960"/>
      <c r="P48" s="1960"/>
      <c r="Q48" s="1960"/>
      <c r="R48" s="1960"/>
      <c r="S48" s="1960"/>
      <c r="T48" s="1960"/>
      <c r="U48" s="1960"/>
      <c r="V48" s="1960"/>
      <c r="W48" s="1960"/>
      <c r="X48" s="1960"/>
      <c r="Y48" s="1960"/>
      <c r="Z48" s="1960"/>
      <c r="AA48" s="1960"/>
      <c r="AB48" s="1960"/>
      <c r="AC48" s="1960"/>
      <c r="AD48" s="1960"/>
      <c r="AE48" s="1960"/>
      <c r="AF48" s="1960"/>
      <c r="AG48" s="1960"/>
      <c r="AH48" s="1961"/>
      <c r="AI48" s="1962"/>
      <c r="AJ48" s="1963"/>
      <c r="AK48" s="1964"/>
      <c r="AL48" s="1113"/>
      <c r="AM48" s="1063"/>
    </row>
    <row r="49" spans="1:39" ht="20.100000000000001" customHeight="1">
      <c r="A49" s="2107"/>
      <c r="B49" s="1977" t="s">
        <v>520</v>
      </c>
      <c r="C49" s="1979"/>
      <c r="D49" s="1980"/>
      <c r="E49" s="1981"/>
      <c r="F49" s="1981"/>
      <c r="G49" s="1981"/>
      <c r="H49" s="1981"/>
      <c r="I49" s="1981"/>
      <c r="J49" s="1982"/>
      <c r="K49" s="1947"/>
      <c r="L49" s="1947"/>
      <c r="M49" s="1947"/>
      <c r="N49" s="1947"/>
      <c r="O49" s="1947"/>
      <c r="P49" s="1947"/>
      <c r="Q49" s="1947"/>
      <c r="R49" s="1947"/>
      <c r="S49" s="1947"/>
      <c r="T49" s="1947"/>
      <c r="U49" s="1947"/>
      <c r="V49" s="1947"/>
      <c r="W49" s="1947"/>
      <c r="X49" s="1947"/>
      <c r="Y49" s="1947"/>
      <c r="Z49" s="1947"/>
      <c r="AA49" s="1947"/>
      <c r="AB49" s="1947"/>
      <c r="AC49" s="1947"/>
      <c r="AD49" s="1947"/>
      <c r="AE49" s="1947"/>
      <c r="AF49" s="1947"/>
      <c r="AG49" s="1947"/>
      <c r="AH49" s="1948"/>
      <c r="AI49" s="1949"/>
      <c r="AJ49" s="1950"/>
      <c r="AK49" s="1970"/>
      <c r="AL49" s="1115"/>
      <c r="AM49" s="1063"/>
    </row>
    <row r="50" spans="1:39" ht="20.100000000000001" customHeight="1">
      <c r="A50" s="2107"/>
      <c r="B50" s="1978"/>
      <c r="C50" s="1983"/>
      <c r="D50" s="1984"/>
      <c r="E50" s="1984"/>
      <c r="F50" s="1984"/>
      <c r="G50" s="1984"/>
      <c r="H50" s="1984"/>
      <c r="I50" s="1984"/>
      <c r="J50" s="1985"/>
      <c r="K50" s="1955"/>
      <c r="L50" s="1955"/>
      <c r="M50" s="1955"/>
      <c r="N50" s="1955"/>
      <c r="O50" s="1955"/>
      <c r="P50" s="1955"/>
      <c r="Q50" s="1955"/>
      <c r="R50" s="1955"/>
      <c r="S50" s="1955"/>
      <c r="T50" s="1955"/>
      <c r="U50" s="1955"/>
      <c r="V50" s="1955"/>
      <c r="W50" s="1955"/>
      <c r="X50" s="1955"/>
      <c r="Y50" s="1955"/>
      <c r="Z50" s="1955"/>
      <c r="AA50" s="1955"/>
      <c r="AB50" s="1955"/>
      <c r="AC50" s="1955"/>
      <c r="AD50" s="1955"/>
      <c r="AE50" s="1955"/>
      <c r="AF50" s="1955"/>
      <c r="AG50" s="1955"/>
      <c r="AH50" s="1956"/>
      <c r="AI50" s="1957"/>
      <c r="AJ50" s="1958"/>
      <c r="AK50" s="1965"/>
      <c r="AL50" s="1115"/>
      <c r="AM50" s="1063"/>
    </row>
    <row r="51" spans="1:39" ht="20.100000000000001" customHeight="1">
      <c r="A51" s="2107"/>
      <c r="B51" s="1978"/>
      <c r="C51" s="1986"/>
      <c r="D51" s="1987"/>
      <c r="E51" s="1987"/>
      <c r="F51" s="1987"/>
      <c r="G51" s="1987"/>
      <c r="H51" s="1987"/>
      <c r="I51" s="1987"/>
      <c r="J51" s="1988"/>
      <c r="K51" s="1960"/>
      <c r="L51" s="1960"/>
      <c r="M51" s="1960"/>
      <c r="N51" s="1960"/>
      <c r="O51" s="1960"/>
      <c r="P51" s="1960"/>
      <c r="Q51" s="1960"/>
      <c r="R51" s="1960"/>
      <c r="S51" s="1960"/>
      <c r="T51" s="1960"/>
      <c r="U51" s="1960"/>
      <c r="V51" s="1960"/>
      <c r="W51" s="1960"/>
      <c r="X51" s="1960"/>
      <c r="Y51" s="1960"/>
      <c r="Z51" s="1960"/>
      <c r="AA51" s="1960"/>
      <c r="AB51" s="1960"/>
      <c r="AC51" s="1960"/>
      <c r="AD51" s="1960"/>
      <c r="AE51" s="1960"/>
      <c r="AF51" s="1960"/>
      <c r="AG51" s="1960"/>
      <c r="AH51" s="1961"/>
      <c r="AI51" s="1962"/>
      <c r="AJ51" s="1963"/>
      <c r="AK51" s="1964"/>
      <c r="AL51" s="1115"/>
      <c r="AM51" s="1063"/>
    </row>
    <row r="52" spans="1:39" ht="20.100000000000001" customHeight="1">
      <c r="A52" s="2107"/>
      <c r="B52" s="1977" t="s">
        <v>521</v>
      </c>
      <c r="C52" s="1979"/>
      <c r="D52" s="1981"/>
      <c r="E52" s="1981"/>
      <c r="F52" s="1981"/>
      <c r="G52" s="1981"/>
      <c r="H52" s="1981"/>
      <c r="I52" s="1981"/>
      <c r="J52" s="1982"/>
      <c r="K52" s="1947"/>
      <c r="L52" s="1947"/>
      <c r="M52" s="1947"/>
      <c r="N52" s="1947"/>
      <c r="O52" s="1947"/>
      <c r="P52" s="1947"/>
      <c r="Q52" s="1947"/>
      <c r="R52" s="1947"/>
      <c r="S52" s="1947"/>
      <c r="T52" s="1947"/>
      <c r="U52" s="1947"/>
      <c r="V52" s="1947"/>
      <c r="W52" s="1947"/>
      <c r="X52" s="1947"/>
      <c r="Y52" s="1947"/>
      <c r="Z52" s="1947"/>
      <c r="AA52" s="1947"/>
      <c r="AB52" s="1947"/>
      <c r="AC52" s="1947"/>
      <c r="AD52" s="1947"/>
      <c r="AE52" s="1947"/>
      <c r="AF52" s="1947"/>
      <c r="AG52" s="1947"/>
      <c r="AH52" s="1948"/>
      <c r="AI52" s="1949"/>
      <c r="AJ52" s="1950"/>
      <c r="AK52" s="1970"/>
      <c r="AL52" s="1115"/>
      <c r="AM52" s="1063"/>
    </row>
    <row r="53" spans="1:39" ht="20.100000000000001" customHeight="1">
      <c r="A53" s="2107"/>
      <c r="B53" s="1978"/>
      <c r="C53" s="1983"/>
      <c r="D53" s="1984"/>
      <c r="E53" s="1984"/>
      <c r="F53" s="1984"/>
      <c r="G53" s="1984"/>
      <c r="H53" s="1984"/>
      <c r="I53" s="1984"/>
      <c r="J53" s="1985"/>
      <c r="K53" s="1955"/>
      <c r="L53" s="1955"/>
      <c r="M53" s="1955"/>
      <c r="N53" s="1955"/>
      <c r="O53" s="1955"/>
      <c r="P53" s="1955"/>
      <c r="Q53" s="1955"/>
      <c r="R53" s="1955"/>
      <c r="S53" s="1955"/>
      <c r="T53" s="1955"/>
      <c r="U53" s="1955"/>
      <c r="V53" s="1955"/>
      <c r="W53" s="1955"/>
      <c r="X53" s="1955"/>
      <c r="Y53" s="1955"/>
      <c r="Z53" s="1955"/>
      <c r="AA53" s="1955"/>
      <c r="AB53" s="1955"/>
      <c r="AC53" s="1955"/>
      <c r="AD53" s="1955"/>
      <c r="AE53" s="1955"/>
      <c r="AF53" s="1955"/>
      <c r="AG53" s="1955"/>
      <c r="AH53" s="1956"/>
      <c r="AI53" s="1957"/>
      <c r="AJ53" s="1958"/>
      <c r="AK53" s="1965"/>
      <c r="AL53" s="1115"/>
      <c r="AM53" s="1063"/>
    </row>
    <row r="54" spans="1:39" ht="20.100000000000001" customHeight="1">
      <c r="A54" s="2107"/>
      <c r="B54" s="1989"/>
      <c r="C54" s="1986"/>
      <c r="D54" s="1987"/>
      <c r="E54" s="1987"/>
      <c r="F54" s="1987"/>
      <c r="G54" s="1987"/>
      <c r="H54" s="1987"/>
      <c r="I54" s="1987"/>
      <c r="J54" s="1988"/>
      <c r="K54" s="1960"/>
      <c r="L54" s="1960"/>
      <c r="M54" s="1960"/>
      <c r="N54" s="1960"/>
      <c r="O54" s="1960"/>
      <c r="P54" s="1960"/>
      <c r="Q54" s="1960"/>
      <c r="R54" s="1960"/>
      <c r="S54" s="1960"/>
      <c r="T54" s="1960"/>
      <c r="U54" s="1960"/>
      <c r="V54" s="1960"/>
      <c r="W54" s="1960"/>
      <c r="X54" s="1960"/>
      <c r="Y54" s="1960"/>
      <c r="Z54" s="1960"/>
      <c r="AA54" s="1960"/>
      <c r="AB54" s="1960"/>
      <c r="AC54" s="1960"/>
      <c r="AD54" s="1960"/>
      <c r="AE54" s="1960"/>
      <c r="AF54" s="1960"/>
      <c r="AG54" s="1960"/>
      <c r="AH54" s="1961"/>
      <c r="AI54" s="1962"/>
      <c r="AJ54" s="1963"/>
      <c r="AK54" s="1964"/>
      <c r="AL54" s="1115"/>
      <c r="AM54" s="1063"/>
    </row>
    <row r="55" spans="1:39" ht="18" customHeight="1">
      <c r="A55" s="2107"/>
      <c r="B55" s="2027" t="s">
        <v>272</v>
      </c>
      <c r="C55" s="2028"/>
      <c r="D55" s="2029"/>
      <c r="E55" s="2028"/>
      <c r="F55" s="2028"/>
      <c r="G55" s="2028"/>
      <c r="H55" s="2028"/>
      <c r="I55" s="2028"/>
      <c r="J55" s="2030"/>
      <c r="K55" s="96"/>
      <c r="L55" s="2031" t="s">
        <v>590</v>
      </c>
      <c r="M55" s="2032"/>
      <c r="N55" s="2032"/>
      <c r="O55" s="2032"/>
      <c r="P55" s="96"/>
      <c r="Q55" s="2027" t="s">
        <v>522</v>
      </c>
      <c r="R55" s="2028"/>
      <c r="S55" s="2028"/>
      <c r="T55" s="2028"/>
      <c r="U55" s="2033" t="s">
        <v>591</v>
      </c>
      <c r="V55" s="2033"/>
      <c r="W55" s="2033"/>
      <c r="X55" s="2033"/>
      <c r="Y55" s="2033"/>
      <c r="Z55" s="2033"/>
      <c r="AA55" s="2033"/>
      <c r="AB55" s="2033"/>
      <c r="AC55" s="2033"/>
      <c r="AD55" s="2033"/>
      <c r="AE55" s="2033"/>
      <c r="AF55" s="2033"/>
      <c r="AG55" s="2033"/>
      <c r="AH55" s="2033"/>
      <c r="AI55" s="1991"/>
      <c r="AJ55" s="1992"/>
      <c r="AK55" s="1993"/>
      <c r="AL55" s="1115"/>
      <c r="AM55" s="1063"/>
    </row>
    <row r="56" spans="1:39" ht="18" customHeight="1">
      <c r="A56" s="2107"/>
      <c r="B56" s="1994" t="s">
        <v>523</v>
      </c>
      <c r="C56" s="1995"/>
      <c r="D56" s="1995"/>
      <c r="E56" s="1995"/>
      <c r="F56" s="1995"/>
      <c r="G56" s="1995"/>
      <c r="H56" s="1995"/>
      <c r="I56" s="1995"/>
      <c r="J56" s="1996"/>
      <c r="K56" s="2003"/>
      <c r="L56" s="2004"/>
      <c r="M56" s="2005"/>
      <c r="N56" s="2006"/>
      <c r="O56" s="2007"/>
      <c r="P56" s="2007"/>
      <c r="Q56" s="2007"/>
      <c r="R56" s="2007"/>
      <c r="S56" s="2007"/>
      <c r="T56" s="2007"/>
      <c r="U56" s="2007"/>
      <c r="V56" s="2007"/>
      <c r="W56" s="2007"/>
      <c r="X56" s="2007"/>
      <c r="Y56" s="2007"/>
      <c r="Z56" s="2007"/>
      <c r="AA56" s="2007"/>
      <c r="AB56" s="2007"/>
      <c r="AC56" s="2007"/>
      <c r="AD56" s="2007"/>
      <c r="AE56" s="2007"/>
      <c r="AF56" s="2008"/>
      <c r="AG56" s="2009"/>
      <c r="AH56" s="2010"/>
      <c r="AI56" s="1949"/>
      <c r="AJ56" s="1950"/>
      <c r="AK56" s="1970"/>
      <c r="AL56" s="1115"/>
      <c r="AM56" s="1063"/>
    </row>
    <row r="57" spans="1:39" ht="18" customHeight="1">
      <c r="A57" s="2107"/>
      <c r="B57" s="1997"/>
      <c r="C57" s="1998"/>
      <c r="D57" s="1998"/>
      <c r="E57" s="1998"/>
      <c r="F57" s="1998"/>
      <c r="G57" s="1998"/>
      <c r="H57" s="1998"/>
      <c r="I57" s="1998"/>
      <c r="J57" s="1999"/>
      <c r="K57" s="2057"/>
      <c r="L57" s="2058"/>
      <c r="M57" s="2059"/>
      <c r="N57" s="2060"/>
      <c r="O57" s="2061"/>
      <c r="P57" s="2061"/>
      <c r="Q57" s="2061"/>
      <c r="R57" s="2061"/>
      <c r="S57" s="2061"/>
      <c r="T57" s="2061"/>
      <c r="U57" s="2061"/>
      <c r="V57" s="2061"/>
      <c r="W57" s="2061"/>
      <c r="X57" s="2061"/>
      <c r="Y57" s="2061"/>
      <c r="Z57" s="2061"/>
      <c r="AA57" s="2061"/>
      <c r="AB57" s="2061"/>
      <c r="AC57" s="2061"/>
      <c r="AD57" s="2061"/>
      <c r="AE57" s="2061"/>
      <c r="AF57" s="2062"/>
      <c r="AG57" s="2063"/>
      <c r="AH57" s="2064"/>
      <c r="AI57" s="1957"/>
      <c r="AJ57" s="1958"/>
      <c r="AK57" s="1965"/>
      <c r="AL57" s="1115"/>
      <c r="AM57" s="1063"/>
    </row>
    <row r="58" spans="1:39" ht="18" customHeight="1">
      <c r="A58" s="2107"/>
      <c r="B58" s="1997"/>
      <c r="C58" s="1998"/>
      <c r="D58" s="1998"/>
      <c r="E58" s="1998"/>
      <c r="F58" s="1998"/>
      <c r="G58" s="1998"/>
      <c r="H58" s="1998"/>
      <c r="I58" s="1998"/>
      <c r="J58" s="1999"/>
      <c r="K58" s="2057"/>
      <c r="L58" s="2058"/>
      <c r="M58" s="2059"/>
      <c r="N58" s="2060"/>
      <c r="O58" s="2061"/>
      <c r="P58" s="2061"/>
      <c r="Q58" s="2061"/>
      <c r="R58" s="2061"/>
      <c r="S58" s="2061"/>
      <c r="T58" s="2061"/>
      <c r="U58" s="2061"/>
      <c r="V58" s="2061"/>
      <c r="W58" s="2061"/>
      <c r="X58" s="2061"/>
      <c r="Y58" s="2061"/>
      <c r="Z58" s="2061"/>
      <c r="AA58" s="2061"/>
      <c r="AB58" s="2061"/>
      <c r="AC58" s="2061"/>
      <c r="AD58" s="2061"/>
      <c r="AE58" s="2061"/>
      <c r="AF58" s="2062"/>
      <c r="AG58" s="2063"/>
      <c r="AH58" s="2064"/>
      <c r="AI58" s="1957"/>
      <c r="AJ58" s="1958"/>
      <c r="AK58" s="1965"/>
      <c r="AL58" s="1115"/>
      <c r="AM58" s="1063"/>
    </row>
    <row r="59" spans="1:39" ht="18" customHeight="1">
      <c r="A59" s="2107"/>
      <c r="B59" s="2000"/>
      <c r="C59" s="2001"/>
      <c r="D59" s="2001"/>
      <c r="E59" s="2001"/>
      <c r="F59" s="2001"/>
      <c r="G59" s="2001"/>
      <c r="H59" s="2001"/>
      <c r="I59" s="2001"/>
      <c r="J59" s="2002"/>
      <c r="K59" s="2017"/>
      <c r="L59" s="2018"/>
      <c r="M59" s="2019"/>
      <c r="N59" s="2020"/>
      <c r="O59" s="2021"/>
      <c r="P59" s="2021"/>
      <c r="Q59" s="2021"/>
      <c r="R59" s="2021"/>
      <c r="S59" s="2021"/>
      <c r="T59" s="2021"/>
      <c r="U59" s="2021"/>
      <c r="V59" s="2021"/>
      <c r="W59" s="2021"/>
      <c r="X59" s="2021"/>
      <c r="Y59" s="2021"/>
      <c r="Z59" s="2021"/>
      <c r="AA59" s="2021"/>
      <c r="AB59" s="2021"/>
      <c r="AC59" s="2021"/>
      <c r="AD59" s="2021"/>
      <c r="AE59" s="2021"/>
      <c r="AF59" s="2022"/>
      <c r="AG59" s="2023"/>
      <c r="AH59" s="2024"/>
      <c r="AI59" s="1962"/>
      <c r="AJ59" s="1963"/>
      <c r="AK59" s="1964"/>
      <c r="AL59" s="1115"/>
      <c r="AM59" s="1063"/>
    </row>
    <row r="60" spans="1:39" ht="18" customHeight="1">
      <c r="A60" s="2107"/>
      <c r="B60" s="1995" t="s">
        <v>592</v>
      </c>
      <c r="C60" s="1995"/>
      <c r="D60" s="1995"/>
      <c r="E60" s="1995"/>
      <c r="F60" s="1995"/>
      <c r="G60" s="2039">
        <f>SUM(O60,N62,T62,Z62,AF62)</f>
        <v>0</v>
      </c>
      <c r="H60" s="2039"/>
      <c r="I60" s="2039"/>
      <c r="J60" s="2040"/>
      <c r="K60" s="2045" t="s">
        <v>517</v>
      </c>
      <c r="L60" s="2046"/>
      <c r="M60" s="2046"/>
      <c r="N60" s="2046"/>
      <c r="O60" s="2049">
        <f>SUM(V60:X61,AC60:AE61,AI61)</f>
        <v>0</v>
      </c>
      <c r="P60" s="2049"/>
      <c r="Q60" s="2050"/>
      <c r="R60" s="2053" t="s">
        <v>534</v>
      </c>
      <c r="S60" s="2054"/>
      <c r="T60" s="2054"/>
      <c r="U60" s="2054"/>
      <c r="V60" s="2055">
        <f>SUM(AI32:AK35)</f>
        <v>0</v>
      </c>
      <c r="W60" s="2055"/>
      <c r="X60" s="2056"/>
      <c r="Y60" s="2053" t="s">
        <v>535</v>
      </c>
      <c r="Z60" s="2054"/>
      <c r="AA60" s="2054"/>
      <c r="AB60" s="2054"/>
      <c r="AC60" s="2055">
        <f>SUM(AI36:AK39)</f>
        <v>0</v>
      </c>
      <c r="AD60" s="2055"/>
      <c r="AE60" s="2055"/>
      <c r="AF60" s="1116"/>
      <c r="AG60" s="1117"/>
      <c r="AH60" s="1117"/>
      <c r="AI60" s="1117"/>
      <c r="AJ60" s="1117"/>
      <c r="AK60" s="1118"/>
      <c r="AL60" s="1119"/>
      <c r="AM60" s="1063"/>
    </row>
    <row r="61" spans="1:39" ht="18" customHeight="1">
      <c r="A61" s="2107"/>
      <c r="B61" s="1998"/>
      <c r="C61" s="1998"/>
      <c r="D61" s="1998"/>
      <c r="E61" s="1998"/>
      <c r="F61" s="1998"/>
      <c r="G61" s="2041"/>
      <c r="H61" s="2041"/>
      <c r="I61" s="2041"/>
      <c r="J61" s="2042"/>
      <c r="K61" s="2047"/>
      <c r="L61" s="2048"/>
      <c r="M61" s="2048"/>
      <c r="N61" s="2048"/>
      <c r="O61" s="2051"/>
      <c r="P61" s="2051"/>
      <c r="Q61" s="2052"/>
      <c r="R61" s="2011" t="s">
        <v>518</v>
      </c>
      <c r="S61" s="2012"/>
      <c r="T61" s="2012"/>
      <c r="U61" s="2012"/>
      <c r="V61" s="2013">
        <f>SUM(AI40:AK44)</f>
        <v>0</v>
      </c>
      <c r="W61" s="2013"/>
      <c r="X61" s="2014"/>
      <c r="Y61" s="2015" t="s">
        <v>519</v>
      </c>
      <c r="Z61" s="2016"/>
      <c r="AA61" s="2016"/>
      <c r="AB61" s="2016"/>
      <c r="AC61" s="2013">
        <f>SUM(AI45:AK48)</f>
        <v>0</v>
      </c>
      <c r="AD61" s="2013"/>
      <c r="AE61" s="2013"/>
      <c r="AF61" s="2025" t="s">
        <v>703</v>
      </c>
      <c r="AG61" s="2026"/>
      <c r="AH61" s="2026"/>
      <c r="AI61" s="2013">
        <f>SUMIFS(AI56:AK59,AF56:AH59,"（能開講習）")</f>
        <v>0</v>
      </c>
      <c r="AJ61" s="2013"/>
      <c r="AK61" s="2034"/>
      <c r="AL61" s="1120"/>
      <c r="AM61" s="1063"/>
    </row>
    <row r="62" spans="1:39" ht="18" customHeight="1">
      <c r="A62" s="2107"/>
      <c r="B62" s="2001"/>
      <c r="C62" s="2001"/>
      <c r="D62" s="2001"/>
      <c r="E62" s="2001"/>
      <c r="F62" s="2001"/>
      <c r="G62" s="2043"/>
      <c r="H62" s="2043"/>
      <c r="I62" s="2043"/>
      <c r="J62" s="2044"/>
      <c r="K62" s="2035" t="s">
        <v>520</v>
      </c>
      <c r="L62" s="2036"/>
      <c r="M62" s="2036"/>
      <c r="N62" s="2037">
        <f>SUM(AI49:AK51)</f>
        <v>0</v>
      </c>
      <c r="O62" s="2037"/>
      <c r="P62" s="2038"/>
      <c r="Q62" s="2035" t="s">
        <v>521</v>
      </c>
      <c r="R62" s="2036"/>
      <c r="S62" s="2036"/>
      <c r="T62" s="2037">
        <f>SUM(AI52:AK54)</f>
        <v>0</v>
      </c>
      <c r="U62" s="2037"/>
      <c r="V62" s="2038"/>
      <c r="W62" s="2035" t="s">
        <v>524</v>
      </c>
      <c r="X62" s="2036"/>
      <c r="Y62" s="2036"/>
      <c r="Z62" s="2037">
        <f>AI55</f>
        <v>0</v>
      </c>
      <c r="AA62" s="2037"/>
      <c r="AB62" s="2038"/>
      <c r="AC62" s="2036" t="s">
        <v>703</v>
      </c>
      <c r="AD62" s="2036"/>
      <c r="AE62" s="2036"/>
      <c r="AF62" s="2037">
        <f>SUM(AI56:AK59)-AI61</f>
        <v>0</v>
      </c>
      <c r="AG62" s="2037"/>
      <c r="AH62" s="2037"/>
      <c r="AI62" s="1121"/>
      <c r="AJ62" s="1121"/>
      <c r="AK62" s="1122"/>
      <c r="AL62" s="1080"/>
      <c r="AM62" s="1063"/>
    </row>
    <row r="63" spans="1:39" ht="18" customHeight="1">
      <c r="A63" s="2107"/>
      <c r="B63" s="1995" t="s">
        <v>525</v>
      </c>
      <c r="C63" s="1995"/>
      <c r="D63" s="1995"/>
      <c r="E63" s="1995"/>
      <c r="F63" s="1995"/>
      <c r="G63" s="1995"/>
      <c r="H63" s="1995"/>
      <c r="I63" s="1995"/>
      <c r="J63" s="1996"/>
      <c r="K63" s="2085" t="s">
        <v>593</v>
      </c>
      <c r="L63" s="2086"/>
      <c r="M63" s="2086"/>
      <c r="N63" s="1123"/>
      <c r="O63" s="1124"/>
      <c r="P63" s="1125"/>
      <c r="Q63" s="1125"/>
      <c r="R63" s="1125"/>
      <c r="S63" s="1125"/>
      <c r="T63" s="1125"/>
      <c r="U63" s="1125"/>
      <c r="V63" s="1126"/>
      <c r="W63" s="1126"/>
      <c r="X63" s="1126"/>
      <c r="Y63" s="2087"/>
      <c r="Z63" s="2087"/>
      <c r="AA63" s="2087"/>
      <c r="AB63" s="2088"/>
      <c r="AC63" s="2089" t="s">
        <v>273</v>
      </c>
      <c r="AD63" s="2090"/>
      <c r="AE63" s="2090"/>
      <c r="AF63" s="2090"/>
      <c r="AG63" s="2095">
        <f>Y63+Y64</f>
        <v>0</v>
      </c>
      <c r="AH63" s="2095"/>
      <c r="AI63" s="2095"/>
      <c r="AJ63" s="2095"/>
      <c r="AK63" s="2096"/>
      <c r="AL63" s="1127"/>
      <c r="AM63" s="1063"/>
    </row>
    <row r="64" spans="1:39" ht="18" customHeight="1">
      <c r="A64" s="2107"/>
      <c r="B64" s="1998"/>
      <c r="C64" s="1998"/>
      <c r="D64" s="1998"/>
      <c r="E64" s="1998"/>
      <c r="F64" s="1998"/>
      <c r="G64" s="1998"/>
      <c r="H64" s="1998"/>
      <c r="I64" s="1998"/>
      <c r="J64" s="1999"/>
      <c r="K64" s="2101" t="s">
        <v>526</v>
      </c>
      <c r="L64" s="2102"/>
      <c r="M64" s="2102"/>
      <c r="N64" s="2103"/>
      <c r="O64" s="2103"/>
      <c r="P64" s="2103"/>
      <c r="Q64" s="2103"/>
      <c r="R64" s="2103"/>
      <c r="S64" s="2103"/>
      <c r="T64" s="2103"/>
      <c r="U64" s="2103"/>
      <c r="V64" s="2103"/>
      <c r="W64" s="2103"/>
      <c r="X64" s="1128" t="s">
        <v>594</v>
      </c>
      <c r="Y64" s="2104"/>
      <c r="Z64" s="2104"/>
      <c r="AA64" s="2104"/>
      <c r="AB64" s="2105"/>
      <c r="AC64" s="2091"/>
      <c r="AD64" s="2092"/>
      <c r="AE64" s="2092"/>
      <c r="AF64" s="2092"/>
      <c r="AG64" s="2097"/>
      <c r="AH64" s="2097"/>
      <c r="AI64" s="2097"/>
      <c r="AJ64" s="2097"/>
      <c r="AK64" s="2098"/>
      <c r="AL64" s="1127"/>
      <c r="AM64" s="1063"/>
    </row>
    <row r="65" spans="1:39" ht="18" customHeight="1">
      <c r="A65" s="2108"/>
      <c r="B65" s="2001"/>
      <c r="C65" s="2001"/>
      <c r="D65" s="2001"/>
      <c r="E65" s="2001"/>
      <c r="F65" s="2001"/>
      <c r="G65" s="2001"/>
      <c r="H65" s="2001"/>
      <c r="I65" s="2001"/>
      <c r="J65" s="2002"/>
      <c r="K65" s="1129" t="s">
        <v>527</v>
      </c>
      <c r="L65" s="1130"/>
      <c r="M65" s="1130"/>
      <c r="N65" s="2106"/>
      <c r="O65" s="2106"/>
      <c r="P65" s="2106"/>
      <c r="Q65" s="2106"/>
      <c r="R65" s="2106"/>
      <c r="S65" s="2106"/>
      <c r="T65" s="2106"/>
      <c r="U65" s="2106"/>
      <c r="V65" s="2106"/>
      <c r="W65" s="2106"/>
      <c r="X65" s="2106"/>
      <c r="Y65" s="2106"/>
      <c r="Z65" s="2106"/>
      <c r="AA65" s="2106"/>
      <c r="AB65" s="1131" t="s">
        <v>594</v>
      </c>
      <c r="AC65" s="2093"/>
      <c r="AD65" s="2094"/>
      <c r="AE65" s="2094"/>
      <c r="AF65" s="2094"/>
      <c r="AG65" s="2099"/>
      <c r="AH65" s="2099"/>
      <c r="AI65" s="2099"/>
      <c r="AJ65" s="2099"/>
      <c r="AK65" s="2100"/>
      <c r="AL65" s="1127"/>
      <c r="AM65" s="1063"/>
    </row>
    <row r="66" spans="1:39" ht="18" customHeight="1">
      <c r="A66" s="2068" t="s">
        <v>595</v>
      </c>
      <c r="B66" s="2070" t="s">
        <v>528</v>
      </c>
      <c r="C66" s="2071"/>
      <c r="D66" s="2071"/>
      <c r="E66" s="2071"/>
      <c r="F66" s="2071"/>
      <c r="G66" s="2071"/>
      <c r="H66" s="2071"/>
      <c r="I66" s="2071"/>
      <c r="J66" s="2072"/>
      <c r="K66" s="97"/>
      <c r="L66" s="2073" t="s">
        <v>596</v>
      </c>
      <c r="M66" s="2074"/>
      <c r="N66" s="2074"/>
      <c r="O66" s="2074"/>
      <c r="P66" s="2074"/>
      <c r="Q66" s="2074"/>
      <c r="R66" s="2074"/>
      <c r="S66" s="2074"/>
      <c r="T66" s="2074"/>
      <c r="U66" s="2074"/>
      <c r="V66" s="2074"/>
      <c r="W66" s="2074"/>
      <c r="X66" s="2074"/>
      <c r="Y66" s="2074"/>
      <c r="Z66" s="2074"/>
      <c r="AA66" s="2074"/>
      <c r="AB66" s="2074"/>
      <c r="AC66" s="2074"/>
      <c r="AD66" s="2074"/>
      <c r="AE66" s="2074"/>
      <c r="AF66" s="2074"/>
      <c r="AG66" s="2074"/>
      <c r="AH66" s="2074"/>
      <c r="AI66" s="2074"/>
      <c r="AJ66" s="2074"/>
      <c r="AK66" s="2075"/>
      <c r="AL66" s="1132"/>
      <c r="AM66" s="1063"/>
    </row>
    <row r="67" spans="1:39" ht="27.95" customHeight="1">
      <c r="A67" s="2068"/>
      <c r="B67" s="2070" t="s">
        <v>529</v>
      </c>
      <c r="C67" s="2071"/>
      <c r="D67" s="2071"/>
      <c r="E67" s="2071"/>
      <c r="F67" s="2071"/>
      <c r="G67" s="2071"/>
      <c r="H67" s="2071"/>
      <c r="I67" s="2071"/>
      <c r="J67" s="2072"/>
      <c r="K67" s="2076"/>
      <c r="L67" s="2077"/>
      <c r="M67" s="2077"/>
      <c r="N67" s="2077"/>
      <c r="O67" s="2077"/>
      <c r="P67" s="2077"/>
      <c r="Q67" s="2077"/>
      <c r="R67" s="2077"/>
      <c r="S67" s="2077"/>
      <c r="T67" s="2077"/>
      <c r="U67" s="2077"/>
      <c r="V67" s="2077"/>
      <c r="W67" s="2077"/>
      <c r="X67" s="2077"/>
      <c r="Y67" s="2077"/>
      <c r="Z67" s="2077"/>
      <c r="AA67" s="2077"/>
      <c r="AB67" s="2077"/>
      <c r="AC67" s="2077"/>
      <c r="AD67" s="2077"/>
      <c r="AE67" s="2077"/>
      <c r="AF67" s="2077"/>
      <c r="AG67" s="2077"/>
      <c r="AH67" s="2077"/>
      <c r="AI67" s="2077"/>
      <c r="AJ67" s="2077"/>
      <c r="AK67" s="2078"/>
      <c r="AL67" s="1132"/>
      <c r="AM67" s="1063"/>
    </row>
    <row r="68" spans="1:39" ht="27.95" customHeight="1" thickBot="1">
      <c r="A68" s="2069"/>
      <c r="B68" s="2079" t="s">
        <v>530</v>
      </c>
      <c r="C68" s="2080"/>
      <c r="D68" s="2080"/>
      <c r="E68" s="2080"/>
      <c r="F68" s="2080"/>
      <c r="G68" s="2080"/>
      <c r="H68" s="2080"/>
      <c r="I68" s="2080"/>
      <c r="J68" s="2081"/>
      <c r="K68" s="2082"/>
      <c r="L68" s="2083"/>
      <c r="M68" s="2083"/>
      <c r="N68" s="2083"/>
      <c r="O68" s="2083"/>
      <c r="P68" s="2083"/>
      <c r="Q68" s="2083"/>
      <c r="R68" s="2083"/>
      <c r="S68" s="2083"/>
      <c r="T68" s="2083"/>
      <c r="U68" s="2083"/>
      <c r="V68" s="2083"/>
      <c r="W68" s="2083"/>
      <c r="X68" s="2083"/>
      <c r="Y68" s="2083"/>
      <c r="Z68" s="2083"/>
      <c r="AA68" s="2083"/>
      <c r="AB68" s="2083"/>
      <c r="AC68" s="2083"/>
      <c r="AD68" s="2083"/>
      <c r="AE68" s="2083"/>
      <c r="AF68" s="2083"/>
      <c r="AG68" s="2083"/>
      <c r="AH68" s="2083"/>
      <c r="AI68" s="2083"/>
      <c r="AJ68" s="2083"/>
      <c r="AK68" s="2084"/>
      <c r="AL68" s="1132"/>
      <c r="AM68" s="1063"/>
    </row>
    <row r="69" spans="1:39" ht="12" customHeight="1">
      <c r="A69" s="1133" t="s">
        <v>848</v>
      </c>
      <c r="B69" s="1098"/>
      <c r="C69" s="1098"/>
      <c r="D69" s="1098"/>
      <c r="E69" s="1098"/>
      <c r="F69" s="1098"/>
      <c r="G69" s="1098"/>
      <c r="H69" s="1098"/>
      <c r="I69" s="1098"/>
      <c r="J69" s="1098"/>
      <c r="K69" s="1098"/>
      <c r="L69" s="1098"/>
      <c r="M69" s="1098"/>
      <c r="N69" s="1098"/>
      <c r="O69" s="1098"/>
      <c r="P69" s="1098"/>
      <c r="Q69" s="1098"/>
      <c r="R69" s="1098"/>
      <c r="S69" s="1098"/>
      <c r="T69" s="1098"/>
      <c r="U69" s="1098"/>
      <c r="V69" s="1098"/>
      <c r="W69" s="1098"/>
      <c r="X69" s="1098"/>
      <c r="Y69" s="1098"/>
      <c r="Z69" s="1098"/>
      <c r="AA69" s="1098"/>
      <c r="AB69" s="1063"/>
      <c r="AC69" s="1063"/>
      <c r="AD69" s="1063"/>
      <c r="AE69" s="1063"/>
      <c r="AF69" s="1063"/>
      <c r="AG69" s="1063"/>
      <c r="AH69" s="1063"/>
      <c r="AI69" s="1063"/>
      <c r="AJ69" s="1063"/>
      <c r="AK69" s="1063"/>
      <c r="AL69" s="1134"/>
      <c r="AM69" s="1063"/>
    </row>
    <row r="70" spans="1:39" ht="12" customHeight="1">
      <c r="A70" s="1133" t="s">
        <v>531</v>
      </c>
      <c r="B70" s="1098"/>
      <c r="C70" s="1098"/>
      <c r="D70" s="1098"/>
      <c r="E70" s="1098"/>
      <c r="F70" s="1098"/>
      <c r="G70" s="1098"/>
      <c r="H70" s="1098"/>
      <c r="I70" s="1098"/>
      <c r="J70" s="1098"/>
      <c r="K70" s="1098"/>
      <c r="L70" s="1098"/>
      <c r="M70" s="1098"/>
      <c r="N70" s="1098"/>
      <c r="O70" s="1098"/>
      <c r="P70" s="1098"/>
      <c r="Q70" s="1098"/>
      <c r="R70" s="1098"/>
      <c r="S70" s="1098"/>
      <c r="T70" s="1098"/>
      <c r="U70" s="1098"/>
      <c r="V70" s="1098"/>
      <c r="W70" s="1098"/>
      <c r="X70" s="1098"/>
      <c r="Y70" s="1098"/>
      <c r="Z70" s="1098"/>
      <c r="AA70" s="1098"/>
      <c r="AB70" s="1063"/>
      <c r="AC70" s="1063"/>
      <c r="AD70" s="1063"/>
      <c r="AE70" s="1063"/>
      <c r="AF70" s="1063"/>
      <c r="AG70" s="1063"/>
      <c r="AH70" s="1063"/>
      <c r="AI70" s="1063"/>
      <c r="AJ70" s="1063"/>
      <c r="AK70" s="1063"/>
      <c r="AL70" s="1134"/>
      <c r="AM70" s="1063"/>
    </row>
    <row r="71" spans="1:39" ht="12" customHeight="1">
      <c r="A71" s="1133" t="s">
        <v>532</v>
      </c>
      <c r="B71" s="1098"/>
      <c r="C71" s="1098"/>
      <c r="D71" s="1098"/>
      <c r="E71" s="1098"/>
      <c r="F71" s="1098"/>
      <c r="G71" s="1098"/>
      <c r="H71" s="1098"/>
      <c r="I71" s="1098"/>
      <c r="J71" s="1098"/>
      <c r="K71" s="1098"/>
      <c r="L71" s="1098"/>
      <c r="M71" s="1098"/>
      <c r="N71" s="1098"/>
      <c r="O71" s="1098"/>
      <c r="P71" s="1098"/>
      <c r="Q71" s="1098"/>
      <c r="R71" s="1098"/>
      <c r="S71" s="1098"/>
      <c r="T71" s="1098"/>
      <c r="U71" s="1098"/>
      <c r="V71" s="1098"/>
      <c r="W71" s="1098"/>
      <c r="X71" s="1098"/>
      <c r="Y71" s="1098"/>
      <c r="Z71" s="1098"/>
      <c r="AA71" s="1098"/>
      <c r="AB71" s="1063"/>
      <c r="AC71" s="1063"/>
      <c r="AD71" s="1063"/>
      <c r="AE71" s="1063"/>
      <c r="AF71" s="1063"/>
      <c r="AG71" s="1063"/>
      <c r="AH71" s="1063"/>
      <c r="AI71" s="1063"/>
      <c r="AJ71" s="1063"/>
      <c r="AK71" s="1063"/>
      <c r="AL71" s="1134"/>
      <c r="AM71" s="1063"/>
    </row>
    <row r="72" spans="1:39" ht="12" customHeight="1">
      <c r="A72" s="1133" t="s">
        <v>274</v>
      </c>
      <c r="B72" s="1098"/>
      <c r="C72" s="1098"/>
      <c r="D72" s="1098"/>
      <c r="E72" s="1098"/>
      <c r="F72" s="1098"/>
      <c r="G72" s="1098"/>
      <c r="H72" s="1098"/>
      <c r="I72" s="1098"/>
      <c r="J72" s="1098"/>
      <c r="K72" s="1098"/>
      <c r="L72" s="1098"/>
      <c r="M72" s="1098"/>
      <c r="N72" s="1098"/>
      <c r="O72" s="1098"/>
      <c r="P72" s="1098"/>
      <c r="Q72" s="1098"/>
      <c r="R72" s="1098"/>
      <c r="S72" s="1098"/>
      <c r="T72" s="1098"/>
      <c r="U72" s="1098"/>
      <c r="V72" s="1098"/>
      <c r="W72" s="1098"/>
      <c r="X72" s="1098"/>
      <c r="Y72" s="1098"/>
      <c r="Z72" s="1098"/>
      <c r="AA72" s="1098"/>
      <c r="AB72" s="1063"/>
      <c r="AC72" s="1063"/>
      <c r="AD72" s="1063"/>
      <c r="AE72" s="1063"/>
      <c r="AF72" s="1063"/>
      <c r="AG72" s="1063"/>
      <c r="AH72" s="1063"/>
      <c r="AI72" s="1063"/>
      <c r="AJ72" s="1063"/>
      <c r="AK72" s="1063"/>
      <c r="AL72" s="1134"/>
      <c r="AM72" s="1063"/>
    </row>
    <row r="73" spans="1:39" ht="12" customHeight="1">
      <c r="A73" s="1133" t="s">
        <v>536</v>
      </c>
      <c r="B73" s="1098"/>
      <c r="C73" s="1098"/>
      <c r="D73" s="1098"/>
      <c r="E73" s="1098"/>
      <c r="F73" s="1098"/>
      <c r="G73" s="1098"/>
      <c r="H73" s="1098"/>
      <c r="I73" s="1098"/>
      <c r="J73" s="1098"/>
      <c r="K73" s="1098"/>
      <c r="L73" s="1098"/>
      <c r="M73" s="1098"/>
      <c r="N73" s="1098"/>
      <c r="O73" s="1098"/>
      <c r="P73" s="1098"/>
      <c r="Q73" s="1098"/>
      <c r="R73" s="1098"/>
      <c r="S73" s="1098"/>
      <c r="T73" s="1098"/>
      <c r="U73" s="1098"/>
      <c r="V73" s="1098"/>
      <c r="W73" s="1098"/>
      <c r="X73" s="1098"/>
      <c r="Y73" s="1098"/>
      <c r="Z73" s="1098"/>
      <c r="AA73" s="1098"/>
      <c r="AB73" s="1063"/>
      <c r="AC73" s="1063"/>
      <c r="AD73" s="1063"/>
      <c r="AE73" s="1063"/>
      <c r="AF73" s="1063"/>
      <c r="AG73" s="1063"/>
      <c r="AH73" s="1063"/>
      <c r="AI73" s="1063"/>
      <c r="AJ73" s="1063"/>
      <c r="AK73" s="1063"/>
      <c r="AL73" s="1134"/>
      <c r="AM73" s="1063"/>
    </row>
    <row r="74" spans="1:39" ht="12" customHeight="1">
      <c r="A74" s="1133" t="s">
        <v>497</v>
      </c>
      <c r="B74" s="1098"/>
      <c r="C74" s="1098"/>
      <c r="D74" s="1098"/>
      <c r="E74" s="1098"/>
      <c r="F74" s="1098"/>
      <c r="G74" s="1098"/>
      <c r="H74" s="1098"/>
      <c r="I74" s="1098"/>
      <c r="J74" s="1098"/>
      <c r="K74" s="1098"/>
      <c r="L74" s="1098"/>
      <c r="M74" s="1098"/>
      <c r="N74" s="1098"/>
      <c r="O74" s="1098"/>
      <c r="P74" s="1098"/>
      <c r="Q74" s="1098"/>
      <c r="R74" s="1098"/>
      <c r="S74" s="1098"/>
      <c r="T74" s="1098"/>
      <c r="U74" s="1098"/>
      <c r="V74" s="1098"/>
      <c r="W74" s="1098"/>
      <c r="X74" s="1098"/>
      <c r="Y74" s="1098"/>
      <c r="Z74" s="1098"/>
      <c r="AA74" s="1098"/>
      <c r="AB74" s="1063"/>
      <c r="AC74" s="1063"/>
      <c r="AD74" s="1063"/>
      <c r="AE74" s="1063"/>
      <c r="AF74" s="1063"/>
      <c r="AG74" s="1063"/>
      <c r="AH74" s="1063"/>
      <c r="AI74" s="1063"/>
      <c r="AJ74" s="1063"/>
      <c r="AK74" s="1063"/>
      <c r="AL74" s="1134"/>
      <c r="AM74" s="1063"/>
    </row>
    <row r="75" spans="1:39" ht="12" customHeight="1">
      <c r="A75" s="1135"/>
      <c r="B75" s="1098"/>
      <c r="C75" s="1098"/>
      <c r="D75" s="1098"/>
      <c r="E75" s="1098"/>
      <c r="F75" s="1098"/>
      <c r="G75" s="1098"/>
      <c r="H75" s="1098"/>
      <c r="I75" s="1098"/>
      <c r="J75" s="1098"/>
      <c r="K75" s="1098"/>
      <c r="L75" s="1098"/>
      <c r="M75" s="1098"/>
      <c r="N75" s="1098"/>
      <c r="O75" s="1098"/>
      <c r="P75" s="1098"/>
      <c r="Q75" s="1098"/>
      <c r="R75" s="1098"/>
      <c r="S75" s="1098"/>
      <c r="T75" s="1098"/>
      <c r="U75" s="1098"/>
      <c r="V75" s="1098"/>
      <c r="W75" s="1098"/>
      <c r="X75" s="1098"/>
      <c r="Y75" s="1098"/>
      <c r="Z75" s="1098"/>
      <c r="AA75" s="1098"/>
      <c r="AB75" s="1063"/>
      <c r="AC75" s="1063"/>
      <c r="AD75" s="1063"/>
      <c r="AE75" s="1063"/>
      <c r="AF75" s="1063"/>
      <c r="AG75" s="1063"/>
      <c r="AH75" s="1063"/>
      <c r="AI75" s="1063"/>
      <c r="AJ75" s="1063"/>
      <c r="AK75" s="1063"/>
      <c r="AL75" s="1134"/>
      <c r="AM75" s="1063"/>
    </row>
  </sheetData>
  <sheetProtection sheet="1" formatCells="0" formatRows="0" insertRows="0" deleteRows="0"/>
  <mergeCells count="222">
    <mergeCell ref="AN22:AN26"/>
    <mergeCell ref="A66:A68"/>
    <mergeCell ref="B66:J66"/>
    <mergeCell ref="L66:AK66"/>
    <mergeCell ref="B67:J67"/>
    <mergeCell ref="K67:AK67"/>
    <mergeCell ref="B68:J68"/>
    <mergeCell ref="K68:AK68"/>
    <mergeCell ref="B63:J65"/>
    <mergeCell ref="K63:M63"/>
    <mergeCell ref="Y63:AB63"/>
    <mergeCell ref="AC63:AF65"/>
    <mergeCell ref="AG63:AK65"/>
    <mergeCell ref="K64:M64"/>
    <mergeCell ref="N64:W64"/>
    <mergeCell ref="Y64:AB64"/>
    <mergeCell ref="N65:AA65"/>
    <mergeCell ref="A30:A65"/>
    <mergeCell ref="B30:E30"/>
    <mergeCell ref="F30:AK30"/>
    <mergeCell ref="B31:J31"/>
    <mergeCell ref="K31:AH31"/>
    <mergeCell ref="AI31:AK31"/>
    <mergeCell ref="C36:C39"/>
    <mergeCell ref="B32:B48"/>
    <mergeCell ref="AI61:AK61"/>
    <mergeCell ref="K62:M62"/>
    <mergeCell ref="N62:P62"/>
    <mergeCell ref="Q62:S62"/>
    <mergeCell ref="T62:V62"/>
    <mergeCell ref="W62:Y62"/>
    <mergeCell ref="Z62:AB62"/>
    <mergeCell ref="AC62:AE62"/>
    <mergeCell ref="AF62:AH62"/>
    <mergeCell ref="B60:F62"/>
    <mergeCell ref="G60:J62"/>
    <mergeCell ref="K60:N61"/>
    <mergeCell ref="O60:Q61"/>
    <mergeCell ref="R60:U60"/>
    <mergeCell ref="V60:X60"/>
    <mergeCell ref="K57:M57"/>
    <mergeCell ref="N57:AE57"/>
    <mergeCell ref="AF57:AH57"/>
    <mergeCell ref="K58:M58"/>
    <mergeCell ref="N58:AE58"/>
    <mergeCell ref="AF58:AH58"/>
    <mergeCell ref="Y60:AB60"/>
    <mergeCell ref="AC60:AE60"/>
    <mergeCell ref="R61:U61"/>
    <mergeCell ref="V61:X61"/>
    <mergeCell ref="Y61:AB61"/>
    <mergeCell ref="AC61:AE61"/>
    <mergeCell ref="K59:M59"/>
    <mergeCell ref="N59:AE59"/>
    <mergeCell ref="AF59:AH59"/>
    <mergeCell ref="AF61:AH61"/>
    <mergeCell ref="B55:J55"/>
    <mergeCell ref="L55:O55"/>
    <mergeCell ref="Q55:T55"/>
    <mergeCell ref="U55:AH55"/>
    <mergeCell ref="AI55:AK55"/>
    <mergeCell ref="B56:J59"/>
    <mergeCell ref="K56:M56"/>
    <mergeCell ref="N56:AE56"/>
    <mergeCell ref="AF56:AH56"/>
    <mergeCell ref="AI56:AK56"/>
    <mergeCell ref="AI59:AK59"/>
    <mergeCell ref="AI57:AK57"/>
    <mergeCell ref="AI58:AK58"/>
    <mergeCell ref="B52:B54"/>
    <mergeCell ref="C52:J52"/>
    <mergeCell ref="K52:AH52"/>
    <mergeCell ref="AI52:AK52"/>
    <mergeCell ref="C53:J53"/>
    <mergeCell ref="K53:AH53"/>
    <mergeCell ref="AI53:AK53"/>
    <mergeCell ref="C54:J54"/>
    <mergeCell ref="K54:AH54"/>
    <mergeCell ref="AI54:AK54"/>
    <mergeCell ref="C45:C48"/>
    <mergeCell ref="D45:J45"/>
    <mergeCell ref="K45:AH45"/>
    <mergeCell ref="AI45:AK45"/>
    <mergeCell ref="D46:J46"/>
    <mergeCell ref="K46:AH46"/>
    <mergeCell ref="AI46:AK46"/>
    <mergeCell ref="C40:C44"/>
    <mergeCell ref="D40:J40"/>
    <mergeCell ref="K40:AH40"/>
    <mergeCell ref="AI40:AK40"/>
    <mergeCell ref="D41:J41"/>
    <mergeCell ref="K41:AH41"/>
    <mergeCell ref="AI41:AK41"/>
    <mergeCell ref="D42:J42"/>
    <mergeCell ref="K42:AH42"/>
    <mergeCell ref="AI42:AK42"/>
    <mergeCell ref="D47:J47"/>
    <mergeCell ref="K47:AH47"/>
    <mergeCell ref="AI47:AK47"/>
    <mergeCell ref="D48:J48"/>
    <mergeCell ref="K48:AH48"/>
    <mergeCell ref="AI48:AK48"/>
    <mergeCell ref="D44:J44"/>
    <mergeCell ref="B49:B51"/>
    <mergeCell ref="C49:J49"/>
    <mergeCell ref="K49:AH49"/>
    <mergeCell ref="AI49:AK49"/>
    <mergeCell ref="C50:J50"/>
    <mergeCell ref="K50:AH50"/>
    <mergeCell ref="AI50:AK50"/>
    <mergeCell ref="C51:J51"/>
    <mergeCell ref="K51:AH51"/>
    <mergeCell ref="AI51:AK51"/>
    <mergeCell ref="K44:AH44"/>
    <mergeCell ref="AI44:AK44"/>
    <mergeCell ref="K38:AH38"/>
    <mergeCell ref="AI38:AK38"/>
    <mergeCell ref="D39:J39"/>
    <mergeCell ref="K39:AH39"/>
    <mergeCell ref="AI39:AK39"/>
    <mergeCell ref="AI34:AK34"/>
    <mergeCell ref="D35:J35"/>
    <mergeCell ref="K35:AH35"/>
    <mergeCell ref="AI35:AK35"/>
    <mergeCell ref="D36:J36"/>
    <mergeCell ref="K36:AH36"/>
    <mergeCell ref="AI36:AK36"/>
    <mergeCell ref="D37:J37"/>
    <mergeCell ref="K37:AH37"/>
    <mergeCell ref="AI37:AK37"/>
    <mergeCell ref="D38:J38"/>
    <mergeCell ref="D43:J43"/>
    <mergeCell ref="K43:AH43"/>
    <mergeCell ref="AI43:AK43"/>
    <mergeCell ref="C32:C35"/>
    <mergeCell ref="D32:J32"/>
    <mergeCell ref="K32:AH32"/>
    <mergeCell ref="AI32:AK32"/>
    <mergeCell ref="D33:J33"/>
    <mergeCell ref="K33:AH33"/>
    <mergeCell ref="AI33:AK33"/>
    <mergeCell ref="D34:J34"/>
    <mergeCell ref="K34:AH34"/>
    <mergeCell ref="AL22:AL26"/>
    <mergeCell ref="F23:G23"/>
    <mergeCell ref="H23:T23"/>
    <mergeCell ref="U23:X23"/>
    <mergeCell ref="Y23:AF23"/>
    <mergeCell ref="F24:G24"/>
    <mergeCell ref="H24:T24"/>
    <mergeCell ref="U24:X24"/>
    <mergeCell ref="Y24:AF24"/>
    <mergeCell ref="F25:G25"/>
    <mergeCell ref="F26:G26"/>
    <mergeCell ref="H26:T26"/>
    <mergeCell ref="U26:X26"/>
    <mergeCell ref="Y26:AF26"/>
    <mergeCell ref="A21:E21"/>
    <mergeCell ref="F21:AK21"/>
    <mergeCell ref="A22:E26"/>
    <mergeCell ref="F22:G22"/>
    <mergeCell ref="H22:T22"/>
    <mergeCell ref="U22:X22"/>
    <mergeCell ref="Y22:AF22"/>
    <mergeCell ref="H25:T25"/>
    <mergeCell ref="U25:X25"/>
    <mergeCell ref="Y25:AF25"/>
    <mergeCell ref="A18:E18"/>
    <mergeCell ref="F18:AK18"/>
    <mergeCell ref="A19:E20"/>
    <mergeCell ref="G19:K19"/>
    <mergeCell ref="M19:S19"/>
    <mergeCell ref="U19:Z19"/>
    <mergeCell ref="AB19:AG19"/>
    <mergeCell ref="G20:K20"/>
    <mergeCell ref="M20:S20"/>
    <mergeCell ref="X20:AG20"/>
    <mergeCell ref="A17:E17"/>
    <mergeCell ref="Y17:AA17"/>
    <mergeCell ref="AB17:AD17"/>
    <mergeCell ref="A15:E15"/>
    <mergeCell ref="M15:X15"/>
    <mergeCell ref="A16:E16"/>
    <mergeCell ref="V16:W16"/>
    <mergeCell ref="F16:K16"/>
    <mergeCell ref="M16:R16"/>
    <mergeCell ref="AC16:AE16"/>
    <mergeCell ref="F15:K15"/>
    <mergeCell ref="Y8:AK13"/>
    <mergeCell ref="F12:K12"/>
    <mergeCell ref="M12:R12"/>
    <mergeCell ref="F13:K13"/>
    <mergeCell ref="N8:R8"/>
    <mergeCell ref="T8:X8"/>
    <mergeCell ref="A6:E9"/>
    <mergeCell ref="G9:L9"/>
    <mergeCell ref="AH16:AI16"/>
    <mergeCell ref="AF16:AG16"/>
    <mergeCell ref="A29:AG29"/>
    <mergeCell ref="A28:AG28"/>
    <mergeCell ref="A27:AG27"/>
    <mergeCell ref="A10:E11"/>
    <mergeCell ref="F10:X10"/>
    <mergeCell ref="A12:E12"/>
    <mergeCell ref="A3:AK3"/>
    <mergeCell ref="A4:E4"/>
    <mergeCell ref="F4:R4"/>
    <mergeCell ref="G6:J6"/>
    <mergeCell ref="L6:T6"/>
    <mergeCell ref="Y6:AK7"/>
    <mergeCell ref="G7:J7"/>
    <mergeCell ref="L7:T7"/>
    <mergeCell ref="A13:E13"/>
    <mergeCell ref="L13:X13"/>
    <mergeCell ref="G8:L8"/>
    <mergeCell ref="N9:R9"/>
    <mergeCell ref="T9:X9"/>
    <mergeCell ref="A14:E14"/>
    <mergeCell ref="G14:K14"/>
    <mergeCell ref="M14:Q14"/>
    <mergeCell ref="S14:U14"/>
    <mergeCell ref="V14:AF14"/>
  </mergeCells>
  <phoneticPr fontId="11"/>
  <conditionalFormatting sqref="A27:AK27">
    <cfRule type="expression" dxfId="380" priority="7">
      <formula>COUNTIFS($AH27,"",$F$30,"*ＩＴ資格*")&gt;0</formula>
    </cfRule>
  </conditionalFormatting>
  <conditionalFormatting sqref="A28:AK28">
    <cfRule type="expression" dxfId="379" priority="6">
      <formula>COUNTIFS($AH28,"",$F$30,"*ＷＥＢデザイン資格*")&gt;0</formula>
    </cfRule>
  </conditionalFormatting>
  <conditionalFormatting sqref="A29:AK29">
    <cfRule type="expression" dxfId="378" priority="5">
      <formula>COUNTIFS($AH29,"",$F$30,"*ＤＳＳ対応*")&gt;0</formula>
    </cfRule>
  </conditionalFormatting>
  <conditionalFormatting sqref="C32:AK55">
    <cfRule type="expression" dxfId="377" priority="22">
      <formula>COUNTIFS($C32,"*就職支援*",$AI32,"&gt;18")&gt;0</formula>
    </cfRule>
  </conditionalFormatting>
  <conditionalFormatting sqref="F8:F9">
    <cfRule type="containsBlanks" dxfId="376" priority="32">
      <formula>LEN(TRIM(F8))=0</formula>
    </cfRule>
  </conditionalFormatting>
  <conditionalFormatting sqref="F9">
    <cfRule type="expression" dxfId="375" priority="9">
      <formula>COUNTIFS($F$9,"",$F$30,"*企業実習促進*")&gt;0</formula>
    </cfRule>
  </conditionalFormatting>
  <conditionalFormatting sqref="F12:K13">
    <cfRule type="containsBlanks" dxfId="374" priority="40">
      <formula>LEN(TRIM(F12))=0</formula>
    </cfRule>
    <cfRule type="cellIs" dxfId="373" priority="39" operator="equal">
      <formula>"令和　　年　　月　　日"</formula>
    </cfRule>
  </conditionalFormatting>
  <conditionalFormatting sqref="F15:K15">
    <cfRule type="containsBlanks" dxfId="372" priority="38">
      <formula>LEN(TRIM(F15))=0</formula>
    </cfRule>
    <cfRule type="cellIs" dxfId="371" priority="37" operator="equal">
      <formula>"令和　　年　　月　　日"</formula>
    </cfRule>
  </conditionalFormatting>
  <conditionalFormatting sqref="F18:AK18">
    <cfRule type="expression" dxfId="370" priority="11">
      <formula>AND($S$8&lt;&gt;"",COUNTIF($F$18,"*在職中の者等、訓練の受講にあたり特に配慮を必要とする者*")=0)</formula>
    </cfRule>
  </conditionalFormatting>
  <conditionalFormatting sqref="F21:AK21">
    <cfRule type="expression" dxfId="369" priority="50">
      <formula>LEN(F21)&gt;200</formula>
    </cfRule>
  </conditionalFormatting>
  <conditionalFormatting sqref="F30:AK30">
    <cfRule type="expression" dxfId="368" priority="2">
      <formula>AND($M$9="○",ISERROR(SEARCH("職場見学等推進",$F$30)))</formula>
    </cfRule>
    <cfRule type="expression" dxfId="367" priority="3">
      <formula>AND($AH$27="○",ISERROR(SEARCH("ＩＴ資格",$F$30)))</formula>
    </cfRule>
    <cfRule type="expression" dxfId="366" priority="4">
      <formula>AND($AH$28="○",ISERROR(SEARCH("ＷＥＢデザイン資格",$F$30)))</formula>
    </cfRule>
    <cfRule type="expression" dxfId="365" priority="49">
      <formula>AND($AH$29="○",ISERROR(SEARCH("ＤＳＳ対応",$F$30)))</formula>
    </cfRule>
    <cfRule type="expression" dxfId="364" priority="1">
      <formula>AND($F$9="○",ISERROR(SEARCH("企業実習促進",$F$30)))</formula>
    </cfRule>
  </conditionalFormatting>
  <conditionalFormatting sqref="K55 P55">
    <cfRule type="expression" dxfId="363" priority="53">
      <formula>COUNTA($K$55,$P$55)=0</formula>
    </cfRule>
  </conditionalFormatting>
  <conditionalFormatting sqref="L6:T7">
    <cfRule type="expression" dxfId="362" priority="58">
      <formula>AND(F6="✔",L6="")</formula>
    </cfRule>
  </conditionalFormatting>
  <conditionalFormatting sqref="M8">
    <cfRule type="containsBlanks" dxfId="361" priority="63">
      <formula>LEN(TRIM(M8))=0</formula>
    </cfRule>
  </conditionalFormatting>
  <conditionalFormatting sqref="M9">
    <cfRule type="expression" dxfId="360" priority="8">
      <formula>COUNTIFS($M$9,"",$F$30,"*職場見学等推進*")&gt;0</formula>
    </cfRule>
    <cfRule type="containsBlanks" dxfId="359" priority="28">
      <formula>LEN(TRIM(M9))=0</formula>
    </cfRule>
  </conditionalFormatting>
  <conditionalFormatting sqref="M12:R12">
    <cfRule type="cellIs" dxfId="358" priority="41" operator="equal">
      <formula>"令和　　年　　月　　日"</formula>
    </cfRule>
    <cfRule type="containsBlanks" dxfId="357" priority="61">
      <formula>LEN(TRIM(M12))=0</formula>
    </cfRule>
  </conditionalFormatting>
  <conditionalFormatting sqref="P55">
    <cfRule type="expression" dxfId="356" priority="18">
      <formula>$L$6="00 基礎分野"</formula>
    </cfRule>
  </conditionalFormatting>
  <conditionalFormatting sqref="S8">
    <cfRule type="containsBlanks" dxfId="355" priority="64">
      <formula>LEN(TRIM(S8))=0</formula>
    </cfRule>
  </conditionalFormatting>
  <conditionalFormatting sqref="V60:X61">
    <cfRule type="cellIs" dxfId="354" priority="15" operator="between">
      <formula>1</formula>
      <formula>17</formula>
    </cfRule>
  </conditionalFormatting>
  <conditionalFormatting sqref="V14:AF14">
    <cfRule type="expression" dxfId="353" priority="54">
      <formula>AND($R$14="✔",$V$14="")</formula>
    </cfRule>
  </conditionalFormatting>
  <conditionalFormatting sqref="Y8:AK13">
    <cfRule type="expression" dxfId="352" priority="51">
      <formula>LEN(Y8)&gt;100</formula>
    </cfRule>
    <cfRule type="expression" dxfId="351" priority="57">
      <formula>AND($L$6&lt;&gt;"00 基礎分野",$Y$8="")</formula>
    </cfRule>
  </conditionalFormatting>
  <conditionalFormatting sqref="Z62:AB62">
    <cfRule type="cellIs" dxfId="350" priority="13" operator="between">
      <formula>1</formula>
      <formula>5</formula>
    </cfRule>
  </conditionalFormatting>
  <conditionalFormatting sqref="AA19 F19:F20 L19:L20 T19:T20 X20:AG20 H22:T26 Y22:AF26">
    <cfRule type="containsBlanks" dxfId="349" priority="59">
      <formula>LEN(TRIM(F19))=0</formula>
    </cfRule>
  </conditionalFormatting>
  <conditionalFormatting sqref="AC60:AE61">
    <cfRule type="cellIs" dxfId="348" priority="14" operator="between">
      <formula>1</formula>
      <formula>11</formula>
    </cfRule>
  </conditionalFormatting>
  <conditionalFormatting sqref="AH22:AH29">
    <cfRule type="containsBlanks" dxfId="347" priority="24">
      <formula>LEN(TRIM(AH22))=0</formula>
    </cfRule>
  </conditionalFormatting>
  <conditionalFormatting sqref="AI55:AK55">
    <cfRule type="expression" dxfId="346" priority="52">
      <formula>AND($P$55="✔",$AI$55="")</formula>
    </cfRule>
  </conditionalFormatting>
  <conditionalFormatting sqref="AI61:AK61 AF62:AH62">
    <cfRule type="expression" dxfId="345" priority="20">
      <formula>($AI$61+$AF$62)&gt;36</formula>
    </cfRule>
    <cfRule type="expression" dxfId="344" priority="19">
      <formula>AND($AI$61+$AF$62&gt;0,$Z$62=0,$AI$61+$AF$62&lt;6)</formula>
    </cfRule>
  </conditionalFormatting>
  <dataValidations xWindow="726" yWindow="727" count="12">
    <dataValidation allowBlank="1" showInputMessage="1" showErrorMessage="1" prompt="様式第８号に記載した金額を記載してください。" sqref="Y63:AB63" xr:uid="{00000000-0002-0000-0500-000000000000}"/>
    <dataValidation allowBlank="1" showInputMessage="1" showErrorMessage="1" prompt="職場体験・職場見学及び企業実習先への交通費、健康診断料、補講費が必要となる場合には、別途費用が発生する旨記入してください。" sqref="N65:AA65" xr:uid="{00000000-0002-0000-0500-000001000000}"/>
    <dataValidation type="list" allowBlank="1" showInputMessage="1" showErrorMessage="1" prompt="実施する項目を選択してください。" sqref="K56:M59" xr:uid="{00000000-0002-0000-0500-000002000000}">
      <formula1>"【職場見学】,【職場体験】,【職業人講話】"</formula1>
    </dataValidation>
    <dataValidation type="list" allowBlank="1" showInputMessage="1" showErrorMessage="1" prompt="職場見学等を職業能力開発講習で実施する場合は、「（能開講習）」を選択してください。" sqref="AF56:AH59" xr:uid="{00000000-0002-0000-0500-000003000000}">
      <formula1>"（能開講習）"</formula1>
    </dataValidation>
    <dataValidation type="list" allowBlank="1" showInputMessage="1" showErrorMessage="1" sqref="M8 K66 P55 K55 AA19 T19:T20 L19:L20 F19:F20 R14 L14 F14 F8 AH22:AH26 S8" xr:uid="{00000000-0002-0000-0500-000004000000}">
      <formula1>"✔"</formula1>
    </dataValidation>
    <dataValidation allowBlank="1" showInputMessage="1" showErrorMessage="1" prompt="日付形式で入力してください。" sqref="M12:R12 F12:K13 F15:K15" xr:uid="{00000000-0002-0000-0500-000005000000}"/>
    <dataValidation type="list" allowBlank="1" showInputMessage="1" showErrorMessage="1" sqref="M9 F9 S9 AH27:AH29" xr:uid="{00000000-0002-0000-0500-000007000000}">
      <formula1>"○"</formula1>
    </dataValidation>
    <dataValidation type="custom" allowBlank="1" showInputMessage="1" showErrorMessage="1" error="・100文字以内で入力してください。_x000a_・全角で入力してください" sqref="Y8:AK13" xr:uid="{00000000-0002-0000-0500-000008000000}">
      <formula1>AND(LENB(SUBSTITUTE(Y8,CHAR(10),"")) = LEN(SUBSTITUTE(Y8,CHAR(10),""))*2,LEN(Y8)&lt;=100)</formula1>
    </dataValidation>
    <dataValidation type="custom" allowBlank="1" showInputMessage="1" showErrorMessage="1" error="・120文字以内で入力してください。_x000a_・全角で入力してください" sqref="F18:AK18" xr:uid="{00000000-0002-0000-0500-000009000000}">
      <formula1>AND(LENB(SUBSTITUTE(F18,CHAR(10),"")) = LEN(SUBSTITUTE(F18,CHAR(10),""))*2,LEN(SUBSTITUTE(F18,CHAR(10),""))&lt;=120)</formula1>
    </dataValidation>
    <dataValidation type="custom" allowBlank="1" showInputMessage="1" showErrorMessage="1" error="・250文字以内で入力してください。_x000a_・全角で入力してください" sqref="F30:AK30" xr:uid="{00000000-0002-0000-0500-00000A000000}">
      <formula1>AND(LENB(SUBSTITUTE(F30,CHAR(10),"")) = LEN(SUBSTITUTE(F30,CHAR(10),""))*2,LEN(SUBSTITUTE(F30,CHAR(10),""))&lt;=250)</formula1>
    </dataValidation>
    <dataValidation type="custom" allowBlank="1" showErrorMessage="1" error="・200文字以内で入力してください。_x000a_・全角で入力してください。" prompt="_x000a_" sqref="F21:AK21" xr:uid="{00000000-0002-0000-0500-00000B000000}">
      <formula1>AND(LENB(SUBSTITUTE(F21,CHAR(10),"")) = LEN(SUBSTITUTE(F21,CHAR(10),""))*2,LEN(SUBSTITUTE(F21,CHAR(10),""))&lt;=200)</formula1>
    </dataValidation>
    <dataValidation type="custom" allowBlank="1" showInputMessage="1" showErrorMessage="1" error="全角で入力してください。" sqref="H22:T26 Y22:AF26" xr:uid="{37C104AB-11DF-4446-8ADA-0E34355206EC}">
      <formula1>LENB(SUBSTITUTE(H22,CHAR(10),"")) = LEN(SUBSTITUTE(H22,CHAR(10),""))*2</formula1>
    </dataValidation>
  </dataValidations>
  <printOptions horizontalCentered="1"/>
  <pageMargins left="0.59055118110236227" right="0.19685039370078741" top="0.19685039370078741" bottom="0.19685039370078741" header="7.874015748031496E-2" footer="7.874015748031496E-2"/>
  <pageSetup paperSize="9" scale="60" orientation="portrait" r:id="rId1"/>
  <headerFooter>
    <oddFooter>&amp;R&amp;14（令和6年4月1日以降に申請する訓練科から適用）　</oddFooter>
  </headerFooter>
  <colBreaks count="1" manualBreakCount="1">
    <brk id="37" max="1048575" man="1"/>
  </colBreaks>
  <ignoredErrors>
    <ignoredError sqref="L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cellIs" priority="56" operator="between" id="{86E1ED00-E28D-48DA-9AB0-050C81B3F199}">
            <xm:f>様式8!$E$16</xm:f>
            <xm:f>様式8!$E$31</xm:f>
            <x14:dxf>
              <fill>
                <patternFill>
                  <bgColor rgb="FFCCECFF"/>
                </patternFill>
              </fill>
            </x14:dxf>
          </x14:cfRule>
          <xm:sqref>F21:AK21 F30:AK30 C32:AK54 F18:AK18 F14 L14 R14 AF16:AG16 G17 I17 L17 N17 K56:AK59 Y63:AB64 N64:W64 N65:AA65 K66 K67:AK68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74"/>
  <sheetViews>
    <sheetView showGridLines="0" view="pageBreakPreview" zoomScaleNormal="100" zoomScaleSheetLayoutView="100" workbookViewId="0">
      <selection activeCell="A2" sqref="A2:AK2"/>
    </sheetView>
  </sheetViews>
  <sheetFormatPr defaultColWidth="2.875" defaultRowHeight="18" customHeight="1"/>
  <cols>
    <col min="1" max="37" width="3.625" style="693" customWidth="1"/>
    <col min="38" max="38" width="2.875" style="693" customWidth="1"/>
    <col min="39" max="16384" width="2.875" style="693"/>
  </cols>
  <sheetData>
    <row r="1" spans="1:37" ht="17.25">
      <c r="A1" s="692"/>
      <c r="B1" s="692"/>
      <c r="C1" s="692"/>
      <c r="D1" s="692"/>
      <c r="E1" s="692"/>
      <c r="F1" s="692"/>
      <c r="G1" s="692"/>
      <c r="H1" s="692"/>
      <c r="I1" s="692"/>
      <c r="J1" s="692"/>
      <c r="K1" s="692"/>
      <c r="L1" s="692"/>
      <c r="M1" s="692"/>
      <c r="N1" s="692"/>
      <c r="O1" s="692"/>
      <c r="P1" s="692"/>
      <c r="Q1" s="692"/>
      <c r="R1" s="692"/>
      <c r="S1" s="692"/>
      <c r="T1" s="692"/>
      <c r="U1" s="692"/>
      <c r="V1" s="692"/>
      <c r="W1" s="692"/>
      <c r="X1" s="692"/>
      <c r="Y1" s="692"/>
      <c r="Z1" s="692"/>
      <c r="AB1" s="694"/>
      <c r="AI1" s="695"/>
      <c r="AJ1" s="696"/>
      <c r="AK1" s="697" t="s">
        <v>256</v>
      </c>
    </row>
    <row r="2" spans="1:37" ht="20.100000000000001" customHeight="1">
      <c r="A2" s="2130" t="s">
        <v>1276</v>
      </c>
      <c r="B2" s="2130"/>
      <c r="C2" s="2130"/>
      <c r="D2" s="2130"/>
      <c r="E2" s="2130"/>
      <c r="F2" s="2130"/>
      <c r="G2" s="2130"/>
      <c r="H2" s="2130"/>
      <c r="I2" s="2130"/>
      <c r="J2" s="2130"/>
      <c r="K2" s="2130"/>
      <c r="L2" s="2130"/>
      <c r="M2" s="2130"/>
      <c r="N2" s="2130"/>
      <c r="O2" s="2130"/>
      <c r="P2" s="2130"/>
      <c r="Q2" s="2130"/>
      <c r="R2" s="2130"/>
      <c r="S2" s="2130"/>
      <c r="T2" s="2130"/>
      <c r="U2" s="2130"/>
      <c r="V2" s="2130"/>
      <c r="W2" s="2130"/>
      <c r="X2" s="2130"/>
      <c r="Y2" s="2130"/>
      <c r="Z2" s="2130"/>
      <c r="AA2" s="2130"/>
      <c r="AB2" s="2130"/>
      <c r="AC2" s="2130"/>
      <c r="AD2" s="2130"/>
      <c r="AE2" s="2130"/>
      <c r="AF2" s="2130"/>
      <c r="AG2" s="2130"/>
      <c r="AH2" s="2130"/>
      <c r="AI2" s="2130"/>
      <c r="AJ2" s="2130"/>
      <c r="AK2" s="2130"/>
    </row>
    <row r="3" spans="1:37" ht="18" customHeight="1">
      <c r="A3" s="2131" t="s">
        <v>257</v>
      </c>
      <c r="B3" s="2131"/>
      <c r="C3" s="2131"/>
      <c r="D3" s="2131"/>
      <c r="E3" s="2131"/>
      <c r="F3" s="2132" t="s">
        <v>1318</v>
      </c>
      <c r="G3" s="2132"/>
      <c r="H3" s="2132"/>
      <c r="I3" s="2132"/>
      <c r="J3" s="2132"/>
      <c r="K3" s="2132"/>
      <c r="L3" s="2132"/>
      <c r="M3" s="2132"/>
      <c r="N3" s="2132"/>
      <c r="O3" s="2132"/>
      <c r="P3" s="2132"/>
      <c r="Q3" s="2132"/>
      <c r="R3" s="2132"/>
      <c r="S3" s="698"/>
      <c r="T3" s="698"/>
      <c r="U3" s="698"/>
      <c r="V3" s="698"/>
      <c r="W3" s="698"/>
      <c r="X3" s="698"/>
      <c r="Y3" s="699"/>
      <c r="Z3" s="699"/>
      <c r="AA3" s="699"/>
      <c r="AB3" s="699"/>
      <c r="AK3" s="700" t="s">
        <v>1022</v>
      </c>
    </row>
    <row r="4" spans="1:37" ht="6" customHeight="1" thickBot="1">
      <c r="A4" s="701"/>
      <c r="B4" s="701"/>
      <c r="C4" s="701"/>
      <c r="D4" s="701"/>
      <c r="E4" s="701"/>
      <c r="F4" s="699"/>
      <c r="G4" s="699"/>
      <c r="H4" s="699"/>
      <c r="I4" s="699"/>
      <c r="J4" s="699"/>
      <c r="K4" s="699"/>
      <c r="L4" s="699"/>
      <c r="M4" s="699"/>
      <c r="N4" s="699"/>
      <c r="O4" s="699"/>
      <c r="P4" s="699"/>
      <c r="Q4" s="699"/>
      <c r="R4" s="699"/>
      <c r="S4" s="699"/>
      <c r="T4" s="699"/>
      <c r="U4" s="699"/>
      <c r="V4" s="699"/>
      <c r="W4" s="699"/>
      <c r="X4" s="699"/>
      <c r="Y4" s="699"/>
      <c r="Z4" s="699"/>
      <c r="AA4" s="699"/>
      <c r="AB4" s="699"/>
    </row>
    <row r="5" spans="1:37" ht="15" customHeight="1">
      <c r="A5" s="2133" t="s">
        <v>505</v>
      </c>
      <c r="B5" s="2134"/>
      <c r="C5" s="2134"/>
      <c r="D5" s="2134"/>
      <c r="E5" s="2135"/>
      <c r="F5" s="702" t="str">
        <f>IF(様式1!E20="○","✔","")</f>
        <v>✔</v>
      </c>
      <c r="G5" s="2142" t="s">
        <v>506</v>
      </c>
      <c r="H5" s="2143"/>
      <c r="I5" s="2143"/>
      <c r="J5" s="2143"/>
      <c r="K5" s="703" t="s">
        <v>507</v>
      </c>
      <c r="L5" s="2144" t="s">
        <v>1574</v>
      </c>
      <c r="M5" s="2144"/>
      <c r="N5" s="2144"/>
      <c r="O5" s="2144"/>
      <c r="P5" s="2144"/>
      <c r="Q5" s="2144"/>
      <c r="R5" s="2144"/>
      <c r="S5" s="2144"/>
      <c r="T5" s="2144"/>
      <c r="U5" s="704" t="s">
        <v>508</v>
      </c>
      <c r="V5" s="705"/>
      <c r="W5" s="706"/>
      <c r="X5" s="706"/>
      <c r="Y5" s="2145" t="s">
        <v>1468</v>
      </c>
      <c r="Z5" s="2117"/>
      <c r="AA5" s="2117"/>
      <c r="AB5" s="2117"/>
      <c r="AC5" s="2117"/>
      <c r="AD5" s="2117"/>
      <c r="AE5" s="2117"/>
      <c r="AF5" s="2117"/>
      <c r="AG5" s="2117"/>
      <c r="AH5" s="2117"/>
      <c r="AI5" s="2117"/>
      <c r="AJ5" s="2117"/>
      <c r="AK5" s="2118"/>
    </row>
    <row r="6" spans="1:37" ht="15" customHeight="1" thickBot="1">
      <c r="A6" s="2136"/>
      <c r="B6" s="2137"/>
      <c r="C6" s="2137"/>
      <c r="D6" s="2137"/>
      <c r="E6" s="2138"/>
      <c r="F6" s="707" t="str">
        <f>IF(様式1!E21="○","✔","")</f>
        <v/>
      </c>
      <c r="G6" s="2149" t="s">
        <v>489</v>
      </c>
      <c r="H6" s="2150"/>
      <c r="I6" s="2150"/>
      <c r="J6" s="2150"/>
      <c r="K6" s="708" t="s">
        <v>507</v>
      </c>
      <c r="L6" s="2151"/>
      <c r="M6" s="2151"/>
      <c r="N6" s="2151"/>
      <c r="O6" s="2151"/>
      <c r="P6" s="2151"/>
      <c r="Q6" s="2151"/>
      <c r="R6" s="2151"/>
      <c r="S6" s="2151"/>
      <c r="T6" s="2151"/>
      <c r="U6" s="701" t="s">
        <v>508</v>
      </c>
      <c r="V6" s="701"/>
      <c r="W6" s="701"/>
      <c r="X6" s="701"/>
      <c r="Y6" s="2146"/>
      <c r="Z6" s="2147"/>
      <c r="AA6" s="2147"/>
      <c r="AB6" s="2147"/>
      <c r="AC6" s="2147"/>
      <c r="AD6" s="2147"/>
      <c r="AE6" s="2147"/>
      <c r="AF6" s="2147"/>
      <c r="AG6" s="2147"/>
      <c r="AH6" s="2147"/>
      <c r="AI6" s="2147"/>
      <c r="AJ6" s="2147"/>
      <c r="AK6" s="2148"/>
    </row>
    <row r="7" spans="1:37" ht="33.75" customHeight="1" thickBot="1">
      <c r="A7" s="2136"/>
      <c r="B7" s="2137"/>
      <c r="C7" s="2137"/>
      <c r="D7" s="2137"/>
      <c r="E7" s="2137"/>
      <c r="F7" s="709"/>
      <c r="G7" s="1889" t="s">
        <v>715</v>
      </c>
      <c r="H7" s="2128"/>
      <c r="I7" s="2128"/>
      <c r="J7" s="2128"/>
      <c r="K7" s="2128"/>
      <c r="L7" s="2152"/>
      <c r="M7" s="709"/>
      <c r="N7" s="1886" t="s">
        <v>1226</v>
      </c>
      <c r="O7" s="1887"/>
      <c r="P7" s="1887"/>
      <c r="Q7" s="1887"/>
      <c r="R7" s="1888"/>
      <c r="S7" s="709"/>
      <c r="T7" s="1889" t="s">
        <v>1258</v>
      </c>
      <c r="U7" s="1887"/>
      <c r="V7" s="1887"/>
      <c r="W7" s="1887"/>
      <c r="X7" s="1890"/>
      <c r="Y7" s="2116"/>
      <c r="Z7" s="2117"/>
      <c r="AA7" s="2117"/>
      <c r="AB7" s="2117"/>
      <c r="AC7" s="2117"/>
      <c r="AD7" s="2117"/>
      <c r="AE7" s="2117"/>
      <c r="AF7" s="2117"/>
      <c r="AG7" s="2117"/>
      <c r="AH7" s="2117"/>
      <c r="AI7" s="2117"/>
      <c r="AJ7" s="2117"/>
      <c r="AK7" s="2118"/>
    </row>
    <row r="8" spans="1:37" ht="42" customHeight="1" thickBot="1">
      <c r="A8" s="2139"/>
      <c r="B8" s="2140"/>
      <c r="C8" s="2140"/>
      <c r="D8" s="2140"/>
      <c r="E8" s="2141"/>
      <c r="F8" s="709"/>
      <c r="G8" s="1900" t="s">
        <v>1049</v>
      </c>
      <c r="H8" s="1901"/>
      <c r="I8" s="1901"/>
      <c r="J8" s="1901"/>
      <c r="K8" s="1901"/>
      <c r="L8" s="1902"/>
      <c r="M8" s="709"/>
      <c r="N8" s="1863" t="s">
        <v>1174</v>
      </c>
      <c r="O8" s="1864"/>
      <c r="P8" s="1864"/>
      <c r="Q8" s="1864"/>
      <c r="R8" s="1865"/>
      <c r="S8" s="710"/>
      <c r="T8" s="1889"/>
      <c r="U8" s="2128"/>
      <c r="V8" s="2128"/>
      <c r="W8" s="2128"/>
      <c r="X8" s="2129"/>
      <c r="Y8" s="2119"/>
      <c r="Z8" s="2120"/>
      <c r="AA8" s="2120"/>
      <c r="AB8" s="2120"/>
      <c r="AC8" s="2120"/>
      <c r="AD8" s="2120"/>
      <c r="AE8" s="2120"/>
      <c r="AF8" s="2120"/>
      <c r="AG8" s="2120"/>
      <c r="AH8" s="2120"/>
      <c r="AI8" s="2120"/>
      <c r="AJ8" s="2120"/>
      <c r="AK8" s="2121"/>
    </row>
    <row r="9" spans="1:37" ht="18" customHeight="1">
      <c r="A9" s="2167" t="s">
        <v>258</v>
      </c>
      <c r="B9" s="2168"/>
      <c r="C9" s="2168"/>
      <c r="D9" s="2168"/>
      <c r="E9" s="2168"/>
      <c r="F9" s="2171" t="s">
        <v>1317</v>
      </c>
      <c r="G9" s="2171"/>
      <c r="H9" s="2171"/>
      <c r="I9" s="2171"/>
      <c r="J9" s="2171"/>
      <c r="K9" s="2171"/>
      <c r="L9" s="2171"/>
      <c r="M9" s="2171"/>
      <c r="N9" s="2171"/>
      <c r="O9" s="2171"/>
      <c r="P9" s="2171"/>
      <c r="Q9" s="2171"/>
      <c r="R9" s="2171"/>
      <c r="S9" s="2172"/>
      <c r="T9" s="2171"/>
      <c r="U9" s="2171"/>
      <c r="V9" s="2171"/>
      <c r="W9" s="2171"/>
      <c r="X9" s="2173"/>
      <c r="Y9" s="2122"/>
      <c r="Z9" s="2123"/>
      <c r="AA9" s="2123"/>
      <c r="AB9" s="2123"/>
      <c r="AC9" s="2123"/>
      <c r="AD9" s="2123"/>
      <c r="AE9" s="2123"/>
      <c r="AF9" s="2123"/>
      <c r="AG9" s="2123"/>
      <c r="AH9" s="2123"/>
      <c r="AI9" s="2123"/>
      <c r="AJ9" s="2123"/>
      <c r="AK9" s="2124"/>
    </row>
    <row r="10" spans="1:37" ht="12" customHeight="1" thickBot="1">
      <c r="A10" s="2169"/>
      <c r="B10" s="2170"/>
      <c r="C10" s="2170"/>
      <c r="D10" s="2170"/>
      <c r="E10" s="2170"/>
      <c r="F10" s="711"/>
      <c r="G10" s="712"/>
      <c r="H10" s="712"/>
      <c r="I10" s="712"/>
      <c r="J10" s="712"/>
      <c r="K10" s="712"/>
      <c r="L10" s="712"/>
      <c r="M10" s="712"/>
      <c r="N10" s="712"/>
      <c r="O10" s="712"/>
      <c r="P10" s="712"/>
      <c r="Q10" s="712"/>
      <c r="R10" s="712"/>
      <c r="S10" s="712"/>
      <c r="T10" s="712"/>
      <c r="U10" s="712"/>
      <c r="V10" s="712"/>
      <c r="W10" s="712"/>
      <c r="X10" s="713" t="s">
        <v>259</v>
      </c>
      <c r="Y10" s="2122"/>
      <c r="Z10" s="2123"/>
      <c r="AA10" s="2123"/>
      <c r="AB10" s="2123"/>
      <c r="AC10" s="2123"/>
      <c r="AD10" s="2123"/>
      <c r="AE10" s="2123"/>
      <c r="AF10" s="2123"/>
      <c r="AG10" s="2123"/>
      <c r="AH10" s="2123"/>
      <c r="AI10" s="2123"/>
      <c r="AJ10" s="2123"/>
      <c r="AK10" s="2124"/>
    </row>
    <row r="11" spans="1:37" ht="20.25" customHeight="1" thickBot="1">
      <c r="A11" s="2153" t="s">
        <v>260</v>
      </c>
      <c r="B11" s="2174"/>
      <c r="C11" s="2174"/>
      <c r="D11" s="2174"/>
      <c r="E11" s="2174"/>
      <c r="F11" s="2165" t="s">
        <v>1271</v>
      </c>
      <c r="G11" s="2166"/>
      <c r="H11" s="2166"/>
      <c r="I11" s="2166"/>
      <c r="J11" s="2166"/>
      <c r="K11" s="2166"/>
      <c r="L11" s="714" t="s">
        <v>52</v>
      </c>
      <c r="M11" s="2166" t="s">
        <v>1272</v>
      </c>
      <c r="N11" s="2166"/>
      <c r="O11" s="2166"/>
      <c r="P11" s="2166"/>
      <c r="Q11" s="2166"/>
      <c r="R11" s="2166"/>
      <c r="S11" s="715"/>
      <c r="T11" s="715"/>
      <c r="U11" s="714"/>
      <c r="V11" s="714"/>
      <c r="W11" s="714"/>
      <c r="X11" s="716"/>
      <c r="Y11" s="2122"/>
      <c r="Z11" s="2123"/>
      <c r="AA11" s="2123"/>
      <c r="AB11" s="2123"/>
      <c r="AC11" s="2123"/>
      <c r="AD11" s="2123"/>
      <c r="AE11" s="2123"/>
      <c r="AF11" s="2123"/>
      <c r="AG11" s="2123"/>
      <c r="AH11" s="2123"/>
      <c r="AI11" s="2123"/>
      <c r="AJ11" s="2123"/>
      <c r="AK11" s="2124"/>
    </row>
    <row r="12" spans="1:37" ht="24" customHeight="1" thickBot="1">
      <c r="A12" s="2153" t="s">
        <v>261</v>
      </c>
      <c r="B12" s="2154"/>
      <c r="C12" s="2154"/>
      <c r="D12" s="2154"/>
      <c r="E12" s="2154"/>
      <c r="F12" s="2165" t="s">
        <v>1272</v>
      </c>
      <c r="G12" s="2166"/>
      <c r="H12" s="2166"/>
      <c r="I12" s="2166"/>
      <c r="J12" s="2166"/>
      <c r="K12" s="2166"/>
      <c r="L12" s="2163"/>
      <c r="M12" s="2163"/>
      <c r="N12" s="2163"/>
      <c r="O12" s="2163"/>
      <c r="P12" s="2163"/>
      <c r="Q12" s="2163"/>
      <c r="R12" s="2163"/>
      <c r="S12" s="2163"/>
      <c r="T12" s="2163"/>
      <c r="U12" s="2163"/>
      <c r="V12" s="2163"/>
      <c r="W12" s="2163"/>
      <c r="X12" s="2175"/>
      <c r="Y12" s="2125"/>
      <c r="Z12" s="2126"/>
      <c r="AA12" s="2126"/>
      <c r="AB12" s="2126"/>
      <c r="AC12" s="2126"/>
      <c r="AD12" s="2126"/>
      <c r="AE12" s="2126"/>
      <c r="AF12" s="2126"/>
      <c r="AG12" s="2126"/>
      <c r="AH12" s="2126"/>
      <c r="AI12" s="2126"/>
      <c r="AJ12" s="2126"/>
      <c r="AK12" s="2127"/>
    </row>
    <row r="13" spans="1:37" ht="20.25" customHeight="1" thickBot="1">
      <c r="A13" s="2153" t="s">
        <v>262</v>
      </c>
      <c r="B13" s="2154"/>
      <c r="C13" s="2154"/>
      <c r="D13" s="2154"/>
      <c r="E13" s="2155"/>
      <c r="F13" s="709" t="s">
        <v>730</v>
      </c>
      <c r="G13" s="2156" t="s">
        <v>509</v>
      </c>
      <c r="H13" s="2157"/>
      <c r="I13" s="2157"/>
      <c r="J13" s="2157"/>
      <c r="K13" s="2158"/>
      <c r="L13" s="709" t="s">
        <v>730</v>
      </c>
      <c r="M13" s="2156" t="s">
        <v>574</v>
      </c>
      <c r="N13" s="2157"/>
      <c r="O13" s="2157"/>
      <c r="P13" s="2157"/>
      <c r="Q13" s="2158"/>
      <c r="R13" s="709"/>
      <c r="S13" s="2159" t="s">
        <v>575</v>
      </c>
      <c r="T13" s="2160"/>
      <c r="U13" s="2160"/>
      <c r="V13" s="2161"/>
      <c r="W13" s="2161"/>
      <c r="X13" s="2161"/>
      <c r="Y13" s="2161"/>
      <c r="Z13" s="2161"/>
      <c r="AA13" s="2161"/>
      <c r="AB13" s="2161"/>
      <c r="AC13" s="2161"/>
      <c r="AD13" s="2161"/>
      <c r="AE13" s="2161"/>
      <c r="AF13" s="2161"/>
      <c r="AG13" s="717" t="s">
        <v>508</v>
      </c>
      <c r="AH13" s="718"/>
      <c r="AI13" s="718"/>
      <c r="AJ13" s="718"/>
      <c r="AK13" s="719"/>
    </row>
    <row r="14" spans="1:37" ht="20.25" customHeight="1" thickBot="1">
      <c r="A14" s="2162" t="s">
        <v>263</v>
      </c>
      <c r="B14" s="2163"/>
      <c r="C14" s="2163"/>
      <c r="D14" s="2163"/>
      <c r="E14" s="2164"/>
      <c r="F14" s="2165" t="s">
        <v>1272</v>
      </c>
      <c r="G14" s="2166"/>
      <c r="H14" s="2166"/>
      <c r="I14" s="2166"/>
      <c r="J14" s="2166"/>
      <c r="K14" s="2166"/>
      <c r="L14" s="715"/>
      <c r="M14" s="2161"/>
      <c r="N14" s="2161"/>
      <c r="O14" s="2161"/>
      <c r="P14" s="2161"/>
      <c r="Q14" s="2161"/>
      <c r="R14" s="2161"/>
      <c r="S14" s="2161"/>
      <c r="T14" s="2161"/>
      <c r="U14" s="2161"/>
      <c r="V14" s="2161"/>
      <c r="W14" s="2161"/>
      <c r="X14" s="2161"/>
      <c r="Y14" s="720"/>
      <c r="Z14" s="720"/>
      <c r="AA14" s="720"/>
      <c r="AB14" s="720"/>
      <c r="AC14" s="718"/>
      <c r="AD14" s="718"/>
      <c r="AE14" s="718"/>
      <c r="AF14" s="718"/>
      <c r="AG14" s="718"/>
      <c r="AH14" s="718"/>
      <c r="AI14" s="718"/>
      <c r="AJ14" s="718"/>
      <c r="AK14" s="719"/>
    </row>
    <row r="15" spans="1:37" ht="20.25" customHeight="1" thickBot="1">
      <c r="A15" s="2190" t="s">
        <v>224</v>
      </c>
      <c r="B15" s="2182"/>
      <c r="C15" s="2182"/>
      <c r="D15" s="2182"/>
      <c r="E15" s="2182"/>
      <c r="F15" s="2191">
        <v>45383</v>
      </c>
      <c r="G15" s="2192"/>
      <c r="H15" s="2192"/>
      <c r="I15" s="2192"/>
      <c r="J15" s="2192"/>
      <c r="K15" s="2192"/>
      <c r="L15" s="714" t="s">
        <v>52</v>
      </c>
      <c r="M15" s="2192">
        <v>45471</v>
      </c>
      <c r="N15" s="2192"/>
      <c r="O15" s="2192"/>
      <c r="P15" s="2192"/>
      <c r="Q15" s="2192"/>
      <c r="R15" s="2192"/>
      <c r="S15" s="714"/>
      <c r="T15" s="721" t="s">
        <v>24</v>
      </c>
      <c r="U15" s="720">
        <v>3</v>
      </c>
      <c r="V15" s="2161" t="s">
        <v>579</v>
      </c>
      <c r="W15" s="2161"/>
      <c r="X15" s="714"/>
      <c r="Y15" s="718"/>
      <c r="Z15" s="722"/>
      <c r="AA15" s="722"/>
      <c r="AB15" s="722"/>
      <c r="AC15" s="2161" t="s">
        <v>580</v>
      </c>
      <c r="AD15" s="2161"/>
      <c r="AE15" s="2161"/>
      <c r="AF15" s="2193">
        <v>59</v>
      </c>
      <c r="AG15" s="2193"/>
      <c r="AH15" s="2161" t="s">
        <v>581</v>
      </c>
      <c r="AI15" s="2161"/>
      <c r="AJ15" s="718"/>
      <c r="AK15" s="719"/>
    </row>
    <row r="16" spans="1:37" ht="20.25" customHeight="1" thickBot="1">
      <c r="A16" s="2153" t="s">
        <v>264</v>
      </c>
      <c r="B16" s="2154"/>
      <c r="C16" s="2154"/>
      <c r="D16" s="2154"/>
      <c r="E16" s="2154"/>
      <c r="F16" s="723"/>
      <c r="G16" s="720">
        <v>9</v>
      </c>
      <c r="H16" s="720" t="s">
        <v>510</v>
      </c>
      <c r="I16" s="724">
        <v>0</v>
      </c>
      <c r="J16" s="720" t="s">
        <v>511</v>
      </c>
      <c r="K16" s="725" t="s">
        <v>52</v>
      </c>
      <c r="L16" s="720">
        <v>15</v>
      </c>
      <c r="M16" s="720" t="s">
        <v>510</v>
      </c>
      <c r="N16" s="724">
        <v>0</v>
      </c>
      <c r="O16" s="720" t="s">
        <v>511</v>
      </c>
      <c r="P16" s="718"/>
      <c r="Q16" s="718"/>
      <c r="R16" s="723"/>
      <c r="S16" s="723"/>
      <c r="T16" s="723"/>
      <c r="U16" s="725"/>
      <c r="V16" s="725"/>
      <c r="W16" s="725"/>
      <c r="X16" s="725"/>
      <c r="Y16" s="2155" t="s">
        <v>512</v>
      </c>
      <c r="Z16" s="2182"/>
      <c r="AA16" s="2183"/>
      <c r="AB16" s="2155">
        <v>15</v>
      </c>
      <c r="AC16" s="2182"/>
      <c r="AD16" s="2182"/>
      <c r="AE16" s="718" t="s">
        <v>513</v>
      </c>
      <c r="AF16" s="718"/>
      <c r="AG16" s="718"/>
      <c r="AH16" s="718"/>
      <c r="AI16" s="718"/>
      <c r="AJ16" s="718"/>
      <c r="AK16" s="719"/>
    </row>
    <row r="17" spans="1:37" ht="26.25" customHeight="1" thickBot="1">
      <c r="A17" s="2184" t="s">
        <v>602</v>
      </c>
      <c r="B17" s="2185"/>
      <c r="C17" s="2185"/>
      <c r="D17" s="2185"/>
      <c r="E17" s="2186"/>
      <c r="F17" s="2187" t="s">
        <v>1273</v>
      </c>
      <c r="G17" s="2188"/>
      <c r="H17" s="2188"/>
      <c r="I17" s="2188"/>
      <c r="J17" s="2188"/>
      <c r="K17" s="2188"/>
      <c r="L17" s="2188"/>
      <c r="M17" s="2188"/>
      <c r="N17" s="2188"/>
      <c r="O17" s="2188"/>
      <c r="P17" s="2188"/>
      <c r="Q17" s="2188"/>
      <c r="R17" s="2188"/>
      <c r="S17" s="2188"/>
      <c r="T17" s="2188"/>
      <c r="U17" s="2188"/>
      <c r="V17" s="2188"/>
      <c r="W17" s="2188"/>
      <c r="X17" s="2188"/>
      <c r="Y17" s="2188"/>
      <c r="Z17" s="2188"/>
      <c r="AA17" s="2188"/>
      <c r="AB17" s="2188"/>
      <c r="AC17" s="2188"/>
      <c r="AD17" s="2188"/>
      <c r="AE17" s="2188"/>
      <c r="AF17" s="2188"/>
      <c r="AG17" s="2188"/>
      <c r="AH17" s="2188"/>
      <c r="AI17" s="2188"/>
      <c r="AJ17" s="2188"/>
      <c r="AK17" s="2189"/>
    </row>
    <row r="18" spans="1:37" ht="15" customHeight="1">
      <c r="A18" s="2145" t="s">
        <v>1469</v>
      </c>
      <c r="B18" s="2117"/>
      <c r="C18" s="2117"/>
      <c r="D18" s="2117"/>
      <c r="E18" s="2117"/>
      <c r="F18" s="726"/>
      <c r="G18" s="2177" t="s">
        <v>584</v>
      </c>
      <c r="H18" s="2177"/>
      <c r="I18" s="2177"/>
      <c r="J18" s="2177"/>
      <c r="K18" s="2177"/>
      <c r="L18" s="726"/>
      <c r="M18" s="2177" t="s">
        <v>603</v>
      </c>
      <c r="N18" s="2177"/>
      <c r="O18" s="2177"/>
      <c r="P18" s="2177"/>
      <c r="Q18" s="2177"/>
      <c r="R18" s="2177"/>
      <c r="S18" s="2177"/>
      <c r="T18" s="726"/>
      <c r="U18" s="2178" t="s">
        <v>514</v>
      </c>
      <c r="V18" s="2178"/>
      <c r="W18" s="2178"/>
      <c r="X18" s="2178"/>
      <c r="Y18" s="2178"/>
      <c r="Z18" s="2178"/>
      <c r="AA18" s="726"/>
      <c r="AB18" s="2178" t="s">
        <v>606</v>
      </c>
      <c r="AC18" s="2178"/>
      <c r="AD18" s="2178"/>
      <c r="AE18" s="2178"/>
      <c r="AF18" s="2178"/>
      <c r="AG18" s="2178"/>
      <c r="AH18" s="704"/>
      <c r="AI18" s="704"/>
      <c r="AJ18" s="705"/>
      <c r="AK18" s="727"/>
    </row>
    <row r="19" spans="1:37" ht="15" customHeight="1" thickBot="1">
      <c r="A19" s="2176"/>
      <c r="B19" s="2126"/>
      <c r="C19" s="2126"/>
      <c r="D19" s="2126"/>
      <c r="E19" s="2126"/>
      <c r="F19" s="728"/>
      <c r="G19" s="2179" t="s">
        <v>585</v>
      </c>
      <c r="H19" s="2179"/>
      <c r="I19" s="2179"/>
      <c r="J19" s="2179"/>
      <c r="K19" s="2179"/>
      <c r="L19" s="728"/>
      <c r="M19" s="2180" t="s">
        <v>604</v>
      </c>
      <c r="N19" s="2180"/>
      <c r="O19" s="2180"/>
      <c r="P19" s="2180"/>
      <c r="Q19" s="2180"/>
      <c r="R19" s="2180"/>
      <c r="S19" s="2180"/>
      <c r="T19" s="728"/>
      <c r="U19" s="729" t="s">
        <v>605</v>
      </c>
      <c r="V19" s="730"/>
      <c r="W19" s="731" t="s">
        <v>507</v>
      </c>
      <c r="X19" s="2181"/>
      <c r="Y19" s="2181"/>
      <c r="Z19" s="2181"/>
      <c r="AA19" s="2181"/>
      <c r="AB19" s="2181"/>
      <c r="AC19" s="2181"/>
      <c r="AD19" s="2181"/>
      <c r="AE19" s="2181"/>
      <c r="AF19" s="2181"/>
      <c r="AG19" s="2181"/>
      <c r="AH19" s="732" t="s">
        <v>46</v>
      </c>
      <c r="AI19" s="733"/>
      <c r="AJ19" s="730"/>
      <c r="AK19" s="734"/>
    </row>
    <row r="20" spans="1:37" ht="35.1" customHeight="1" thickBot="1">
      <c r="A20" s="2194" t="s">
        <v>266</v>
      </c>
      <c r="B20" s="2195"/>
      <c r="C20" s="2195"/>
      <c r="D20" s="2195"/>
      <c r="E20" s="2195"/>
      <c r="F20" s="2196" t="s">
        <v>1274</v>
      </c>
      <c r="G20" s="2197"/>
      <c r="H20" s="2197"/>
      <c r="I20" s="2197"/>
      <c r="J20" s="2197"/>
      <c r="K20" s="2197"/>
      <c r="L20" s="2197"/>
      <c r="M20" s="2197"/>
      <c r="N20" s="2197"/>
      <c r="O20" s="2197"/>
      <c r="P20" s="2197"/>
      <c r="Q20" s="2197"/>
      <c r="R20" s="2197"/>
      <c r="S20" s="2197"/>
      <c r="T20" s="2197"/>
      <c r="U20" s="2197"/>
      <c r="V20" s="2197"/>
      <c r="W20" s="2197"/>
      <c r="X20" s="2197"/>
      <c r="Y20" s="2197"/>
      <c r="Z20" s="2197"/>
      <c r="AA20" s="2197"/>
      <c r="AB20" s="2197"/>
      <c r="AC20" s="2197"/>
      <c r="AD20" s="2197"/>
      <c r="AE20" s="2197"/>
      <c r="AF20" s="2197"/>
      <c r="AG20" s="2197"/>
      <c r="AH20" s="2197"/>
      <c r="AI20" s="2197"/>
      <c r="AJ20" s="2197"/>
      <c r="AK20" s="2198"/>
    </row>
    <row r="21" spans="1:37" ht="15" customHeight="1">
      <c r="A21" s="2145" t="s">
        <v>267</v>
      </c>
      <c r="B21" s="2117"/>
      <c r="C21" s="2117"/>
      <c r="D21" s="2117"/>
      <c r="E21" s="2117"/>
      <c r="F21" s="2200" t="s">
        <v>515</v>
      </c>
      <c r="G21" s="2200"/>
      <c r="H21" s="2201" t="s">
        <v>1310</v>
      </c>
      <c r="I21" s="2201"/>
      <c r="J21" s="2201"/>
      <c r="K21" s="2201"/>
      <c r="L21" s="2201"/>
      <c r="M21" s="2201"/>
      <c r="N21" s="2201"/>
      <c r="O21" s="2201"/>
      <c r="P21" s="2201"/>
      <c r="Q21" s="2201"/>
      <c r="R21" s="2201"/>
      <c r="S21" s="2201"/>
      <c r="T21" s="2201"/>
      <c r="U21" s="2202" t="s">
        <v>588</v>
      </c>
      <c r="V21" s="2202"/>
      <c r="W21" s="2202"/>
      <c r="X21" s="2202"/>
      <c r="Y21" s="2201" t="s">
        <v>1313</v>
      </c>
      <c r="Z21" s="2201"/>
      <c r="AA21" s="2201"/>
      <c r="AB21" s="2201"/>
      <c r="AC21" s="2201"/>
      <c r="AD21" s="2201"/>
      <c r="AE21" s="2201"/>
      <c r="AF21" s="2201"/>
      <c r="AG21" s="703" t="s">
        <v>46</v>
      </c>
      <c r="AH21" s="735" t="s">
        <v>730</v>
      </c>
      <c r="AI21" s="736" t="s">
        <v>268</v>
      </c>
      <c r="AJ21" s="705"/>
      <c r="AK21" s="727"/>
    </row>
    <row r="22" spans="1:37" ht="15" customHeight="1">
      <c r="A22" s="2199"/>
      <c r="B22" s="2123"/>
      <c r="C22" s="2123"/>
      <c r="D22" s="2123"/>
      <c r="E22" s="2123"/>
      <c r="F22" s="2203" t="s">
        <v>515</v>
      </c>
      <c r="G22" s="2203"/>
      <c r="H22" s="2204" t="s">
        <v>1311</v>
      </c>
      <c r="I22" s="2204"/>
      <c r="J22" s="2204"/>
      <c r="K22" s="2204"/>
      <c r="L22" s="2204"/>
      <c r="M22" s="2204"/>
      <c r="N22" s="2204"/>
      <c r="O22" s="2204"/>
      <c r="P22" s="2204"/>
      <c r="Q22" s="2204"/>
      <c r="R22" s="2204"/>
      <c r="S22" s="2204"/>
      <c r="T22" s="2204"/>
      <c r="U22" s="2205" t="s">
        <v>588</v>
      </c>
      <c r="V22" s="2205"/>
      <c r="W22" s="2205"/>
      <c r="X22" s="2205"/>
      <c r="Y22" s="2204" t="s">
        <v>1313</v>
      </c>
      <c r="Z22" s="2204"/>
      <c r="AA22" s="2204"/>
      <c r="AB22" s="2204"/>
      <c r="AC22" s="2204"/>
      <c r="AD22" s="2204"/>
      <c r="AE22" s="2204"/>
      <c r="AF22" s="2204"/>
      <c r="AG22" s="737" t="s">
        <v>46</v>
      </c>
      <c r="AH22" s="738" t="s">
        <v>730</v>
      </c>
      <c r="AI22" s="699" t="s">
        <v>268</v>
      </c>
      <c r="AJ22" s="722"/>
      <c r="AK22" s="739"/>
    </row>
    <row r="23" spans="1:37" ht="15" customHeight="1">
      <c r="A23" s="2199"/>
      <c r="B23" s="2123"/>
      <c r="C23" s="2123"/>
      <c r="D23" s="2123"/>
      <c r="E23" s="2123"/>
      <c r="F23" s="2203" t="s">
        <v>515</v>
      </c>
      <c r="G23" s="2203"/>
      <c r="H23" s="2204" t="s">
        <v>1312</v>
      </c>
      <c r="I23" s="2204"/>
      <c r="J23" s="2204"/>
      <c r="K23" s="2204"/>
      <c r="L23" s="2204"/>
      <c r="M23" s="2204"/>
      <c r="N23" s="2204"/>
      <c r="O23" s="2204"/>
      <c r="P23" s="2204"/>
      <c r="Q23" s="2204"/>
      <c r="R23" s="2204"/>
      <c r="S23" s="2204"/>
      <c r="T23" s="2204"/>
      <c r="U23" s="2205" t="s">
        <v>588</v>
      </c>
      <c r="V23" s="2205"/>
      <c r="W23" s="2205"/>
      <c r="X23" s="2205"/>
      <c r="Y23" s="2204" t="s">
        <v>1309</v>
      </c>
      <c r="Z23" s="2204"/>
      <c r="AA23" s="2204"/>
      <c r="AB23" s="2204"/>
      <c r="AC23" s="2204"/>
      <c r="AD23" s="2204"/>
      <c r="AE23" s="2204"/>
      <c r="AF23" s="2204"/>
      <c r="AG23" s="737" t="s">
        <v>46</v>
      </c>
      <c r="AH23" s="738" t="s">
        <v>730</v>
      </c>
      <c r="AI23" s="699" t="s">
        <v>268</v>
      </c>
      <c r="AJ23" s="722"/>
      <c r="AK23" s="739"/>
    </row>
    <row r="24" spans="1:37" ht="15" customHeight="1">
      <c r="A24" s="2199"/>
      <c r="B24" s="2123"/>
      <c r="C24" s="2123"/>
      <c r="D24" s="2123"/>
      <c r="E24" s="2123"/>
      <c r="F24" s="2203" t="s">
        <v>515</v>
      </c>
      <c r="G24" s="2203"/>
      <c r="H24" s="2204"/>
      <c r="I24" s="2204"/>
      <c r="J24" s="2204"/>
      <c r="K24" s="2204"/>
      <c r="L24" s="2204"/>
      <c r="M24" s="2204"/>
      <c r="N24" s="2204"/>
      <c r="O24" s="2204"/>
      <c r="P24" s="2204"/>
      <c r="Q24" s="2204"/>
      <c r="R24" s="2204"/>
      <c r="S24" s="2204"/>
      <c r="T24" s="2204"/>
      <c r="U24" s="2205" t="s">
        <v>588</v>
      </c>
      <c r="V24" s="2205"/>
      <c r="W24" s="2205"/>
      <c r="X24" s="2205"/>
      <c r="Y24" s="2204"/>
      <c r="Z24" s="2204"/>
      <c r="AA24" s="2204"/>
      <c r="AB24" s="2204"/>
      <c r="AC24" s="2204"/>
      <c r="AD24" s="2204"/>
      <c r="AE24" s="2204"/>
      <c r="AF24" s="2204"/>
      <c r="AG24" s="737" t="s">
        <v>46</v>
      </c>
      <c r="AH24" s="738"/>
      <c r="AI24" s="699" t="s">
        <v>268</v>
      </c>
      <c r="AJ24" s="722"/>
      <c r="AK24" s="739"/>
    </row>
    <row r="25" spans="1:37" ht="15" customHeight="1" thickBot="1">
      <c r="A25" s="2176"/>
      <c r="B25" s="2126"/>
      <c r="C25" s="2126"/>
      <c r="D25" s="2126"/>
      <c r="E25" s="2126"/>
      <c r="F25" s="2206" t="s">
        <v>515</v>
      </c>
      <c r="G25" s="2206"/>
      <c r="H25" s="2207"/>
      <c r="I25" s="2207"/>
      <c r="J25" s="2207"/>
      <c r="K25" s="2207"/>
      <c r="L25" s="2207"/>
      <c r="M25" s="2207"/>
      <c r="N25" s="2207"/>
      <c r="O25" s="2207"/>
      <c r="P25" s="2207"/>
      <c r="Q25" s="2207"/>
      <c r="R25" s="2207"/>
      <c r="S25" s="2207"/>
      <c r="T25" s="2207"/>
      <c r="U25" s="2208" t="s">
        <v>588</v>
      </c>
      <c r="V25" s="2208"/>
      <c r="W25" s="2208"/>
      <c r="X25" s="2208"/>
      <c r="Y25" s="2207"/>
      <c r="Z25" s="2207"/>
      <c r="AA25" s="2207"/>
      <c r="AB25" s="2207"/>
      <c r="AC25" s="2207"/>
      <c r="AD25" s="2207"/>
      <c r="AE25" s="2207"/>
      <c r="AF25" s="2207"/>
      <c r="AG25" s="708" t="s">
        <v>46</v>
      </c>
      <c r="AH25" s="740"/>
      <c r="AI25" s="729" t="s">
        <v>268</v>
      </c>
      <c r="AJ25" s="730"/>
      <c r="AK25" s="734"/>
    </row>
    <row r="26" spans="1:37" s="745" customFormat="1" ht="22.5" customHeight="1">
      <c r="A26" s="2209" t="s">
        <v>1202</v>
      </c>
      <c r="B26" s="2210"/>
      <c r="C26" s="2210"/>
      <c r="D26" s="2210"/>
      <c r="E26" s="2210"/>
      <c r="F26" s="2210"/>
      <c r="G26" s="2210"/>
      <c r="H26" s="2210"/>
      <c r="I26" s="2210"/>
      <c r="J26" s="2210"/>
      <c r="K26" s="2210"/>
      <c r="L26" s="2210"/>
      <c r="M26" s="2210"/>
      <c r="N26" s="2210"/>
      <c r="O26" s="2210"/>
      <c r="P26" s="2210"/>
      <c r="Q26" s="2210"/>
      <c r="R26" s="2210"/>
      <c r="S26" s="2210"/>
      <c r="T26" s="2210"/>
      <c r="U26" s="2210"/>
      <c r="V26" s="2210"/>
      <c r="W26" s="2210"/>
      <c r="X26" s="2210"/>
      <c r="Y26" s="2210"/>
      <c r="Z26" s="2210"/>
      <c r="AA26" s="2210"/>
      <c r="AB26" s="2210"/>
      <c r="AC26" s="2210"/>
      <c r="AD26" s="2210"/>
      <c r="AE26" s="2210"/>
      <c r="AF26" s="2210"/>
      <c r="AG26" s="2210"/>
      <c r="AH26" s="741"/>
      <c r="AI26" s="742"/>
      <c r="AJ26" s="743"/>
      <c r="AK26" s="744"/>
    </row>
    <row r="27" spans="1:37" s="745" customFormat="1" ht="22.5" customHeight="1">
      <c r="A27" s="2211" t="s">
        <v>1203</v>
      </c>
      <c r="B27" s="2212"/>
      <c r="C27" s="2212"/>
      <c r="D27" s="2212"/>
      <c r="E27" s="2212"/>
      <c r="F27" s="2212"/>
      <c r="G27" s="2212"/>
      <c r="H27" s="2212"/>
      <c r="I27" s="2212"/>
      <c r="J27" s="2212"/>
      <c r="K27" s="2212"/>
      <c r="L27" s="2212"/>
      <c r="M27" s="2212"/>
      <c r="N27" s="2212"/>
      <c r="O27" s="2212"/>
      <c r="P27" s="2212"/>
      <c r="Q27" s="2212"/>
      <c r="R27" s="2212"/>
      <c r="S27" s="2212"/>
      <c r="T27" s="2212"/>
      <c r="U27" s="2212"/>
      <c r="V27" s="2212"/>
      <c r="W27" s="2212"/>
      <c r="X27" s="2212"/>
      <c r="Y27" s="2212"/>
      <c r="Z27" s="2212"/>
      <c r="AA27" s="2212"/>
      <c r="AB27" s="2212"/>
      <c r="AC27" s="2212"/>
      <c r="AD27" s="2212"/>
      <c r="AE27" s="2212"/>
      <c r="AF27" s="2212"/>
      <c r="AG27" s="2212"/>
      <c r="AH27" s="746"/>
      <c r="AI27" s="747"/>
      <c r="AJ27" s="748"/>
      <c r="AK27" s="749"/>
    </row>
    <row r="28" spans="1:37" s="745" customFormat="1" ht="24" customHeight="1">
      <c r="A28" s="2211" t="s">
        <v>1191</v>
      </c>
      <c r="B28" s="2212"/>
      <c r="C28" s="2212"/>
      <c r="D28" s="2212"/>
      <c r="E28" s="2212"/>
      <c r="F28" s="2212"/>
      <c r="G28" s="2212"/>
      <c r="H28" s="2212"/>
      <c r="I28" s="2212"/>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746"/>
      <c r="AI28" s="747"/>
      <c r="AJ28" s="748"/>
      <c r="AK28" s="749"/>
    </row>
    <row r="29" spans="1:37" ht="24" customHeight="1">
      <c r="A29" s="2213" t="s">
        <v>533</v>
      </c>
      <c r="B29" s="2215" t="s">
        <v>589</v>
      </c>
      <c r="C29" s="2216"/>
      <c r="D29" s="2216"/>
      <c r="E29" s="2119"/>
      <c r="F29" s="2217" t="s">
        <v>1275</v>
      </c>
      <c r="G29" s="2218"/>
      <c r="H29" s="2218"/>
      <c r="I29" s="2218"/>
      <c r="J29" s="2218"/>
      <c r="K29" s="2218"/>
      <c r="L29" s="2218"/>
      <c r="M29" s="2218"/>
      <c r="N29" s="2218"/>
      <c r="O29" s="2218"/>
      <c r="P29" s="2218"/>
      <c r="Q29" s="2218"/>
      <c r="R29" s="2218"/>
      <c r="S29" s="2218"/>
      <c r="T29" s="2218"/>
      <c r="U29" s="2218"/>
      <c r="V29" s="2218"/>
      <c r="W29" s="2218"/>
      <c r="X29" s="2218"/>
      <c r="Y29" s="2218"/>
      <c r="Z29" s="2218"/>
      <c r="AA29" s="2218"/>
      <c r="AB29" s="2218"/>
      <c r="AC29" s="2218"/>
      <c r="AD29" s="2218"/>
      <c r="AE29" s="2218"/>
      <c r="AF29" s="2218"/>
      <c r="AG29" s="2218"/>
      <c r="AH29" s="2218"/>
      <c r="AI29" s="2218"/>
      <c r="AJ29" s="2218"/>
      <c r="AK29" s="2219"/>
    </row>
    <row r="30" spans="1:37" ht="15" customHeight="1">
      <c r="A30" s="2213"/>
      <c r="B30" s="2220" t="s">
        <v>269</v>
      </c>
      <c r="C30" s="2221"/>
      <c r="D30" s="2221"/>
      <c r="E30" s="2221"/>
      <c r="F30" s="2221"/>
      <c r="G30" s="2221"/>
      <c r="H30" s="2221"/>
      <c r="I30" s="2221"/>
      <c r="J30" s="2222"/>
      <c r="K30" s="2221" t="s">
        <v>516</v>
      </c>
      <c r="L30" s="2221"/>
      <c r="M30" s="2221"/>
      <c r="N30" s="2221"/>
      <c r="O30" s="2221"/>
      <c r="P30" s="2221"/>
      <c r="Q30" s="2221"/>
      <c r="R30" s="2221"/>
      <c r="S30" s="2221"/>
      <c r="T30" s="2221"/>
      <c r="U30" s="2221"/>
      <c r="V30" s="2221"/>
      <c r="W30" s="2221"/>
      <c r="X30" s="2221"/>
      <c r="Y30" s="2221"/>
      <c r="Z30" s="2221"/>
      <c r="AA30" s="2221"/>
      <c r="AB30" s="2221"/>
      <c r="AC30" s="2221"/>
      <c r="AD30" s="2221"/>
      <c r="AE30" s="2221"/>
      <c r="AF30" s="2221"/>
      <c r="AG30" s="2221"/>
      <c r="AH30" s="2221"/>
      <c r="AI30" s="2223" t="s">
        <v>264</v>
      </c>
      <c r="AJ30" s="2223"/>
      <c r="AK30" s="2224"/>
    </row>
    <row r="31" spans="1:37" ht="21.95" customHeight="1">
      <c r="A31" s="2213"/>
      <c r="B31" s="2225" t="s">
        <v>517</v>
      </c>
      <c r="C31" s="2228" t="s">
        <v>534</v>
      </c>
      <c r="D31" s="2247" t="s">
        <v>1283</v>
      </c>
      <c r="E31" s="2248"/>
      <c r="F31" s="2248"/>
      <c r="G31" s="2248"/>
      <c r="H31" s="2248"/>
      <c r="I31" s="2248"/>
      <c r="J31" s="2249"/>
      <c r="K31" s="2250" t="s">
        <v>1279</v>
      </c>
      <c r="L31" s="2250"/>
      <c r="M31" s="2250"/>
      <c r="N31" s="2250"/>
      <c r="O31" s="2250"/>
      <c r="P31" s="2250"/>
      <c r="Q31" s="2250"/>
      <c r="R31" s="2250"/>
      <c r="S31" s="2250"/>
      <c r="T31" s="2250"/>
      <c r="U31" s="2250"/>
      <c r="V31" s="2250"/>
      <c r="W31" s="2250"/>
      <c r="X31" s="2250"/>
      <c r="Y31" s="2250"/>
      <c r="Z31" s="2250"/>
      <c r="AA31" s="2250"/>
      <c r="AB31" s="2250"/>
      <c r="AC31" s="2250"/>
      <c r="AD31" s="2250"/>
      <c r="AE31" s="2250"/>
      <c r="AF31" s="2250"/>
      <c r="AG31" s="2250"/>
      <c r="AH31" s="2251"/>
      <c r="AI31" s="2252" t="s">
        <v>1315</v>
      </c>
      <c r="AJ31" s="2253"/>
      <c r="AK31" s="2254"/>
    </row>
    <row r="32" spans="1:37" ht="21.95" customHeight="1">
      <c r="A32" s="2213"/>
      <c r="B32" s="2226"/>
      <c r="C32" s="2229"/>
      <c r="D32" s="2231" t="s">
        <v>1277</v>
      </c>
      <c r="E32" s="2232"/>
      <c r="F32" s="2232"/>
      <c r="G32" s="2232"/>
      <c r="H32" s="2232"/>
      <c r="I32" s="2232"/>
      <c r="J32" s="2233"/>
      <c r="K32" s="2234" t="s">
        <v>1280</v>
      </c>
      <c r="L32" s="2234"/>
      <c r="M32" s="2234"/>
      <c r="N32" s="2234"/>
      <c r="O32" s="2234"/>
      <c r="P32" s="2234"/>
      <c r="Q32" s="2234"/>
      <c r="R32" s="2234"/>
      <c r="S32" s="2234"/>
      <c r="T32" s="2234"/>
      <c r="U32" s="2234"/>
      <c r="V32" s="2234"/>
      <c r="W32" s="2234"/>
      <c r="X32" s="2234"/>
      <c r="Y32" s="2234"/>
      <c r="Z32" s="2234"/>
      <c r="AA32" s="2234"/>
      <c r="AB32" s="2234"/>
      <c r="AC32" s="2234"/>
      <c r="AD32" s="2234"/>
      <c r="AE32" s="2234"/>
      <c r="AF32" s="2234"/>
      <c r="AG32" s="2234"/>
      <c r="AH32" s="2235"/>
      <c r="AI32" s="2236" t="s">
        <v>1314</v>
      </c>
      <c r="AJ32" s="2237"/>
      <c r="AK32" s="2238"/>
    </row>
    <row r="33" spans="1:37" ht="21.95" customHeight="1">
      <c r="A33" s="2213"/>
      <c r="B33" s="2226"/>
      <c r="C33" s="2229"/>
      <c r="D33" s="2231" t="s">
        <v>1284</v>
      </c>
      <c r="E33" s="2232"/>
      <c r="F33" s="2232"/>
      <c r="G33" s="2232"/>
      <c r="H33" s="2232"/>
      <c r="I33" s="2232"/>
      <c r="J33" s="2233"/>
      <c r="K33" s="2234" t="s">
        <v>1281</v>
      </c>
      <c r="L33" s="2234"/>
      <c r="M33" s="2234"/>
      <c r="N33" s="2234"/>
      <c r="O33" s="2234"/>
      <c r="P33" s="2234"/>
      <c r="Q33" s="2234"/>
      <c r="R33" s="2234"/>
      <c r="S33" s="2234"/>
      <c r="T33" s="2234"/>
      <c r="U33" s="2234"/>
      <c r="V33" s="2234"/>
      <c r="W33" s="2234"/>
      <c r="X33" s="2234"/>
      <c r="Y33" s="2234"/>
      <c r="Z33" s="2234"/>
      <c r="AA33" s="2234"/>
      <c r="AB33" s="2234"/>
      <c r="AC33" s="2234"/>
      <c r="AD33" s="2234"/>
      <c r="AE33" s="2234"/>
      <c r="AF33" s="2234"/>
      <c r="AG33" s="2234"/>
      <c r="AH33" s="2235"/>
      <c r="AI33" s="2236" t="s">
        <v>1314</v>
      </c>
      <c r="AJ33" s="2237"/>
      <c r="AK33" s="2238"/>
    </row>
    <row r="34" spans="1:37" ht="21.95" customHeight="1">
      <c r="A34" s="2213"/>
      <c r="B34" s="2226"/>
      <c r="C34" s="2230"/>
      <c r="D34" s="2239" t="s">
        <v>1278</v>
      </c>
      <c r="E34" s="2240"/>
      <c r="F34" s="2240"/>
      <c r="G34" s="2240"/>
      <c r="H34" s="2240"/>
      <c r="I34" s="2240"/>
      <c r="J34" s="2241"/>
      <c r="K34" s="2242" t="s">
        <v>1282</v>
      </c>
      <c r="L34" s="2242"/>
      <c r="M34" s="2242"/>
      <c r="N34" s="2242"/>
      <c r="O34" s="2242"/>
      <c r="P34" s="2242"/>
      <c r="Q34" s="2242"/>
      <c r="R34" s="2242"/>
      <c r="S34" s="2242"/>
      <c r="T34" s="2242"/>
      <c r="U34" s="2242"/>
      <c r="V34" s="2242"/>
      <c r="W34" s="2242"/>
      <c r="X34" s="2242"/>
      <c r="Y34" s="2242"/>
      <c r="Z34" s="2242"/>
      <c r="AA34" s="2242"/>
      <c r="AB34" s="2242"/>
      <c r="AC34" s="2242"/>
      <c r="AD34" s="2242"/>
      <c r="AE34" s="2242"/>
      <c r="AF34" s="2242"/>
      <c r="AG34" s="2242"/>
      <c r="AH34" s="2243"/>
      <c r="AI34" s="2244" t="s">
        <v>1315</v>
      </c>
      <c r="AJ34" s="2245"/>
      <c r="AK34" s="2246"/>
    </row>
    <row r="35" spans="1:37" ht="21.95" customHeight="1">
      <c r="A35" s="2213"/>
      <c r="B35" s="2226"/>
      <c r="C35" s="2225" t="s">
        <v>535</v>
      </c>
      <c r="D35" s="2248" t="s">
        <v>1285</v>
      </c>
      <c r="E35" s="2248"/>
      <c r="F35" s="2248"/>
      <c r="G35" s="2248"/>
      <c r="H35" s="2248"/>
      <c r="I35" s="2248"/>
      <c r="J35" s="2249"/>
      <c r="K35" s="2250" t="s">
        <v>1295</v>
      </c>
      <c r="L35" s="2250"/>
      <c r="M35" s="2250"/>
      <c r="N35" s="2250"/>
      <c r="O35" s="2250"/>
      <c r="P35" s="2250"/>
      <c r="Q35" s="2250"/>
      <c r="R35" s="2250"/>
      <c r="S35" s="2250"/>
      <c r="T35" s="2250"/>
      <c r="U35" s="2250"/>
      <c r="V35" s="2250"/>
      <c r="W35" s="2250"/>
      <c r="X35" s="2250"/>
      <c r="Y35" s="2250"/>
      <c r="Z35" s="2250"/>
      <c r="AA35" s="2250"/>
      <c r="AB35" s="2250"/>
      <c r="AC35" s="2250"/>
      <c r="AD35" s="2250"/>
      <c r="AE35" s="2250"/>
      <c r="AF35" s="2250"/>
      <c r="AG35" s="2250"/>
      <c r="AH35" s="2251"/>
      <c r="AI35" s="2252" t="s">
        <v>1319</v>
      </c>
      <c r="AJ35" s="2253"/>
      <c r="AK35" s="2254"/>
    </row>
    <row r="36" spans="1:37" ht="21.95" customHeight="1">
      <c r="A36" s="2213"/>
      <c r="B36" s="2226"/>
      <c r="C36" s="2226"/>
      <c r="D36" s="2232" t="s">
        <v>1286</v>
      </c>
      <c r="E36" s="2232"/>
      <c r="F36" s="2232"/>
      <c r="G36" s="2232"/>
      <c r="H36" s="2232"/>
      <c r="I36" s="2232"/>
      <c r="J36" s="2233"/>
      <c r="K36" s="2234" t="s">
        <v>1297</v>
      </c>
      <c r="L36" s="2234"/>
      <c r="M36" s="2234"/>
      <c r="N36" s="2234"/>
      <c r="O36" s="2234"/>
      <c r="P36" s="2234"/>
      <c r="Q36" s="2234"/>
      <c r="R36" s="2234"/>
      <c r="S36" s="2234"/>
      <c r="T36" s="2234"/>
      <c r="U36" s="2234"/>
      <c r="V36" s="2234"/>
      <c r="W36" s="2234"/>
      <c r="X36" s="2234"/>
      <c r="Y36" s="2234"/>
      <c r="Z36" s="2234"/>
      <c r="AA36" s="2234"/>
      <c r="AB36" s="2234"/>
      <c r="AC36" s="2234"/>
      <c r="AD36" s="2234"/>
      <c r="AE36" s="2234"/>
      <c r="AF36" s="2234"/>
      <c r="AG36" s="2234"/>
      <c r="AH36" s="2235"/>
      <c r="AI36" s="2236" t="s">
        <v>1319</v>
      </c>
      <c r="AJ36" s="2237"/>
      <c r="AK36" s="2238"/>
    </row>
    <row r="37" spans="1:37" ht="21.95" customHeight="1">
      <c r="A37" s="2213"/>
      <c r="B37" s="2226"/>
      <c r="C37" s="2226"/>
      <c r="D37" s="2231"/>
      <c r="E37" s="2232"/>
      <c r="F37" s="2232"/>
      <c r="G37" s="2232"/>
      <c r="H37" s="2232"/>
      <c r="I37" s="2232"/>
      <c r="J37" s="2233"/>
      <c r="K37" s="2235"/>
      <c r="L37" s="2255"/>
      <c r="M37" s="2255"/>
      <c r="N37" s="2255"/>
      <c r="O37" s="2255"/>
      <c r="P37" s="2255"/>
      <c r="Q37" s="2255"/>
      <c r="R37" s="2255"/>
      <c r="S37" s="2255"/>
      <c r="T37" s="2255"/>
      <c r="U37" s="2255"/>
      <c r="V37" s="2255"/>
      <c r="W37" s="2255"/>
      <c r="X37" s="2255"/>
      <c r="Y37" s="2255"/>
      <c r="Z37" s="2255"/>
      <c r="AA37" s="2255"/>
      <c r="AB37" s="2255"/>
      <c r="AC37" s="2255"/>
      <c r="AD37" s="2255"/>
      <c r="AE37" s="2255"/>
      <c r="AF37" s="2255"/>
      <c r="AG37" s="2255"/>
      <c r="AH37" s="2256"/>
      <c r="AI37" s="2257"/>
      <c r="AJ37" s="2258"/>
      <c r="AK37" s="2259"/>
    </row>
    <row r="38" spans="1:37" ht="21.95" customHeight="1">
      <c r="A38" s="2213"/>
      <c r="B38" s="2226"/>
      <c r="C38" s="2227"/>
      <c r="D38" s="2239"/>
      <c r="E38" s="2240"/>
      <c r="F38" s="2240"/>
      <c r="G38" s="2240"/>
      <c r="H38" s="2240"/>
      <c r="I38" s="2240"/>
      <c r="J38" s="2241"/>
      <c r="K38" s="2243"/>
      <c r="L38" s="2266"/>
      <c r="M38" s="2266"/>
      <c r="N38" s="2266"/>
      <c r="O38" s="2266"/>
      <c r="P38" s="2266"/>
      <c r="Q38" s="2266"/>
      <c r="R38" s="2266"/>
      <c r="S38" s="2266"/>
      <c r="T38" s="2266"/>
      <c r="U38" s="2266"/>
      <c r="V38" s="2266"/>
      <c r="W38" s="2266"/>
      <c r="X38" s="2266"/>
      <c r="Y38" s="2266"/>
      <c r="Z38" s="2266"/>
      <c r="AA38" s="2266"/>
      <c r="AB38" s="2266"/>
      <c r="AC38" s="2266"/>
      <c r="AD38" s="2266"/>
      <c r="AE38" s="2266"/>
      <c r="AF38" s="2266"/>
      <c r="AG38" s="2266"/>
      <c r="AH38" s="2267"/>
      <c r="AI38" s="2268"/>
      <c r="AJ38" s="2269"/>
      <c r="AK38" s="2270"/>
    </row>
    <row r="39" spans="1:37" ht="21.95" customHeight="1">
      <c r="A39" s="2213"/>
      <c r="B39" s="2226"/>
      <c r="C39" s="2225" t="s">
        <v>518</v>
      </c>
      <c r="D39" s="2248" t="s">
        <v>1287</v>
      </c>
      <c r="E39" s="2248"/>
      <c r="F39" s="2248"/>
      <c r="G39" s="2248"/>
      <c r="H39" s="2248"/>
      <c r="I39" s="2248"/>
      <c r="J39" s="2249"/>
      <c r="K39" s="2250" t="s">
        <v>1296</v>
      </c>
      <c r="L39" s="2250"/>
      <c r="M39" s="2250"/>
      <c r="N39" s="2250"/>
      <c r="O39" s="2250"/>
      <c r="P39" s="2250"/>
      <c r="Q39" s="2250"/>
      <c r="R39" s="2250"/>
      <c r="S39" s="2250"/>
      <c r="T39" s="2250"/>
      <c r="U39" s="2250"/>
      <c r="V39" s="2250"/>
      <c r="W39" s="2250"/>
      <c r="X39" s="2250"/>
      <c r="Y39" s="2250"/>
      <c r="Z39" s="2250"/>
      <c r="AA39" s="2250"/>
      <c r="AB39" s="2250"/>
      <c r="AC39" s="2250"/>
      <c r="AD39" s="2250"/>
      <c r="AE39" s="2250"/>
      <c r="AF39" s="2250"/>
      <c r="AG39" s="2250"/>
      <c r="AH39" s="2251"/>
      <c r="AI39" s="2252" t="s">
        <v>1319</v>
      </c>
      <c r="AJ39" s="2253"/>
      <c r="AK39" s="2254"/>
    </row>
    <row r="40" spans="1:37" ht="21.95" customHeight="1">
      <c r="A40" s="2213"/>
      <c r="B40" s="2226"/>
      <c r="C40" s="2226"/>
      <c r="D40" s="2232" t="s">
        <v>1288</v>
      </c>
      <c r="E40" s="2232"/>
      <c r="F40" s="2232"/>
      <c r="G40" s="2232"/>
      <c r="H40" s="2232"/>
      <c r="I40" s="2232"/>
      <c r="J40" s="2233"/>
      <c r="K40" s="2271" t="s">
        <v>1298</v>
      </c>
      <c r="L40" s="2271"/>
      <c r="M40" s="2271"/>
      <c r="N40" s="2271"/>
      <c r="O40" s="2271"/>
      <c r="P40" s="2271"/>
      <c r="Q40" s="2271"/>
      <c r="R40" s="2271"/>
      <c r="S40" s="2271"/>
      <c r="T40" s="2271"/>
      <c r="U40" s="2271"/>
      <c r="V40" s="2271"/>
      <c r="W40" s="2271"/>
      <c r="X40" s="2271"/>
      <c r="Y40" s="2271"/>
      <c r="Z40" s="2271"/>
      <c r="AA40" s="2271"/>
      <c r="AB40" s="2271"/>
      <c r="AC40" s="2271"/>
      <c r="AD40" s="2271"/>
      <c r="AE40" s="2271"/>
      <c r="AF40" s="2271"/>
      <c r="AG40" s="2271"/>
      <c r="AH40" s="2260"/>
      <c r="AI40" s="2236" t="s">
        <v>1319</v>
      </c>
      <c r="AJ40" s="2237"/>
      <c r="AK40" s="2238"/>
    </row>
    <row r="41" spans="1:37" ht="21.95" customHeight="1">
      <c r="A41" s="2213"/>
      <c r="B41" s="2226"/>
      <c r="C41" s="2226"/>
      <c r="D41" s="2231" t="s">
        <v>1292</v>
      </c>
      <c r="E41" s="2232"/>
      <c r="F41" s="2232"/>
      <c r="G41" s="2232"/>
      <c r="H41" s="2232"/>
      <c r="I41" s="2232"/>
      <c r="J41" s="2233"/>
      <c r="K41" s="2260" t="s">
        <v>1299</v>
      </c>
      <c r="L41" s="2261"/>
      <c r="M41" s="2261"/>
      <c r="N41" s="2261"/>
      <c r="O41" s="2261"/>
      <c r="P41" s="2261"/>
      <c r="Q41" s="2261"/>
      <c r="R41" s="2261"/>
      <c r="S41" s="2261"/>
      <c r="T41" s="2261"/>
      <c r="U41" s="2261"/>
      <c r="V41" s="2261"/>
      <c r="W41" s="2261"/>
      <c r="X41" s="2261"/>
      <c r="Y41" s="2261"/>
      <c r="Z41" s="2261"/>
      <c r="AA41" s="2261"/>
      <c r="AB41" s="2261"/>
      <c r="AC41" s="2261"/>
      <c r="AD41" s="2261"/>
      <c r="AE41" s="2261"/>
      <c r="AF41" s="2261"/>
      <c r="AG41" s="2261"/>
      <c r="AH41" s="2262"/>
      <c r="AI41" s="2236" t="s">
        <v>1319</v>
      </c>
      <c r="AJ41" s="2237"/>
      <c r="AK41" s="2238"/>
    </row>
    <row r="42" spans="1:37" ht="21.95" customHeight="1">
      <c r="A42" s="2213"/>
      <c r="B42" s="2226"/>
      <c r="C42" s="2226"/>
      <c r="D42" s="2231" t="s">
        <v>1289</v>
      </c>
      <c r="E42" s="2232"/>
      <c r="F42" s="2232"/>
      <c r="G42" s="2232"/>
      <c r="H42" s="2232"/>
      <c r="I42" s="2232"/>
      <c r="J42" s="2233"/>
      <c r="K42" s="2263" t="s">
        <v>1300</v>
      </c>
      <c r="L42" s="2264"/>
      <c r="M42" s="2264"/>
      <c r="N42" s="2264"/>
      <c r="O42" s="2264"/>
      <c r="P42" s="2264"/>
      <c r="Q42" s="2264"/>
      <c r="R42" s="2264"/>
      <c r="S42" s="2264"/>
      <c r="T42" s="2264"/>
      <c r="U42" s="2264"/>
      <c r="V42" s="2264"/>
      <c r="W42" s="2264"/>
      <c r="X42" s="2264"/>
      <c r="Y42" s="2264"/>
      <c r="Z42" s="2264"/>
      <c r="AA42" s="2264"/>
      <c r="AB42" s="2264"/>
      <c r="AC42" s="2264"/>
      <c r="AD42" s="2264"/>
      <c r="AE42" s="2264"/>
      <c r="AF42" s="2264"/>
      <c r="AG42" s="2264"/>
      <c r="AH42" s="2265"/>
      <c r="AI42" s="2236" t="s">
        <v>1319</v>
      </c>
      <c r="AJ42" s="2237"/>
      <c r="AK42" s="2238"/>
    </row>
    <row r="43" spans="1:37" ht="21.95" customHeight="1">
      <c r="A43" s="2213"/>
      <c r="B43" s="2226"/>
      <c r="C43" s="2227"/>
      <c r="D43" s="2240" t="s">
        <v>1293</v>
      </c>
      <c r="E43" s="2240"/>
      <c r="F43" s="2240"/>
      <c r="G43" s="2240"/>
      <c r="H43" s="2240"/>
      <c r="I43" s="2240"/>
      <c r="J43" s="2241"/>
      <c r="K43" s="2242" t="s">
        <v>1620</v>
      </c>
      <c r="L43" s="2242"/>
      <c r="M43" s="2242"/>
      <c r="N43" s="2242"/>
      <c r="O43" s="2242"/>
      <c r="P43" s="2242"/>
      <c r="Q43" s="2242"/>
      <c r="R43" s="2242"/>
      <c r="S43" s="2242"/>
      <c r="T43" s="2242"/>
      <c r="U43" s="2242"/>
      <c r="V43" s="2242"/>
      <c r="W43" s="2242"/>
      <c r="X43" s="2242"/>
      <c r="Y43" s="2242"/>
      <c r="Z43" s="2242"/>
      <c r="AA43" s="2242"/>
      <c r="AB43" s="2242"/>
      <c r="AC43" s="2242"/>
      <c r="AD43" s="2242"/>
      <c r="AE43" s="2242"/>
      <c r="AF43" s="2242"/>
      <c r="AG43" s="2242"/>
      <c r="AH43" s="2243"/>
      <c r="AI43" s="2244" t="s">
        <v>1319</v>
      </c>
      <c r="AJ43" s="2245"/>
      <c r="AK43" s="2246"/>
    </row>
    <row r="44" spans="1:37" ht="21.95" customHeight="1">
      <c r="A44" s="2213"/>
      <c r="B44" s="2226"/>
      <c r="C44" s="2225" t="s">
        <v>519</v>
      </c>
      <c r="D44" s="2248" t="s">
        <v>1305</v>
      </c>
      <c r="E44" s="2248"/>
      <c r="F44" s="2248"/>
      <c r="G44" s="2248"/>
      <c r="H44" s="2248"/>
      <c r="I44" s="2248"/>
      <c r="J44" s="2249"/>
      <c r="K44" s="2250" t="s">
        <v>1304</v>
      </c>
      <c r="L44" s="2250"/>
      <c r="M44" s="2250"/>
      <c r="N44" s="2250"/>
      <c r="O44" s="2250"/>
      <c r="P44" s="2250"/>
      <c r="Q44" s="2250"/>
      <c r="R44" s="2250"/>
      <c r="S44" s="2250"/>
      <c r="T44" s="2250"/>
      <c r="U44" s="2250"/>
      <c r="V44" s="2250"/>
      <c r="W44" s="2250"/>
      <c r="X44" s="2250"/>
      <c r="Y44" s="2250"/>
      <c r="Z44" s="2250"/>
      <c r="AA44" s="2250"/>
      <c r="AB44" s="2250"/>
      <c r="AC44" s="2250"/>
      <c r="AD44" s="2250"/>
      <c r="AE44" s="2250"/>
      <c r="AF44" s="2250"/>
      <c r="AG44" s="2250"/>
      <c r="AH44" s="2251"/>
      <c r="AI44" s="2252" t="s">
        <v>1319</v>
      </c>
      <c r="AJ44" s="2253"/>
      <c r="AK44" s="2254"/>
    </row>
    <row r="45" spans="1:37" ht="21.95" customHeight="1">
      <c r="A45" s="2213"/>
      <c r="B45" s="2226"/>
      <c r="C45" s="2226"/>
      <c r="D45" s="2232" t="s">
        <v>1290</v>
      </c>
      <c r="E45" s="2232"/>
      <c r="F45" s="2232"/>
      <c r="G45" s="2232"/>
      <c r="H45" s="2232"/>
      <c r="I45" s="2232"/>
      <c r="J45" s="2233"/>
      <c r="K45" s="2234" t="s">
        <v>1303</v>
      </c>
      <c r="L45" s="2234"/>
      <c r="M45" s="2234"/>
      <c r="N45" s="2234"/>
      <c r="O45" s="2234"/>
      <c r="P45" s="2234"/>
      <c r="Q45" s="2234"/>
      <c r="R45" s="2234"/>
      <c r="S45" s="2234"/>
      <c r="T45" s="2234"/>
      <c r="U45" s="2234"/>
      <c r="V45" s="2234"/>
      <c r="W45" s="2234"/>
      <c r="X45" s="2234"/>
      <c r="Y45" s="2234"/>
      <c r="Z45" s="2234"/>
      <c r="AA45" s="2234"/>
      <c r="AB45" s="2234"/>
      <c r="AC45" s="2234"/>
      <c r="AD45" s="2234"/>
      <c r="AE45" s="2234"/>
      <c r="AF45" s="2234"/>
      <c r="AG45" s="2234"/>
      <c r="AH45" s="2235"/>
      <c r="AI45" s="2236" t="s">
        <v>1319</v>
      </c>
      <c r="AJ45" s="2237"/>
      <c r="AK45" s="2238"/>
    </row>
    <row r="46" spans="1:37" ht="21.95" customHeight="1">
      <c r="A46" s="2213"/>
      <c r="B46" s="2226"/>
      <c r="C46" s="2226"/>
      <c r="D46" s="2232" t="s">
        <v>1294</v>
      </c>
      <c r="E46" s="2232"/>
      <c r="F46" s="2232"/>
      <c r="G46" s="2232"/>
      <c r="H46" s="2232"/>
      <c r="I46" s="2232"/>
      <c r="J46" s="2233"/>
      <c r="K46" s="2234" t="s">
        <v>1302</v>
      </c>
      <c r="L46" s="2234"/>
      <c r="M46" s="2234"/>
      <c r="N46" s="2234"/>
      <c r="O46" s="2234"/>
      <c r="P46" s="2234"/>
      <c r="Q46" s="2234"/>
      <c r="R46" s="2234"/>
      <c r="S46" s="2234"/>
      <c r="T46" s="2234"/>
      <c r="U46" s="2234"/>
      <c r="V46" s="2234"/>
      <c r="W46" s="2234"/>
      <c r="X46" s="2234"/>
      <c r="Y46" s="2234"/>
      <c r="Z46" s="2234"/>
      <c r="AA46" s="2234"/>
      <c r="AB46" s="2234"/>
      <c r="AC46" s="2234"/>
      <c r="AD46" s="2234"/>
      <c r="AE46" s="2234"/>
      <c r="AF46" s="2234"/>
      <c r="AG46" s="2234"/>
      <c r="AH46" s="2235"/>
      <c r="AI46" s="2236" t="s">
        <v>1319</v>
      </c>
      <c r="AJ46" s="2237"/>
      <c r="AK46" s="2238"/>
    </row>
    <row r="47" spans="1:37" ht="21.95" customHeight="1">
      <c r="A47" s="2213"/>
      <c r="B47" s="2227"/>
      <c r="C47" s="2227"/>
      <c r="D47" s="2240" t="s">
        <v>1291</v>
      </c>
      <c r="E47" s="2240"/>
      <c r="F47" s="2240"/>
      <c r="G47" s="2240"/>
      <c r="H47" s="2240"/>
      <c r="I47" s="2240"/>
      <c r="J47" s="2241"/>
      <c r="K47" s="2242" t="s">
        <v>1301</v>
      </c>
      <c r="L47" s="2242"/>
      <c r="M47" s="2242"/>
      <c r="N47" s="2242"/>
      <c r="O47" s="2242"/>
      <c r="P47" s="2242"/>
      <c r="Q47" s="2242"/>
      <c r="R47" s="2242"/>
      <c r="S47" s="2242"/>
      <c r="T47" s="2242"/>
      <c r="U47" s="2242"/>
      <c r="V47" s="2242"/>
      <c r="W47" s="2242"/>
      <c r="X47" s="2242"/>
      <c r="Y47" s="2242"/>
      <c r="Z47" s="2242"/>
      <c r="AA47" s="2242"/>
      <c r="AB47" s="2242"/>
      <c r="AC47" s="2242"/>
      <c r="AD47" s="2242"/>
      <c r="AE47" s="2242"/>
      <c r="AF47" s="2242"/>
      <c r="AG47" s="2242"/>
      <c r="AH47" s="2243"/>
      <c r="AI47" s="2244" t="s">
        <v>1319</v>
      </c>
      <c r="AJ47" s="2245"/>
      <c r="AK47" s="2246"/>
    </row>
    <row r="48" spans="1:37" ht="20.100000000000001" customHeight="1">
      <c r="A48" s="2213"/>
      <c r="B48" s="2225" t="s">
        <v>520</v>
      </c>
      <c r="C48" s="2272" t="s">
        <v>1306</v>
      </c>
      <c r="D48" s="2273"/>
      <c r="E48" s="2274"/>
      <c r="F48" s="2274"/>
      <c r="G48" s="2274"/>
      <c r="H48" s="2274"/>
      <c r="I48" s="2274"/>
      <c r="J48" s="2275"/>
      <c r="K48" s="2250" t="s">
        <v>1307</v>
      </c>
      <c r="L48" s="2250"/>
      <c r="M48" s="2250"/>
      <c r="N48" s="2250"/>
      <c r="O48" s="2250"/>
      <c r="P48" s="2250"/>
      <c r="Q48" s="2250"/>
      <c r="R48" s="2250"/>
      <c r="S48" s="2250"/>
      <c r="T48" s="2250"/>
      <c r="U48" s="2250"/>
      <c r="V48" s="2250"/>
      <c r="W48" s="2250"/>
      <c r="X48" s="2250"/>
      <c r="Y48" s="2250"/>
      <c r="Z48" s="2250"/>
      <c r="AA48" s="2250"/>
      <c r="AB48" s="2250"/>
      <c r="AC48" s="2250"/>
      <c r="AD48" s="2250"/>
      <c r="AE48" s="2250"/>
      <c r="AF48" s="2250"/>
      <c r="AG48" s="2250"/>
      <c r="AH48" s="2251"/>
      <c r="AI48" s="2252" t="s">
        <v>1319</v>
      </c>
      <c r="AJ48" s="2253"/>
      <c r="AK48" s="2254"/>
    </row>
    <row r="49" spans="1:37" ht="20.100000000000001" customHeight="1">
      <c r="A49" s="2213"/>
      <c r="B49" s="2226"/>
      <c r="C49" s="2276" t="s">
        <v>1572</v>
      </c>
      <c r="D49" s="2277"/>
      <c r="E49" s="2277"/>
      <c r="F49" s="2277"/>
      <c r="G49" s="2277"/>
      <c r="H49" s="2277"/>
      <c r="I49" s="2277"/>
      <c r="J49" s="2278"/>
      <c r="K49" s="2234" t="s">
        <v>1320</v>
      </c>
      <c r="L49" s="2234"/>
      <c r="M49" s="2234"/>
      <c r="N49" s="2234"/>
      <c r="O49" s="2234"/>
      <c r="P49" s="2234"/>
      <c r="Q49" s="2234"/>
      <c r="R49" s="2234"/>
      <c r="S49" s="2234"/>
      <c r="T49" s="2234"/>
      <c r="U49" s="2234"/>
      <c r="V49" s="2234"/>
      <c r="W49" s="2234"/>
      <c r="X49" s="2234"/>
      <c r="Y49" s="2234"/>
      <c r="Z49" s="2234"/>
      <c r="AA49" s="2234"/>
      <c r="AB49" s="2234"/>
      <c r="AC49" s="2234"/>
      <c r="AD49" s="2234"/>
      <c r="AE49" s="2234"/>
      <c r="AF49" s="2234"/>
      <c r="AG49" s="2234"/>
      <c r="AH49" s="2235"/>
      <c r="AI49" s="2236" t="s">
        <v>1319</v>
      </c>
      <c r="AJ49" s="2237"/>
      <c r="AK49" s="2238"/>
    </row>
    <row r="50" spans="1:37" ht="20.100000000000001" customHeight="1">
      <c r="A50" s="2213"/>
      <c r="B50" s="2226"/>
      <c r="C50" s="2279" t="s">
        <v>1320</v>
      </c>
      <c r="D50" s="2280"/>
      <c r="E50" s="2280"/>
      <c r="F50" s="2280"/>
      <c r="G50" s="2280"/>
      <c r="H50" s="2280"/>
      <c r="I50" s="2280"/>
      <c r="J50" s="2281"/>
      <c r="K50" s="2242" t="s">
        <v>1320</v>
      </c>
      <c r="L50" s="2242"/>
      <c r="M50" s="2242"/>
      <c r="N50" s="2242"/>
      <c r="O50" s="2242"/>
      <c r="P50" s="2242"/>
      <c r="Q50" s="2242"/>
      <c r="R50" s="2242"/>
      <c r="S50" s="2242"/>
      <c r="T50" s="2242"/>
      <c r="U50" s="2242"/>
      <c r="V50" s="2242"/>
      <c r="W50" s="2242"/>
      <c r="X50" s="2242"/>
      <c r="Y50" s="2242"/>
      <c r="Z50" s="2242"/>
      <c r="AA50" s="2242"/>
      <c r="AB50" s="2242"/>
      <c r="AC50" s="2242"/>
      <c r="AD50" s="2242"/>
      <c r="AE50" s="2242"/>
      <c r="AF50" s="2242"/>
      <c r="AG50" s="2242"/>
      <c r="AH50" s="2243"/>
      <c r="AI50" s="2244" t="s">
        <v>1319</v>
      </c>
      <c r="AJ50" s="2245"/>
      <c r="AK50" s="2246"/>
    </row>
    <row r="51" spans="1:37" ht="20.100000000000001" customHeight="1">
      <c r="A51" s="2213"/>
      <c r="B51" s="2225" t="s">
        <v>521</v>
      </c>
      <c r="C51" s="2272" t="s">
        <v>1320</v>
      </c>
      <c r="D51" s="2274"/>
      <c r="E51" s="2274"/>
      <c r="F51" s="2274"/>
      <c r="G51" s="2274"/>
      <c r="H51" s="2274"/>
      <c r="I51" s="2274"/>
      <c r="J51" s="2275"/>
      <c r="K51" s="2250" t="s">
        <v>1320</v>
      </c>
      <c r="L51" s="2250"/>
      <c r="M51" s="2250"/>
      <c r="N51" s="2250"/>
      <c r="O51" s="2250"/>
      <c r="P51" s="2250"/>
      <c r="Q51" s="2250"/>
      <c r="R51" s="2250"/>
      <c r="S51" s="2250"/>
      <c r="T51" s="2250"/>
      <c r="U51" s="2250"/>
      <c r="V51" s="2250"/>
      <c r="W51" s="2250"/>
      <c r="X51" s="2250"/>
      <c r="Y51" s="2250"/>
      <c r="Z51" s="2250"/>
      <c r="AA51" s="2250"/>
      <c r="AB51" s="2250"/>
      <c r="AC51" s="2250"/>
      <c r="AD51" s="2250"/>
      <c r="AE51" s="2250"/>
      <c r="AF51" s="2250"/>
      <c r="AG51" s="2250"/>
      <c r="AH51" s="2251"/>
      <c r="AI51" s="2252" t="s">
        <v>1319</v>
      </c>
      <c r="AJ51" s="2253"/>
      <c r="AK51" s="2254"/>
    </row>
    <row r="52" spans="1:37" ht="20.100000000000001" customHeight="1">
      <c r="A52" s="2213"/>
      <c r="B52" s="2226"/>
      <c r="C52" s="2276" t="s">
        <v>1320</v>
      </c>
      <c r="D52" s="2277"/>
      <c r="E52" s="2277"/>
      <c r="F52" s="2277"/>
      <c r="G52" s="2277"/>
      <c r="H52" s="2277"/>
      <c r="I52" s="2277"/>
      <c r="J52" s="2278"/>
      <c r="K52" s="2234" t="s">
        <v>1320</v>
      </c>
      <c r="L52" s="2234"/>
      <c r="M52" s="2234"/>
      <c r="N52" s="2234"/>
      <c r="O52" s="2234"/>
      <c r="P52" s="2234"/>
      <c r="Q52" s="2234"/>
      <c r="R52" s="2234"/>
      <c r="S52" s="2234"/>
      <c r="T52" s="2234"/>
      <c r="U52" s="2234"/>
      <c r="V52" s="2234"/>
      <c r="W52" s="2234"/>
      <c r="X52" s="2234"/>
      <c r="Y52" s="2234"/>
      <c r="Z52" s="2234"/>
      <c r="AA52" s="2234"/>
      <c r="AB52" s="2234"/>
      <c r="AC52" s="2234"/>
      <c r="AD52" s="2234"/>
      <c r="AE52" s="2234"/>
      <c r="AF52" s="2234"/>
      <c r="AG52" s="2234"/>
      <c r="AH52" s="2235"/>
      <c r="AI52" s="2236" t="s">
        <v>1319</v>
      </c>
      <c r="AJ52" s="2237"/>
      <c r="AK52" s="2238"/>
    </row>
    <row r="53" spans="1:37" ht="20.100000000000001" customHeight="1">
      <c r="A53" s="2213"/>
      <c r="B53" s="2227"/>
      <c r="C53" s="2279" t="s">
        <v>1320</v>
      </c>
      <c r="D53" s="2280"/>
      <c r="E53" s="2280"/>
      <c r="F53" s="2280"/>
      <c r="G53" s="2280"/>
      <c r="H53" s="2280"/>
      <c r="I53" s="2280"/>
      <c r="J53" s="2281"/>
      <c r="K53" s="2242" t="s">
        <v>1320</v>
      </c>
      <c r="L53" s="2242"/>
      <c r="M53" s="2242"/>
      <c r="N53" s="2242"/>
      <c r="O53" s="2242"/>
      <c r="P53" s="2242"/>
      <c r="Q53" s="2242"/>
      <c r="R53" s="2242"/>
      <c r="S53" s="2242"/>
      <c r="T53" s="2242"/>
      <c r="U53" s="2242"/>
      <c r="V53" s="2242"/>
      <c r="W53" s="2242"/>
      <c r="X53" s="2242"/>
      <c r="Y53" s="2242"/>
      <c r="Z53" s="2242"/>
      <c r="AA53" s="2242"/>
      <c r="AB53" s="2242"/>
      <c r="AC53" s="2242"/>
      <c r="AD53" s="2242"/>
      <c r="AE53" s="2242"/>
      <c r="AF53" s="2242"/>
      <c r="AG53" s="2242"/>
      <c r="AH53" s="2243"/>
      <c r="AI53" s="2244" t="s">
        <v>1319</v>
      </c>
      <c r="AJ53" s="2245"/>
      <c r="AK53" s="2246"/>
    </row>
    <row r="54" spans="1:37" ht="18" customHeight="1">
      <c r="A54" s="2213"/>
      <c r="B54" s="2282" t="s">
        <v>272</v>
      </c>
      <c r="C54" s="2283"/>
      <c r="D54" s="2284"/>
      <c r="E54" s="2283"/>
      <c r="F54" s="2283"/>
      <c r="G54" s="2283"/>
      <c r="H54" s="2283"/>
      <c r="I54" s="2283"/>
      <c r="J54" s="2285"/>
      <c r="K54" s="750" t="s">
        <v>730</v>
      </c>
      <c r="L54" s="2286" t="s">
        <v>590</v>
      </c>
      <c r="M54" s="2287"/>
      <c r="N54" s="2287"/>
      <c r="O54" s="2287"/>
      <c r="P54" s="750"/>
      <c r="Q54" s="2282" t="s">
        <v>522</v>
      </c>
      <c r="R54" s="2283"/>
      <c r="S54" s="2283"/>
      <c r="T54" s="2283"/>
      <c r="U54" s="2288" t="s">
        <v>591</v>
      </c>
      <c r="V54" s="2288"/>
      <c r="W54" s="2288"/>
      <c r="X54" s="2288"/>
      <c r="Y54" s="2288"/>
      <c r="Z54" s="2288"/>
      <c r="AA54" s="2288"/>
      <c r="AB54" s="2288"/>
      <c r="AC54" s="2288"/>
      <c r="AD54" s="2288"/>
      <c r="AE54" s="2288"/>
      <c r="AF54" s="2288"/>
      <c r="AG54" s="2288"/>
      <c r="AH54" s="2288"/>
      <c r="AI54" s="2289"/>
      <c r="AJ54" s="2290"/>
      <c r="AK54" s="2291"/>
    </row>
    <row r="55" spans="1:37" ht="18" customHeight="1">
      <c r="A55" s="2213"/>
      <c r="B55" s="2305" t="s">
        <v>523</v>
      </c>
      <c r="C55" s="2306"/>
      <c r="D55" s="2306"/>
      <c r="E55" s="2306"/>
      <c r="F55" s="2306"/>
      <c r="G55" s="2306"/>
      <c r="H55" s="2306"/>
      <c r="I55" s="2306"/>
      <c r="J55" s="2307"/>
      <c r="K55" s="2313" t="s">
        <v>1321</v>
      </c>
      <c r="L55" s="2314"/>
      <c r="M55" s="2315"/>
      <c r="N55" s="2316" t="s">
        <v>1320</v>
      </c>
      <c r="O55" s="2317"/>
      <c r="P55" s="2317"/>
      <c r="Q55" s="2317"/>
      <c r="R55" s="2317"/>
      <c r="S55" s="2317"/>
      <c r="T55" s="2317"/>
      <c r="U55" s="2317"/>
      <c r="V55" s="2317"/>
      <c r="W55" s="2317"/>
      <c r="X55" s="2317"/>
      <c r="Y55" s="2317"/>
      <c r="Z55" s="2317"/>
      <c r="AA55" s="2317"/>
      <c r="AB55" s="2317"/>
      <c r="AC55" s="2317"/>
      <c r="AD55" s="2317"/>
      <c r="AE55" s="2317"/>
      <c r="AF55" s="2318"/>
      <c r="AG55" s="2319"/>
      <c r="AH55" s="2320"/>
      <c r="AI55" s="2252" t="s">
        <v>1314</v>
      </c>
      <c r="AJ55" s="2253"/>
      <c r="AK55" s="2254"/>
    </row>
    <row r="56" spans="1:37" ht="18" customHeight="1">
      <c r="A56" s="2213"/>
      <c r="B56" s="2308"/>
      <c r="C56" s="2205"/>
      <c r="D56" s="2205"/>
      <c r="E56" s="2205"/>
      <c r="F56" s="2205"/>
      <c r="G56" s="2205"/>
      <c r="H56" s="2205"/>
      <c r="I56" s="2205"/>
      <c r="J56" s="2309"/>
      <c r="K56" s="2321" t="s">
        <v>1573</v>
      </c>
      <c r="L56" s="2322"/>
      <c r="M56" s="2323"/>
      <c r="N56" s="2292" t="s">
        <v>1320</v>
      </c>
      <c r="O56" s="2293"/>
      <c r="P56" s="2293"/>
      <c r="Q56" s="2293"/>
      <c r="R56" s="2293"/>
      <c r="S56" s="2293"/>
      <c r="T56" s="2293"/>
      <c r="U56" s="2293"/>
      <c r="V56" s="2293"/>
      <c r="W56" s="2293"/>
      <c r="X56" s="2293"/>
      <c r="Y56" s="2293"/>
      <c r="Z56" s="2293"/>
      <c r="AA56" s="2293"/>
      <c r="AB56" s="2293"/>
      <c r="AC56" s="2293"/>
      <c r="AD56" s="2293"/>
      <c r="AE56" s="2293"/>
      <c r="AF56" s="2294"/>
      <c r="AG56" s="2295"/>
      <c r="AH56" s="2296"/>
      <c r="AI56" s="2236" t="s">
        <v>1315</v>
      </c>
      <c r="AJ56" s="2237"/>
      <c r="AK56" s="2238"/>
    </row>
    <row r="57" spans="1:37" ht="18" customHeight="1">
      <c r="A57" s="2213"/>
      <c r="B57" s="2308"/>
      <c r="C57" s="2205"/>
      <c r="D57" s="2205"/>
      <c r="E57" s="2205"/>
      <c r="F57" s="2205"/>
      <c r="G57" s="2205"/>
      <c r="H57" s="2205"/>
      <c r="I57" s="2205"/>
      <c r="J57" s="2309"/>
      <c r="K57" s="2321"/>
      <c r="L57" s="2322"/>
      <c r="M57" s="2323"/>
      <c r="N57" s="2292"/>
      <c r="O57" s="2293"/>
      <c r="P57" s="2293"/>
      <c r="Q57" s="2293"/>
      <c r="R57" s="2293"/>
      <c r="S57" s="2293"/>
      <c r="T57" s="2293"/>
      <c r="U57" s="2293"/>
      <c r="V57" s="2293"/>
      <c r="W57" s="2293"/>
      <c r="X57" s="2293"/>
      <c r="Y57" s="2293"/>
      <c r="Z57" s="2293"/>
      <c r="AA57" s="2293"/>
      <c r="AB57" s="2293"/>
      <c r="AC57" s="2293"/>
      <c r="AD57" s="2293"/>
      <c r="AE57" s="2293"/>
      <c r="AF57" s="2294"/>
      <c r="AG57" s="2295"/>
      <c r="AH57" s="2296"/>
      <c r="AI57" s="2236"/>
      <c r="AJ57" s="2237"/>
      <c r="AK57" s="2238"/>
    </row>
    <row r="58" spans="1:37" ht="18" customHeight="1">
      <c r="A58" s="2213"/>
      <c r="B58" s="2310"/>
      <c r="C58" s="2311"/>
      <c r="D58" s="2311"/>
      <c r="E58" s="2311"/>
      <c r="F58" s="2311"/>
      <c r="G58" s="2311"/>
      <c r="H58" s="2311"/>
      <c r="I58" s="2311"/>
      <c r="J58" s="2312"/>
      <c r="K58" s="2297"/>
      <c r="L58" s="2298"/>
      <c r="M58" s="2299"/>
      <c r="N58" s="2300"/>
      <c r="O58" s="2301"/>
      <c r="P58" s="2301"/>
      <c r="Q58" s="2301"/>
      <c r="R58" s="2301"/>
      <c r="S58" s="2301"/>
      <c r="T58" s="2301"/>
      <c r="U58" s="2301"/>
      <c r="V58" s="2301"/>
      <c r="W58" s="2301"/>
      <c r="X58" s="2301"/>
      <c r="Y58" s="2301"/>
      <c r="Z58" s="2301"/>
      <c r="AA58" s="2301"/>
      <c r="AB58" s="2301"/>
      <c r="AC58" s="2301"/>
      <c r="AD58" s="2301"/>
      <c r="AE58" s="2301"/>
      <c r="AF58" s="2302"/>
      <c r="AG58" s="2303"/>
      <c r="AH58" s="2304"/>
      <c r="AI58" s="2244"/>
      <c r="AJ58" s="2245"/>
      <c r="AK58" s="2246"/>
    </row>
    <row r="59" spans="1:37" ht="18" customHeight="1">
      <c r="A59" s="2213"/>
      <c r="B59" s="2306" t="s">
        <v>592</v>
      </c>
      <c r="C59" s="2306"/>
      <c r="D59" s="2306"/>
      <c r="E59" s="2306"/>
      <c r="F59" s="2306"/>
      <c r="G59" s="2333" t="s">
        <v>1314</v>
      </c>
      <c r="H59" s="2333"/>
      <c r="I59" s="2333"/>
      <c r="J59" s="2334"/>
      <c r="K59" s="2339" t="s">
        <v>517</v>
      </c>
      <c r="L59" s="2340"/>
      <c r="M59" s="2340"/>
      <c r="N59" s="2340"/>
      <c r="O59" s="2343" t="s">
        <v>1315</v>
      </c>
      <c r="P59" s="2343"/>
      <c r="Q59" s="2344"/>
      <c r="R59" s="2324" t="s">
        <v>534</v>
      </c>
      <c r="S59" s="2325"/>
      <c r="T59" s="2325"/>
      <c r="U59" s="2325"/>
      <c r="V59" s="2326" t="s">
        <v>1315</v>
      </c>
      <c r="W59" s="2326"/>
      <c r="X59" s="2347"/>
      <c r="Y59" s="2324" t="s">
        <v>535</v>
      </c>
      <c r="Z59" s="2325"/>
      <c r="AA59" s="2325"/>
      <c r="AB59" s="2325"/>
      <c r="AC59" s="2326" t="s">
        <v>1315</v>
      </c>
      <c r="AD59" s="2326"/>
      <c r="AE59" s="2326"/>
      <c r="AF59" s="751"/>
      <c r="AG59" s="752"/>
      <c r="AH59" s="752"/>
      <c r="AI59" s="752"/>
      <c r="AJ59" s="752"/>
      <c r="AK59" s="753"/>
    </row>
    <row r="60" spans="1:37" ht="18" customHeight="1">
      <c r="A60" s="2213"/>
      <c r="B60" s="2205"/>
      <c r="C60" s="2205"/>
      <c r="D60" s="2205"/>
      <c r="E60" s="2205"/>
      <c r="F60" s="2205"/>
      <c r="G60" s="2335"/>
      <c r="H60" s="2335"/>
      <c r="I60" s="2335"/>
      <c r="J60" s="2336"/>
      <c r="K60" s="2341"/>
      <c r="L60" s="2342"/>
      <c r="M60" s="2342"/>
      <c r="N60" s="2342"/>
      <c r="O60" s="2345"/>
      <c r="P60" s="2345"/>
      <c r="Q60" s="2346"/>
      <c r="R60" s="2327" t="s">
        <v>518</v>
      </c>
      <c r="S60" s="2328"/>
      <c r="T60" s="2328"/>
      <c r="U60" s="2328"/>
      <c r="V60" s="2329" t="s">
        <v>1315</v>
      </c>
      <c r="W60" s="2329"/>
      <c r="X60" s="2330"/>
      <c r="Y60" s="2331" t="s">
        <v>519</v>
      </c>
      <c r="Z60" s="2332"/>
      <c r="AA60" s="2332"/>
      <c r="AB60" s="2332"/>
      <c r="AC60" s="2329" t="s">
        <v>1315</v>
      </c>
      <c r="AD60" s="2329"/>
      <c r="AE60" s="2329"/>
      <c r="AF60" s="2348" t="s">
        <v>703</v>
      </c>
      <c r="AG60" s="2349"/>
      <c r="AH60" s="2349"/>
      <c r="AI60" s="2329" t="s">
        <v>1315</v>
      </c>
      <c r="AJ60" s="2329"/>
      <c r="AK60" s="2350"/>
    </row>
    <row r="61" spans="1:37" ht="18" customHeight="1">
      <c r="A61" s="2213"/>
      <c r="B61" s="2311"/>
      <c r="C61" s="2311"/>
      <c r="D61" s="2311"/>
      <c r="E61" s="2311"/>
      <c r="F61" s="2311"/>
      <c r="G61" s="2337"/>
      <c r="H61" s="2337"/>
      <c r="I61" s="2337"/>
      <c r="J61" s="2338"/>
      <c r="K61" s="2220" t="s">
        <v>520</v>
      </c>
      <c r="L61" s="2351"/>
      <c r="M61" s="2351"/>
      <c r="N61" s="2352" t="s">
        <v>1319</v>
      </c>
      <c r="O61" s="2352"/>
      <c r="P61" s="2353"/>
      <c r="Q61" s="2220" t="s">
        <v>521</v>
      </c>
      <c r="R61" s="2351"/>
      <c r="S61" s="2351"/>
      <c r="T61" s="2352" t="s">
        <v>1319</v>
      </c>
      <c r="U61" s="2352"/>
      <c r="V61" s="2353"/>
      <c r="W61" s="2220" t="s">
        <v>524</v>
      </c>
      <c r="X61" s="2351"/>
      <c r="Y61" s="2351"/>
      <c r="Z61" s="2352" t="s">
        <v>1319</v>
      </c>
      <c r="AA61" s="2352"/>
      <c r="AB61" s="2353"/>
      <c r="AC61" s="2351" t="s">
        <v>703</v>
      </c>
      <c r="AD61" s="2351"/>
      <c r="AE61" s="2351"/>
      <c r="AF61" s="2352" t="s">
        <v>1319</v>
      </c>
      <c r="AG61" s="2352"/>
      <c r="AH61" s="2352"/>
      <c r="AI61" s="754"/>
      <c r="AJ61" s="754"/>
      <c r="AK61" s="755"/>
    </row>
    <row r="62" spans="1:37" ht="18" customHeight="1">
      <c r="A62" s="2213"/>
      <c r="B62" s="2306" t="s">
        <v>525</v>
      </c>
      <c r="C62" s="2306"/>
      <c r="D62" s="2306"/>
      <c r="E62" s="2306"/>
      <c r="F62" s="2306"/>
      <c r="G62" s="2306"/>
      <c r="H62" s="2306"/>
      <c r="I62" s="2306"/>
      <c r="J62" s="2307"/>
      <c r="K62" s="2367" t="s">
        <v>593</v>
      </c>
      <c r="L62" s="2368"/>
      <c r="M62" s="2368"/>
      <c r="N62" s="756"/>
      <c r="O62" s="757"/>
      <c r="P62" s="758"/>
      <c r="Q62" s="758"/>
      <c r="R62" s="758"/>
      <c r="S62" s="758"/>
      <c r="T62" s="758"/>
      <c r="U62" s="758"/>
      <c r="V62" s="759"/>
      <c r="W62" s="759"/>
      <c r="X62" s="759"/>
      <c r="Y62" s="2369">
        <v>5000</v>
      </c>
      <c r="Z62" s="2369"/>
      <c r="AA62" s="2369"/>
      <c r="AB62" s="2370"/>
      <c r="AC62" s="2371" t="s">
        <v>273</v>
      </c>
      <c r="AD62" s="2221"/>
      <c r="AE62" s="2221"/>
      <c r="AF62" s="2221"/>
      <c r="AG62" s="2375">
        <f>Y62+Y63</f>
        <v>5000</v>
      </c>
      <c r="AH62" s="2375"/>
      <c r="AI62" s="2375"/>
      <c r="AJ62" s="2375"/>
      <c r="AK62" s="2376"/>
    </row>
    <row r="63" spans="1:37" ht="18" customHeight="1">
      <c r="A63" s="2213"/>
      <c r="B63" s="2205"/>
      <c r="C63" s="2205"/>
      <c r="D63" s="2205"/>
      <c r="E63" s="2205"/>
      <c r="F63" s="2205"/>
      <c r="G63" s="2205"/>
      <c r="H63" s="2205"/>
      <c r="I63" s="2205"/>
      <c r="J63" s="2309"/>
      <c r="K63" s="2381" t="s">
        <v>526</v>
      </c>
      <c r="L63" s="2382"/>
      <c r="M63" s="2382"/>
      <c r="N63" s="2383" t="s">
        <v>1322</v>
      </c>
      <c r="O63" s="2383"/>
      <c r="P63" s="2383"/>
      <c r="Q63" s="2383"/>
      <c r="R63" s="2383"/>
      <c r="S63" s="2383"/>
      <c r="T63" s="2383"/>
      <c r="U63" s="2383"/>
      <c r="V63" s="2383"/>
      <c r="W63" s="2383"/>
      <c r="X63" s="760" t="s">
        <v>508</v>
      </c>
      <c r="Y63" s="2384"/>
      <c r="Z63" s="2384"/>
      <c r="AA63" s="2384"/>
      <c r="AB63" s="2385"/>
      <c r="AC63" s="2372"/>
      <c r="AD63" s="2203"/>
      <c r="AE63" s="2203"/>
      <c r="AF63" s="2203"/>
      <c r="AG63" s="2377"/>
      <c r="AH63" s="2377"/>
      <c r="AI63" s="2377"/>
      <c r="AJ63" s="2377"/>
      <c r="AK63" s="2378"/>
    </row>
    <row r="64" spans="1:37" ht="18" customHeight="1">
      <c r="A64" s="2214"/>
      <c r="B64" s="2311"/>
      <c r="C64" s="2311"/>
      <c r="D64" s="2311"/>
      <c r="E64" s="2311"/>
      <c r="F64" s="2311"/>
      <c r="G64" s="2311"/>
      <c r="H64" s="2311"/>
      <c r="I64" s="2311"/>
      <c r="J64" s="2312"/>
      <c r="K64" s="761" t="s">
        <v>527</v>
      </c>
      <c r="L64" s="762"/>
      <c r="M64" s="762"/>
      <c r="N64" s="2132" t="s">
        <v>1308</v>
      </c>
      <c r="O64" s="2132"/>
      <c r="P64" s="2132"/>
      <c r="Q64" s="2132"/>
      <c r="R64" s="2132"/>
      <c r="S64" s="2132"/>
      <c r="T64" s="2132"/>
      <c r="U64" s="2132"/>
      <c r="V64" s="2132"/>
      <c r="W64" s="2132"/>
      <c r="X64" s="2132"/>
      <c r="Y64" s="2132"/>
      <c r="Z64" s="2132"/>
      <c r="AA64" s="2132"/>
      <c r="AB64" s="763" t="s">
        <v>508</v>
      </c>
      <c r="AC64" s="2373"/>
      <c r="AD64" s="2374"/>
      <c r="AE64" s="2374"/>
      <c r="AF64" s="2374"/>
      <c r="AG64" s="2379"/>
      <c r="AH64" s="2379"/>
      <c r="AI64" s="2379"/>
      <c r="AJ64" s="2379"/>
      <c r="AK64" s="2380"/>
    </row>
    <row r="65" spans="1:37" ht="18" customHeight="1">
      <c r="A65" s="2354" t="s">
        <v>595</v>
      </c>
      <c r="B65" s="2356" t="s">
        <v>528</v>
      </c>
      <c r="C65" s="2357"/>
      <c r="D65" s="2357"/>
      <c r="E65" s="2357"/>
      <c r="F65" s="2357"/>
      <c r="G65" s="2357"/>
      <c r="H65" s="2357"/>
      <c r="I65" s="2357"/>
      <c r="J65" s="2358"/>
      <c r="K65" s="764" t="s">
        <v>730</v>
      </c>
      <c r="L65" s="2359" t="s">
        <v>596</v>
      </c>
      <c r="M65" s="2360"/>
      <c r="N65" s="2360"/>
      <c r="O65" s="2360"/>
      <c r="P65" s="2360"/>
      <c r="Q65" s="2360"/>
      <c r="R65" s="2360"/>
      <c r="S65" s="2360"/>
      <c r="T65" s="2360"/>
      <c r="U65" s="2360"/>
      <c r="V65" s="2360"/>
      <c r="W65" s="2360"/>
      <c r="X65" s="2360"/>
      <c r="Y65" s="2360"/>
      <c r="Z65" s="2360"/>
      <c r="AA65" s="2360"/>
      <c r="AB65" s="2360"/>
      <c r="AC65" s="2360"/>
      <c r="AD65" s="2360"/>
      <c r="AE65" s="2360"/>
      <c r="AF65" s="2360"/>
      <c r="AG65" s="2360"/>
      <c r="AH65" s="2360"/>
      <c r="AI65" s="2360"/>
      <c r="AJ65" s="2360"/>
      <c r="AK65" s="2361"/>
    </row>
    <row r="66" spans="1:37" ht="27.95" customHeight="1">
      <c r="A66" s="2354"/>
      <c r="B66" s="2356" t="s">
        <v>529</v>
      </c>
      <c r="C66" s="2357"/>
      <c r="D66" s="2357"/>
      <c r="E66" s="2357"/>
      <c r="F66" s="2357"/>
      <c r="G66" s="2357"/>
      <c r="H66" s="2357"/>
      <c r="I66" s="2357"/>
      <c r="J66" s="2358"/>
      <c r="K66" s="2356" t="s">
        <v>1320</v>
      </c>
      <c r="L66" s="2357"/>
      <c r="M66" s="2357"/>
      <c r="N66" s="2357"/>
      <c r="O66" s="2357"/>
      <c r="P66" s="2357"/>
      <c r="Q66" s="2357"/>
      <c r="R66" s="2357"/>
      <c r="S66" s="2357"/>
      <c r="T66" s="2357"/>
      <c r="U66" s="2357"/>
      <c r="V66" s="2357"/>
      <c r="W66" s="2357"/>
      <c r="X66" s="2357"/>
      <c r="Y66" s="2357"/>
      <c r="Z66" s="2357"/>
      <c r="AA66" s="2357"/>
      <c r="AB66" s="2357"/>
      <c r="AC66" s="2357"/>
      <c r="AD66" s="2357"/>
      <c r="AE66" s="2357"/>
      <c r="AF66" s="2357"/>
      <c r="AG66" s="2357"/>
      <c r="AH66" s="2357"/>
      <c r="AI66" s="2357"/>
      <c r="AJ66" s="2357"/>
      <c r="AK66" s="2362"/>
    </row>
    <row r="67" spans="1:37" ht="27.95" customHeight="1" thickBot="1">
      <c r="A67" s="2355"/>
      <c r="B67" s="2363" t="s">
        <v>530</v>
      </c>
      <c r="C67" s="2364"/>
      <c r="D67" s="2364"/>
      <c r="E67" s="2364"/>
      <c r="F67" s="2364"/>
      <c r="G67" s="2364"/>
      <c r="H67" s="2364"/>
      <c r="I67" s="2364"/>
      <c r="J67" s="2365"/>
      <c r="K67" s="2363" t="s">
        <v>1320</v>
      </c>
      <c r="L67" s="2364"/>
      <c r="M67" s="2364"/>
      <c r="N67" s="2364"/>
      <c r="O67" s="2364"/>
      <c r="P67" s="2364"/>
      <c r="Q67" s="2364"/>
      <c r="R67" s="2364"/>
      <c r="S67" s="2364"/>
      <c r="T67" s="2364"/>
      <c r="U67" s="2364"/>
      <c r="V67" s="2364"/>
      <c r="W67" s="2364"/>
      <c r="X67" s="2364"/>
      <c r="Y67" s="2364"/>
      <c r="Z67" s="2364"/>
      <c r="AA67" s="2364"/>
      <c r="AB67" s="2364"/>
      <c r="AC67" s="2364"/>
      <c r="AD67" s="2364"/>
      <c r="AE67" s="2364"/>
      <c r="AF67" s="2364"/>
      <c r="AG67" s="2364"/>
      <c r="AH67" s="2364"/>
      <c r="AI67" s="2364"/>
      <c r="AJ67" s="2364"/>
      <c r="AK67" s="2366"/>
    </row>
    <row r="68" spans="1:37" ht="12" customHeight="1">
      <c r="A68" s="765" t="s">
        <v>848</v>
      </c>
      <c r="B68" s="699"/>
      <c r="C68" s="699"/>
      <c r="D68" s="699"/>
      <c r="E68" s="699"/>
      <c r="F68" s="699"/>
      <c r="G68" s="699"/>
      <c r="H68" s="699"/>
      <c r="I68" s="699"/>
      <c r="J68" s="699"/>
      <c r="K68" s="699"/>
      <c r="L68" s="699"/>
      <c r="M68" s="699"/>
      <c r="N68" s="699"/>
      <c r="O68" s="699"/>
      <c r="P68" s="699"/>
      <c r="Q68" s="699"/>
      <c r="R68" s="699"/>
      <c r="S68" s="699"/>
      <c r="T68" s="699"/>
      <c r="U68" s="699"/>
      <c r="V68" s="699"/>
      <c r="W68" s="699"/>
      <c r="X68" s="699"/>
      <c r="Y68" s="699"/>
      <c r="Z68" s="699"/>
      <c r="AA68" s="699"/>
    </row>
    <row r="69" spans="1:37" ht="12" customHeight="1">
      <c r="A69" s="765" t="s">
        <v>531</v>
      </c>
      <c r="B69" s="699"/>
      <c r="C69" s="699"/>
      <c r="D69" s="699"/>
      <c r="E69" s="699"/>
      <c r="F69" s="699"/>
      <c r="G69" s="699"/>
      <c r="H69" s="699"/>
      <c r="I69" s="699"/>
      <c r="J69" s="699"/>
      <c r="K69" s="699"/>
      <c r="L69" s="699"/>
      <c r="M69" s="699"/>
      <c r="N69" s="699"/>
      <c r="O69" s="699"/>
      <c r="P69" s="699"/>
      <c r="Q69" s="699"/>
      <c r="R69" s="699"/>
      <c r="S69" s="699"/>
      <c r="T69" s="699"/>
      <c r="U69" s="699"/>
      <c r="V69" s="699"/>
      <c r="W69" s="699"/>
      <c r="X69" s="699"/>
      <c r="Y69" s="699"/>
      <c r="Z69" s="699"/>
      <c r="AA69" s="699"/>
    </row>
    <row r="70" spans="1:37" ht="12" customHeight="1">
      <c r="A70" s="765" t="s">
        <v>532</v>
      </c>
      <c r="B70" s="699"/>
      <c r="C70" s="699"/>
      <c r="D70" s="699"/>
      <c r="E70" s="699"/>
      <c r="F70" s="699"/>
      <c r="G70" s="699"/>
      <c r="H70" s="699"/>
      <c r="I70" s="699"/>
      <c r="J70" s="699"/>
      <c r="K70" s="699"/>
      <c r="L70" s="699"/>
      <c r="M70" s="699"/>
      <c r="N70" s="699"/>
      <c r="O70" s="699"/>
      <c r="P70" s="699"/>
      <c r="Q70" s="699"/>
      <c r="R70" s="699"/>
      <c r="S70" s="699"/>
      <c r="T70" s="699"/>
      <c r="U70" s="699"/>
      <c r="V70" s="699"/>
      <c r="W70" s="699"/>
      <c r="X70" s="699"/>
      <c r="Y70" s="699"/>
      <c r="Z70" s="699"/>
      <c r="AA70" s="699"/>
    </row>
    <row r="71" spans="1:37" ht="12" customHeight="1">
      <c r="A71" s="765" t="s">
        <v>274</v>
      </c>
      <c r="B71" s="699"/>
      <c r="C71" s="699"/>
      <c r="D71" s="699"/>
      <c r="E71" s="699"/>
      <c r="F71" s="699"/>
      <c r="G71" s="699"/>
      <c r="H71" s="699"/>
      <c r="I71" s="699"/>
      <c r="J71" s="699"/>
      <c r="K71" s="699"/>
      <c r="L71" s="699"/>
      <c r="M71" s="699"/>
      <c r="N71" s="699"/>
      <c r="O71" s="699"/>
      <c r="P71" s="699"/>
      <c r="Q71" s="699"/>
      <c r="R71" s="699"/>
      <c r="S71" s="699"/>
      <c r="T71" s="699"/>
      <c r="U71" s="699"/>
      <c r="V71" s="699"/>
      <c r="W71" s="699"/>
      <c r="X71" s="699"/>
      <c r="Y71" s="699"/>
      <c r="Z71" s="699"/>
      <c r="AA71" s="699"/>
    </row>
    <row r="72" spans="1:37" ht="12" customHeight="1">
      <c r="A72" s="765" t="s">
        <v>536</v>
      </c>
      <c r="B72" s="699"/>
      <c r="C72" s="699"/>
      <c r="D72" s="699"/>
      <c r="E72" s="699"/>
      <c r="F72" s="699"/>
      <c r="G72" s="699"/>
      <c r="H72" s="699"/>
      <c r="I72" s="699"/>
      <c r="J72" s="699"/>
      <c r="K72" s="699"/>
      <c r="L72" s="699"/>
      <c r="M72" s="699"/>
      <c r="N72" s="699"/>
      <c r="O72" s="699"/>
      <c r="P72" s="699"/>
      <c r="Q72" s="699"/>
      <c r="R72" s="699"/>
      <c r="S72" s="699"/>
      <c r="T72" s="699"/>
      <c r="U72" s="699"/>
      <c r="V72" s="699"/>
      <c r="W72" s="699"/>
      <c r="X72" s="699"/>
      <c r="Y72" s="699"/>
      <c r="Z72" s="699"/>
      <c r="AA72" s="699"/>
    </row>
    <row r="73" spans="1:37" ht="12" customHeight="1">
      <c r="A73" s="765" t="s">
        <v>497</v>
      </c>
      <c r="B73" s="699"/>
      <c r="C73" s="699"/>
      <c r="D73" s="699"/>
      <c r="E73" s="699"/>
      <c r="F73" s="699"/>
      <c r="G73" s="699"/>
      <c r="H73" s="699"/>
      <c r="I73" s="699"/>
      <c r="J73" s="699"/>
      <c r="K73" s="699"/>
      <c r="L73" s="699"/>
      <c r="M73" s="699"/>
      <c r="N73" s="699"/>
      <c r="O73" s="699"/>
      <c r="P73" s="699"/>
      <c r="Q73" s="699"/>
      <c r="R73" s="699"/>
      <c r="S73" s="699"/>
      <c r="T73" s="699"/>
      <c r="U73" s="699"/>
      <c r="V73" s="699"/>
      <c r="W73" s="699"/>
      <c r="X73" s="699"/>
      <c r="Y73" s="699"/>
      <c r="Z73" s="699"/>
      <c r="AA73" s="699"/>
    </row>
    <row r="74" spans="1:37" ht="12" customHeight="1">
      <c r="A74" s="765"/>
      <c r="B74" s="699"/>
      <c r="C74" s="699"/>
      <c r="D74" s="699"/>
      <c r="E74" s="699"/>
      <c r="F74" s="699"/>
      <c r="G74" s="699"/>
      <c r="H74" s="699"/>
      <c r="I74" s="699"/>
      <c r="J74" s="699"/>
      <c r="K74" s="699"/>
      <c r="L74" s="699"/>
      <c r="M74" s="699"/>
      <c r="N74" s="699"/>
      <c r="O74" s="699"/>
      <c r="P74" s="699"/>
      <c r="Q74" s="699"/>
      <c r="R74" s="699"/>
      <c r="S74" s="699"/>
      <c r="T74" s="699"/>
      <c r="U74" s="699"/>
      <c r="V74" s="699"/>
      <c r="W74" s="699"/>
      <c r="X74" s="699"/>
      <c r="Y74" s="699"/>
      <c r="Z74" s="699"/>
      <c r="AA74" s="699"/>
    </row>
  </sheetData>
  <sheetProtection sheet="1" objects="1" scenarios="1"/>
  <mergeCells count="220">
    <mergeCell ref="A65:A67"/>
    <mergeCell ref="B65:J65"/>
    <mergeCell ref="L65:AK65"/>
    <mergeCell ref="B66:J66"/>
    <mergeCell ref="K66:AK66"/>
    <mergeCell ref="B67:J67"/>
    <mergeCell ref="K67:AK67"/>
    <mergeCell ref="B62:J64"/>
    <mergeCell ref="K62:M62"/>
    <mergeCell ref="Y62:AB62"/>
    <mergeCell ref="AC62:AF64"/>
    <mergeCell ref="AG62:AK64"/>
    <mergeCell ref="K63:M63"/>
    <mergeCell ref="N63:W63"/>
    <mergeCell ref="Y63:AB63"/>
    <mergeCell ref="N64:AA64"/>
    <mergeCell ref="AF60:AH60"/>
    <mergeCell ref="AI60:AK60"/>
    <mergeCell ref="K61:M61"/>
    <mergeCell ref="N61:P61"/>
    <mergeCell ref="Q61:S61"/>
    <mergeCell ref="T61:V61"/>
    <mergeCell ref="W61:Y61"/>
    <mergeCell ref="Z61:AB61"/>
    <mergeCell ref="AC61:AE61"/>
    <mergeCell ref="AF61:AH61"/>
    <mergeCell ref="Y59:AB59"/>
    <mergeCell ref="AC59:AE59"/>
    <mergeCell ref="R60:U60"/>
    <mergeCell ref="V60:X60"/>
    <mergeCell ref="Y60:AB60"/>
    <mergeCell ref="AC60:AE60"/>
    <mergeCell ref="B59:F61"/>
    <mergeCell ref="G59:J61"/>
    <mergeCell ref="K59:N60"/>
    <mergeCell ref="O59:Q60"/>
    <mergeCell ref="R59:U59"/>
    <mergeCell ref="V59:X59"/>
    <mergeCell ref="N57:AE57"/>
    <mergeCell ref="AF57:AH57"/>
    <mergeCell ref="AI57:AK57"/>
    <mergeCell ref="K58:M58"/>
    <mergeCell ref="N58:AE58"/>
    <mergeCell ref="AF58:AH58"/>
    <mergeCell ref="AI58:AK58"/>
    <mergeCell ref="B55:J58"/>
    <mergeCell ref="K55:M55"/>
    <mergeCell ref="N55:AE55"/>
    <mergeCell ref="AF55:AH55"/>
    <mergeCell ref="AI55:AK55"/>
    <mergeCell ref="K56:M56"/>
    <mergeCell ref="N56:AE56"/>
    <mergeCell ref="AF56:AH56"/>
    <mergeCell ref="AI56:AK56"/>
    <mergeCell ref="K57:M57"/>
    <mergeCell ref="C53:J53"/>
    <mergeCell ref="K53:AH53"/>
    <mergeCell ref="AI53:AK53"/>
    <mergeCell ref="B54:J54"/>
    <mergeCell ref="L54:O54"/>
    <mergeCell ref="Q54:T54"/>
    <mergeCell ref="U54:AH54"/>
    <mergeCell ref="AI54:AK54"/>
    <mergeCell ref="C50:J50"/>
    <mergeCell ref="K50:AH50"/>
    <mergeCell ref="AI50:AK50"/>
    <mergeCell ref="B51:B53"/>
    <mergeCell ref="C51:J51"/>
    <mergeCell ref="K51:AH51"/>
    <mergeCell ref="AI51:AK51"/>
    <mergeCell ref="C52:J52"/>
    <mergeCell ref="K52:AH52"/>
    <mergeCell ref="AI52:AK52"/>
    <mergeCell ref="D47:J47"/>
    <mergeCell ref="K47:AH47"/>
    <mergeCell ref="AI47:AK47"/>
    <mergeCell ref="B48:B50"/>
    <mergeCell ref="C48:J48"/>
    <mergeCell ref="K48:AH48"/>
    <mergeCell ref="AI48:AK48"/>
    <mergeCell ref="C49:J49"/>
    <mergeCell ref="K49:AH49"/>
    <mergeCell ref="AI49:AK49"/>
    <mergeCell ref="C44:C47"/>
    <mergeCell ref="D44:J44"/>
    <mergeCell ref="K44:AH44"/>
    <mergeCell ref="AI44:AK44"/>
    <mergeCell ref="D45:J45"/>
    <mergeCell ref="K45:AH45"/>
    <mergeCell ref="AI45:AK45"/>
    <mergeCell ref="D46:J46"/>
    <mergeCell ref="K46:AH46"/>
    <mergeCell ref="AI46:AK46"/>
    <mergeCell ref="D41:J41"/>
    <mergeCell ref="K41:AH41"/>
    <mergeCell ref="AI41:AK41"/>
    <mergeCell ref="D43:J43"/>
    <mergeCell ref="K43:AH43"/>
    <mergeCell ref="AI43:AK43"/>
    <mergeCell ref="D42:J42"/>
    <mergeCell ref="K42:AH42"/>
    <mergeCell ref="D38:J38"/>
    <mergeCell ref="K38:AH38"/>
    <mergeCell ref="AI38:AK38"/>
    <mergeCell ref="K39:AH39"/>
    <mergeCell ref="AI39:AK39"/>
    <mergeCell ref="D40:J40"/>
    <mergeCell ref="K40:AH40"/>
    <mergeCell ref="AI40:AK40"/>
    <mergeCell ref="AI42:AK42"/>
    <mergeCell ref="C35:C38"/>
    <mergeCell ref="D35:J35"/>
    <mergeCell ref="K35:AH35"/>
    <mergeCell ref="AI35:AK35"/>
    <mergeCell ref="D36:J36"/>
    <mergeCell ref="K36:AH36"/>
    <mergeCell ref="AI36:AK36"/>
    <mergeCell ref="D37:J37"/>
    <mergeCell ref="K37:AH37"/>
    <mergeCell ref="AI37:AK37"/>
    <mergeCell ref="A27:AG27"/>
    <mergeCell ref="A28:AG28"/>
    <mergeCell ref="A29:A64"/>
    <mergeCell ref="B29:E29"/>
    <mergeCell ref="F29:AK29"/>
    <mergeCell ref="B30:J30"/>
    <mergeCell ref="K30:AH30"/>
    <mergeCell ref="AI30:AK30"/>
    <mergeCell ref="B31:B47"/>
    <mergeCell ref="C31:C34"/>
    <mergeCell ref="D33:J33"/>
    <mergeCell ref="K33:AH33"/>
    <mergeCell ref="AI33:AK33"/>
    <mergeCell ref="D34:J34"/>
    <mergeCell ref="K34:AH34"/>
    <mergeCell ref="AI34:AK34"/>
    <mergeCell ref="D31:J31"/>
    <mergeCell ref="K31:AH31"/>
    <mergeCell ref="AI31:AK31"/>
    <mergeCell ref="D32:J32"/>
    <mergeCell ref="K32:AH32"/>
    <mergeCell ref="AI32:AK32"/>
    <mergeCell ref="C39:C43"/>
    <mergeCell ref="D39:J39"/>
    <mergeCell ref="A26:AG26"/>
    <mergeCell ref="F22:G22"/>
    <mergeCell ref="H22:T22"/>
    <mergeCell ref="U22:X22"/>
    <mergeCell ref="Y22:AF22"/>
    <mergeCell ref="F23:G23"/>
    <mergeCell ref="H23:T23"/>
    <mergeCell ref="U23:X23"/>
    <mergeCell ref="Y23:AF23"/>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s>
  <phoneticPr fontId="11"/>
  <conditionalFormatting sqref="F29:AK29">
    <cfRule type="expression" dxfId="342" priority="11">
      <formula>LEN(F29)&gt;250</formula>
    </cfRule>
  </conditionalFormatting>
  <conditionalFormatting sqref="K54 P54">
    <cfRule type="expression" dxfId="341" priority="15">
      <formula>COUNTA($K$54,$P$54)=0</formula>
    </cfRule>
  </conditionalFormatting>
  <conditionalFormatting sqref="AI54:AK54">
    <cfRule type="expression" dxfId="340" priority="14">
      <formula>AND($P$54="✔",$AI$54="")</formula>
    </cfRule>
  </conditionalFormatting>
  <dataValidations count="8">
    <dataValidation type="list" allowBlank="1" showInputMessage="1" showErrorMessage="1" sqref="M8 F8 S8 AH26:AH28" xr:uid="{00000000-0002-0000-0600-000000000000}">
      <formula1>"○"</formula1>
    </dataValidation>
    <dataValidation type="list" allowBlank="1" showInputMessage="1" showErrorMessage="1" sqref="L6:T6" xr:uid="{00000000-0002-0000-0600-000001000000}">
      <formula1>訓練分野</formula1>
    </dataValidation>
    <dataValidation allowBlank="1" showInputMessage="1" showErrorMessage="1" prompt="日付形式で入力してください。" sqref="M11:R11 F11:K12 F14:K14" xr:uid="{00000000-0002-0000-0600-000002000000}"/>
    <dataValidation type="list" allowBlank="1" showInputMessage="1" showErrorMessage="1" sqref="M7 K65 P54 K54 AA18 T18:T19 L18:L19 F18:F19 R13 L13 F13 F7 AH21:AH25 S7" xr:uid="{00000000-0002-0000-0600-000003000000}">
      <formula1>"✔"</formula1>
    </dataValidation>
    <dataValidation type="list" allowBlank="1" showInputMessage="1" showErrorMessage="1" prompt="職場見学等を職業能力開発講習で実施する場合は、「（能開講習）」を選択してください。" sqref="AF55:AH58" xr:uid="{00000000-0002-0000-0600-000004000000}">
      <formula1>"（能開講習）"</formula1>
    </dataValidation>
    <dataValidation type="list" allowBlank="1" showInputMessage="1" showErrorMessage="1" prompt="実施する項目を選択してください。" sqref="K55:M58" xr:uid="{00000000-0002-0000-0600-000005000000}">
      <formula1>"【職場見学】,【職場体験】,【職業人講話】"</formula1>
    </dataValidation>
    <dataValidation allowBlank="1" showInputMessage="1" showErrorMessage="1" prompt="職場体験・職場見学及び企業実習先への交通費、健康診断料、補講費が必要となる場合には、別途費用が発生する旨記入してください。" sqref="N64:AA64" xr:uid="{00000000-0002-0000-0600-000006000000}"/>
    <dataValidation allowBlank="1" showInputMessage="1" showErrorMessage="1" prompt="様式第８号に記載した金額を記載してください。" sqref="Y62:AB62" xr:uid="{00000000-0002-0000-0600-000007000000}"/>
  </dataValidations>
  <printOptions horizontalCentered="1"/>
  <pageMargins left="0.59055118110236227" right="0.19685039370078741" top="0.19685039370078741" bottom="0.19685039370078741" header="7.874015748031496E-2" footer="7.874015748031496E-2"/>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7" operator="between" id="{B92F9FF8-1738-4C04-8118-940602D9C66D}">
            <xm:f>様式8!$E$16</xm:f>
            <xm:f>様式8!$E$31</xm:f>
            <x14:dxf>
              <fill>
                <patternFill>
                  <bgColor rgb="FFCCECFF"/>
                </patternFill>
              </fill>
            </x14:dxf>
          </x14:cfRule>
          <xm:sqref>F29:AK29 C31:AK36 C37:C38 C39:AK41 AI41:AK42 C42:D42 K42 C43:AK53 K55:AK55 K56:M58 Y62:AB62 N63:W63 N64:AA64 K65 K66:AK67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AI24"/>
  <sheetViews>
    <sheetView showGridLines="0" view="pageBreakPreview" zoomScale="70" zoomScaleNormal="100" zoomScaleSheetLayoutView="70" workbookViewId="0">
      <selection activeCell="A3" sqref="A3:X3"/>
    </sheetView>
  </sheetViews>
  <sheetFormatPr defaultColWidth="8" defaultRowHeight="13.5"/>
  <cols>
    <col min="1" max="24" width="6.75" style="67" customWidth="1"/>
    <col min="25" max="16384" width="8" style="67"/>
  </cols>
  <sheetData>
    <row r="1" spans="1:35">
      <c r="U1" s="85" t="s">
        <v>1057</v>
      </c>
    </row>
    <row r="2" spans="1:35">
      <c r="X2" s="68" t="s">
        <v>1000</v>
      </c>
    </row>
    <row r="3" spans="1:35" ht="18.75">
      <c r="A3" s="2386" t="s">
        <v>985</v>
      </c>
      <c r="B3" s="2386"/>
      <c r="C3" s="2386"/>
      <c r="D3" s="2386"/>
      <c r="E3" s="2386"/>
      <c r="F3" s="2386"/>
      <c r="G3" s="2386"/>
      <c r="H3" s="2386"/>
      <c r="I3" s="2386"/>
      <c r="J3" s="2386"/>
      <c r="K3" s="2386"/>
      <c r="L3" s="2386"/>
      <c r="M3" s="2386"/>
      <c r="N3" s="2386"/>
      <c r="O3" s="2386"/>
      <c r="P3" s="2386"/>
      <c r="Q3" s="2386"/>
      <c r="R3" s="2386"/>
      <c r="S3" s="2386"/>
      <c r="T3" s="2386"/>
      <c r="U3" s="2386"/>
      <c r="V3" s="2386"/>
      <c r="W3" s="2386"/>
      <c r="X3" s="2386"/>
    </row>
    <row r="4" spans="1:35" ht="21" customHeight="1">
      <c r="T4" s="2387" t="s">
        <v>986</v>
      </c>
      <c r="U4" s="2387"/>
      <c r="V4" s="2388" t="str">
        <f>IF(様式1!O3="","",様式1!O3)</f>
        <v/>
      </c>
      <c r="W4" s="2388"/>
      <c r="X4" s="2388"/>
      <c r="Y4" s="86"/>
      <c r="Z4" s="86"/>
    </row>
    <row r="5" spans="1:35" ht="9" customHeight="1">
      <c r="Y5" s="77"/>
      <c r="Z5" s="77"/>
    </row>
    <row r="6" spans="1:35" ht="18" customHeight="1">
      <c r="A6" s="2389" t="s">
        <v>987</v>
      </c>
      <c r="B6" s="2390"/>
      <c r="C6" s="2390"/>
      <c r="D6" s="2391" t="str">
        <f>IF(様式1!L11="","",様式1!L11)</f>
        <v/>
      </c>
      <c r="E6" s="2392"/>
      <c r="F6" s="2392"/>
      <c r="G6" s="2392"/>
      <c r="H6" s="2392"/>
      <c r="I6" s="2392"/>
      <c r="J6" s="2392"/>
      <c r="K6" s="2392"/>
      <c r="L6" s="2393"/>
      <c r="M6" s="2394" t="s">
        <v>1001</v>
      </c>
      <c r="N6" s="2395"/>
      <c r="O6" s="2395"/>
      <c r="P6" s="2396" t="str">
        <f>IF(様式1!F44="","",様式1!F44)</f>
        <v/>
      </c>
      <c r="Q6" s="2396"/>
      <c r="R6" s="2396"/>
      <c r="S6" s="2396"/>
      <c r="T6" s="2396"/>
      <c r="U6" s="2396"/>
      <c r="V6" s="2396"/>
      <c r="W6" s="2396"/>
      <c r="X6" s="2396"/>
      <c r="Y6" s="69"/>
      <c r="Z6" s="69"/>
      <c r="AA6" s="69"/>
      <c r="AB6" s="69"/>
      <c r="AC6" s="69"/>
      <c r="AD6" s="69"/>
      <c r="AE6" s="69"/>
      <c r="AF6" s="69"/>
      <c r="AG6" s="69"/>
      <c r="AH6" s="69"/>
      <c r="AI6" s="69"/>
    </row>
    <row r="7" spans="1:35" ht="18" customHeight="1">
      <c r="A7" s="2389" t="s">
        <v>988</v>
      </c>
      <c r="B7" s="2390"/>
      <c r="C7" s="2394"/>
      <c r="D7" s="2397" t="str">
        <f>IF(様式1!G36="","",様式1!G36)</f>
        <v/>
      </c>
      <c r="E7" s="2398"/>
      <c r="F7" s="2398"/>
      <c r="G7" s="2398"/>
      <c r="H7" s="2398"/>
      <c r="I7" s="2398"/>
      <c r="J7" s="2398"/>
      <c r="K7" s="2398"/>
      <c r="L7" s="2399"/>
      <c r="M7" s="70"/>
      <c r="N7" s="70"/>
      <c r="O7" s="70"/>
      <c r="P7" s="70"/>
      <c r="Q7" s="70"/>
      <c r="R7" s="70"/>
      <c r="S7" s="70"/>
      <c r="T7" s="70"/>
      <c r="U7" s="70"/>
      <c r="V7" s="70"/>
      <c r="W7" s="70"/>
      <c r="X7" s="70"/>
      <c r="Y7" s="69"/>
      <c r="Z7" s="69"/>
      <c r="AA7" s="69"/>
      <c r="AB7" s="69"/>
      <c r="AC7" s="69"/>
      <c r="AD7" s="69"/>
      <c r="AE7" s="69"/>
      <c r="AF7" s="69"/>
      <c r="AG7" s="69"/>
      <c r="AH7" s="69"/>
      <c r="AI7" s="69"/>
    </row>
    <row r="9" spans="1:35" s="71" customFormat="1" ht="55.9" customHeight="1">
      <c r="A9" s="102" t="s">
        <v>1002</v>
      </c>
      <c r="B9" s="2400" t="s">
        <v>1003</v>
      </c>
      <c r="C9" s="2400"/>
      <c r="D9" s="2401" t="s">
        <v>989</v>
      </c>
      <c r="E9" s="2401"/>
      <c r="F9" s="2401"/>
      <c r="G9" s="2401" t="s">
        <v>990</v>
      </c>
      <c r="H9" s="2401"/>
      <c r="I9" s="2401"/>
      <c r="J9" s="2401"/>
      <c r="K9" s="2401"/>
      <c r="L9" s="2401" t="s">
        <v>991</v>
      </c>
      <c r="M9" s="2401"/>
      <c r="N9" s="2401" t="s">
        <v>992</v>
      </c>
      <c r="O9" s="2401"/>
      <c r="P9" s="2400" t="s">
        <v>993</v>
      </c>
      <c r="Q9" s="2400"/>
      <c r="R9" s="2400"/>
      <c r="S9" s="2401" t="s">
        <v>994</v>
      </c>
      <c r="T9" s="2401"/>
      <c r="U9" s="2401" t="s">
        <v>995</v>
      </c>
      <c r="V9" s="2401"/>
      <c r="W9" s="2401"/>
      <c r="X9" s="2401"/>
    </row>
    <row r="10" spans="1:35" ht="58.15" customHeight="1">
      <c r="A10" s="103" t="s">
        <v>1004</v>
      </c>
      <c r="B10" s="2402"/>
      <c r="C10" s="2402"/>
      <c r="D10" s="2403"/>
      <c r="E10" s="2404"/>
      <c r="F10" s="2405"/>
      <c r="G10" s="2403"/>
      <c r="H10" s="2404"/>
      <c r="I10" s="2404"/>
      <c r="J10" s="2404"/>
      <c r="K10" s="2405"/>
      <c r="L10" s="2403"/>
      <c r="M10" s="2404"/>
      <c r="N10" s="2403"/>
      <c r="O10" s="2404"/>
      <c r="P10" s="2403"/>
      <c r="Q10" s="2404"/>
      <c r="R10" s="2405"/>
      <c r="S10" s="2403"/>
      <c r="T10" s="2404"/>
      <c r="U10" s="2403"/>
      <c r="V10" s="2404"/>
      <c r="W10" s="2404"/>
      <c r="X10" s="2405"/>
    </row>
    <row r="11" spans="1:35" ht="58.15" customHeight="1">
      <c r="A11" s="103" t="s">
        <v>1005</v>
      </c>
      <c r="B11" s="2402"/>
      <c r="C11" s="2402"/>
      <c r="D11" s="2403"/>
      <c r="E11" s="2404"/>
      <c r="F11" s="2405"/>
      <c r="G11" s="2403"/>
      <c r="H11" s="2404"/>
      <c r="I11" s="2404"/>
      <c r="J11" s="2404"/>
      <c r="K11" s="2405"/>
      <c r="L11" s="2403"/>
      <c r="M11" s="2404"/>
      <c r="N11" s="2403"/>
      <c r="O11" s="2404"/>
      <c r="P11" s="2403"/>
      <c r="Q11" s="2404"/>
      <c r="R11" s="2405"/>
      <c r="S11" s="2403"/>
      <c r="T11" s="2404"/>
      <c r="U11" s="2403"/>
      <c r="V11" s="2404"/>
      <c r="W11" s="2404"/>
      <c r="X11" s="2405"/>
    </row>
    <row r="12" spans="1:35" ht="58.15" customHeight="1">
      <c r="A12" s="103" t="s">
        <v>1006</v>
      </c>
      <c r="B12" s="2402"/>
      <c r="C12" s="2402"/>
      <c r="D12" s="2403"/>
      <c r="E12" s="2404"/>
      <c r="F12" s="2405"/>
      <c r="G12" s="2403"/>
      <c r="H12" s="2404"/>
      <c r="I12" s="2404"/>
      <c r="J12" s="2404"/>
      <c r="K12" s="2405"/>
      <c r="L12" s="2403"/>
      <c r="M12" s="2404"/>
      <c r="N12" s="2403"/>
      <c r="O12" s="2404"/>
      <c r="P12" s="2403"/>
      <c r="Q12" s="2404"/>
      <c r="R12" s="2405"/>
      <c r="S12" s="2403"/>
      <c r="T12" s="2404"/>
      <c r="U12" s="2403"/>
      <c r="V12" s="2404"/>
      <c r="W12" s="2404"/>
      <c r="X12" s="2405"/>
    </row>
    <row r="13" spans="1:35" ht="58.15" customHeight="1">
      <c r="A13" s="103" t="s">
        <v>1007</v>
      </c>
      <c r="B13" s="2402"/>
      <c r="C13" s="2402"/>
      <c r="D13" s="2403"/>
      <c r="E13" s="2404"/>
      <c r="F13" s="2405"/>
      <c r="G13" s="2403"/>
      <c r="H13" s="2404"/>
      <c r="I13" s="2404"/>
      <c r="J13" s="2404"/>
      <c r="K13" s="2405"/>
      <c r="L13" s="2403"/>
      <c r="M13" s="2404"/>
      <c r="N13" s="2403"/>
      <c r="O13" s="2404"/>
      <c r="P13" s="2403"/>
      <c r="Q13" s="2404"/>
      <c r="R13" s="2405"/>
      <c r="S13" s="2403"/>
      <c r="T13" s="2404"/>
      <c r="U13" s="2403"/>
      <c r="V13" s="2404"/>
      <c r="W13" s="2404"/>
      <c r="X13" s="2405"/>
    </row>
    <row r="14" spans="1:35" ht="58.15" customHeight="1">
      <c r="A14" s="103" t="s">
        <v>1008</v>
      </c>
      <c r="B14" s="2402"/>
      <c r="C14" s="2402"/>
      <c r="D14" s="2403"/>
      <c r="E14" s="2404"/>
      <c r="F14" s="2405"/>
      <c r="G14" s="2403"/>
      <c r="H14" s="2404"/>
      <c r="I14" s="2404"/>
      <c r="J14" s="2404"/>
      <c r="K14" s="2405"/>
      <c r="L14" s="2403"/>
      <c r="M14" s="2404"/>
      <c r="N14" s="2403"/>
      <c r="O14" s="2404"/>
      <c r="P14" s="2403"/>
      <c r="Q14" s="2404"/>
      <c r="R14" s="2405"/>
      <c r="S14" s="2403"/>
      <c r="T14" s="2404"/>
      <c r="U14" s="2403"/>
      <c r="V14" s="2404"/>
      <c r="W14" s="2404"/>
      <c r="X14" s="2405"/>
    </row>
    <row r="15" spans="1:35" ht="58.15" customHeight="1">
      <c r="A15" s="103" t="s">
        <v>1009</v>
      </c>
      <c r="B15" s="2402"/>
      <c r="C15" s="2402"/>
      <c r="D15" s="2403"/>
      <c r="E15" s="2404"/>
      <c r="F15" s="2405"/>
      <c r="G15" s="2403"/>
      <c r="H15" s="2404"/>
      <c r="I15" s="2404"/>
      <c r="J15" s="2404"/>
      <c r="K15" s="2405"/>
      <c r="L15" s="2403"/>
      <c r="M15" s="2404"/>
      <c r="N15" s="2403"/>
      <c r="O15" s="2404"/>
      <c r="P15" s="2403"/>
      <c r="Q15" s="2404"/>
      <c r="R15" s="2405"/>
      <c r="S15" s="2403"/>
      <c r="T15" s="2404"/>
      <c r="U15" s="2403"/>
      <c r="V15" s="2404"/>
      <c r="W15" s="2404"/>
      <c r="X15" s="2405"/>
    </row>
    <row r="17" spans="1:24">
      <c r="A17" s="2410" t="s">
        <v>996</v>
      </c>
      <c r="B17" s="2411"/>
    </row>
    <row r="18" spans="1:24">
      <c r="A18" s="72" t="s">
        <v>997</v>
      </c>
      <c r="B18" s="2408"/>
      <c r="C18" s="2408"/>
      <c r="D18" s="2408"/>
      <c r="E18" s="2408"/>
      <c r="F18" s="2408"/>
      <c r="G18" s="74"/>
      <c r="H18" s="73" t="s">
        <v>1010</v>
      </c>
      <c r="I18" s="73"/>
      <c r="J18" s="2408"/>
      <c r="K18" s="2408"/>
      <c r="L18" s="2408"/>
      <c r="M18" s="2408"/>
      <c r="N18" s="2408"/>
      <c r="O18" s="2408"/>
      <c r="P18" s="2408"/>
      <c r="Q18" s="2408"/>
      <c r="R18" s="74"/>
      <c r="S18" s="74"/>
      <c r="T18" s="74"/>
      <c r="U18" s="74"/>
      <c r="V18" s="74"/>
      <c r="W18" s="74"/>
      <c r="X18" s="75"/>
    </row>
    <row r="19" spans="1:24">
      <c r="A19" s="76"/>
      <c r="B19" s="77"/>
      <c r="C19" s="77"/>
      <c r="D19" s="77"/>
      <c r="E19" s="77"/>
      <c r="F19" s="77"/>
      <c r="G19" s="77"/>
      <c r="H19" s="77"/>
      <c r="I19" s="77"/>
      <c r="J19" s="77"/>
      <c r="K19" s="77"/>
      <c r="L19" s="77"/>
      <c r="M19" s="77"/>
      <c r="N19" s="77"/>
      <c r="O19" s="77"/>
      <c r="P19" s="77"/>
      <c r="Q19" s="77"/>
      <c r="R19" s="77"/>
      <c r="S19" s="77"/>
      <c r="T19" s="77"/>
      <c r="U19" s="77"/>
      <c r="V19" s="77"/>
      <c r="W19" s="77"/>
      <c r="X19" s="78"/>
    </row>
    <row r="20" spans="1:24">
      <c r="A20" s="79" t="s">
        <v>998</v>
      </c>
      <c r="B20" s="2409"/>
      <c r="C20" s="2409"/>
      <c r="D20" s="2409"/>
      <c r="E20" s="2409"/>
      <c r="F20" s="2409"/>
      <c r="G20" s="77"/>
      <c r="H20" s="80" t="s">
        <v>999</v>
      </c>
      <c r="I20" s="80"/>
      <c r="J20" s="77"/>
      <c r="K20" s="2409"/>
      <c r="L20" s="2409"/>
      <c r="M20" s="2409"/>
      <c r="N20" s="2409"/>
      <c r="O20" s="2409"/>
      <c r="P20" s="2409"/>
      <c r="Q20" s="2409"/>
      <c r="R20" s="77"/>
      <c r="S20" s="77"/>
      <c r="T20" s="77"/>
      <c r="U20" s="77"/>
      <c r="V20" s="77"/>
      <c r="W20" s="77"/>
      <c r="X20" s="78"/>
    </row>
    <row r="21" spans="1:24">
      <c r="A21" s="81"/>
      <c r="B21" s="82"/>
      <c r="C21" s="83"/>
      <c r="D21" s="83"/>
      <c r="E21" s="83"/>
      <c r="F21" s="83"/>
      <c r="G21" s="83"/>
      <c r="H21" s="83"/>
      <c r="I21" s="83"/>
      <c r="J21" s="83"/>
      <c r="K21" s="83"/>
      <c r="L21" s="83"/>
      <c r="M21" s="83"/>
      <c r="N21" s="83"/>
      <c r="O21" s="83"/>
      <c r="P21" s="83"/>
      <c r="Q21" s="83"/>
      <c r="R21" s="83"/>
      <c r="S21" s="83"/>
      <c r="T21" s="83"/>
      <c r="U21" s="83"/>
      <c r="V21" s="83"/>
      <c r="W21" s="83"/>
      <c r="X21" s="84"/>
    </row>
    <row r="23" spans="1:24" ht="81.75" customHeight="1">
      <c r="A23" s="2406" t="s">
        <v>1182</v>
      </c>
      <c r="B23" s="2407"/>
      <c r="C23" s="2407"/>
      <c r="D23" s="2407"/>
      <c r="E23" s="2407"/>
      <c r="F23" s="2407"/>
      <c r="G23" s="2407"/>
      <c r="H23" s="2407"/>
      <c r="I23" s="2407"/>
      <c r="J23" s="2407"/>
      <c r="K23" s="2407"/>
      <c r="L23" s="2407"/>
      <c r="M23" s="2407"/>
      <c r="N23" s="2407"/>
      <c r="O23" s="2407"/>
      <c r="P23" s="2407"/>
      <c r="Q23" s="2407"/>
      <c r="R23" s="2407"/>
      <c r="S23" s="2407"/>
      <c r="T23" s="2407"/>
      <c r="U23" s="2407"/>
      <c r="V23" s="2407"/>
      <c r="W23" s="2407"/>
      <c r="X23" s="2407"/>
    </row>
    <row r="24" spans="1:24">
      <c r="X24" s="140" t="s">
        <v>1175</v>
      </c>
    </row>
  </sheetData>
  <mergeCells count="71">
    <mergeCell ref="B18:F18"/>
    <mergeCell ref="B20:F20"/>
    <mergeCell ref="J18:Q18"/>
    <mergeCell ref="K20:Q20"/>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P12:R12"/>
    <mergeCell ref="S10:T10"/>
    <mergeCell ref="U10:X10"/>
    <mergeCell ref="B11:C11"/>
    <mergeCell ref="D11:F11"/>
    <mergeCell ref="G11:K11"/>
    <mergeCell ref="L11:M11"/>
    <mergeCell ref="N11:O11"/>
    <mergeCell ref="P11:R11"/>
    <mergeCell ref="S11:T11"/>
    <mergeCell ref="U11:X11"/>
    <mergeCell ref="N9:O9"/>
    <mergeCell ref="P9:R9"/>
    <mergeCell ref="S9:T9"/>
    <mergeCell ref="U9:X9"/>
    <mergeCell ref="B10:C10"/>
    <mergeCell ref="D10:F10"/>
    <mergeCell ref="G10:K10"/>
    <mergeCell ref="L10:M10"/>
    <mergeCell ref="N10:O10"/>
    <mergeCell ref="P10:R10"/>
    <mergeCell ref="A7:C7"/>
    <mergeCell ref="D7:L7"/>
    <mergeCell ref="B9:C9"/>
    <mergeCell ref="D9:F9"/>
    <mergeCell ref="G9:K9"/>
    <mergeCell ref="L9:M9"/>
    <mergeCell ref="A3:X3"/>
    <mergeCell ref="T4:U4"/>
    <mergeCell ref="V4:X4"/>
    <mergeCell ref="A6:C6"/>
    <mergeCell ref="D6:L6"/>
    <mergeCell ref="M6:O6"/>
    <mergeCell ref="P6:X6"/>
  </mergeCells>
  <phoneticPr fontId="11"/>
  <printOptions horizontalCentered="1"/>
  <pageMargins left="0.35433070866141736" right="0.31496062992125984" top="0.35433070866141736" bottom="0.39370078740157483" header="0.31496062992125984" footer="0.31496062992125984"/>
  <pageSetup paperSize="9" scale="82" orientation="landscape" r:id="rId1"/>
  <rowBreaks count="1" manualBreakCount="1">
    <brk id="22"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39</vt:i4>
      </vt:variant>
    </vt:vector>
  </HeadingPairs>
  <TitlesOfParts>
    <vt:vector size="74" baseType="lpstr">
      <vt:lpstr>一覧表</vt:lpstr>
      <vt:lpstr>様式1</vt:lpstr>
      <vt:lpstr>様式2</vt:lpstr>
      <vt:lpstr>様式3</vt:lpstr>
      <vt:lpstr>様式4</vt:lpstr>
      <vt:lpstr>代表者氏名・役員一覧</vt:lpstr>
      <vt:lpstr>様式5</vt:lpstr>
      <vt:lpstr>様式5 (記入例)</vt:lpstr>
      <vt:lpstr>様式５別添１</vt:lpstr>
      <vt:lpstr>様式５別添２</vt:lpstr>
      <vt:lpstr>様式５添付３</vt:lpstr>
      <vt:lpstr>様式５添付４</vt:lpstr>
      <vt:lpstr>様式５添付４別表</vt:lpstr>
      <vt:lpstr>様式6</vt:lpstr>
      <vt:lpstr>様式6（記入例１）</vt:lpstr>
      <vt:lpstr>様式6（記入例２）</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様式13の２(自己評価)</vt:lpstr>
      <vt:lpstr>様式14</vt:lpstr>
      <vt:lpstr>裏面作成ツール</vt:lpstr>
      <vt:lpstr>様式15の１</vt:lpstr>
      <vt:lpstr>様式15の２</vt:lpstr>
      <vt:lpstr>様式16の２</vt:lpstr>
      <vt:lpstr>様式17</vt:lpstr>
      <vt:lpstr>様式18</vt:lpstr>
      <vt:lpstr>登録用</vt:lpstr>
      <vt:lpstr>一覧表!Print_Area</vt:lpstr>
      <vt:lpstr>代表者氏名・役員一覧!Print_Area</vt:lpstr>
      <vt:lpstr>登録用!Print_Area</vt:lpstr>
      <vt:lpstr>様式1!Print_Area</vt:lpstr>
      <vt:lpstr>様式10!Print_Area</vt:lpstr>
      <vt:lpstr>様式12!Print_Area</vt:lpstr>
      <vt:lpstr>様式13の１!Print_Area</vt:lpstr>
      <vt:lpstr>'様式13の２(自己評価)'!Print_Area</vt:lpstr>
      <vt:lpstr>様式14!Print_Area</vt:lpstr>
      <vt:lpstr>様式15の１!Print_Area</vt:lpstr>
      <vt:lpstr>様式15の２!Print_Area</vt:lpstr>
      <vt:lpstr>様式16の２!Print_Area</vt:lpstr>
      <vt:lpstr>様式17!Print_Area</vt:lpstr>
      <vt:lpstr>様式18!Print_Area</vt:lpstr>
      <vt:lpstr>様式2!Print_Area</vt:lpstr>
      <vt:lpstr>様式3!Print_Area</vt:lpstr>
      <vt:lpstr>様式4!Print_Area</vt:lpstr>
      <vt:lpstr>様式5!Print_Area</vt:lpstr>
      <vt:lpstr>'様式5 (記入例)'!Print_Area</vt:lpstr>
      <vt:lpstr>様式５添付３!Print_Area</vt:lpstr>
      <vt:lpstr>様式５添付４!Print_Area</vt:lpstr>
      <vt:lpstr>様式５添付４別表!Print_Area</vt:lpstr>
      <vt:lpstr>様式５別添１!Print_Area</vt:lpstr>
      <vt:lpstr>様式５別添２!Print_Area</vt:lpstr>
      <vt:lpstr>様式6!Print_Area</vt:lpstr>
      <vt:lpstr>'様式6（記入例１）'!Print_Area</vt:lpstr>
      <vt:lpstr>'様式6（記入例２）'!Print_Area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裏面作成ツール!Print_Area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高齢・障害・求職者雇用支援機構兵庫支部</dc:creator>
  <cp:lastModifiedBy>宮﨑 祐香</cp:lastModifiedBy>
  <cp:lastPrinted>2026-06-05T06:04:45Z</cp:lastPrinted>
  <dcterms:created xsi:type="dcterms:W3CDTF">2021-02-10T01:23:48Z</dcterms:created>
  <dcterms:modified xsi:type="dcterms:W3CDTF">2026-06-05T06:12:32Z</dcterms:modified>
</cp:coreProperties>
</file>