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3.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301772\Desktop\"/>
    </mc:Choice>
  </mc:AlternateContent>
  <bookViews>
    <workbookView xWindow="-105" yWindow="-105" windowWidth="23250" windowHeight="12570" tabRatio="894"/>
  </bookViews>
  <sheets>
    <sheet name="一覧表" sheetId="66" r:id="rId1"/>
    <sheet name="様式1" sheetId="2" r:id="rId2"/>
    <sheet name="様式2" sheetId="24" r:id="rId3"/>
    <sheet name="様式3" sheetId="80" r:id="rId4"/>
    <sheet name="様式4" sheetId="5" r:id="rId5"/>
    <sheet name="代表者氏名・役員一覧" sheetId="98" r:id="rId6"/>
    <sheet name="様式5" sheetId="49" r:id="rId7"/>
    <sheet name="様式5 (記入例)" sheetId="86" r:id="rId8"/>
    <sheet name="様式５添付１" sheetId="72" r:id="rId9"/>
    <sheet name="様式５別添２" sheetId="74" r:id="rId10"/>
    <sheet name="様式５添付３" sheetId="79" r:id="rId11"/>
    <sheet name="様式５添付４" sheetId="87" r:id="rId12"/>
    <sheet name="様式５添付４別表" sheetId="88" r:id="rId13"/>
    <sheet name="様式6" sheetId="50" r:id="rId14"/>
    <sheet name="様式6(記入例)" sheetId="67" r:id="rId15"/>
    <sheet name="様式7の1" sheetId="78" r:id="rId16"/>
    <sheet name="様式7の1 （記入例）" sheetId="95" r:id="rId17"/>
    <sheet name="様式7の3" sheetId="10" r:id="rId18"/>
    <sheet name="様式7の3(記入例)" sheetId="97" r:id="rId19"/>
    <sheet name="様式8" sheetId="11" r:id="rId20"/>
    <sheet name="様式8 (記載例)" sheetId="75" r:id="rId21"/>
    <sheet name="様式9" sheetId="63" r:id="rId22"/>
    <sheet name="様式10" sheetId="54" r:id="rId23"/>
    <sheet name="様式13の１" sheetId="29" r:id="rId24"/>
    <sheet name="様式12" sheetId="15" r:id="rId25"/>
    <sheet name="様式14" sheetId="38" r:id="rId26"/>
    <sheet name="裏面作成ツール" sheetId="99" r:id="rId27"/>
    <sheet name="様式15の１" sheetId="64" r:id="rId28"/>
    <sheet name="様式15の２" sheetId="65" r:id="rId29"/>
    <sheet name="様式16の２" sheetId="21" r:id="rId30"/>
    <sheet name="様式17" sheetId="41" r:id="rId31"/>
    <sheet name="登録用" sheetId="23" state="hidden" r:id="rId32"/>
  </sheets>
  <externalReferences>
    <externalReference r:id="rId33"/>
    <externalReference r:id="rId34"/>
    <externalReference r:id="rId35"/>
    <externalReference r:id="rId36"/>
    <externalReference r:id="rId37"/>
  </externalReferences>
  <definedNames>
    <definedName name="_key" localSheetId="5" hidden="1">#REF!</definedName>
    <definedName name="_key" localSheetId="26" hidden="1">#REF!</definedName>
    <definedName name="_key" hidden="1">#REF!</definedName>
    <definedName name="_Key1" localSheetId="5" hidden="1">#REF!</definedName>
    <definedName name="_Key1" localSheetId="26" hidden="1">#REF!</definedName>
    <definedName name="_Key1" hidden="1">#REF!</definedName>
    <definedName name="_Key2" localSheetId="5" hidden="1">#REF!</definedName>
    <definedName name="_Key2" localSheetId="26" hidden="1">#REF!</definedName>
    <definedName name="_Key2" hidden="1">#REF!</definedName>
    <definedName name="_Order1" hidden="1">255</definedName>
    <definedName name="_Order2" hidden="1">255</definedName>
    <definedName name="_Sor" localSheetId="5" hidden="1">#REF!</definedName>
    <definedName name="_Sor" localSheetId="26" hidden="1">#REF!</definedName>
    <definedName name="_sor" hidden="1">#REF!</definedName>
    <definedName name="_Sort" localSheetId="5" hidden="1">#REF!</definedName>
    <definedName name="_Sort" localSheetId="26" hidden="1">#REF!</definedName>
    <definedName name="_Sort" hidden="1">#REF!</definedName>
    <definedName name="a" localSheetId="5" hidden="1">#REF!</definedName>
    <definedName name="a" localSheetId="26" hidden="1">#REF!</definedName>
    <definedName name="a" hidden="1">#REF!</definedName>
    <definedName name="aa" localSheetId="5" hidden="1">#REF!</definedName>
    <definedName name="aa" hidden="1">#REF!</definedName>
    <definedName name="aaa" localSheetId="5" hidden="1">#REF!</definedName>
    <definedName name="aaa" hidden="1">#REF!</definedName>
    <definedName name="aaaa" localSheetId="5" hidden="1">#REF!</definedName>
    <definedName name="aaaa" hidden="1">#REF!</definedName>
    <definedName name="aaaaa" localSheetId="5" hidden="1">#REF!</definedName>
    <definedName name="aaaaa" hidden="1">#REF!</definedName>
    <definedName name="aaaaaa" localSheetId="5" hidden="1">#REF!</definedName>
    <definedName name="aaaaaa" hidden="1">#REF!</definedName>
    <definedName name="abc" localSheetId="5" hidden="1">#REF!</definedName>
    <definedName name="abc" hidden="1">#REF!</definedName>
    <definedName name="ass" localSheetId="5" hidden="1">#REF!</definedName>
    <definedName name="ass" hidden="1">#REF!</definedName>
    <definedName name="b" localSheetId="5" hidden="1">#REF!</definedName>
    <definedName name="b" hidden="1">#REF!</definedName>
    <definedName name="bb" localSheetId="5" hidden="1">#REF!</definedName>
    <definedName name="bb" hidden="1">#REF!</definedName>
    <definedName name="bbb" localSheetId="5" hidden="1">#REF!</definedName>
    <definedName name="bbb" hidden="1">#REF!</definedName>
    <definedName name="bhgh" localSheetId="5" hidden="1">#REF!</definedName>
    <definedName name="bhgh" hidden="1">#REF!</definedName>
    <definedName name="bjh" localSheetId="5" hidden="1">#REF!</definedName>
    <definedName name="bjh" hidden="1">#REF!</definedName>
    <definedName name="d" localSheetId="5" hidden="1">#REF!</definedName>
    <definedName name="d" hidden="1">#REF!</definedName>
    <definedName name="dd" localSheetId="5" hidden="1">#REF!</definedName>
    <definedName name="dd" hidden="1">#REF!</definedName>
    <definedName name="dfd" localSheetId="5" hidden="1">#REF!</definedName>
    <definedName name="dfd" hidden="1">#REF!</definedName>
    <definedName name="dfdf" localSheetId="5" hidden="1">#REF!</definedName>
    <definedName name="dfdf" hidden="1">#REF!</definedName>
    <definedName name="dfdfdf" localSheetId="5" hidden="1">#REF!</definedName>
    <definedName name="dfdfdf" hidden="1">#REF!</definedName>
    <definedName name="dfdfdfd" localSheetId="5" hidden="1">#REF!</definedName>
    <definedName name="dfdfdfd" hidden="1">#REF!</definedName>
    <definedName name="dfdff" localSheetId="5" hidden="1">#REF!</definedName>
    <definedName name="dfdff" hidden="1">#REF!</definedName>
    <definedName name="dw" localSheetId="5" hidden="1">#REF!</definedName>
    <definedName name="dw" hidden="1">#REF!</definedName>
    <definedName name="dwd" localSheetId="5" hidden="1">#REF!</definedName>
    <definedName name="dwd" hidden="1">#REF!</definedName>
    <definedName name="dwdw" localSheetId="5" hidden="1">#REF!</definedName>
    <definedName name="dwdw" hidden="1">#REF!</definedName>
    <definedName name="dwdwd" localSheetId="5" hidden="1">#REF!</definedName>
    <definedName name="dwdwd" hidden="1">#REF!</definedName>
    <definedName name="e" localSheetId="5" hidden="1">#REF!</definedName>
    <definedName name="e" hidden="1">#REF!</definedName>
    <definedName name="ee" localSheetId="5" hidden="1">#REF!</definedName>
    <definedName name="ee" hidden="1">#REF!</definedName>
    <definedName name="eee" localSheetId="5" hidden="1">#REF!</definedName>
    <definedName name="eee" hidden="1">#REF!</definedName>
    <definedName name="eeee" localSheetId="5" hidden="1">#REF!</definedName>
    <definedName name="eeee" hidden="1">#REF!</definedName>
    <definedName name="eeeee" localSheetId="5" hidden="1">#REF!</definedName>
    <definedName name="eeeee" hidden="1">#REF!</definedName>
    <definedName name="eeeeee" localSheetId="5" hidden="1">#REF!</definedName>
    <definedName name="eeeeee" hidden="1">#REF!</definedName>
    <definedName name="eeeeeee" localSheetId="5" hidden="1">#REF!</definedName>
    <definedName name="eeeeeee" hidden="1">#REF!</definedName>
    <definedName name="eeeeeeee" localSheetId="5" hidden="1">#REF!</definedName>
    <definedName name="eeeeeeee" hidden="1">#REF!</definedName>
    <definedName name="eeeeeeeee" localSheetId="5" hidden="1">#REF!</definedName>
    <definedName name="eeeeeeeee" hidden="1">#REF!</definedName>
    <definedName name="eeeeeeeeee" localSheetId="5" hidden="1">#REF!</definedName>
    <definedName name="eeeeeeeeee" hidden="1">#REF!</definedName>
    <definedName name="Esub" localSheetId="5" hidden="1">#REF!</definedName>
    <definedName name="esub" hidden="1">#REF!</definedName>
    <definedName name="Esub一覧" localSheetId="5" hidden="1">#REF!</definedName>
    <definedName name="Esub一覧" localSheetId="26" hidden="1">#REF!</definedName>
    <definedName name="Esub一覧" hidden="1">#REF!</definedName>
    <definedName name="f" localSheetId="5" hidden="1">#REF!</definedName>
    <definedName name="f" hidden="1">#REF!</definedName>
    <definedName name="fd" localSheetId="5" hidden="1">#REF!</definedName>
    <definedName name="fd" hidden="1">#REF!</definedName>
    <definedName name="fdf" localSheetId="5" hidden="1">#REF!</definedName>
    <definedName name="fdf" hidden="1">#REF!</definedName>
    <definedName name="fdfdf" localSheetId="5" hidden="1">#REF!</definedName>
    <definedName name="fdfdf" hidden="1">#REF!</definedName>
    <definedName name="fdfdfdfdf" localSheetId="5" hidden="1">#REF!</definedName>
    <definedName name="fdfdfdfdf" hidden="1">#REF!</definedName>
    <definedName name="fdfdffd" localSheetId="5" hidden="1">#REF!</definedName>
    <definedName name="fdfdffd" hidden="1">#REF!</definedName>
    <definedName name="frf" localSheetId="5" hidden="1">#REF!</definedName>
    <definedName name="frf" hidden="1">#REF!</definedName>
    <definedName name="frfr" localSheetId="5" hidden="1">#REF!</definedName>
    <definedName name="frfr" hidden="1">#REF!</definedName>
    <definedName name="ｇ" localSheetId="5" hidden="1">#REF!</definedName>
    <definedName name="ｇ" hidden="1">#REF!</definedName>
    <definedName name="gg" localSheetId="5" hidden="1">#REF!</definedName>
    <definedName name="gg" hidden="1">#REF!</definedName>
    <definedName name="ggt" localSheetId="5" hidden="1">#REF!</definedName>
    <definedName name="ggt" hidden="1">#REF!</definedName>
    <definedName name="gh" localSheetId="5" hidden="1">#REF!</definedName>
    <definedName name="gh" hidden="1">#REF!</definedName>
    <definedName name="ghghgh" localSheetId="5" hidden="1">#REF!</definedName>
    <definedName name="ghghgh" hidden="1">#REF!</definedName>
    <definedName name="hghgh" localSheetId="5" hidden="1">#REF!</definedName>
    <definedName name="hghgh" hidden="1">#REF!</definedName>
    <definedName name="hghghh" localSheetId="5" hidden="1">#REF!</definedName>
    <definedName name="hghghh" hidden="1">#REF!</definedName>
    <definedName name="hh" localSheetId="5" hidden="1">#REF!</definedName>
    <definedName name="hh" hidden="1">#REF!</definedName>
    <definedName name="hhhh" localSheetId="5" hidden="1">#REF!</definedName>
    <definedName name="hhhh" hidden="1">#REF!</definedName>
    <definedName name="HU" localSheetId="5" hidden="1">#REF!</definedName>
    <definedName name="hu" hidden="1">#REF!</definedName>
    <definedName name="hujh" localSheetId="5" hidden="1">#REF!</definedName>
    <definedName name="hujh" hidden="1">#REF!</definedName>
    <definedName name="ＨＵＵ" localSheetId="5" hidden="1">#REF!</definedName>
    <definedName name="ＨＵＵ" localSheetId="26" hidden="1">#REF!</definedName>
    <definedName name="ＨＵＵ" hidden="1">#REF!</definedName>
    <definedName name="hyhy" localSheetId="5" hidden="1">#REF!</definedName>
    <definedName name="hyhy" hidden="1">#REF!</definedName>
    <definedName name="i" localSheetId="5" hidden="1">#REF!</definedName>
    <definedName name="i" hidden="1">#REF!</definedName>
    <definedName name="ii" localSheetId="5" hidden="1">#REF!</definedName>
    <definedName name="ii" hidden="1">#REF!</definedName>
    <definedName name="iii" localSheetId="5" hidden="1">#REF!</definedName>
    <definedName name="iii" hidden="1">#REF!</definedName>
    <definedName name="iiii" localSheetId="5" hidden="1">#REF!</definedName>
    <definedName name="iiii" hidden="1">#REF!</definedName>
    <definedName name="iiiii" localSheetId="5" hidden="1">#REF!</definedName>
    <definedName name="iiiii" hidden="1">#REF!</definedName>
    <definedName name="iiiiii" localSheetId="5" hidden="1">#REF!</definedName>
    <definedName name="iiiiii" hidden="1">#REF!</definedName>
    <definedName name="iiiiiii" localSheetId="5" hidden="1">#REF!</definedName>
    <definedName name="iiiiiii" hidden="1">#REF!</definedName>
    <definedName name="iiiiiiii" localSheetId="5" hidden="1">#REF!</definedName>
    <definedName name="iiiiiiii" hidden="1">#REF!</definedName>
    <definedName name="iiiiiiiii" localSheetId="5" hidden="1">#REF!</definedName>
    <definedName name="iiiiiiiii" hidden="1">#REF!</definedName>
    <definedName name="iiijj" localSheetId="5" hidden="1">#REF!</definedName>
    <definedName name="iiijj" hidden="1">#REF!</definedName>
    <definedName name="iio" localSheetId="5" hidden="1">#REF!</definedName>
    <definedName name="iio" hidden="1">#REF!</definedName>
    <definedName name="iiuii" localSheetId="5" hidden="1">#REF!</definedName>
    <definedName name="iiuii" hidden="1">#REF!</definedName>
    <definedName name="iiuu" localSheetId="5" hidden="1">#REF!</definedName>
    <definedName name="iiuu" hidden="1">#REF!</definedName>
    <definedName name="iiuuii" localSheetId="5" hidden="1">#REF!</definedName>
    <definedName name="iiuuii" hidden="1">#REF!</definedName>
    <definedName name="iiuuyu" localSheetId="5" hidden="1">#REF!</definedName>
    <definedName name="iiuuyu" hidden="1">#REF!</definedName>
    <definedName name="ijh" localSheetId="5" hidden="1">#REF!</definedName>
    <definedName name="ijh" hidden="1">#REF!</definedName>
    <definedName name="ijhk" localSheetId="5" hidden="1">#REF!</definedName>
    <definedName name="ijhk" hidden="1">#REF!</definedName>
    <definedName name="io" localSheetId="5" hidden="1">#REF!</definedName>
    <definedName name="io" hidden="1">#REF!</definedName>
    <definedName name="ioio" localSheetId="5" hidden="1">#REF!</definedName>
    <definedName name="ioio" hidden="1">#REF!</definedName>
    <definedName name="ioioi" localSheetId="5" hidden="1">#REF!</definedName>
    <definedName name="ioioi" hidden="1">#REF!</definedName>
    <definedName name="ioioioio" localSheetId="5" hidden="1">#REF!</definedName>
    <definedName name="ioioioio" hidden="1">#REF!</definedName>
    <definedName name="ioioiou" localSheetId="5" hidden="1">#REF!</definedName>
    <definedName name="ioioiou" hidden="1">#REF!</definedName>
    <definedName name="ioiou" localSheetId="5" hidden="1">#REF!</definedName>
    <definedName name="ioiou" hidden="1">#REF!</definedName>
    <definedName name="iuji" localSheetId="5" hidden="1">#REF!</definedName>
    <definedName name="iuji" hidden="1">#REF!</definedName>
    <definedName name="iyi" localSheetId="5" hidden="1">#REF!</definedName>
    <definedName name="iyi" hidden="1">#REF!</definedName>
    <definedName name="iyjku" localSheetId="5" hidden="1">#REF!</definedName>
    <definedName name="iyjku" hidden="1">#REF!</definedName>
    <definedName name="jhg" localSheetId="5" hidden="1">#REF!</definedName>
    <definedName name="jhg" hidden="1">#REF!</definedName>
    <definedName name="jhgg" localSheetId="5" hidden="1">#REF!</definedName>
    <definedName name="jhgg" hidden="1">#REF!</definedName>
    <definedName name="jhhk" localSheetId="5" hidden="1">#REF!</definedName>
    <definedName name="jhhk" hidden="1">#REF!</definedName>
    <definedName name="jj" localSheetId="5" hidden="1">#REF!</definedName>
    <definedName name="jj" hidden="1">#REF!</definedName>
    <definedName name="jjj" localSheetId="5" hidden="1">#REF!</definedName>
    <definedName name="jjj" hidden="1">#REF!</definedName>
    <definedName name="jjjj" localSheetId="5" hidden="1">#REF!</definedName>
    <definedName name="jjjj" hidden="1">#REF!</definedName>
    <definedName name="jjjjj" localSheetId="5" hidden="1">#REF!</definedName>
    <definedName name="jjjjj" hidden="1">#REF!</definedName>
    <definedName name="jjjjjj" localSheetId="5" hidden="1">#REF!</definedName>
    <definedName name="jjjjjj" hidden="1">#REF!</definedName>
    <definedName name="jjjjjjj" localSheetId="5" hidden="1">#REF!</definedName>
    <definedName name="jjjjjjj" hidden="1">#REF!</definedName>
    <definedName name="jjjjjjjj" localSheetId="5">[1]様式5!#REF!</definedName>
    <definedName name="jjjjjjjj">[1]様式5!#REF!</definedName>
    <definedName name="jjuu" localSheetId="5" hidden="1">#REF!</definedName>
    <definedName name="jjuu" localSheetId="26" hidden="1">#REF!</definedName>
    <definedName name="jjuu" hidden="1">#REF!</definedName>
    <definedName name="juju" localSheetId="5" hidden="1">#REF!</definedName>
    <definedName name="juju" hidden="1">#REF!</definedName>
    <definedName name="ｋ" localSheetId="5" hidden="1">#REF!</definedName>
    <definedName name="ｋ" hidden="1">#REF!</definedName>
    <definedName name="kjui" localSheetId="5" hidden="1">#REF!</definedName>
    <definedName name="kjui" hidden="1">#REF!</definedName>
    <definedName name="kk" localSheetId="5" hidden="1">#REF!</definedName>
    <definedName name="kk" hidden="1">#REF!</definedName>
    <definedName name="kkk" localSheetId="5" hidden="1">#REF!</definedName>
    <definedName name="kkk" hidden="1">#REF!</definedName>
    <definedName name="kkkk" localSheetId="5" hidden="1">#REF!</definedName>
    <definedName name="kkkk" hidden="1">#REF!</definedName>
    <definedName name="kkkkk" localSheetId="5" hidden="1">#REF!</definedName>
    <definedName name="kkkkk" hidden="1">#REF!</definedName>
    <definedName name="kkkkkk" localSheetId="5" hidden="1">#REF!</definedName>
    <definedName name="kkkkkk" hidden="1">#REF!</definedName>
    <definedName name="kkkkkkk" localSheetId="5" hidden="1">#REF!</definedName>
    <definedName name="kkkkkkk" hidden="1">#REF!</definedName>
    <definedName name="kkkkkkkk" localSheetId="5" hidden="1">#REF!</definedName>
    <definedName name="kkkkkkkk" hidden="1">#REF!</definedName>
    <definedName name="kkkkkkkkk" localSheetId="5" hidden="1">#REF!</definedName>
    <definedName name="kkkkkkkkk" hidden="1">#REF!</definedName>
    <definedName name="kkkkkkkkkk" localSheetId="5" hidden="1">#REF!</definedName>
    <definedName name="kkkkkkkkkk" hidden="1">#REF!</definedName>
    <definedName name="l" localSheetId="5" hidden="1">#REF!</definedName>
    <definedName name="l" hidden="1">#REF!</definedName>
    <definedName name="ll" localSheetId="5" hidden="1">#REF!</definedName>
    <definedName name="ll" hidden="1">#REF!</definedName>
    <definedName name="lll" localSheetId="5" hidden="1">#REF!</definedName>
    <definedName name="lll" hidden="1">#REF!</definedName>
    <definedName name="llll" localSheetId="5" hidden="1">#REF!</definedName>
    <definedName name="llll" hidden="1">#REF!</definedName>
    <definedName name="ｍ" localSheetId="5" hidden="1">#REF!</definedName>
    <definedName name="ｍ" hidden="1">#REF!</definedName>
    <definedName name="mmn" localSheetId="5" hidden="1">#REF!</definedName>
    <definedName name="mmn" hidden="1">#REF!</definedName>
    <definedName name="mn" localSheetId="5" hidden="1">#REF!</definedName>
    <definedName name="mn" hidden="1">#REF!</definedName>
    <definedName name="n" localSheetId="5" hidden="1">#REF!</definedName>
    <definedName name="n" hidden="1">#REF!</definedName>
    <definedName name="ngu" localSheetId="5" hidden="1">#REF!</definedName>
    <definedName name="ngu" hidden="1">#REF!</definedName>
    <definedName name="nn" localSheetId="5" hidden="1">#REF!</definedName>
    <definedName name="nn" hidden="1">#REF!</definedName>
    <definedName name="nnn" localSheetId="5" hidden="1">#REF!</definedName>
    <definedName name="nnn" hidden="1">#REF!</definedName>
    <definedName name="o" localSheetId="5" hidden="1">#REF!</definedName>
    <definedName name="o" hidden="1">#REF!</definedName>
    <definedName name="oioioi" localSheetId="5" hidden="1">#REF!</definedName>
    <definedName name="oioioi" hidden="1">#REF!</definedName>
    <definedName name="oiui" localSheetId="5" hidden="1">#REF!</definedName>
    <definedName name="oiui" hidden="1">#REF!</definedName>
    <definedName name="oo" localSheetId="5" hidden="1">#REF!</definedName>
    <definedName name="oo" hidden="1">#REF!</definedName>
    <definedName name="oooo" localSheetId="5" hidden="1">#REF!</definedName>
    <definedName name="oooo" hidden="1">#REF!</definedName>
    <definedName name="oooooo" localSheetId="5" hidden="1">#REF!</definedName>
    <definedName name="oooooo" hidden="1">#REF!</definedName>
    <definedName name="ooooooo" localSheetId="5" hidden="1">#REF!</definedName>
    <definedName name="ooooooo" hidden="1">#REF!</definedName>
    <definedName name="oooooooo" localSheetId="5" hidden="1">#REF!</definedName>
    <definedName name="oooooooo" hidden="1">#REF!</definedName>
    <definedName name="ooooooooo" localSheetId="5" hidden="1">#REF!</definedName>
    <definedName name="ooooooooo" hidden="1">#REF!</definedName>
    <definedName name="oooooooooo" localSheetId="5" hidden="1">#REF!</definedName>
    <definedName name="oooooooooo" hidden="1">#REF!</definedName>
    <definedName name="ooui" localSheetId="5" hidden="1">#REF!</definedName>
    <definedName name="ooui" hidden="1">#REF!</definedName>
    <definedName name="p" localSheetId="5" hidden="1">#REF!</definedName>
    <definedName name="p" hidden="1">#REF!</definedName>
    <definedName name="pp" localSheetId="5" hidden="1">#REF!</definedName>
    <definedName name="pp" hidden="1">#REF!</definedName>
    <definedName name="ppp" localSheetId="5" hidden="1">#REF!</definedName>
    <definedName name="ppp" hidden="1">#REF!</definedName>
    <definedName name="pppp" localSheetId="5" hidden="1">#REF!</definedName>
    <definedName name="pppp" hidden="1">#REF!</definedName>
    <definedName name="ppppp" localSheetId="5" hidden="1">#REF!</definedName>
    <definedName name="ppppp" hidden="1">#REF!</definedName>
    <definedName name="pppppp" localSheetId="5" hidden="1">#REF!</definedName>
    <definedName name="pppppp" hidden="1">#REF!</definedName>
    <definedName name="ppppppp" localSheetId="5" hidden="1">#REF!</definedName>
    <definedName name="ppppppp" hidden="1">#REF!</definedName>
    <definedName name="pppppppp" localSheetId="5" hidden="1">#REF!</definedName>
    <definedName name="pppppppp" hidden="1">#REF!</definedName>
    <definedName name="ppppppppp" localSheetId="5" hidden="1">#REF!</definedName>
    <definedName name="ppppppppp" hidden="1">#REF!</definedName>
    <definedName name="pppppppppp" localSheetId="5" hidden="1">#REF!</definedName>
    <definedName name="pppppppppp" hidden="1">#REF!</definedName>
    <definedName name="_xlnm.Print_Area" localSheetId="0">一覧表!$A$1:$H$29</definedName>
    <definedName name="_xlnm.Print_Area" localSheetId="5">代表者氏名・役員一覧!$A$1:$J$10</definedName>
    <definedName name="_xlnm.Print_Area" localSheetId="31">登録用!$A$1:$B$49</definedName>
    <definedName name="_xlnm.Print_Area" localSheetId="1">様式1!$A$1:$S$80</definedName>
    <definedName name="_xlnm.Print_Area" localSheetId="22">様式10!$A$1:$O$48</definedName>
    <definedName name="_xlnm.Print_Area" localSheetId="24">様式12!$A$1:$P$28</definedName>
    <definedName name="_xlnm.Print_Area" localSheetId="23">様式13の１!$A$1:$AI$57</definedName>
    <definedName name="_xlnm.Print_Area" localSheetId="25">様式14!$A$1:$R$30</definedName>
    <definedName name="_xlnm.Print_Area" localSheetId="27">様式15の１!$A$1:$R$60</definedName>
    <definedName name="_xlnm.Print_Area" localSheetId="28">様式15の２!$A$1:$U$98</definedName>
    <definedName name="_xlnm.Print_Area" localSheetId="29">様式16の２!$A$1:$H$47</definedName>
    <definedName name="_xlnm.Print_Area" localSheetId="30">様式17!$A$1:$AD$124</definedName>
    <definedName name="_xlnm.Print_Area" localSheetId="2">様式2!$A$1:$AA$44</definedName>
    <definedName name="_xlnm.Print_Area" localSheetId="3">様式3!$A$1:$Y$105</definedName>
    <definedName name="_xlnm.Print_Area" localSheetId="4">様式4!$A$1:$S$54</definedName>
    <definedName name="_xlnm.Print_Area" localSheetId="6">様式5!$A$1:$AK$70</definedName>
    <definedName name="_xlnm.Print_Area" localSheetId="7">'様式5 (記入例)'!$A$1:$AK$70</definedName>
    <definedName name="_xlnm.Print_Area" localSheetId="8">様式５添付１!$A$1:$X$24</definedName>
    <definedName name="_xlnm.Print_Area" localSheetId="10">様式５添付３!$A$1:$E$46</definedName>
    <definedName name="_xlnm.Print_Area" localSheetId="11">様式５添付４!$A$1:$C$32</definedName>
    <definedName name="_xlnm.Print_Area" localSheetId="12">様式５添付４別表!$A$1:$G$54</definedName>
    <definedName name="_xlnm.Print_Area" localSheetId="9">様式５別添２!$A$1:$W$24</definedName>
    <definedName name="_xlnm.Print_Area" localSheetId="13">様式6!$A$1:$AJ$148</definedName>
    <definedName name="_xlnm.Print_Area" localSheetId="14">'様式6(記入例)'!$B$3:$AI$84</definedName>
    <definedName name="_xlnm.Print_Area" localSheetId="15">様式7の1!$A$1:$L$61</definedName>
    <definedName name="_xlnm.Print_Area" localSheetId="16">'様式7の1 （記入例）'!$A$1:$L$61</definedName>
    <definedName name="_xlnm.Print_Area" localSheetId="17">様式7の3!$A$1:$AA$23</definedName>
    <definedName name="_xlnm.Print_Area" localSheetId="18">'様式7の3(記入例)'!$A$1:$AA$25</definedName>
    <definedName name="_xlnm.Print_Area" localSheetId="19">様式8!$A$1:$F$40</definedName>
    <definedName name="_xlnm.Print_Area" localSheetId="20">'様式8 (記載例)'!$A$1:$F$41</definedName>
    <definedName name="_xlnm.Print_Area" localSheetId="21">様式9!$A$1:$AO$47</definedName>
    <definedName name="_xlnm.Print_Area" localSheetId="26">裏面作成ツール!$A$1:$M$49</definedName>
    <definedName name="_xlnm.Print_Titles" localSheetId="3">様式3!$6:$6</definedName>
    <definedName name="_xlnm.Print_Titles" localSheetId="6">様式5!$1:$4</definedName>
    <definedName name="_xlnm.Print_Titles" localSheetId="7">'様式5 (記入例)'!$1:$4</definedName>
    <definedName name="ｑ" localSheetId="5" hidden="1">#REF!</definedName>
    <definedName name="ｑ" localSheetId="26" hidden="1">#REF!</definedName>
    <definedName name="ｑ" hidden="1">#REF!</definedName>
    <definedName name="rf" localSheetId="5" hidden="1">#REF!</definedName>
    <definedName name="rf" localSheetId="26" hidden="1">#REF!</definedName>
    <definedName name="rf" hidden="1">#REF!</definedName>
    <definedName name="rff" localSheetId="5" hidden="1">#REF!</definedName>
    <definedName name="rff" localSheetId="26" hidden="1">#REF!</definedName>
    <definedName name="rff" hidden="1">#REF!</definedName>
    <definedName name="rffrfr" localSheetId="5" hidden="1">#REF!</definedName>
    <definedName name="rffrfr" hidden="1">#REF!</definedName>
    <definedName name="rr" localSheetId="5" hidden="1">#REF!</definedName>
    <definedName name="rr" hidden="1">#REF!</definedName>
    <definedName name="rre" localSheetId="5" hidden="1">#REF!</definedName>
    <definedName name="rre" hidden="1">#REF!</definedName>
    <definedName name="rree" localSheetId="5" hidden="1">#REF!</definedName>
    <definedName name="rree" hidden="1">#REF!</definedName>
    <definedName name="rreee" localSheetId="5" hidden="1">#REF!</definedName>
    <definedName name="rreee" hidden="1">#REF!</definedName>
    <definedName name="rreeee" localSheetId="5" hidden="1">#REF!</definedName>
    <definedName name="rreeee" hidden="1">#REF!</definedName>
    <definedName name="rreeeee" localSheetId="5" hidden="1">#REF!</definedName>
    <definedName name="rreeeee" hidden="1">#REF!</definedName>
    <definedName name="rrr" localSheetId="5" hidden="1">#REF!</definedName>
    <definedName name="rrr" hidden="1">#REF!</definedName>
    <definedName name="rrre" localSheetId="5" hidden="1">#REF!</definedName>
    <definedName name="rrre" hidden="1">#REF!</definedName>
    <definedName name="rrree" localSheetId="5" hidden="1">#REF!</definedName>
    <definedName name="rrree" hidden="1">#REF!</definedName>
    <definedName name="rrreee" localSheetId="5" hidden="1">#REF!</definedName>
    <definedName name="rrreee" hidden="1">#REF!</definedName>
    <definedName name="rrrre" localSheetId="5" hidden="1">#REF!</definedName>
    <definedName name="rrrre" hidden="1">#REF!</definedName>
    <definedName name="rrrree" localSheetId="5" hidden="1">#REF!</definedName>
    <definedName name="rrrree" hidden="1">#REF!</definedName>
    <definedName name="rrrreee" localSheetId="5" hidden="1">#REF!</definedName>
    <definedName name="rrrreee" hidden="1">#REF!</definedName>
    <definedName name="rrrreeee" localSheetId="5" hidden="1">#REF!</definedName>
    <definedName name="rrrreeee" hidden="1">#REF!</definedName>
    <definedName name="rrrrre" localSheetId="5" hidden="1">#REF!</definedName>
    <definedName name="rrrrre" hidden="1">#REF!</definedName>
    <definedName name="rrrrree" localSheetId="5" hidden="1">#REF!</definedName>
    <definedName name="rrrrree" hidden="1">#REF!</definedName>
    <definedName name="rrrrreee" localSheetId="5" hidden="1">#REF!</definedName>
    <definedName name="rrrrreee" hidden="1">#REF!</definedName>
    <definedName name="rrrrreeee" localSheetId="5" hidden="1">#REF!</definedName>
    <definedName name="rrrrreeee" hidden="1">#REF!</definedName>
    <definedName name="rrrrreeeee" localSheetId="5" hidden="1">#REF!</definedName>
    <definedName name="rrrrreeeee" hidden="1">#REF!</definedName>
    <definedName name="rrrrreeeeee" localSheetId="5" hidden="1">#REF!</definedName>
    <definedName name="rrrrreeeeee" hidden="1">#REF!</definedName>
    <definedName name="rrrrrre" localSheetId="5" hidden="1">#REF!</definedName>
    <definedName name="rrrrrre" hidden="1">#REF!</definedName>
    <definedName name="rrrrrree" localSheetId="5" hidden="1">#REF!</definedName>
    <definedName name="rrrrrree" hidden="1">#REF!</definedName>
    <definedName name="rrrrrreee" localSheetId="5" hidden="1">#REF!</definedName>
    <definedName name="rrrrrreee" hidden="1">#REF!</definedName>
    <definedName name="rrrrrreeee" localSheetId="5" hidden="1">#REF!</definedName>
    <definedName name="rrrrrreeee" hidden="1">#REF!</definedName>
    <definedName name="rrrrrreeeee" localSheetId="5" hidden="1">#REF!</definedName>
    <definedName name="rrrrrreeeee" hidden="1">#REF!</definedName>
    <definedName name="rrrrrreeeeee" localSheetId="5" hidden="1">#REF!</definedName>
    <definedName name="rrrrrreeeeee" hidden="1">#REF!</definedName>
    <definedName name="rrrrrreeeeeee" localSheetId="5" hidden="1">#REF!</definedName>
    <definedName name="rrrrrreeeeeee" hidden="1">#REF!</definedName>
    <definedName name="rrrrrrre" localSheetId="5" hidden="1">#REF!</definedName>
    <definedName name="rrrrrrre" hidden="1">#REF!</definedName>
    <definedName name="rrrrrrree" localSheetId="5" hidden="1">#REF!</definedName>
    <definedName name="rrrrrrree" hidden="1">#REF!</definedName>
    <definedName name="rrrrrrreee" localSheetId="5" hidden="1">#REF!</definedName>
    <definedName name="rrrrrrreee" hidden="1">#REF!</definedName>
    <definedName name="rrrrrrreeee" localSheetId="5" hidden="1">#REF!</definedName>
    <definedName name="rrrrrrreeee" hidden="1">#REF!</definedName>
    <definedName name="rrrrrrreeeee" localSheetId="5" hidden="1">#REF!</definedName>
    <definedName name="rrrrrrreeeee" hidden="1">#REF!</definedName>
    <definedName name="rrrrrrreeeeee" localSheetId="5" hidden="1">#REF!</definedName>
    <definedName name="rrrrrrreeeeee" hidden="1">#REF!</definedName>
    <definedName name="rrrrrrreeeeeee" localSheetId="5" hidden="1">#REF!</definedName>
    <definedName name="rrrrrrreeeeeee" hidden="1">#REF!</definedName>
    <definedName name="rrrrrrreeeeeeee" localSheetId="5" hidden="1">#REF!</definedName>
    <definedName name="rrrrrrreeeeeeee" hidden="1">#REF!</definedName>
    <definedName name="rrrrrrrre" localSheetId="5" hidden="1">#REF!</definedName>
    <definedName name="rrrrrrrre" hidden="1">#REF!</definedName>
    <definedName name="rrrrrrrree" localSheetId="5" hidden="1">#REF!</definedName>
    <definedName name="rrrrrrrree" hidden="1">#REF!</definedName>
    <definedName name="rrrrrrrreee" localSheetId="5" hidden="1">#REF!</definedName>
    <definedName name="rrrrrrrreee" hidden="1">#REF!</definedName>
    <definedName name="rrrrrrrreeee" localSheetId="5" hidden="1">#REF!</definedName>
    <definedName name="rrrrrrrreeee" hidden="1">#REF!</definedName>
    <definedName name="rrrrrrrreeeee" localSheetId="5" hidden="1">#REF!</definedName>
    <definedName name="rrrrrrrreeeee" hidden="1">#REF!</definedName>
    <definedName name="rrrrrrrreeeeee" localSheetId="5" hidden="1">#REF!</definedName>
    <definedName name="rrrrrrrreeeeee" hidden="1">#REF!</definedName>
    <definedName name="rrrrrrrreeeeeee" localSheetId="5" hidden="1">#REF!</definedName>
    <definedName name="rrrrrrrreeeeeee" hidden="1">#REF!</definedName>
    <definedName name="rrrrrrrreeeeeeee" localSheetId="5" hidden="1">#REF!</definedName>
    <definedName name="rrrrrrrreeeeeeee" hidden="1">#REF!</definedName>
    <definedName name="rtj" localSheetId="5" hidden="1">#REF!</definedName>
    <definedName name="rtj" hidden="1">#REF!</definedName>
    <definedName name="ryfgv" localSheetId="5" hidden="1">#REF!</definedName>
    <definedName name="ryfgv" hidden="1">#REF!</definedName>
    <definedName name="ryh" localSheetId="5" hidden="1">#REF!</definedName>
    <definedName name="ryh" hidden="1">#REF!</definedName>
    <definedName name="ryhtg" localSheetId="5" hidden="1">#REF!</definedName>
    <definedName name="ryhtg" hidden="1">#REF!</definedName>
    <definedName name="s" localSheetId="5" hidden="1">#REF!</definedName>
    <definedName name="s" hidden="1">#REF!</definedName>
    <definedName name="t" localSheetId="5" hidden="1">#REF!</definedName>
    <definedName name="t" hidden="1">#REF!</definedName>
    <definedName name="th" localSheetId="5" hidden="1">#REF!</definedName>
    <definedName name="th" hidden="1">#REF!</definedName>
    <definedName name="tjh" localSheetId="5" hidden="1">#REF!</definedName>
    <definedName name="tjh" hidden="1">#REF!</definedName>
    <definedName name="tt" localSheetId="5" hidden="1">#REF!</definedName>
    <definedName name="tt" hidden="1">#REF!</definedName>
    <definedName name="ttr" localSheetId="5" hidden="1">#REF!</definedName>
    <definedName name="ttr" hidden="1">#REF!</definedName>
    <definedName name="ttrr" localSheetId="5" hidden="1">#REF!</definedName>
    <definedName name="ttrr" hidden="1">#REF!</definedName>
    <definedName name="ttrrr" localSheetId="5" hidden="1">#REF!</definedName>
    <definedName name="ttrrr" hidden="1">#REF!</definedName>
    <definedName name="ttt" localSheetId="5" hidden="1">#REF!</definedName>
    <definedName name="ttt" hidden="1">#REF!</definedName>
    <definedName name="tttr" localSheetId="5" hidden="1">#REF!</definedName>
    <definedName name="tttr" hidden="1">#REF!</definedName>
    <definedName name="tttt" localSheetId="5" hidden="1">#REF!</definedName>
    <definedName name="tttt" hidden="1">#REF!</definedName>
    <definedName name="ttttt" localSheetId="5" hidden="1">#REF!</definedName>
    <definedName name="ttttt" hidden="1">#REF!</definedName>
    <definedName name="tttttt" localSheetId="5" hidden="1">#REF!</definedName>
    <definedName name="tttttt" hidden="1">#REF!</definedName>
    <definedName name="ttttttt" localSheetId="5" hidden="1">#REF!</definedName>
    <definedName name="ttttttt" hidden="1">#REF!</definedName>
    <definedName name="tttttttt" localSheetId="5" hidden="1">#REF!</definedName>
    <definedName name="tttttttt" hidden="1">#REF!</definedName>
    <definedName name="ttttttttt" localSheetId="5" hidden="1">#REF!</definedName>
    <definedName name="ttttttttt" hidden="1">#REF!</definedName>
    <definedName name="ttttttttttt" localSheetId="5" hidden="1">#REF!</definedName>
    <definedName name="ttttttttttt" hidden="1">#REF!</definedName>
    <definedName name="tyuy" localSheetId="5" hidden="1">#REF!</definedName>
    <definedName name="tyuy" hidden="1">#REF!</definedName>
    <definedName name="u" localSheetId="5" hidden="1">#REF!</definedName>
    <definedName name="u" hidden="1">#REF!</definedName>
    <definedName name="uij" localSheetId="5" hidden="1">#REF!</definedName>
    <definedName name="uij" hidden="1">#REF!</definedName>
    <definedName name="uiouo" localSheetId="5" hidden="1">#REF!</definedName>
    <definedName name="uiouo" hidden="1">#REF!</definedName>
    <definedName name="uiuo" localSheetId="5" hidden="1">#REF!</definedName>
    <definedName name="uiuo" hidden="1">#REF!</definedName>
    <definedName name="ujhu" localSheetId="5" hidden="1">#REF!</definedName>
    <definedName name="ujhu" hidden="1">#REF!</definedName>
    <definedName name="uu" localSheetId="5" hidden="1">#REF!</definedName>
    <definedName name="uu" hidden="1">#REF!</definedName>
    <definedName name="uuii" localSheetId="5" hidden="1">#REF!</definedName>
    <definedName name="uuii" hidden="1">#REF!</definedName>
    <definedName name="uuu" localSheetId="5" hidden="1">#REF!</definedName>
    <definedName name="uuu" hidden="1">#REF!</definedName>
    <definedName name="uuuu" localSheetId="5" hidden="1">#REF!</definedName>
    <definedName name="uuuu" hidden="1">#REF!</definedName>
    <definedName name="uuuuu" localSheetId="5" hidden="1">#REF!</definedName>
    <definedName name="uuuuu" hidden="1">#REF!</definedName>
    <definedName name="uuuuuu" localSheetId="5" hidden="1">#REF!</definedName>
    <definedName name="uuuuuu" hidden="1">#REF!</definedName>
    <definedName name="uuuuuuu" localSheetId="5" hidden="1">#REF!</definedName>
    <definedName name="uuuuuuu" hidden="1">#REF!</definedName>
    <definedName name="uuuuuuuu" localSheetId="5" hidden="1">#REF!</definedName>
    <definedName name="uuuuuuuu" hidden="1">#REF!</definedName>
    <definedName name="uuuuuuuuu" localSheetId="5" hidden="1">#REF!</definedName>
    <definedName name="uuuuuuuuu" hidden="1">#REF!</definedName>
    <definedName name="uuuuuuuuuu" localSheetId="5" hidden="1">#REF!</definedName>
    <definedName name="uuuuuuuuuu" hidden="1">#REF!</definedName>
    <definedName name="uuuuuuuuuuu" localSheetId="5" hidden="1">#REF!</definedName>
    <definedName name="uuuuuuuuuuu" hidden="1">#REF!</definedName>
    <definedName name="uuyyi" localSheetId="5" hidden="1">#REF!</definedName>
    <definedName name="uuyyi" hidden="1">#REF!</definedName>
    <definedName name="uyjh" localSheetId="5" hidden="1">#REF!</definedName>
    <definedName name="uyjh" hidden="1">#REF!</definedName>
    <definedName name="uyjhu" localSheetId="5" hidden="1">#REF!</definedName>
    <definedName name="uyjhu" hidden="1">#REF!</definedName>
    <definedName name="ｗ" localSheetId="5" hidden="1">#REF!</definedName>
    <definedName name="ｗ" hidden="1">#REF!</definedName>
    <definedName name="wdwd" localSheetId="5" hidden="1">#REF!</definedName>
    <definedName name="wdwd" hidden="1">#REF!</definedName>
    <definedName name="ww" localSheetId="5" hidden="1">#REF!</definedName>
    <definedName name="ww" hidden="1">#REF!</definedName>
    <definedName name="www" localSheetId="5" hidden="1">#REF!</definedName>
    <definedName name="www" hidden="1">#REF!</definedName>
    <definedName name="wwww" localSheetId="5" hidden="1">#REF!</definedName>
    <definedName name="wwww" hidden="1">#REF!</definedName>
    <definedName name="wwwww" localSheetId="5" hidden="1">#REF!</definedName>
    <definedName name="wwwww" hidden="1">#REF!</definedName>
    <definedName name="wwwwww" localSheetId="5" hidden="1">#REF!</definedName>
    <definedName name="wwwwww" hidden="1">#REF!</definedName>
    <definedName name="wwwwwww" localSheetId="5" hidden="1">#REF!</definedName>
    <definedName name="wwwwwww" hidden="1">#REF!</definedName>
    <definedName name="wwwwwwww" localSheetId="5" hidden="1">#REF!</definedName>
    <definedName name="wwwwwwww" hidden="1">#REF!</definedName>
    <definedName name="wwwwwwwww" localSheetId="5" hidden="1">#REF!</definedName>
    <definedName name="wwwwwwwww" hidden="1">#REF!</definedName>
    <definedName name="wwwwwwwwww" localSheetId="5" hidden="1">#REF!</definedName>
    <definedName name="wwwwwwwwww" hidden="1">#REF!</definedName>
    <definedName name="y" localSheetId="5" hidden="1">#REF!</definedName>
    <definedName name="y" hidden="1">#REF!</definedName>
    <definedName name="yh" localSheetId="5" hidden="1">#REF!</definedName>
    <definedName name="yh" hidden="1">#REF!</definedName>
    <definedName name="yhh" localSheetId="5" hidden="1">#REF!</definedName>
    <definedName name="yhh" hidden="1">#REF!</definedName>
    <definedName name="yhy" localSheetId="5" hidden="1">#REF!</definedName>
    <definedName name="yhy" hidden="1">#REF!</definedName>
    <definedName name="yhyhy" localSheetId="5" hidden="1">#REF!</definedName>
    <definedName name="yhyhy" hidden="1">#REF!</definedName>
    <definedName name="yjhu" localSheetId="5" hidden="1">#REF!</definedName>
    <definedName name="yjhu" hidden="1">#REF!</definedName>
    <definedName name="yt" localSheetId="5" hidden="1">#REF!</definedName>
    <definedName name="yt" hidden="1">#REF!</definedName>
    <definedName name="yty" localSheetId="5" hidden="1">#REF!</definedName>
    <definedName name="yty" hidden="1">#REF!</definedName>
    <definedName name="ytyt" localSheetId="5" hidden="1">#REF!</definedName>
    <definedName name="ytyt" hidden="1">#REF!</definedName>
    <definedName name="yujj" localSheetId="5" hidden="1">#REF!</definedName>
    <definedName name="yujj" hidden="1">#REF!</definedName>
    <definedName name="yuyi" localSheetId="5" hidden="1">#REF!</definedName>
    <definedName name="yuyi" hidden="1">#REF!</definedName>
    <definedName name="yy" localSheetId="5">#REF!</definedName>
    <definedName name="yy">#REF!</definedName>
    <definedName name="yyy" localSheetId="5" hidden="1">#REF!</definedName>
    <definedName name="yyy" hidden="1">#REF!</definedName>
    <definedName name="yyyy" localSheetId="5" hidden="1">#REF!</definedName>
    <definedName name="yyyy" hidden="1">#REF!</definedName>
    <definedName name="yyyyy" localSheetId="5" hidden="1">#REF!</definedName>
    <definedName name="yyyyy" hidden="1">#REF!</definedName>
    <definedName name="yyyyyy" localSheetId="5" hidden="1">#REF!</definedName>
    <definedName name="yyyyyy" hidden="1">#REF!</definedName>
    <definedName name="yyyyyyy" localSheetId="5" hidden="1">#REF!</definedName>
    <definedName name="yyyyyyy" hidden="1">#REF!</definedName>
    <definedName name="yyyyyyyy" localSheetId="5" hidden="1">#REF!</definedName>
    <definedName name="yyyyyyyy" hidden="1">#REF!</definedName>
    <definedName name="yyyyyyyyy" localSheetId="5" hidden="1">#REF!</definedName>
    <definedName name="yyyyyyyyy" hidden="1">#REF!</definedName>
    <definedName name="yyyyyyyyyy" localSheetId="5" hidden="1">#REF!</definedName>
    <definedName name="yyyyyyyyyy" hidden="1">#REF!</definedName>
    <definedName name="あ" localSheetId="5" hidden="1">#REF!</definedName>
    <definedName name="あ" localSheetId="26" hidden="1">#REF!</definedName>
    <definedName name="あ" hidden="1">#REF!</definedName>
    <definedName name="い" localSheetId="5" hidden="1">#REF!</definedName>
    <definedName name="い" hidden="1">#REF!</definedName>
    <definedName name="いお" localSheetId="5" hidden="1">#REF!</definedName>
    <definedName name="いお" hidden="1">#REF!</definedName>
    <definedName name="う" localSheetId="5" hidden="1">#REF!</definedName>
    <definedName name="う" hidden="1">#REF!</definedName>
    <definedName name="え" localSheetId="5" hidden="1">#REF!</definedName>
    <definedName name="え" hidden="1">#REF!</definedName>
    <definedName name="ぉ" localSheetId="5" hidden="1">#REF!</definedName>
    <definedName name="ぉ" hidden="1">#REF!</definedName>
    <definedName name="お" localSheetId="5" hidden="1">#REF!</definedName>
    <definedName name="お" hidden="1">#REF!</definedName>
    <definedName name="さ" localSheetId="5" hidden="1">#REF!</definedName>
    <definedName name="さ" hidden="1">#REF!</definedName>
    <definedName name="し" localSheetId="5" hidden="1">#REF!</definedName>
    <definedName name="し" hidden="1">#REF!</definedName>
    <definedName name="じ" localSheetId="5" hidden="1">#REF!</definedName>
    <definedName name="じ" hidden="1">#REF!</definedName>
    <definedName name="す" localSheetId="5" hidden="1">#REF!</definedName>
    <definedName name="す" hidden="1">#REF!</definedName>
    <definedName name="せ" localSheetId="5" hidden="1">#REF!</definedName>
    <definedName name="せ" hidden="1">#REF!</definedName>
    <definedName name="そ" localSheetId="5" hidden="1">#REF!</definedName>
    <definedName name="そ" hidden="1">#REF!</definedName>
    <definedName name="た" localSheetId="5" hidden="1">#REF!</definedName>
    <definedName name="た" hidden="1">#REF!</definedName>
    <definedName name="ち" localSheetId="5" hidden="1">#REF!</definedName>
    <definedName name="ち" hidden="1">#REF!</definedName>
    <definedName name="つ" localSheetId="5" hidden="1">#REF!</definedName>
    <definedName name="つ" hidden="1">#REF!</definedName>
    <definedName name="て" localSheetId="5" hidden="1">#REF!</definedName>
    <definedName name="て" hidden="1">#REF!</definedName>
    <definedName name="科目名" localSheetId="5">[2]様式5!#REF!</definedName>
    <definedName name="科目名" localSheetId="26">[2]様式5!#REF!</definedName>
    <definedName name="科目名">[1]様式5!#REF!</definedName>
    <definedName name="科目名2">[1]様式5!#REF!</definedName>
    <definedName name="科目名3">[1]様式5!#REF!</definedName>
    <definedName name="課目" localSheetId="26">[1]様式5!#REF!</definedName>
    <definedName name="課目">[1]様式5!#REF!</definedName>
    <definedName name="訓練分野" localSheetId="5">[3]様式5!$AO$1:$AO$20</definedName>
    <definedName name="訓練分野" localSheetId="6">様式5!$AO$1:$AO$21</definedName>
    <definedName name="訓練分野" localSheetId="7">'様式5 (記入例)'!$AO$1:$AO$21</definedName>
    <definedName name="訓練分野" localSheetId="26">#REF!</definedName>
    <definedName name="訓練分野">[4]様式5!$AO$1:$AO$21</definedName>
    <definedName name="訓練分野2">[5]様式5!$AO$1:$AO$20</definedName>
    <definedName name="訓練分野3" localSheetId="5" hidden="1">#REF!</definedName>
    <definedName name="訓練分野3" localSheetId="26" hidden="1">#REF!</definedName>
    <definedName name="訓練分野3" hidden="1">#REF!</definedName>
    <definedName name="訓練分野4">[5]様式5!$AO$1:$AO$20</definedName>
    <definedName name="訓練分野5" localSheetId="26">#REF!</definedName>
    <definedName name="訓練分野5">#REF!</definedName>
    <definedName name="訓練分野6" localSheetId="26">#REF!</definedName>
    <definedName name="訓練分野6">#REF!</definedName>
  </definedNames>
  <calcPr calcId="162913"/>
</workbook>
</file>

<file path=xl/calcChain.xml><?xml version="1.0" encoding="utf-8"?>
<calcChain xmlns="http://schemas.openxmlformats.org/spreadsheetml/2006/main">
  <c r="M39" i="99" l="1"/>
  <c r="M38" i="99"/>
  <c r="M37" i="99"/>
  <c r="M36" i="99"/>
  <c r="M35" i="99"/>
  <c r="M34" i="99"/>
  <c r="M33" i="99"/>
  <c r="M32" i="99"/>
  <c r="M31" i="99"/>
  <c r="M30" i="99"/>
  <c r="M29" i="99"/>
  <c r="M28" i="99"/>
  <c r="M27" i="99"/>
  <c r="M26" i="99"/>
  <c r="M25" i="99"/>
  <c r="M24" i="99"/>
  <c r="M23" i="99"/>
  <c r="M22" i="99"/>
  <c r="M21" i="99"/>
  <c r="M20" i="99"/>
  <c r="M19" i="99"/>
  <c r="M18" i="99"/>
  <c r="M17" i="99"/>
  <c r="M16" i="99"/>
  <c r="M15" i="99"/>
  <c r="M14" i="99"/>
  <c r="K48" i="99"/>
  <c r="K47" i="99"/>
  <c r="H48" i="99"/>
  <c r="H47" i="99"/>
  <c r="G48" i="99"/>
  <c r="G47" i="99"/>
  <c r="E48" i="99"/>
  <c r="E47" i="99"/>
  <c r="D40" i="99"/>
  <c r="L39" i="99"/>
  <c r="K39" i="99"/>
  <c r="J39" i="99"/>
  <c r="I39" i="99"/>
  <c r="H39" i="99"/>
  <c r="G39" i="99"/>
  <c r="F39" i="99"/>
  <c r="D39" i="99"/>
  <c r="A39" i="99"/>
  <c r="H38" i="99"/>
  <c r="H37" i="99"/>
  <c r="H36" i="99"/>
  <c r="H35" i="99"/>
  <c r="F38" i="99"/>
  <c r="F37" i="99"/>
  <c r="F36" i="99"/>
  <c r="F35" i="99"/>
  <c r="F34" i="99"/>
  <c r="F33" i="99"/>
  <c r="F32" i="99"/>
  <c r="F31" i="99"/>
  <c r="F30" i="99"/>
  <c r="F29" i="99"/>
  <c r="F28" i="99"/>
  <c r="F27" i="99"/>
  <c r="F26" i="99"/>
  <c r="F25" i="99"/>
  <c r="F24" i="99"/>
  <c r="F23" i="99"/>
  <c r="F22" i="99"/>
  <c r="F21" i="99"/>
  <c r="F20" i="99"/>
  <c r="F19" i="99"/>
  <c r="F18" i="99"/>
  <c r="F17" i="99"/>
  <c r="F16" i="99"/>
  <c r="F15" i="99"/>
  <c r="F14" i="99"/>
  <c r="C33" i="99"/>
  <c r="C32" i="99"/>
  <c r="C31" i="99"/>
  <c r="C30" i="99"/>
  <c r="C29" i="99"/>
  <c r="C28" i="99"/>
  <c r="C27" i="99"/>
  <c r="C26" i="99"/>
  <c r="C25" i="99"/>
  <c r="C24" i="99"/>
  <c r="C23" i="99"/>
  <c r="C22" i="99"/>
  <c r="C21" i="99"/>
  <c r="C20" i="99"/>
  <c r="C19" i="99"/>
  <c r="C18" i="99"/>
  <c r="C17" i="99"/>
  <c r="C16" i="99"/>
  <c r="C15" i="99"/>
  <c r="C14" i="99"/>
  <c r="B10" i="99"/>
  <c r="B8" i="99"/>
  <c r="B6" i="99"/>
  <c r="J6" i="99"/>
  <c r="J5" i="99"/>
  <c r="J4" i="99"/>
  <c r="I2" i="98"/>
  <c r="AN21" i="49" l="1"/>
  <c r="AL21" i="49"/>
  <c r="AG57" i="86" l="1"/>
  <c r="AL29" i="86"/>
  <c r="AM25" i="86"/>
  <c r="AM24" i="86"/>
  <c r="AM23" i="86"/>
  <c r="AM22" i="86"/>
  <c r="AM21" i="86"/>
  <c r="AL20" i="86"/>
  <c r="AL7" i="86"/>
  <c r="F6" i="86"/>
  <c r="F5" i="86"/>
  <c r="AN21" i="86" l="1"/>
  <c r="AL21" i="86" s="1"/>
  <c r="G17" i="64"/>
  <c r="AH124" i="50" l="1"/>
  <c r="AI61" i="49"/>
  <c r="G22" i="80" l="1"/>
  <c r="I4" i="80"/>
  <c r="D4" i="80"/>
  <c r="G4" i="78" l="1"/>
  <c r="C4" i="78"/>
  <c r="E31" i="75" l="1"/>
  <c r="E16" i="75"/>
  <c r="U4" i="74" l="1"/>
  <c r="O6" i="74"/>
  <c r="D7" i="74"/>
  <c r="D6" i="74"/>
  <c r="G26" i="24" l="1"/>
  <c r="D3" i="54" l="1"/>
  <c r="F3" i="11"/>
  <c r="B3" i="11"/>
  <c r="C4" i="63" l="1"/>
  <c r="AM121" i="50" l="1"/>
  <c r="AM102" i="50"/>
  <c r="AM83" i="50"/>
  <c r="AM64" i="50"/>
  <c r="AM45" i="50"/>
  <c r="AM25" i="50"/>
  <c r="V4" i="72" l="1"/>
  <c r="V5" i="24"/>
  <c r="P6" i="72"/>
  <c r="D7" i="72"/>
  <c r="D6" i="72"/>
  <c r="AI40" i="50" l="1"/>
  <c r="AI25" i="50"/>
  <c r="R4" i="63" l="1"/>
  <c r="AC14" i="29" l="1"/>
  <c r="C5" i="66" l="1"/>
  <c r="C3" i="66"/>
  <c r="Q7" i="65"/>
  <c r="I7" i="65"/>
  <c r="D7" i="65"/>
  <c r="O6" i="65"/>
  <c r="N3" i="65"/>
  <c r="E3" i="65"/>
  <c r="P7" i="64"/>
  <c r="I7" i="64"/>
  <c r="D7" i="64"/>
  <c r="O6" i="64"/>
  <c r="M3" i="64"/>
  <c r="E3" i="64"/>
  <c r="AL29" i="49" l="1"/>
  <c r="V6" i="50" l="1"/>
  <c r="E6" i="50"/>
  <c r="B5" i="23" l="1"/>
  <c r="K8" i="41" l="1"/>
  <c r="K7" i="41"/>
  <c r="X4" i="41"/>
  <c r="P4" i="41"/>
  <c r="E4" i="41"/>
  <c r="AI21" i="50" l="1"/>
  <c r="AI59" i="50"/>
  <c r="AI78" i="50"/>
  <c r="AI97" i="50"/>
  <c r="AI116" i="50"/>
  <c r="B39" i="23" l="1"/>
  <c r="B38" i="23"/>
  <c r="F3" i="49" l="1"/>
  <c r="B35" i="23" l="1"/>
  <c r="Z56" i="49"/>
  <c r="B6" i="23"/>
  <c r="O3" i="54" l="1"/>
  <c r="B3" i="23"/>
  <c r="B4" i="23"/>
  <c r="B7" i="23"/>
  <c r="B8" i="23"/>
  <c r="B9" i="23"/>
  <c r="B10" i="23"/>
  <c r="B11" i="23"/>
  <c r="B12" i="23"/>
  <c r="B13" i="23"/>
  <c r="B14" i="23"/>
  <c r="B15" i="23"/>
  <c r="B16" i="23"/>
  <c r="B17" i="23"/>
  <c r="B18" i="23"/>
  <c r="B19" i="23"/>
  <c r="B21" i="23"/>
  <c r="B22" i="23"/>
  <c r="B23" i="23"/>
  <c r="B24" i="23"/>
  <c r="B25" i="23"/>
  <c r="B26" i="23"/>
  <c r="B27" i="23"/>
  <c r="B28" i="23"/>
  <c r="B29" i="23"/>
  <c r="B30" i="23"/>
  <c r="B32" i="23"/>
  <c r="B33" i="23"/>
  <c r="B40" i="23"/>
  <c r="B41" i="23"/>
  <c r="B42" i="23"/>
  <c r="B43" i="23"/>
  <c r="B44" i="23"/>
  <c r="B45" i="23"/>
  <c r="B46" i="23"/>
  <c r="B47" i="23"/>
  <c r="B48" i="23"/>
  <c r="B49" i="23"/>
  <c r="F15" i="49" l="1"/>
  <c r="F5" i="29"/>
  <c r="N56" i="49"/>
  <c r="J20" i="29" l="1"/>
  <c r="AI120" i="50" l="1"/>
  <c r="AI101" i="50"/>
  <c r="AC147" i="50" s="1"/>
  <c r="AI82" i="50"/>
  <c r="AC146" i="50" s="1"/>
  <c r="AI63" i="50"/>
  <c r="AI44" i="50"/>
  <c r="AC144" i="50" s="1"/>
  <c r="AC143" i="50"/>
  <c r="AN9" i="50"/>
  <c r="AM9" i="50"/>
  <c r="AM12" i="50" s="1"/>
  <c r="D8" i="50" s="1"/>
  <c r="J1" i="50"/>
  <c r="D1" i="50"/>
  <c r="AC145" i="50" l="1"/>
  <c r="AH123" i="50"/>
  <c r="AC148" i="50"/>
  <c r="D9" i="50"/>
  <c r="F143" i="50"/>
  <c r="AM13" i="50"/>
  <c r="AG8" i="50" s="1"/>
  <c r="AG9" i="50" s="1"/>
  <c r="AB16" i="49"/>
  <c r="U15" i="49"/>
  <c r="M15" i="49"/>
  <c r="F9" i="49"/>
  <c r="F6" i="49"/>
  <c r="F5" i="49"/>
  <c r="V8" i="50" l="1"/>
  <c r="V9" i="50" s="1"/>
  <c r="Z8" i="50"/>
  <c r="Z9" i="50" s="1"/>
  <c r="AD8" i="50"/>
  <c r="AD9" i="50" s="1"/>
  <c r="AH8" i="50"/>
  <c r="AH9" i="50" s="1"/>
  <c r="Y8" i="50"/>
  <c r="Y9" i="50" s="1"/>
  <c r="S8" i="50"/>
  <c r="S9" i="50" s="1"/>
  <c r="O8" i="50"/>
  <c r="O9" i="50" s="1"/>
  <c r="K8" i="50"/>
  <c r="K9" i="50" s="1"/>
  <c r="G8" i="50"/>
  <c r="G9" i="50" s="1"/>
  <c r="X8" i="50"/>
  <c r="X9" i="50" s="1"/>
  <c r="AB8" i="50"/>
  <c r="AB9" i="50" s="1"/>
  <c r="AF8" i="50"/>
  <c r="AF9" i="50" s="1"/>
  <c r="AC8" i="50"/>
  <c r="AC9" i="50" s="1"/>
  <c r="U8" i="50"/>
  <c r="U9" i="50" s="1"/>
  <c r="Q8" i="50"/>
  <c r="Q9" i="50" s="1"/>
  <c r="M8" i="50"/>
  <c r="M9" i="50" s="1"/>
  <c r="I8" i="50"/>
  <c r="I9" i="50" s="1"/>
  <c r="E8" i="50"/>
  <c r="E9" i="50" s="1"/>
  <c r="AE8" i="50"/>
  <c r="AE9" i="50" s="1"/>
  <c r="W8" i="50"/>
  <c r="W9" i="50" s="1"/>
  <c r="R8" i="50"/>
  <c r="R9" i="50" s="1"/>
  <c r="N8" i="50"/>
  <c r="N9" i="50" s="1"/>
  <c r="J8" i="50"/>
  <c r="J9" i="50" s="1"/>
  <c r="F8" i="50"/>
  <c r="F9" i="50" s="1"/>
  <c r="AA8" i="50"/>
  <c r="AA9" i="50" s="1"/>
  <c r="T8" i="50"/>
  <c r="T9" i="50" s="1"/>
  <c r="P8" i="50"/>
  <c r="P9" i="50" s="1"/>
  <c r="L8" i="50"/>
  <c r="L9" i="50" s="1"/>
  <c r="H8" i="50"/>
  <c r="H9" i="50" s="1"/>
  <c r="R143" i="50"/>
  <c r="AI143" i="50" s="1"/>
  <c r="AN12" i="50"/>
  <c r="AG57" i="49"/>
  <c r="AF56" i="49"/>
  <c r="T56" i="49"/>
  <c r="AM25" i="49"/>
  <c r="AM24" i="49"/>
  <c r="AM23" i="49"/>
  <c r="AM22" i="49"/>
  <c r="AM21" i="49"/>
  <c r="AL20" i="49"/>
  <c r="AL7" i="49"/>
  <c r="G56" i="49" l="1"/>
  <c r="F144" i="50"/>
  <c r="D27" i="50"/>
  <c r="AO12" i="50"/>
  <c r="AN13" i="50"/>
  <c r="R144" i="50" s="1"/>
  <c r="B31" i="23" l="1"/>
  <c r="G20" i="29"/>
  <c r="B20" i="23"/>
  <c r="AI144" i="50"/>
  <c r="F145" i="50"/>
  <c r="D46" i="50"/>
  <c r="AO13" i="50"/>
  <c r="R145" i="50" s="1"/>
  <c r="AP12" i="50"/>
  <c r="D28" i="50"/>
  <c r="AG27" i="50"/>
  <c r="AG28" i="50" s="1"/>
  <c r="AE27" i="50"/>
  <c r="AE28" i="50" s="1"/>
  <c r="AC27" i="50"/>
  <c r="AC28" i="50" s="1"/>
  <c r="AA27" i="50"/>
  <c r="AA28" i="50" s="1"/>
  <c r="Y27" i="50"/>
  <c r="Y28" i="50" s="1"/>
  <c r="W27" i="50"/>
  <c r="W28" i="50" s="1"/>
  <c r="U27" i="50"/>
  <c r="U28" i="50" s="1"/>
  <c r="S27" i="50"/>
  <c r="S28" i="50" s="1"/>
  <c r="Q27" i="50"/>
  <c r="Q28" i="50" s="1"/>
  <c r="O27" i="50"/>
  <c r="O28" i="50" s="1"/>
  <c r="M27" i="50"/>
  <c r="M28" i="50" s="1"/>
  <c r="K27" i="50"/>
  <c r="K28" i="50" s="1"/>
  <c r="I27" i="50"/>
  <c r="I28" i="50" s="1"/>
  <c r="G27" i="50"/>
  <c r="G28" i="50" s="1"/>
  <c r="AH27" i="50"/>
  <c r="AH28" i="50" s="1"/>
  <c r="AF27" i="50"/>
  <c r="AF28" i="50" s="1"/>
  <c r="AD27" i="50"/>
  <c r="AD28" i="50" s="1"/>
  <c r="AB27" i="50"/>
  <c r="AB28" i="50" s="1"/>
  <c r="Z27" i="50"/>
  <c r="Z28" i="50" s="1"/>
  <c r="X27" i="50"/>
  <c r="X28" i="50" s="1"/>
  <c r="V27" i="50"/>
  <c r="V28" i="50" s="1"/>
  <c r="T27" i="50"/>
  <c r="T28" i="50" s="1"/>
  <c r="R27" i="50"/>
  <c r="R28" i="50" s="1"/>
  <c r="P27" i="50"/>
  <c r="P28" i="50" s="1"/>
  <c r="N27" i="50"/>
  <c r="N28" i="50" s="1"/>
  <c r="L27" i="50"/>
  <c r="L28" i="50" s="1"/>
  <c r="J27" i="50"/>
  <c r="J28" i="50" s="1"/>
  <c r="H27" i="50"/>
  <c r="H28" i="50" s="1"/>
  <c r="F27" i="50"/>
  <c r="F28" i="50" s="1"/>
  <c r="E27" i="50"/>
  <c r="E28" i="50" s="1"/>
  <c r="AI145" i="50" l="1"/>
  <c r="F146" i="50"/>
  <c r="D65" i="50"/>
  <c r="AQ12" i="50"/>
  <c r="AP13" i="50"/>
  <c r="R146" i="50" s="1"/>
  <c r="D47" i="50"/>
  <c r="AG46" i="50"/>
  <c r="AG47" i="50" s="1"/>
  <c r="AE46" i="50"/>
  <c r="AE47" i="50" s="1"/>
  <c r="AC46" i="50"/>
  <c r="AC47" i="50" s="1"/>
  <c r="AA46" i="50"/>
  <c r="AA47" i="50" s="1"/>
  <c r="Y46" i="50"/>
  <c r="Y47" i="50" s="1"/>
  <c r="W46" i="50"/>
  <c r="W47" i="50" s="1"/>
  <c r="U46" i="50"/>
  <c r="U47" i="50" s="1"/>
  <c r="S46" i="50"/>
  <c r="S47" i="50" s="1"/>
  <c r="Q46" i="50"/>
  <c r="Q47" i="50" s="1"/>
  <c r="O46" i="50"/>
  <c r="O47" i="50" s="1"/>
  <c r="M46" i="50"/>
  <c r="M47" i="50" s="1"/>
  <c r="K46" i="50"/>
  <c r="K47" i="50" s="1"/>
  <c r="I46" i="50"/>
  <c r="I47" i="50" s="1"/>
  <c r="G46" i="50"/>
  <c r="G47" i="50" s="1"/>
  <c r="E46" i="50"/>
  <c r="E47" i="50" s="1"/>
  <c r="AH46" i="50"/>
  <c r="AH47" i="50" s="1"/>
  <c r="AF46" i="50"/>
  <c r="AF47" i="50" s="1"/>
  <c r="AD46" i="50"/>
  <c r="AD47" i="50" s="1"/>
  <c r="AB46" i="50"/>
  <c r="AB47" i="50" s="1"/>
  <c r="Z46" i="50"/>
  <c r="Z47" i="50" s="1"/>
  <c r="X46" i="50"/>
  <c r="X47" i="50" s="1"/>
  <c r="V46" i="50"/>
  <c r="V47" i="50" s="1"/>
  <c r="T46" i="50"/>
  <c r="T47" i="50" s="1"/>
  <c r="R46" i="50"/>
  <c r="R47" i="50" s="1"/>
  <c r="P46" i="50"/>
  <c r="P47" i="50" s="1"/>
  <c r="N46" i="50"/>
  <c r="N47" i="50" s="1"/>
  <c r="L46" i="50"/>
  <c r="L47" i="50" s="1"/>
  <c r="J46" i="50"/>
  <c r="J47" i="50" s="1"/>
  <c r="H46" i="50"/>
  <c r="H47" i="50" s="1"/>
  <c r="F46" i="50"/>
  <c r="F47" i="50" s="1"/>
  <c r="AI146" i="50" l="1"/>
  <c r="F147" i="50"/>
  <c r="D84" i="50"/>
  <c r="AQ13" i="50"/>
  <c r="R147" i="50" s="1"/>
  <c r="AR12" i="50"/>
  <c r="D66" i="50"/>
  <c r="AG65" i="50"/>
  <c r="AG66" i="50" s="1"/>
  <c r="AE65" i="50"/>
  <c r="AE66" i="50" s="1"/>
  <c r="AC65" i="50"/>
  <c r="AC66" i="50" s="1"/>
  <c r="AA65" i="50"/>
  <c r="AA66" i="50" s="1"/>
  <c r="Y65" i="50"/>
  <c r="Y66" i="50" s="1"/>
  <c r="W65" i="50"/>
  <c r="W66" i="50" s="1"/>
  <c r="U65" i="50"/>
  <c r="U66" i="50" s="1"/>
  <c r="S65" i="50"/>
  <c r="S66" i="50" s="1"/>
  <c r="Q65" i="50"/>
  <c r="Q66" i="50" s="1"/>
  <c r="O65" i="50"/>
  <c r="O66" i="50" s="1"/>
  <c r="M65" i="50"/>
  <c r="M66" i="50" s="1"/>
  <c r="K65" i="50"/>
  <c r="K66" i="50" s="1"/>
  <c r="I65" i="50"/>
  <c r="I66" i="50" s="1"/>
  <c r="G65" i="50"/>
  <c r="G66" i="50" s="1"/>
  <c r="E65" i="50"/>
  <c r="E66" i="50" s="1"/>
  <c r="AH65" i="50"/>
  <c r="AH66" i="50" s="1"/>
  <c r="AF65" i="50"/>
  <c r="AF66" i="50" s="1"/>
  <c r="AD65" i="50"/>
  <c r="AD66" i="50" s="1"/>
  <c r="AB65" i="50"/>
  <c r="AB66" i="50" s="1"/>
  <c r="Z65" i="50"/>
  <c r="Z66" i="50" s="1"/>
  <c r="X65" i="50"/>
  <c r="X66" i="50" s="1"/>
  <c r="V65" i="50"/>
  <c r="V66" i="50" s="1"/>
  <c r="T65" i="50"/>
  <c r="T66" i="50" s="1"/>
  <c r="R65" i="50"/>
  <c r="R66" i="50" s="1"/>
  <c r="P65" i="50"/>
  <c r="P66" i="50" s="1"/>
  <c r="N65" i="50"/>
  <c r="N66" i="50" s="1"/>
  <c r="L65" i="50"/>
  <c r="L66" i="50" s="1"/>
  <c r="J65" i="50"/>
  <c r="J66" i="50" s="1"/>
  <c r="H65" i="50"/>
  <c r="H66" i="50" s="1"/>
  <c r="F65" i="50"/>
  <c r="F66" i="50" s="1"/>
  <c r="AI147" i="50" l="1"/>
  <c r="F148" i="50"/>
  <c r="D103" i="50"/>
  <c r="AR13" i="50"/>
  <c r="R148" i="50" s="1"/>
  <c r="D85" i="50"/>
  <c r="AG84" i="50"/>
  <c r="AG85" i="50" s="1"/>
  <c r="AE84" i="50"/>
  <c r="AE85" i="50" s="1"/>
  <c r="AC84" i="50"/>
  <c r="AC85" i="50" s="1"/>
  <c r="AA84" i="50"/>
  <c r="AA85" i="50" s="1"/>
  <c r="Y84" i="50"/>
  <c r="Y85" i="50" s="1"/>
  <c r="W84" i="50"/>
  <c r="W85" i="50" s="1"/>
  <c r="U84" i="50"/>
  <c r="U85" i="50" s="1"/>
  <c r="S84" i="50"/>
  <c r="S85" i="50" s="1"/>
  <c r="Q84" i="50"/>
  <c r="Q85" i="50" s="1"/>
  <c r="O84" i="50"/>
  <c r="O85" i="50" s="1"/>
  <c r="M84" i="50"/>
  <c r="M85" i="50" s="1"/>
  <c r="K84" i="50"/>
  <c r="K85" i="50" s="1"/>
  <c r="I84" i="50"/>
  <c r="I85" i="50" s="1"/>
  <c r="G84" i="50"/>
  <c r="G85" i="50" s="1"/>
  <c r="E84" i="50"/>
  <c r="E85" i="50" s="1"/>
  <c r="AH84" i="50"/>
  <c r="AH85" i="50" s="1"/>
  <c r="AF84" i="50"/>
  <c r="AF85" i="50" s="1"/>
  <c r="AD84" i="50"/>
  <c r="AD85" i="50" s="1"/>
  <c r="AB84" i="50"/>
  <c r="AB85" i="50" s="1"/>
  <c r="Z84" i="50"/>
  <c r="Z85" i="50" s="1"/>
  <c r="X84" i="50"/>
  <c r="X85" i="50" s="1"/>
  <c r="V84" i="50"/>
  <c r="V85" i="50" s="1"/>
  <c r="T84" i="50"/>
  <c r="T85" i="50" s="1"/>
  <c r="R84" i="50"/>
  <c r="R85" i="50" s="1"/>
  <c r="P84" i="50"/>
  <c r="P85" i="50" s="1"/>
  <c r="N84" i="50"/>
  <c r="N85" i="50" s="1"/>
  <c r="L84" i="50"/>
  <c r="L85" i="50" s="1"/>
  <c r="J84" i="50"/>
  <c r="J85" i="50" s="1"/>
  <c r="H84" i="50"/>
  <c r="H85" i="50" s="1"/>
  <c r="F84" i="50"/>
  <c r="F85" i="50" s="1"/>
  <c r="AI148" i="50" l="1"/>
  <c r="D104" i="50"/>
  <c r="AG103" i="50"/>
  <c r="AG104" i="50" s="1"/>
  <c r="AE103" i="50"/>
  <c r="AE104" i="50" s="1"/>
  <c r="AC103" i="50"/>
  <c r="AC104" i="50" s="1"/>
  <c r="AA103" i="50"/>
  <c r="AA104" i="50" s="1"/>
  <c r="Y103" i="50"/>
  <c r="Y104" i="50" s="1"/>
  <c r="W103" i="50"/>
  <c r="W104" i="50" s="1"/>
  <c r="U103" i="50"/>
  <c r="U104" i="50" s="1"/>
  <c r="S103" i="50"/>
  <c r="S104" i="50" s="1"/>
  <c r="Q103" i="50"/>
  <c r="Q104" i="50" s="1"/>
  <c r="O103" i="50"/>
  <c r="O104" i="50" s="1"/>
  <c r="M103" i="50"/>
  <c r="M104" i="50" s="1"/>
  <c r="K103" i="50"/>
  <c r="K104" i="50" s="1"/>
  <c r="I103" i="50"/>
  <c r="I104" i="50" s="1"/>
  <c r="G103" i="50"/>
  <c r="G104" i="50" s="1"/>
  <c r="E103" i="50"/>
  <c r="E104" i="50" s="1"/>
  <c r="AH103" i="50"/>
  <c r="AH104" i="50" s="1"/>
  <c r="AF103" i="50"/>
  <c r="AF104" i="50" s="1"/>
  <c r="AD103" i="50"/>
  <c r="AD104" i="50" s="1"/>
  <c r="AB103" i="50"/>
  <c r="AB104" i="50" s="1"/>
  <c r="Z103" i="50"/>
  <c r="Z104" i="50" s="1"/>
  <c r="X103" i="50"/>
  <c r="X104" i="50" s="1"/>
  <c r="V103" i="50"/>
  <c r="V104" i="50" s="1"/>
  <c r="T103" i="50"/>
  <c r="T104" i="50" s="1"/>
  <c r="R103" i="50"/>
  <c r="R104" i="50" s="1"/>
  <c r="P103" i="50"/>
  <c r="P104" i="50" s="1"/>
  <c r="N103" i="50"/>
  <c r="N104" i="50" s="1"/>
  <c r="L103" i="50"/>
  <c r="L104" i="50" s="1"/>
  <c r="J103" i="50"/>
  <c r="J104" i="50" s="1"/>
  <c r="H103" i="50"/>
  <c r="H104" i="50" s="1"/>
  <c r="F103" i="50"/>
  <c r="F104" i="50" s="1"/>
  <c r="C5" i="38" l="1"/>
  <c r="C4" i="38"/>
  <c r="I19" i="38"/>
  <c r="P19" i="38"/>
  <c r="O19" i="38"/>
  <c r="N19" i="38"/>
  <c r="M19" i="38"/>
  <c r="L19" i="38"/>
  <c r="K19" i="38"/>
  <c r="J19" i="38"/>
  <c r="R19" i="38" l="1"/>
  <c r="Q19" i="38"/>
  <c r="B7" i="5" l="1"/>
  <c r="AC16" i="29"/>
  <c r="G14" i="29"/>
  <c r="G16" i="29"/>
  <c r="A22" i="29"/>
  <c r="A20" i="29"/>
  <c r="E9" i="5" l="1"/>
  <c r="A16" i="24" l="1"/>
  <c r="O9" i="24"/>
  <c r="O10" i="24"/>
  <c r="Q14" i="24"/>
  <c r="Q12" i="24"/>
  <c r="T42" i="2" l="1"/>
  <c r="T41" i="2"/>
  <c r="F8" i="21" l="1"/>
  <c r="D8" i="21"/>
  <c r="D7" i="21"/>
  <c r="D5" i="21"/>
  <c r="P28" i="15"/>
  <c r="D7" i="15"/>
  <c r="F5" i="15"/>
  <c r="E31" i="11"/>
  <c r="E16"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A1" authorId="0" shapeId="0">
      <text>
        <r>
          <rPr>
            <sz val="18"/>
            <color indexed="81"/>
            <rFont val="ＭＳ Ｐゴシック"/>
            <family val="3"/>
            <charset val="128"/>
          </rPr>
          <t>シート見出しが</t>
        </r>
        <r>
          <rPr>
            <u/>
            <sz val="18"/>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
            <rFont val="ＭＳ Ｐゴシック"/>
            <family val="3"/>
            <charset val="128"/>
          </rPr>
          <t>・基礎コースの基礎分野は、「○○基礎科」
・託児サービス支援付き訓練コースの場合は、「○○科（託児）」,
託児サービス対応訓練コースの場合は「○○科（託児対応）」
・短時間訓練コースの場合は、「○○科（短時間）」</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作成者</author>
  </authors>
  <commentList>
    <comment ref="G21" authorId="0" shapeId="0">
      <text>
        <r>
          <rPr>
            <sz val="11"/>
            <color indexed="81"/>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s1.hamaguchi</author>
  </authors>
  <commentList>
    <comment ref="J1" authorId="0" shapeId="0">
      <text>
        <r>
          <rPr>
            <sz val="9"/>
            <color indexed="81"/>
            <rFont val="ＭＳ Ｐゴシック"/>
            <family val="3"/>
            <charset val="128"/>
          </rPr>
          <t xml:space="preserve">罫線は不要です。
この表に入力いただき、そのまま印刷してください。
</t>
        </r>
      </text>
    </comment>
    <comment ref="A2" authorId="0" shapeId="0">
      <text>
        <r>
          <rPr>
            <sz val="9"/>
            <color indexed="81"/>
            <rFont val="ＭＳ Ｐゴシック"/>
            <family val="3"/>
            <charset val="128"/>
          </rPr>
          <t xml:space="preserve">２名以上の場合連番をふってください
</t>
        </r>
      </text>
    </comment>
  </commentList>
</comments>
</file>

<file path=xl/comments6.xml><?xml version="1.0" encoding="utf-8"?>
<comments xmlns="http://schemas.openxmlformats.org/spreadsheetml/2006/main">
  <authors>
    <author>作成者</author>
  </authors>
  <commentList>
    <comment ref="A29" authorId="0" shapeId="0">
      <text>
        <r>
          <rPr>
            <b/>
            <sz val="9"/>
            <color indexed="81"/>
            <rFont val="ＭＳ Ｐゴシック"/>
            <family val="3"/>
            <charset val="128"/>
          </rPr>
          <t>訓練内容の科目を記載する行が不足する場合は、適宜追加してください。</t>
        </r>
      </text>
    </comment>
  </commentList>
</comments>
</file>

<file path=xl/comments7.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admin</author>
    <author>s1.hamaguchi</author>
  </authors>
  <commentList>
    <comment ref="H37" authorId="0" shapeId="0">
      <text>
        <r>
          <rPr>
            <sz val="12"/>
            <color indexed="81"/>
            <rFont val="ＭＳ Ｐゴシック"/>
            <family val="3"/>
            <charset val="128"/>
          </rPr>
          <t>＊職場体験・見学及び職業人講話において、具体的な企業名や講師名をＨＰ等での公表をしたくない場合の記載例
（記載例１：施設介護事業所での職場体験　６時間）　
（記載例２：「営業員としての心構え」　講師：事務機器販売会社　営業部長　３時間）　等
なお、この欄は様式５号からの自動入力となっていますので、この欄において上記のような変更を行う場合は、直接入力により 修正してください。</t>
        </r>
      </text>
    </comment>
    <comment ref="E49" authorId="1" shapeId="0">
      <text>
        <r>
          <rPr>
            <b/>
            <sz val="9"/>
            <color indexed="81"/>
            <rFont val="ＭＳ Ｐゴシック"/>
            <family val="3"/>
            <charset val="128"/>
          </rPr>
          <t>応募書類の送付先を入力してください。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3.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<sst xmlns="http://schemas.openxmlformats.org/spreadsheetml/2006/main" count="3170" uniqueCount="1667">
  <si>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</si>
  <si>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</si>
  <si>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</si>
  <si>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</si>
  <si>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</si>
  <si>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</si>
  <si>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</si>
  <si>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</si>
  <si>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</si>
  <si>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</si>
  <si>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</si>
  <si>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</si>
  <si>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</si>
  <si>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</si>
  <si>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</si>
  <si>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</si>
  <si>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</si>
  <si>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</si>
  <si>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</si>
  <si>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</si>
  <si>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</si>
  <si>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</si>
  <si>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</si>
  <si>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</si>
  <si>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</si>
  <si>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</si>
  <si>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</si>
  <si>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</si>
  <si>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</si>
  <si>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</si>
  <si>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</si>
  <si>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</si>
  <si>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</si>
  <si>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</si>
  <si>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</si>
  <si>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</si>
  <si>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</si>
  <si>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</si>
  <si>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</si>
  <si>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</si>
  <si>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</si>
  <si>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</si>
  <si>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</si>
  <si>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</si>
  <si>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</si>
  <si>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</si>
  <si>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</si>
  <si>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</si>
  <si>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</si>
  <si>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</si>
  <si>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</si>
  <si>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</si>
  <si>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</si>
  <si>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</si>
  <si>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</si>
  <si>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</si>
  <si>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</si>
  <si>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</si>
  <si>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</si>
  <si>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</si>
  <si>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</si>
  <si>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</si>
  <si>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</si>
  <si>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</si>
  <si>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</si>
  <si>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</si>
  <si>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</si>
  <si>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</si>
  <si>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</si>
  <si>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</si>
  <si>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</si>
  <si>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</si>
  <si>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</si>
  <si>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</si>
  <si>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</si>
  <si>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</si>
  <si>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</si>
  <si>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</si>
  <si>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</si>
  <si>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</si>
  <si>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</si>
  <si>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</si>
  <si>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</si>
  <si>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</si>
  <si>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</si>
  <si>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</si>
  <si>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基本条件</t>
    <rPh sb="0" eb="2">
      <t>キホン</t>
    </rPh>
    <rPh sb="2" eb="4">
      <t>ジョウケン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</si>
  <si>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</si>
  <si>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訓練実施施設の確保</t>
    <rPh sb="0" eb="2">
      <t>クンレン</t>
    </rPh>
    <rPh sb="2" eb="4">
      <t>ジッシ</t>
    </rPh>
    <rPh sb="4" eb="6">
      <t>シセツ</t>
    </rPh>
    <rPh sb="7" eb="9">
      <t>カクホ</t>
    </rPh>
    <phoneticPr fontId="9"/>
  </si>
  <si>
    <t>　・自ら所有する訓練実施場所及び事務所を使用する　　　　　　　※不動産登記簿謄本（写しで可）等を添付すること</t>
    <phoneticPr fontId="9"/>
  </si>
  <si>
    <t>　・訓練実施場所及び事務所を賃借により確保する　　　　　　　　　※賃貸借契約書（写）等を添付すること</t>
    <phoneticPr fontId="9"/>
  </si>
  <si>
    <t>　　カリキュラムに必ず含めるべき内容；</t>
    <rPh sb="9" eb="10">
      <t>カナラ</t>
    </rPh>
    <rPh sb="11" eb="12">
      <t>フク</t>
    </rPh>
    <rPh sb="16" eb="18">
      <t>ナイヨウ</t>
    </rPh>
    <phoneticPr fontId="9"/>
  </si>
  <si>
    <t>　・該当している　　　　　</t>
    <phoneticPr fontId="9"/>
  </si>
  <si>
    <t>・該当していない</t>
    <phoneticPr fontId="9"/>
  </si>
  <si>
    <t>介護職員養成研修（介護職員養成研修を求職者支援訓練として実施する場合）</t>
    <phoneticPr fontId="9"/>
  </si>
  <si>
    <t>教　室　設　備</t>
    <rPh sb="0" eb="3">
      <t>キョウシツ</t>
    </rPh>
    <rPh sb="4" eb="7">
      <t>セツビ</t>
    </rPh>
    <phoneticPr fontId="9"/>
  </si>
  <si>
    <t>教室面積等</t>
    <rPh sb="0" eb="2">
      <t>キョウシツ</t>
    </rPh>
    <rPh sb="2" eb="4">
      <t>メンセキ</t>
    </rPh>
    <rPh sb="4" eb="5">
      <t>トウ</t>
    </rPh>
    <phoneticPr fontId="9"/>
  </si>
  <si>
    <t>・教室総面積（　　　</t>
    <rPh sb="1" eb="3">
      <t>キョウシツ</t>
    </rPh>
    <rPh sb="3" eb="6">
      <t>ソウメンセキ</t>
    </rPh>
    <phoneticPr fontId="9"/>
  </si>
  <si>
    <t>　　）㎡</t>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</si>
  <si>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</si>
  <si>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</si>
  <si>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・実習室面積（</t>
    <rPh sb="1" eb="4">
      <t>ジッシュウシツ</t>
    </rPh>
    <rPh sb="4" eb="6">
      <t>メンセキ</t>
    </rPh>
    <phoneticPr fontId="9"/>
  </si>
  <si>
    <t>名称（</t>
    <rPh sb="0" eb="2">
      <t>メイショウ</t>
    </rPh>
    <phoneticPr fontId="9"/>
  </si>
  <si>
    <t xml:space="preserve">       ）</t>
    <phoneticPr fontId="9"/>
  </si>
  <si>
    <t>台数（</t>
    <phoneticPr fontId="9"/>
  </si>
  <si>
    <t>）台</t>
    <phoneticPr fontId="9"/>
  </si>
  <si>
    <t>　　　（</t>
    <phoneticPr fontId="9"/>
  </si>
  <si>
    <t>・机　定員以上</t>
    <rPh sb="1" eb="2">
      <t>ツクエ</t>
    </rPh>
    <rPh sb="3" eb="5">
      <t>テイイン</t>
    </rPh>
    <rPh sb="5" eb="7">
      <t>イジョウ</t>
    </rPh>
    <phoneticPr fontId="9"/>
  </si>
  <si>
    <t>有</t>
    <phoneticPr fontId="9"/>
  </si>
  <si>
    <t>無</t>
    <rPh sb="0" eb="1">
      <t>ナ</t>
    </rPh>
    <phoneticPr fontId="9"/>
  </si>
  <si>
    <t>・いす　定員以上</t>
    <rPh sb="4" eb="6">
      <t>テイイン</t>
    </rPh>
    <rPh sb="6" eb="8">
      <t>イジョウ</t>
    </rPh>
    <phoneticPr fontId="9"/>
  </si>
  <si>
    <t>・ホワイトボード等</t>
    <rPh sb="8" eb="9">
      <t>トウ</t>
    </rPh>
    <phoneticPr fontId="9"/>
  </si>
  <si>
    <t>※パソコン関係</t>
    <rPh sb="5" eb="7">
      <t>カンケイ</t>
    </rPh>
    <phoneticPr fontId="9"/>
  </si>
  <si>
    <t>パソコン台数</t>
    <phoneticPr fontId="9"/>
  </si>
  <si>
    <t>インターネットの接続</t>
    <phoneticPr fontId="9"/>
  </si>
  <si>
    <t>・全てのパソコンが接続できる</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</si>
  <si>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</si>
  <si>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</si>
  <si>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</si>
  <si>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・インクジェットプリンタ　　（</t>
    <phoneticPr fontId="9"/>
  </si>
  <si>
    <t>　）台</t>
    <rPh sb="2" eb="3">
      <t>ダイ</t>
    </rPh>
    <phoneticPr fontId="9"/>
  </si>
  <si>
    <t>・レーザープリンタ　　　　　（</t>
    <phoneticPr fontId="9"/>
  </si>
  <si>
    <t>受講者が講師のパソコン画面を常時確認できるための方策</t>
    <rPh sb="0" eb="3">
      <t>ジュコウシャ</t>
    </rPh>
    <rPh sb="24" eb="26">
      <t>ホウサク</t>
    </rPh>
    <phoneticPr fontId="9"/>
  </si>
  <si>
    <t>・ビデオプロジェクター</t>
    <phoneticPr fontId="9"/>
  </si>
  <si>
    <t>パソコン等の配線</t>
    <rPh sb="4" eb="5">
      <t>トウ</t>
    </rPh>
    <rPh sb="6" eb="8">
      <t>ハイセン</t>
    </rPh>
    <phoneticPr fontId="9"/>
  </si>
  <si>
    <t>・ＯＡフロアにより床下に配線している</t>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</si>
  <si>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</si>
  <si>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</si>
  <si>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t>
    <phoneticPr fontId="9"/>
  </si>
  <si>
    <t>パソコンの訓練時間外の利用可能時間数</t>
    <rPh sb="5" eb="7">
      <t>クンレン</t>
    </rPh>
    <rPh sb="7" eb="10">
      <t>ジカンガイ</t>
    </rPh>
    <rPh sb="11" eb="13">
      <t>リヨウ</t>
    </rPh>
    <rPh sb="13" eb="15">
      <t>カノウ</t>
    </rPh>
    <rPh sb="15" eb="17">
      <t>ジカン</t>
    </rPh>
    <rPh sb="17" eb="18">
      <t>カズ</t>
    </rPh>
    <phoneticPr fontId="9"/>
  </si>
  <si>
    <t>１日（</t>
    <phoneticPr fontId="9"/>
  </si>
  <si>
    <t>その他の設備・機器</t>
    <rPh sb="2" eb="3">
      <t>タ</t>
    </rPh>
    <rPh sb="4" eb="6">
      <t>セツビ</t>
    </rPh>
    <rPh sb="7" eb="9">
      <t>キキ</t>
    </rPh>
    <phoneticPr fontId="9"/>
  </si>
  <si>
    <t>・訓練の実施に必要なその他の設備・機器を適正に整備している</t>
    <phoneticPr fontId="9"/>
  </si>
  <si>
    <t>※ソフトウェア</t>
    <phoneticPr fontId="9"/>
  </si>
  <si>
    <t>・あり</t>
    <phoneticPr fontId="9"/>
  </si>
  <si>
    <t>・なし</t>
    <phoneticPr fontId="9"/>
  </si>
  <si>
    <t>ＯＳ</t>
    <phoneticPr fontId="9"/>
  </si>
  <si>
    <t>使用するＯＳの名称及びバージョン　　（</t>
    <rPh sb="7" eb="9">
      <t>メイショウ</t>
    </rPh>
    <rPh sb="9" eb="10">
      <t>オヨ</t>
    </rPh>
    <phoneticPr fontId="9"/>
  </si>
  <si>
    <t>ソフトウェアの種類</t>
    <rPh sb="7" eb="9">
      <t>シュルイ</t>
    </rPh>
    <phoneticPr fontId="9"/>
  </si>
  <si>
    <t>使用するソフトウェアの名称及びバージョン　　（</t>
    <rPh sb="11" eb="13">
      <t>メイショウ</t>
    </rPh>
    <rPh sb="13" eb="14">
      <t>オヨ</t>
    </rPh>
    <phoneticPr fontId="9"/>
  </si>
  <si>
    <t>その他当該訓練に必要な設備</t>
    <rPh sb="2" eb="3">
      <t>タ</t>
    </rPh>
    <rPh sb="3" eb="5">
      <t>トウガイ</t>
    </rPh>
    <rPh sb="5" eb="7">
      <t>クンレン</t>
    </rPh>
    <rPh sb="8" eb="10">
      <t>ヒツヨウ</t>
    </rPh>
    <rPh sb="11" eb="13">
      <t>セツビ</t>
    </rPh>
    <phoneticPr fontId="9"/>
  </si>
  <si>
    <t>・全て確保している</t>
    <phoneticPr fontId="9"/>
  </si>
  <si>
    <t>・一部確保している</t>
    <rPh sb="1" eb="3">
      <t>イチブ</t>
    </rPh>
    <rPh sb="3" eb="5">
      <t>カクホ</t>
    </rPh>
    <phoneticPr fontId="9"/>
  </si>
  <si>
    <t>・確保していない</t>
    <rPh sb="1" eb="3">
      <t>カクホ</t>
    </rPh>
    <phoneticPr fontId="9"/>
  </si>
  <si>
    <t>安全衛生法上の措置</t>
    <rPh sb="0" eb="2">
      <t>アンゼン</t>
    </rPh>
    <rPh sb="2" eb="5">
      <t>エイセイホウ</t>
    </rPh>
    <rPh sb="5" eb="6">
      <t>ジョウ</t>
    </rPh>
    <rPh sb="7" eb="9">
      <t>ソチ</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</si>
  <si>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</si>
  <si>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</si>
  <si>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トイレ(男女別）</t>
    <rPh sb="4" eb="6">
      <t>ダンジョ</t>
    </rPh>
    <rPh sb="6" eb="7">
      <t>ベツ</t>
    </rPh>
    <phoneticPr fontId="9"/>
  </si>
  <si>
    <t>・あり（男女別あり）</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</si>
  <si>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</si>
  <si>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</si>
  <si>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</si>
  <si>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</si>
  <si>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</si>
  <si>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・全面禁煙である</t>
    <phoneticPr fontId="9"/>
  </si>
  <si>
    <t>・室内で喫煙できる</t>
    <phoneticPr fontId="9"/>
  </si>
  <si>
    <t>・その他</t>
    <rPh sb="3" eb="4">
      <t>タ</t>
    </rPh>
    <phoneticPr fontId="9"/>
  </si>
  <si>
    <t>休憩室・昼食場所</t>
    <rPh sb="0" eb="3">
      <t>キュウケイシツ</t>
    </rPh>
    <rPh sb="4" eb="6">
      <t>チュウショク</t>
    </rPh>
    <rPh sb="6" eb="8">
      <t>バショ</t>
    </rPh>
    <phoneticPr fontId="9"/>
  </si>
  <si>
    <t>・室内で喫煙できるが分煙対策を施している</t>
    <phoneticPr fontId="9"/>
  </si>
  <si>
    <t>・あり(専用の部屋がある）</t>
    <phoneticPr fontId="9"/>
  </si>
  <si>
    <t>・あり（専用の部屋はないが、受講者のプライバシーは確保されている）</t>
    <rPh sb="4" eb="6">
      <t>センヨウ</t>
    </rPh>
    <rPh sb="7" eb="9">
      <t>ヘヤ</t>
    </rPh>
    <rPh sb="14" eb="17">
      <t>ジュコウシャ</t>
    </rPh>
    <rPh sb="25" eb="27">
      <t>カクホ</t>
    </rPh>
    <phoneticPr fontId="9"/>
  </si>
  <si>
    <t>運営状況等</t>
    <rPh sb="0" eb="2">
      <t>ウンエイ</t>
    </rPh>
    <rPh sb="2" eb="4">
      <t>ジョウキョウ</t>
    </rPh>
    <rPh sb="4" eb="5">
      <t>トウ</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</si>
  <si>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</si>
  <si>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</si>
  <si>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講師の数</t>
    <rPh sb="0" eb="2">
      <t>コウシ</t>
    </rPh>
    <rPh sb="3" eb="4">
      <t>カズ</t>
    </rPh>
    <phoneticPr fontId="9"/>
  </si>
  <si>
    <t>学科</t>
    <phoneticPr fontId="9"/>
  </si>
  <si>
    <t>・受講者30人あたり１人以上配置している</t>
    <phoneticPr fontId="9"/>
  </si>
  <si>
    <t>質疑応答の体制</t>
    <phoneticPr fontId="9"/>
  </si>
  <si>
    <t>訓練記録
（訓練日誌）</t>
    <rPh sb="0" eb="2">
      <t>クンレン</t>
    </rPh>
    <rPh sb="2" eb="4">
      <t>キロク</t>
    </rPh>
    <rPh sb="6" eb="8">
      <t>クンレン</t>
    </rPh>
    <rPh sb="8" eb="10">
      <t>ニッシ</t>
    </rPh>
    <phoneticPr fontId="9"/>
  </si>
  <si>
    <t>作成の有無</t>
    <rPh sb="3" eb="5">
      <t>ウム</t>
    </rPh>
    <phoneticPr fontId="9"/>
  </si>
  <si>
    <t>記載事項</t>
    <rPh sb="0" eb="2">
      <t>キサイ</t>
    </rPh>
    <rPh sb="2" eb="4">
      <t>ジコウ</t>
    </rPh>
    <phoneticPr fontId="9"/>
  </si>
  <si>
    <t>・次の事項を記載することとしている　　①訓練実施日　②訓練内容　③担当講師　④欠席・遅刻・早退者</t>
    <phoneticPr fontId="9"/>
  </si>
  <si>
    <t>個人情報保護の体制</t>
    <rPh sb="0" eb="2">
      <t>コジン</t>
    </rPh>
    <rPh sb="2" eb="4">
      <t>ジョウホウ</t>
    </rPh>
    <rPh sb="4" eb="6">
      <t>ホゴ</t>
    </rPh>
    <rPh sb="7" eb="9">
      <t>タイセイ</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</si>
  <si>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</si>
  <si>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</si>
  <si>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</si>
  <si>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</si>
  <si>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</si>
  <si>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</si>
  <si>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特記事項（機構処理欄）</t>
    <rPh sb="0" eb="2">
      <t>トッキ</t>
    </rPh>
    <rPh sb="2" eb="4">
      <t>ジコウ</t>
    </rPh>
    <rPh sb="5" eb="7">
      <t>キコウ</t>
    </rPh>
    <rPh sb="7" eb="9">
      <t>ショリ</t>
    </rPh>
    <rPh sb="9" eb="10">
      <t>ラン</t>
    </rPh>
    <phoneticPr fontId="9"/>
  </si>
  <si>
    <t xml:space="preserve"> ※　計画審査に当たって特記する事項がある場合に記入すること。
</t>
    <rPh sb="3" eb="5">
      <t>ケイカク</t>
    </rPh>
    <rPh sb="5" eb="7">
      <t>シンサ</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</si>
  <si>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</si>
  <si>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</si>
  <si>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</si>
  <si>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</si>
  <si>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</si>
  <si>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</si>
  <si>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</si>
  <si>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</si>
  <si>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</si>
  <si>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</si>
  <si>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</si>
  <si>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</si>
  <si>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</si>
  <si>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</si>
  <si>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</si>
  <si>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</si>
  <si>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</si>
  <si>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</si>
  <si>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</si>
  <si>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</si>
  <si>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</si>
  <si>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</si>
  <si>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</si>
  <si>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</si>
  <si>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</si>
  <si>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</si>
  <si>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</si>
  <si>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</si>
  <si>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</si>
  <si>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</si>
  <si>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</si>
  <si>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</si>
  <si>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</si>
  <si>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</si>
  <si>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</si>
  <si>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</si>
  <si>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</si>
  <si>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</si>
  <si>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</si>
  <si>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</si>
  <si>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</si>
  <si>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</si>
  <si>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</si>
  <si>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</si>
  <si>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</si>
  <si>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</si>
  <si>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</si>
  <si>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</si>
  <si>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</si>
  <si>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</si>
  <si>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</si>
  <si>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</si>
  <si>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</si>
  <si>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</si>
  <si>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</si>
  <si>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</si>
  <si>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</si>
  <si>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</si>
  <si>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</si>
  <si>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</si>
  <si>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</si>
  <si>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</si>
  <si>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</si>
  <si>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</si>
  <si>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</si>
  <si>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</si>
  <si>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</si>
  <si>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</si>
  <si>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</si>
  <si>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</si>
  <si>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</si>
  <si>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</si>
  <si>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</si>
  <si>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</si>
  <si>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</si>
  <si>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</si>
  <si>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</si>
  <si>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</si>
  <si>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</si>
  <si>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</si>
  <si>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</si>
  <si>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日　別　計　画　表</t>
    <rPh sb="0" eb="1">
      <t>ニチ</t>
    </rPh>
    <rPh sb="2" eb="3">
      <t>ベツ</t>
    </rPh>
    <rPh sb="4" eb="5">
      <t>ケイ</t>
    </rPh>
    <rPh sb="6" eb="7">
      <t>ガ</t>
    </rPh>
    <rPh sb="8" eb="9">
      <t>ヒョウ</t>
    </rPh>
    <phoneticPr fontId="9"/>
  </si>
  <si>
    <t>訓練科名</t>
    <rPh sb="0" eb="2">
      <t>クンレン</t>
    </rPh>
    <rPh sb="2" eb="3">
      <t>カ</t>
    </rPh>
    <rPh sb="3" eb="4">
      <t>メイ</t>
    </rPh>
    <phoneticPr fontId="9"/>
  </si>
  <si>
    <t>曜</t>
    <rPh sb="0" eb="1">
      <t>ヒカリ</t>
    </rPh>
    <phoneticPr fontId="9"/>
  </si>
  <si>
    <t>訓</t>
    <rPh sb="0" eb="1">
      <t>クン</t>
    </rPh>
    <phoneticPr fontId="9"/>
  </si>
  <si>
    <t>練</t>
    <rPh sb="0" eb="1">
      <t>レン</t>
    </rPh>
    <phoneticPr fontId="9"/>
  </si>
  <si>
    <t>内</t>
    <rPh sb="0" eb="1">
      <t>ナイ</t>
    </rPh>
    <phoneticPr fontId="9"/>
  </si>
  <si>
    <t>容</t>
    <rPh sb="0" eb="1">
      <t>ヨウ</t>
    </rPh>
    <phoneticPr fontId="9"/>
  </si>
  <si>
    <t>成績考査等</t>
    <rPh sb="0" eb="2">
      <t>セイセキ</t>
    </rPh>
    <rPh sb="2" eb="4">
      <t>コウサ</t>
    </rPh>
    <rPh sb="4" eb="5">
      <t>トウ</t>
    </rPh>
    <phoneticPr fontId="9"/>
  </si>
  <si>
    <t>講師</t>
    <rPh sb="0" eb="2">
      <t>コウシ</t>
    </rPh>
    <phoneticPr fontId="9"/>
  </si>
  <si>
    <t>備考</t>
    <rPh sb="0" eb="2">
      <t>ビコウ</t>
    </rPh>
    <phoneticPr fontId="9"/>
  </si>
  <si>
    <t>時間割表</t>
    <rPh sb="0" eb="3">
      <t>ジカンワリ</t>
    </rPh>
    <rPh sb="3" eb="4">
      <t>ヒョウ</t>
    </rPh>
    <phoneticPr fontId="9"/>
  </si>
  <si>
    <t>区分</t>
    <rPh sb="0" eb="2">
      <t>クブン</t>
    </rPh>
    <phoneticPr fontId="9"/>
  </si>
  <si>
    <t>受講時間</t>
    <rPh sb="0" eb="2">
      <t>ジュコウ</t>
    </rPh>
    <rPh sb="2" eb="4">
      <t>ジカン</t>
    </rPh>
    <phoneticPr fontId="9"/>
  </si>
  <si>
    <t>実施期間</t>
    <rPh sb="0" eb="2">
      <t>ジッシ</t>
    </rPh>
    <rPh sb="2" eb="4">
      <t>キカン</t>
    </rPh>
    <phoneticPr fontId="9"/>
  </si>
  <si>
    <t>備　考</t>
    <rPh sb="0" eb="1">
      <t>ソナエ</t>
    </rPh>
    <rPh sb="2" eb="3">
      <t>コウ</t>
    </rPh>
    <phoneticPr fontId="9"/>
  </si>
  <si>
    <t>１限目</t>
    <rPh sb="1" eb="2">
      <t>ゲン</t>
    </rPh>
    <rPh sb="2" eb="3">
      <t>メ</t>
    </rPh>
    <phoneticPr fontId="9"/>
  </si>
  <si>
    <t>～</t>
    <phoneticPr fontId="9"/>
  </si>
  <si>
    <t>１回目</t>
    <rPh sb="1" eb="2">
      <t>カイ</t>
    </rPh>
    <rPh sb="2" eb="3">
      <t>メ</t>
    </rPh>
    <phoneticPr fontId="9"/>
  </si>
  <si>
    <t>２限目</t>
    <rPh sb="1" eb="2">
      <t>ゲン</t>
    </rPh>
    <rPh sb="2" eb="3">
      <t>メ</t>
    </rPh>
    <phoneticPr fontId="9"/>
  </si>
  <si>
    <t>２回目</t>
    <rPh sb="1" eb="2">
      <t>カイ</t>
    </rPh>
    <rPh sb="2" eb="3">
      <t>メ</t>
    </rPh>
    <phoneticPr fontId="9"/>
  </si>
  <si>
    <t>３限目</t>
    <rPh sb="1" eb="2">
      <t>ゲン</t>
    </rPh>
    <rPh sb="2" eb="3">
      <t>メ</t>
    </rPh>
    <phoneticPr fontId="9"/>
  </si>
  <si>
    <t>３回目</t>
    <rPh sb="1" eb="2">
      <t>カイ</t>
    </rPh>
    <rPh sb="2" eb="3">
      <t>メ</t>
    </rPh>
    <phoneticPr fontId="9"/>
  </si>
  <si>
    <t>４限目</t>
    <rPh sb="1" eb="2">
      <t>ゲン</t>
    </rPh>
    <rPh sb="2" eb="3">
      <t>メ</t>
    </rPh>
    <phoneticPr fontId="9"/>
  </si>
  <si>
    <t>※キャリアコンサルティングは、訓練時間に含まれません。</t>
    <rPh sb="15" eb="17">
      <t>クンレン</t>
    </rPh>
    <rPh sb="17" eb="19">
      <t>ジカン</t>
    </rPh>
    <rPh sb="20" eb="21">
      <t>フク</t>
    </rPh>
    <phoneticPr fontId="9"/>
  </si>
  <si>
    <t>５限目</t>
    <rPh sb="1" eb="2">
      <t>ゲン</t>
    </rPh>
    <rPh sb="2" eb="3">
      <t>メ</t>
    </rPh>
    <phoneticPr fontId="9"/>
  </si>
  <si>
    <t>６限目</t>
    <rPh sb="1" eb="2">
      <t>ゲン</t>
    </rPh>
    <rPh sb="2" eb="3">
      <t>メ</t>
    </rPh>
    <phoneticPr fontId="9"/>
  </si>
  <si>
    <t>質疑応答</t>
    <rPh sb="0" eb="2">
      <t>シツギ</t>
    </rPh>
    <rPh sb="2" eb="4">
      <t>オウトウ</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</si>
  <si>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</si>
  <si>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</si>
  <si>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</si>
  <si>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</si>
  <si>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</si>
  <si>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</si>
  <si>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</si>
  <si>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</si>
  <si>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</si>
  <si>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学科（××××）</t>
    <rPh sb="0" eb="2">
      <t>ガッカ</t>
    </rPh>
    <phoneticPr fontId="9"/>
  </si>
  <si>
    <t>学科（□□□□）</t>
    <rPh sb="0" eb="2">
      <t>ガッカ</t>
    </rPh>
    <phoneticPr fontId="9"/>
  </si>
  <si>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</si>
  <si>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</si>
  <si>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</si>
  <si>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</si>
  <si>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助手</t>
    <rPh sb="0" eb="2">
      <t>ジョシュ</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</si>
  <si>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</si>
  <si>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</si>
  <si>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</si>
  <si>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</si>
  <si>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</si>
  <si>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</si>
  <si>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</si>
  <si>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</si>
  <si>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</si>
  <si>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</si>
  <si>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</si>
  <si>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</si>
  <si>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</si>
  <si>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</si>
  <si>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</si>
  <si>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</si>
  <si>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</si>
  <si>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</si>
  <si>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</si>
  <si>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</si>
  <si>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</si>
  <si>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</si>
  <si>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</si>
  <si>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</si>
  <si>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</si>
  <si>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</si>
  <si>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</si>
  <si>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</si>
  <si>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</si>
  <si>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</si>
  <si>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</si>
  <si>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</si>
  <si>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</si>
  <si>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</si>
  <si>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</si>
  <si>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</si>
  <si>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</si>
  <si>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</si>
  <si>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</si>
  <si>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</si>
  <si>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</si>
  <si>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</si>
  <si>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</si>
  <si>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</si>
  <si>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</si>
  <si>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</si>
  <si>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</si>
  <si>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</si>
  <si>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</si>
  <si>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</si>
  <si>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</si>
  <si>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</si>
  <si>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</si>
  <si>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</si>
  <si>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</si>
  <si>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</si>
  <si>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</si>
  <si>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54"/>
  </si>
  <si>
    <t>⑥
訓練科名</t>
    <rPh sb="2" eb="4">
      <t>クンレン</t>
    </rPh>
    <rPh sb="4" eb="5">
      <t>カ</t>
    </rPh>
    <rPh sb="5" eb="6">
      <t>メイ</t>
    </rPh>
    <phoneticPr fontId="54"/>
  </si>
  <si>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</si>
  <si>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</si>
  <si>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</si>
  <si>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</si>
  <si>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54"/>
  </si>
  <si>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</si>
  <si>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</si>
  <si>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</si>
  <si>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</si>
  <si>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</si>
  <si>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</si>
  <si>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</si>
  <si>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</si>
  <si>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</si>
  <si>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</si>
  <si>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</si>
  <si>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</si>
  <si>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</si>
  <si>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</si>
  <si>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</si>
  <si>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</si>
  <si>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</si>
  <si>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</si>
  <si>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</si>
  <si>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</si>
  <si>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</si>
  <si>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</si>
  <si>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</si>
  <si>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</si>
  <si>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</si>
  <si>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</si>
  <si>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</si>
  <si>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</si>
  <si>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</si>
  <si>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</si>
  <si>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</si>
  <si>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③</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</si>
  <si>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</si>
  <si>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</si>
  <si>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</si>
  <si>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</si>
  <si>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</si>
  <si>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</si>
  <si>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</si>
  <si>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</si>
  <si>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</si>
  <si>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</si>
  <si>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</si>
  <si>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</si>
  <si>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</si>
  <si>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</si>
  <si>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</si>
  <si>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</si>
  <si>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</si>
  <si>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</si>
  <si>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</si>
  <si>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</si>
  <si>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</si>
  <si>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</si>
  <si>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</si>
  <si>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</si>
  <si>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</si>
  <si>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</si>
  <si>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</si>
  <si>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</si>
  <si>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</si>
  <si>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</si>
  <si>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</si>
  <si>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</si>
  <si>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</si>
  <si>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</si>
  <si>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</si>
  <si>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</si>
  <si>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</si>
  <si>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</si>
  <si>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</si>
  <si>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</si>
  <si>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</si>
  <si>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</si>
  <si>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</si>
  <si>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</si>
  <si>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</si>
  <si>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</si>
  <si>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</si>
  <si>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</si>
  <si>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</si>
  <si>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</si>
  <si>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</si>
  <si>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</si>
  <si>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</si>
  <si>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</si>
  <si>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</si>
  <si>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</si>
  <si>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</si>
  <si>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</si>
  <si>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</si>
  <si>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</si>
  <si>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</si>
  <si>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</si>
  <si>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</si>
  <si>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</si>
  <si>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</si>
  <si>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</si>
  <si>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</si>
  <si>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</si>
  <si>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</si>
  <si>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</si>
  <si>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</si>
  <si>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</si>
  <si>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</si>
  <si>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</si>
  <si>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</si>
  <si>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</si>
  <si>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</si>
  <si>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</si>
  <si>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</si>
  <si>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</si>
  <si>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</si>
  <si>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</si>
  <si>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</si>
  <si>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</si>
  <si>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キャリアコンサルティング実施予定表</t>
    <rPh sb="12" eb="14">
      <t>ジッシ</t>
    </rPh>
    <rPh sb="14" eb="16">
      <t>ヨテイ</t>
    </rPh>
    <rPh sb="16" eb="17">
      <t>ヒョウ</t>
    </rPh>
    <phoneticPr fontId="9"/>
  </si>
  <si>
    <t>１級又は２級キャリアコンサルティング技能士</t>
    <rPh sb="1" eb="2">
      <t>キュウ</t>
    </rPh>
    <rPh sb="2" eb="3">
      <t>マタ</t>
    </rPh>
    <rPh sb="5" eb="6">
      <t>キュウ</t>
    </rPh>
    <phoneticPr fontId="9"/>
  </si>
  <si>
    <t>キャリアコンサルティングを行う場所</t>
    <rPh sb="13" eb="14">
      <t>オコナ</t>
    </rPh>
    <rPh sb="15" eb="17">
      <t>バショ</t>
    </rPh>
    <phoneticPr fontId="9"/>
  </si>
  <si>
    <t>※介護職員養成研修等の指定通知書の写しを添付すること</t>
    <rPh sb="9" eb="10">
      <t>トウ</t>
    </rPh>
    <rPh sb="15" eb="16">
      <t>ショ</t>
    </rPh>
    <phoneticPr fontId="9"/>
  </si>
  <si>
    <t>６　法人番号</t>
    <rPh sb="2" eb="4">
      <t>ホウジン</t>
    </rPh>
    <rPh sb="4" eb="6">
      <t>バンゴウ</t>
    </rPh>
    <phoneticPr fontId="9"/>
  </si>
  <si>
    <t>２　訓練分野</t>
    <phoneticPr fontId="9"/>
  </si>
  <si>
    <t>訓練の種別</t>
    <rPh sb="0" eb="2">
      <t>クンレン</t>
    </rPh>
    <rPh sb="3" eb="5">
      <t>シュベツ</t>
    </rPh>
    <phoneticPr fontId="9"/>
  </si>
  <si>
    <t>面接</t>
  </si>
  <si>
    <t>時</t>
    <rPh sb="0" eb="1">
      <t>ジ</t>
    </rPh>
    <phoneticPr fontId="84"/>
  </si>
  <si>
    <t>分</t>
    <rPh sb="0" eb="1">
      <t>フン</t>
    </rPh>
    <phoneticPr fontId="84"/>
  </si>
  <si>
    <t>訓練定員</t>
    <rPh sb="0" eb="2">
      <t>クンレン</t>
    </rPh>
    <rPh sb="2" eb="4">
      <t>テイイン</t>
    </rPh>
    <phoneticPr fontId="84"/>
  </si>
  <si>
    <t>名</t>
    <rPh sb="0" eb="1">
      <t>メイ</t>
    </rPh>
    <phoneticPr fontId="84"/>
  </si>
  <si>
    <t>障害者</t>
  </si>
  <si>
    <t>名称 （</t>
    <rPh sb="0" eb="2">
      <t>メイショウ</t>
    </rPh>
    <phoneticPr fontId="9"/>
  </si>
  <si>
    <t>科目の内容</t>
    <rPh sb="0" eb="2">
      <t>カモク</t>
    </rPh>
    <rPh sb="3" eb="5">
      <t>ナイヨウ</t>
    </rPh>
    <phoneticPr fontId="84"/>
  </si>
  <si>
    <t>学科</t>
    <rPh sb="0" eb="2">
      <t>ガッカ</t>
    </rPh>
    <phoneticPr fontId="84"/>
  </si>
  <si>
    <t>実技</t>
    <rPh sb="0" eb="2">
      <t>ジツギ</t>
    </rPh>
    <phoneticPr fontId="84"/>
  </si>
  <si>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</si>
  <si>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4"/>
  </si>
  <si>
    <t>企業実習</t>
    <rPh sb="0" eb="2">
      <t>キギョウ</t>
    </rPh>
    <rPh sb="2" eb="4">
      <t>ジッシュウ</t>
    </rPh>
    <phoneticPr fontId="84"/>
  </si>
  <si>
    <t>受講者の負担する費用</t>
    <rPh sb="0" eb="3">
      <t>ジュコウシャ</t>
    </rPh>
    <rPh sb="4" eb="6">
      <t>フタン</t>
    </rPh>
    <rPh sb="8" eb="10">
      <t>ヒヨウ</t>
    </rPh>
    <phoneticPr fontId="9"/>
  </si>
  <si>
    <t>その他 （</t>
    <rPh sb="2" eb="3">
      <t>タ</t>
    </rPh>
    <phoneticPr fontId="84"/>
  </si>
  <si>
    <t>備考 （</t>
    <rPh sb="0" eb="2">
      <t>ビコウ</t>
    </rPh>
    <phoneticPr fontId="84"/>
  </si>
  <si>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</si>
  <si>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</si>
  <si>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</si>
  <si>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</si>
  <si>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</si>
  <si>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訓練内容</t>
    <rPh sb="2" eb="4">
      <t>ナイヨウ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</si>
  <si>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</si>
  <si>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</si>
  <si>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</si>
  <si>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</si>
  <si>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4"/>
  </si>
  <si>
    <t>訓練科名</t>
    <rPh sb="0" eb="2">
      <t>クンレン</t>
    </rPh>
    <rPh sb="2" eb="4">
      <t>カメイ</t>
    </rPh>
    <phoneticPr fontId="84"/>
  </si>
  <si>
    <t>教育訓練実施機関</t>
    <rPh sb="0" eb="2">
      <t>キョウイク</t>
    </rPh>
    <rPh sb="2" eb="4">
      <t>クンレン</t>
    </rPh>
    <rPh sb="4" eb="6">
      <t>ジッシ</t>
    </rPh>
    <rPh sb="6" eb="8">
      <t>キカン</t>
    </rPh>
    <phoneticPr fontId="84"/>
  </si>
  <si>
    <t>所在地</t>
    <rPh sb="0" eb="3">
      <t>ショザイチ</t>
    </rPh>
    <phoneticPr fontId="84"/>
  </si>
  <si>
    <t>就職支援責任者　氏名</t>
    <rPh sb="0" eb="2">
      <t>シュウショク</t>
    </rPh>
    <rPh sb="2" eb="4">
      <t>シエン</t>
    </rPh>
    <rPh sb="4" eb="7">
      <t>セキニンシャ</t>
    </rPh>
    <rPh sb="8" eb="10">
      <t>シメイ</t>
    </rPh>
    <phoneticPr fontId="84"/>
  </si>
  <si>
    <t>訓練実施施設の責任者　氏名</t>
    <rPh sb="0" eb="2">
      <t>クンレン</t>
    </rPh>
    <rPh sb="2" eb="4">
      <t>ジッシ</t>
    </rPh>
    <rPh sb="4" eb="6">
      <t>シセツ</t>
    </rPh>
    <rPh sb="7" eb="10">
      <t>セキニンシャ</t>
    </rPh>
    <rPh sb="11" eb="13">
      <t>シメイ</t>
    </rPh>
    <phoneticPr fontId="84"/>
  </si>
  <si>
    <t>Ⅰ　訓練期間・訓練目標</t>
    <rPh sb="2" eb="4">
      <t>クンレン</t>
    </rPh>
    <rPh sb="4" eb="6">
      <t>キカン</t>
    </rPh>
    <rPh sb="7" eb="9">
      <t>クンレン</t>
    </rPh>
    <rPh sb="9" eb="11">
      <t>モクヒョウ</t>
    </rPh>
    <phoneticPr fontId="84"/>
  </si>
  <si>
    <t>訓練期間</t>
    <rPh sb="0" eb="2">
      <t>クンレン</t>
    </rPh>
    <rPh sb="2" eb="4">
      <t>キカン</t>
    </rPh>
    <phoneticPr fontId="84"/>
  </si>
  <si>
    <t>訓練時間</t>
    <rPh sb="0" eb="2">
      <t>クンレン</t>
    </rPh>
    <rPh sb="2" eb="4">
      <t>ジカン</t>
    </rPh>
    <phoneticPr fontId="84"/>
  </si>
  <si>
    <t>訓練目標（仕上がり像）</t>
    <rPh sb="0" eb="2">
      <t>クンレン</t>
    </rPh>
    <rPh sb="2" eb="4">
      <t>モクヒョウ</t>
    </rPh>
    <rPh sb="5" eb="7">
      <t>シア</t>
    </rPh>
    <rPh sb="9" eb="10">
      <t>ゾウ</t>
    </rPh>
    <phoneticPr fontId="84"/>
  </si>
  <si>
    <t>（１）科目評価</t>
    <rPh sb="3" eb="5">
      <t>カモク</t>
    </rPh>
    <rPh sb="5" eb="7">
      <t>ヒョウカ</t>
    </rPh>
    <phoneticPr fontId="84"/>
  </si>
  <si>
    <t>評価</t>
    <rPh sb="0" eb="2">
      <t>ヒョウカ</t>
    </rPh>
    <phoneticPr fontId="84"/>
  </si>
  <si>
    <t>A</t>
    <phoneticPr fontId="84"/>
  </si>
  <si>
    <t>B</t>
    <phoneticPr fontId="84"/>
  </si>
  <si>
    <t>C</t>
    <phoneticPr fontId="84"/>
  </si>
  <si>
    <t>（総評・コメント）</t>
    <rPh sb="1" eb="3">
      <t>ソウヒョウ</t>
    </rPh>
    <phoneticPr fontId="84"/>
  </si>
  <si>
    <t>（特記事項）</t>
    <rPh sb="1" eb="3">
      <t>トッキ</t>
    </rPh>
    <rPh sb="3" eb="5">
      <t>ジコウ</t>
    </rPh>
    <phoneticPr fontId="84"/>
  </si>
  <si>
    <t>取得日</t>
    <rPh sb="0" eb="3">
      <t>シュトクビ</t>
    </rPh>
    <phoneticPr fontId="84"/>
  </si>
  <si>
    <t>雇用保険適用就職率</t>
    <rPh sb="0" eb="2">
      <t>コヨウ</t>
    </rPh>
    <rPh sb="2" eb="4">
      <t>ホケン</t>
    </rPh>
    <rPh sb="4" eb="6">
      <t>テキヨウ</t>
    </rPh>
    <rPh sb="6" eb="9">
      <t>シュウショクリツ</t>
    </rPh>
    <phoneticPr fontId="9"/>
  </si>
  <si>
    <t>　　　①職業スキル（学科・実技）</t>
    <rPh sb="4" eb="6">
      <t>ショクギョウ</t>
    </rPh>
    <rPh sb="10" eb="12">
      <t>ガッカ</t>
    </rPh>
    <rPh sb="13" eb="15">
      <t>ジツギ</t>
    </rPh>
    <phoneticPr fontId="9"/>
  </si>
  <si>
    <t>法人番号</t>
    <rPh sb="0" eb="2">
      <t>ホウジン</t>
    </rPh>
    <rPh sb="2" eb="4">
      <t>バンゴウ</t>
    </rPh>
    <phoneticPr fontId="9"/>
  </si>
  <si>
    <t>② 職場見学、職場体験、職業人講話　（6～36時間）</t>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</si>
  <si>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4"/>
  </si>
  <si>
    <t>○</t>
  </si>
  <si>
    <t>訓練対象者の条件</t>
    <rPh sb="0" eb="2">
      <t>クンレン</t>
    </rPh>
    <rPh sb="2" eb="5">
      <t>タイショウシャ</t>
    </rPh>
    <rPh sb="6" eb="8">
      <t>ジョウケン</t>
    </rPh>
    <phoneticPr fontId="9"/>
  </si>
  <si>
    <t>日　別　計　画　表（記入例）</t>
    <rPh sb="0" eb="1">
      <t>ニチ</t>
    </rPh>
    <rPh sb="2" eb="3">
      <t>ベツ</t>
    </rPh>
    <rPh sb="4" eb="5">
      <t>ケイ</t>
    </rPh>
    <rPh sb="6" eb="7">
      <t>ガ</t>
    </rPh>
    <rPh sb="8" eb="9">
      <t>ヒョウ</t>
    </rPh>
    <rPh sb="10" eb="12">
      <t>キニュウ</t>
    </rPh>
    <rPh sb="12" eb="13">
      <t>レイ</t>
    </rPh>
    <phoneticPr fontId="9"/>
  </si>
  <si>
    <t>株式会社○○○○</t>
    <rPh sb="0" eb="4">
      <t>カブシキガイシャ</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</si>
  <si>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</si>
  <si>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</si>
  <si>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来所日</t>
    <rPh sb="0" eb="2">
      <t>ライショ</t>
    </rPh>
    <rPh sb="2" eb="3">
      <t>テイジツ</t>
    </rPh>
    <phoneticPr fontId="9"/>
  </si>
  <si>
    <t>※ハローワーク来所日は、訓練時間に含まれません。</t>
    <rPh sb="7" eb="9">
      <t>ライショ</t>
    </rPh>
    <rPh sb="9" eb="10">
      <t>ビ</t>
    </rPh>
    <rPh sb="12" eb="14">
      <t>クンレン</t>
    </rPh>
    <rPh sb="14" eb="16">
      <t>ジカン</t>
    </rPh>
    <rPh sb="17" eb="18">
      <t>フク</t>
    </rPh>
    <phoneticPr fontId="9"/>
  </si>
  <si>
    <t>開講式・オリエンテーション（3H）</t>
    <rPh sb="0" eb="3">
      <t>カイコウシキ</t>
    </rPh>
    <phoneticPr fontId="9"/>
  </si>
  <si>
    <t>学科（●●●●）</t>
    <rPh sb="0" eb="2">
      <t>ガッカ</t>
    </rPh>
    <phoneticPr fontId="9"/>
  </si>
  <si>
    <t>実技（□□□□演習）</t>
    <rPh sb="0" eb="2">
      <t>ジツギ</t>
    </rPh>
    <rPh sb="7" eb="9">
      <t>エンシュウ</t>
    </rPh>
    <phoneticPr fontId="9"/>
  </si>
  <si>
    <t>実技（●●●●演習）</t>
    <rPh sb="0" eb="2">
      <t>ジツギ</t>
    </rPh>
    <rPh sb="7" eb="9">
      <t>エンシュウ</t>
    </rPh>
    <phoneticPr fontId="9"/>
  </si>
  <si>
    <t>職場見学</t>
    <rPh sb="0" eb="2">
      <t>ショクバ</t>
    </rPh>
    <rPh sb="2" eb="4">
      <t>ケンガク</t>
    </rPh>
    <phoneticPr fontId="9"/>
  </si>
  <si>
    <t>実技（××××演習）</t>
    <rPh sb="0" eb="2">
      <t>ジツギ</t>
    </rPh>
    <rPh sb="7" eb="9">
      <t>エンシュウ</t>
    </rPh>
    <phoneticPr fontId="9"/>
  </si>
  <si>
    <t>企業実習（○○実習）</t>
    <rPh sb="0" eb="2">
      <t>キギョウ</t>
    </rPh>
    <rPh sb="2" eb="4">
      <t>ジッシュウ</t>
    </rPh>
    <rPh sb="7" eb="9">
      <t>ジッシュウ</t>
    </rPh>
    <phoneticPr fontId="9"/>
  </si>
  <si>
    <t>実技（▼▼▼▼総合演習）</t>
    <rPh sb="0" eb="2">
      <t>ジツギ</t>
    </rPh>
    <rPh sb="7" eb="9">
      <t>ソウゴウ</t>
    </rPh>
    <rPh sb="9" eb="11">
      <t>エンシュウ</t>
    </rPh>
    <phoneticPr fontId="9"/>
  </si>
  <si>
    <t>職業人講話・就職支援</t>
    <rPh sb="0" eb="2">
      <t>ショクギョウ</t>
    </rPh>
    <rPh sb="2" eb="3">
      <t>ジン</t>
    </rPh>
    <rPh sb="3" eb="5">
      <t>コウワ</t>
    </rPh>
    <rPh sb="6" eb="8">
      <t>シュウショク</t>
    </rPh>
    <rPh sb="8" eb="10">
      <t>シエン</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</si>
  <si>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</si>
  <si>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</si>
  <si>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</si>
  <si>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</si>
  <si>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</si>
  <si>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</si>
  <si>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</si>
  <si>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</si>
  <si>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</si>
  <si>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</si>
  <si>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</si>
  <si>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</si>
  <si>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</si>
  <si>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</si>
  <si>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</si>
  <si>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</si>
  <si>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</si>
  <si>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</si>
  <si>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84"/>
  </si>
  <si>
    <t>(1)</t>
    <phoneticPr fontId="84"/>
  </si>
  <si>
    <t>上記の者の訓練期間における当社としての職業能力についての評価は、以下のとおりです。</t>
    <phoneticPr fontId="84"/>
  </si>
  <si>
    <t>Ⅱ　知識、技能・技術に関する能力　　（「知識、技能・技術に関する評価項目」ごとに、該当する欄に○を記入）　　</t>
    <phoneticPr fontId="84"/>
  </si>
  <si>
    <t>A：到達水準を十分に上回った　B：到達水準に達した　C：到達水準に達しなかった 評価は、試験結果等に基づき記入されたものです）</t>
    <phoneticPr fontId="84"/>
  </si>
  <si>
    <t>知識、技能・技術に関する評価項目</t>
    <phoneticPr fontId="84"/>
  </si>
  <si>
    <t>コード</t>
    <phoneticPr fontId="84"/>
  </si>
  <si>
    <r>
      <rPr>
        <b/>
        <sz val="9"/>
        <rFont val="ＭＳ Ｐゴシック"/>
        <family val="3"/>
        <charset val="128"/>
      </rPr>
      <t>評価項目の引用元</t>
    </r>
    <r>
      <rPr>
        <sz val="8"/>
        <rFont val="ＭＳ Ｐゴシック"/>
        <family val="3"/>
        <charset val="128"/>
      </rPr>
      <t>（企業横断的な評価基準を活用した場合のみ）</t>
    </r>
    <phoneticPr fontId="84"/>
  </si>
  <si>
    <t>（２）訓練の受講を通じて取得した資格（任意）</t>
    <phoneticPr fontId="84"/>
  </si>
  <si>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4"/>
  </si>
  <si>
    <t>職業能力開発講習
※基礎コースのみ</t>
    <rPh sb="0" eb="2">
      <t>ショクギョウ</t>
    </rPh>
    <rPh sb="2" eb="4">
      <t>ノウリョク</t>
    </rPh>
    <rPh sb="4" eb="6">
      <t>カイハツ</t>
    </rPh>
    <rPh sb="6" eb="8">
      <t>コウシュウ</t>
    </rPh>
    <rPh sb="10" eb="12">
      <t>キソ</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</si>
  <si>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</si>
  <si>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</si>
  <si>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</si>
  <si>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</si>
  <si>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</si>
  <si>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</si>
  <si>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</si>
  <si>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</si>
  <si>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</si>
  <si>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</si>
  <si>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</si>
  <si>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</si>
  <si>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</si>
  <si>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</si>
  <si>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</si>
  <si>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</si>
  <si>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</si>
  <si>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</si>
  <si>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</si>
  <si>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</si>
  <si>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</si>
  <si>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</si>
  <si>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</si>
  <si>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</si>
  <si>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</si>
  <si>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</si>
  <si>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</si>
  <si>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</si>
  <si>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</si>
  <si>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</si>
  <si>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</si>
  <si>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</si>
  <si>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</si>
  <si>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</si>
  <si>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</si>
  <si>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</si>
  <si>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</si>
  <si>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</si>
  <si>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</si>
  <si>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</si>
  <si>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</si>
  <si>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</si>
  <si>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</si>
  <si>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</si>
  <si>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</si>
  <si>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</si>
  <si>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</si>
  <si>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</si>
  <si>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</si>
  <si>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</si>
  <si>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</si>
  <si>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</si>
  <si>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</si>
  <si>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○○○○科</t>
    <rPh sb="4" eb="5">
      <t>カ</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</si>
  <si>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</si>
  <si>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</si>
  <si>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</si>
  <si>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</si>
  <si>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</si>
  <si>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</si>
  <si>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</si>
  <si>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</si>
  <si>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</si>
  <si>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</si>
  <si>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</si>
  <si>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</si>
  <si>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</si>
  <si>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</si>
  <si>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</si>
  <si>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</si>
  <si>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</si>
  <si>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</si>
  <si>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</si>
  <si>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職場見学等</t>
    <rPh sb="0" eb="2">
      <t>ショクバ</t>
    </rPh>
    <rPh sb="2" eb="4">
      <t>ケンガク</t>
    </rPh>
    <rPh sb="4" eb="5">
      <t>トウ</t>
    </rPh>
    <phoneticPr fontId="84"/>
  </si>
  <si>
    <t xml:space="preserve">⑦
訓練期間
</t>
    <phoneticPr fontId="9"/>
  </si>
  <si>
    <t>⑧</t>
    <phoneticPr fontId="9"/>
  </si>
  <si>
    <t>⑨</t>
    <phoneticPr fontId="9"/>
  </si>
  <si>
    <t>⑪</t>
    <phoneticPr fontId="54"/>
  </si>
  <si>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</si>
  <si>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</si>
  <si>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</si>
  <si>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t>実践コース</t>
    <phoneticPr fontId="9"/>
  </si>
  <si>
    <t>～</t>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</si>
  <si>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</si>
  <si>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</si>
  <si>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</si>
  <si>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</si>
  <si>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</si>
  <si>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</si>
  <si>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</si>
  <si>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</si>
  <si>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</si>
  <si>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11　デザイン分野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</si>
  <si>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</si>
  <si>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</si>
  <si>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</si>
  <si>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</si>
  <si>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</si>
  <si>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</si>
  <si>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</si>
  <si>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</si>
  <si>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</si>
  <si>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</si>
  <si>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</si>
  <si>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</si>
  <si>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</si>
  <si>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</si>
  <si>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</si>
  <si>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</si>
  <si>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</si>
  <si>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事務室の平面図</t>
    <rPh sb="0" eb="3">
      <t>ジムシツ</t>
    </rPh>
    <rPh sb="4" eb="7">
      <t>ヘイメンズ</t>
    </rPh>
    <phoneticPr fontId="9"/>
  </si>
  <si>
    <t>‐</t>
    <phoneticPr fontId="9"/>
  </si>
  <si>
    <t>時間
小計</t>
    <rPh sb="0" eb="2">
      <t>ジカン</t>
    </rPh>
    <rPh sb="3" eb="5">
      <t>ショウケイ</t>
    </rPh>
    <phoneticPr fontId="9"/>
  </si>
  <si>
    <t>認定様式第６号</t>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</si>
  <si>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</si>
  <si>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</si>
  <si>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暦日数</t>
    <rPh sb="0" eb="1">
      <t>コヨミ</t>
    </rPh>
    <rPh sb="1" eb="3">
      <t>ニッスウ</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</si>
  <si>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</si>
  <si>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</si>
  <si>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</si>
  <si>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</si>
  <si>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</si>
  <si>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</si>
  <si>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</si>
  <si>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</si>
  <si>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</si>
  <si>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</si>
  <si>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</si>
  <si>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</si>
  <si>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</si>
  <si>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</si>
  <si>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</si>
  <si>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</si>
  <si>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</si>
  <si>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</si>
  <si>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</si>
  <si>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84"/>
  </si>
  <si>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</si>
  <si>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</si>
  <si>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</si>
  <si>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</si>
  <si>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t>月/日</t>
    <rPh sb="0" eb="1">
      <t>ツキ</t>
    </rPh>
    <rPh sb="2" eb="3">
      <t>ヒ</t>
    </rPh>
    <phoneticPr fontId="9"/>
  </si>
  <si>
    <t>1ヶ月目</t>
    <rPh sb="2" eb="3">
      <t>ゲツ</t>
    </rPh>
    <rPh sb="3" eb="4">
      <t>メ</t>
    </rPh>
    <phoneticPr fontId="9"/>
  </si>
  <si>
    <t>4/22</t>
  </si>
  <si>
    <t>4/23</t>
  </si>
  <si>
    <t>4/24</t>
  </si>
  <si>
    <t>4/25</t>
  </si>
  <si>
    <t>4/26</t>
  </si>
  <si>
    <t>4/27</t>
  </si>
  <si>
    <t>4/28</t>
  </si>
  <si>
    <t>4/29</t>
  </si>
  <si>
    <t>4/30</t>
  </si>
  <si>
    <t>月</t>
    <rPh sb="0" eb="1">
      <t>ゲツ</t>
    </rPh>
    <phoneticPr fontId="9"/>
  </si>
  <si>
    <t>火</t>
    <rPh sb="0" eb="1">
      <t>ヒ</t>
    </rPh>
    <phoneticPr fontId="9"/>
  </si>
  <si>
    <t>水</t>
  </si>
  <si>
    <t>木</t>
  </si>
  <si>
    <t>金</t>
  </si>
  <si>
    <t>土</t>
  </si>
  <si>
    <t>日</t>
  </si>
  <si>
    <t>火</t>
  </si>
  <si>
    <t>2ヶ月目</t>
    <rPh sb="2" eb="3">
      <t>ゲツ</t>
    </rPh>
    <rPh sb="3" eb="4">
      <t>メ</t>
    </rPh>
    <phoneticPr fontId="9"/>
  </si>
  <si>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</si>
  <si>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</si>
  <si>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</si>
  <si>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</si>
  <si>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</si>
  <si>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</si>
  <si>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</si>
  <si>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</si>
  <si>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</si>
  <si>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</si>
  <si>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</si>
  <si>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</si>
  <si>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</si>
  <si>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</si>
  <si>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</si>
  <si>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</si>
  <si>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</si>
  <si>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</si>
  <si>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</si>
  <si>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</si>
  <si>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</si>
  <si>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</si>
  <si>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</si>
  <si>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</si>
  <si>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</si>
  <si>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</si>
  <si>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</si>
  <si>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9"/>
  </si>
  <si>
    <t>木</t>
    <rPh sb="0" eb="1">
      <t>モク</t>
    </rPh>
    <phoneticPr fontId="9"/>
  </si>
  <si>
    <t>３ヶ月目</t>
    <rPh sb="2" eb="3">
      <t>ゲツ</t>
    </rPh>
    <rPh sb="3" eb="4">
      <t>メ</t>
    </rPh>
    <phoneticPr fontId="9"/>
  </si>
  <si>
    <t>6/3</t>
  </si>
  <si>
    <t>6/4</t>
  </si>
  <si>
    <t>6/5</t>
  </si>
  <si>
    <t>6/6</t>
  </si>
  <si>
    <t>6/7</t>
  </si>
  <si>
    <t>6/8</t>
  </si>
  <si>
    <t>6/9</t>
  </si>
  <si>
    <t>6/10</t>
  </si>
  <si>
    <t>6/11</t>
  </si>
  <si>
    <t>6/12</t>
  </si>
  <si>
    <t>6/13</t>
  </si>
  <si>
    <t>6/14</t>
  </si>
  <si>
    <t>6/15</t>
  </si>
  <si>
    <t>6/16</t>
  </si>
  <si>
    <t>6/17</t>
  </si>
  <si>
    <t>6/18</t>
  </si>
  <si>
    <t>6/19</t>
  </si>
  <si>
    <t>6/21</t>
  </si>
  <si>
    <t>6/22</t>
  </si>
  <si>
    <t>6/23</t>
  </si>
  <si>
    <t>6/24</t>
  </si>
  <si>
    <t>6/25</t>
  </si>
  <si>
    <t>6/26</t>
  </si>
  <si>
    <t>6/27</t>
  </si>
  <si>
    <t>6/28</t>
  </si>
  <si>
    <t>6/29</t>
  </si>
  <si>
    <t>6/30</t>
  </si>
  <si>
    <t>土</t>
    <rPh sb="0" eb="1">
      <t>ド</t>
    </rPh>
    <phoneticPr fontId="9"/>
  </si>
  <si>
    <t>7/3</t>
  </si>
  <si>
    <t>7/4</t>
  </si>
  <si>
    <t>7/5</t>
  </si>
  <si>
    <t>7/6</t>
  </si>
  <si>
    <t>7/7</t>
  </si>
  <si>
    <t>7/8</t>
  </si>
  <si>
    <t>7/9</t>
  </si>
  <si>
    <t>7/10</t>
  </si>
  <si>
    <t>7/11</t>
  </si>
  <si>
    <t>7/12</t>
  </si>
  <si>
    <t>7/13</t>
  </si>
  <si>
    <t>7/14</t>
  </si>
  <si>
    <t>7/15</t>
  </si>
  <si>
    <t>7/16</t>
  </si>
  <si>
    <t>7/17</t>
  </si>
  <si>
    <t>7/18</t>
  </si>
  <si>
    <t>7/19</t>
  </si>
  <si>
    <t>修了式（1H）</t>
    <rPh sb="0" eb="2">
      <t>シュウリョウ</t>
    </rPh>
    <rPh sb="2" eb="3">
      <t>シキ</t>
    </rPh>
    <phoneticPr fontId="9"/>
  </si>
  <si>
    <t>時間合計:***H</t>
    <rPh sb="0" eb="2">
      <t>ジカン</t>
    </rPh>
    <rPh sb="2" eb="4">
      <t>ゴウケイ</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</si>
  <si>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</si>
  <si>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</si>
  <si>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基礎コース</t>
    <phoneticPr fontId="9"/>
  </si>
  <si>
    <t>（</t>
    <phoneticPr fontId="84"/>
  </si>
  <si>
    <t>）</t>
    <phoneticPr fontId="84"/>
  </si>
  <si>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</si>
  <si>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</si>
  <si>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</si>
  <si>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</si>
  <si>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</si>
  <si>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</si>
  <si>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84"/>
  </si>
  <si>
    <t>（ 訓練日数</t>
    <phoneticPr fontId="9"/>
  </si>
  <si>
    <t>日 ）</t>
    <phoneticPr fontId="9"/>
  </si>
  <si>
    <r>
      <t xml:space="preserve">訓練推奨者
</t>
    </r>
    <r>
      <rPr>
        <sz val="6"/>
        <rFont val="ＭＳ Ｐゴシック"/>
        <family val="3"/>
        <charset val="128"/>
      </rPr>
      <t>(特定の者を想定する場合のみ)</t>
    </r>
    <phoneticPr fontId="9"/>
  </si>
  <si>
    <t>新規学校卒業者</t>
    <phoneticPr fontId="9"/>
  </si>
  <si>
    <t>ニート等の若者</t>
    <phoneticPr fontId="9"/>
  </si>
  <si>
    <t>母子家庭の母等</t>
    <phoneticPr fontId="9"/>
  </si>
  <si>
    <t>被災者</t>
    <phoneticPr fontId="9"/>
  </si>
  <si>
    <t>外国人</t>
    <phoneticPr fontId="9"/>
  </si>
  <si>
    <t>その他</t>
    <phoneticPr fontId="9"/>
  </si>
  <si>
    <t>）</t>
    <phoneticPr fontId="9"/>
  </si>
  <si>
    <t>） 認定機関 （</t>
    <phoneticPr fontId="9"/>
  </si>
  <si>
    <t>20 その他の分野</t>
    <phoneticPr fontId="9"/>
  </si>
  <si>
    <t>訓練概要</t>
    <phoneticPr fontId="9"/>
  </si>
  <si>
    <t>実施しない</t>
    <phoneticPr fontId="9"/>
  </si>
  <si>
    <t>※実施する場合、カリキュラムは別途作成し、総時間のみ記入してください。</t>
    <phoneticPr fontId="9"/>
  </si>
  <si>
    <t>訓練時間総合計</t>
    <phoneticPr fontId="84"/>
  </si>
  <si>
    <t>教科書代</t>
    <phoneticPr fontId="9"/>
  </si>
  <si>
    <t>指導方法</t>
    <phoneticPr fontId="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</si>
  <si>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</si>
  <si>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t>5/2</t>
  </si>
  <si>
    <t>6/2</t>
  </si>
  <si>
    <t>7/2</t>
  </si>
  <si>
    <t>時間合計</t>
    <rPh sb="0" eb="2">
      <t>ジカン</t>
    </rPh>
    <rPh sb="2" eb="4">
      <t>ゴウケイ</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</si>
  <si>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</si>
  <si>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</si>
  <si>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</si>
  <si>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</si>
  <si>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</si>
  <si>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84"/>
  </si>
  <si>
    <t>　 　年 　　月 　　日</t>
    <rPh sb="3" eb="4">
      <t>ネン</t>
    </rPh>
    <rPh sb="7" eb="8">
      <t>ツキ</t>
    </rPh>
    <rPh sb="11" eb="12">
      <t>ヒ</t>
    </rPh>
    <phoneticPr fontId="84"/>
  </si>
  <si>
    <t xml:space="preserve">   　年 　　月 　　日</t>
    <rPh sb="4" eb="5">
      <t>ネン</t>
    </rPh>
    <rPh sb="8" eb="9">
      <t>ツキ</t>
    </rPh>
    <rPh sb="12" eb="13">
      <t>ヒ</t>
    </rPh>
    <phoneticPr fontId="84"/>
  </si>
  <si>
    <t>認定様式第7の1号（表面）</t>
    <rPh sb="10" eb="11">
      <t>オモテ</t>
    </rPh>
    <rPh sb="11" eb="12">
      <t>メン</t>
    </rPh>
    <phoneticPr fontId="9"/>
  </si>
  <si>
    <t>選定における加点要素確認表（実績枠）</t>
    <rPh sb="0" eb="2">
      <t>センテイ</t>
    </rPh>
    <rPh sb="6" eb="8">
      <t>カテン</t>
    </rPh>
    <rPh sb="8" eb="10">
      <t>ヨウソ</t>
    </rPh>
    <rPh sb="10" eb="13">
      <t>カクニンヒョウ</t>
    </rPh>
    <rPh sb="14" eb="16">
      <t>ジッセキ</t>
    </rPh>
    <rPh sb="16" eb="17">
      <t>ワク</t>
    </rPh>
    <phoneticPr fontId="9"/>
  </si>
  <si>
    <t>✔</t>
    <phoneticPr fontId="9"/>
  </si>
  <si>
    <t>証明書類</t>
    <rPh sb="0" eb="2">
      <t>ショウメイ</t>
    </rPh>
    <rPh sb="2" eb="4">
      <t>ショルイ</t>
    </rPh>
    <phoneticPr fontId="9"/>
  </si>
  <si>
    <t>資格・免許証</t>
    <rPh sb="0" eb="2">
      <t>シカク</t>
    </rPh>
    <rPh sb="3" eb="6">
      <t>メンキョショウ</t>
    </rPh>
    <phoneticPr fontId="9"/>
  </si>
  <si>
    <t>その他</t>
    <rPh sb="2" eb="3">
      <t>ホカ</t>
    </rPh>
    <phoneticPr fontId="9"/>
  </si>
  <si>
    <t>ハローワーク来所日①</t>
    <rPh sb="6" eb="8">
      <t>ライショ</t>
    </rPh>
    <rPh sb="8" eb="9">
      <t>ヒ</t>
    </rPh>
    <phoneticPr fontId="9"/>
  </si>
  <si>
    <t>ハローワーク来所日②</t>
    <rPh sb="6" eb="8">
      <t>ライショ</t>
    </rPh>
    <rPh sb="8" eb="9">
      <t>ヒ</t>
    </rPh>
    <phoneticPr fontId="9"/>
  </si>
  <si>
    <t>***　時間</t>
    <rPh sb="4" eb="6">
      <t>ジカン</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</si>
  <si>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</si>
  <si>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</si>
  <si>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</si>
  <si>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9"/>
  </si>
  <si>
    <t>最終行</t>
  </si>
  <si>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</si>
  <si>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</si>
  <si>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</si>
  <si>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</si>
  <si>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</si>
  <si>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</si>
  <si>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</si>
  <si>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日別計画表</t>
    <phoneticPr fontId="9"/>
  </si>
  <si>
    <t>第８号</t>
    <phoneticPr fontId="9"/>
  </si>
  <si>
    <t>第９号</t>
    <phoneticPr fontId="9"/>
  </si>
  <si>
    <t>第１０号</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</si>
  <si>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</si>
  <si>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</si>
  <si>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</si>
  <si>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</si>
  <si>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３　加入予定の保険に関するリーフレット等</t>
    <rPh sb="8" eb="10">
      <t>ホケン</t>
    </rPh>
    <phoneticPr fontId="9"/>
  </si>
  <si>
    <t>提出済みの書類</t>
    <phoneticPr fontId="9"/>
  </si>
  <si>
    <t>　４　事業実績を確認できる書類</t>
    <rPh sb="3" eb="5">
      <t>ジギョウ</t>
    </rPh>
    <rPh sb="5" eb="7">
      <t>ジッセキ</t>
    </rPh>
    <rPh sb="8" eb="10">
      <t>カクニン</t>
    </rPh>
    <rPh sb="13" eb="15">
      <t>ショルイ</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</si>
  <si>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</si>
  <si>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自ら所有する訓練実施場所を使用する場合の必要書類
（不動産登記簿謄本（写）等）</t>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</si>
  <si>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</si>
  <si>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</si>
  <si>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</si>
  <si>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t>令和○年 4  月 20 日（月）　～　令和○年 5 月 19 日（火）</t>
    <rPh sb="0" eb="1">
      <t>レイ</t>
    </rPh>
    <rPh sb="1" eb="2">
      <t>カズ</t>
    </rPh>
    <rPh sb="3" eb="4">
      <t>ネン</t>
    </rPh>
    <rPh sb="4" eb="5">
      <t>ヘイネン</t>
    </rPh>
    <rPh sb="8" eb="9">
      <t>ガツ</t>
    </rPh>
    <rPh sb="13" eb="14">
      <t>ヒ</t>
    </rPh>
    <rPh sb="15" eb="16">
      <t>ゲツ</t>
    </rPh>
    <rPh sb="20" eb="21">
      <t>レイ</t>
    </rPh>
    <rPh sb="21" eb="22">
      <t>カズ</t>
    </rPh>
    <rPh sb="23" eb="24">
      <t>ネン</t>
    </rPh>
    <rPh sb="24" eb="25">
      <t>ヘイネン</t>
    </rPh>
    <rPh sb="27" eb="28">
      <t>ガツ</t>
    </rPh>
    <rPh sb="32" eb="33">
      <t>ヒ</t>
    </rPh>
    <rPh sb="34" eb="35">
      <t>ヒ</t>
    </rPh>
    <phoneticPr fontId="9"/>
  </si>
  <si>
    <t>令和○年 5  月 20 日（水）　～　令和○年 6 月 19 日（金）</t>
    <rPh sb="0" eb="1">
      <t>レイ</t>
    </rPh>
    <rPh sb="1" eb="2">
      <t>カズ</t>
    </rPh>
    <rPh sb="3" eb="4">
      <t>ネン</t>
    </rPh>
    <rPh sb="4" eb="5">
      <t>ヘイネン</t>
    </rPh>
    <rPh sb="8" eb="9">
      <t>ガツ</t>
    </rPh>
    <rPh sb="13" eb="14">
      <t>ヒ</t>
    </rPh>
    <rPh sb="15" eb="16">
      <t>ミズ</t>
    </rPh>
    <rPh sb="20" eb="22">
      <t>レイワ</t>
    </rPh>
    <rPh sb="23" eb="24">
      <t>ネン</t>
    </rPh>
    <rPh sb="27" eb="28">
      <t>ガツ</t>
    </rPh>
    <rPh sb="32" eb="33">
      <t>ヒ</t>
    </rPh>
    <rPh sb="34" eb="35">
      <t>キン</t>
    </rPh>
    <phoneticPr fontId="9"/>
  </si>
  <si>
    <t xml:space="preserve"> 令和○年 6  月 20 日（土）　～　令和○年 7 月 17 日（金 ）</t>
    <rPh sb="1" eb="2">
      <t>レイ</t>
    </rPh>
    <rPh sb="2" eb="3">
      <t>カズ</t>
    </rPh>
    <rPh sb="4" eb="5">
      <t>ネン</t>
    </rPh>
    <rPh sb="5" eb="6">
      <t>ヘイネン</t>
    </rPh>
    <rPh sb="9" eb="10">
      <t>ガツ</t>
    </rPh>
    <rPh sb="14" eb="15">
      <t>ヒ</t>
    </rPh>
    <rPh sb="16" eb="17">
      <t>ド</t>
    </rPh>
    <rPh sb="21" eb="22">
      <t>レイ</t>
    </rPh>
    <rPh sb="22" eb="23">
      <t>カズ</t>
    </rPh>
    <rPh sb="24" eb="25">
      <t>ネン</t>
    </rPh>
    <rPh sb="25" eb="26">
      <t>ヘイネン</t>
    </rPh>
    <rPh sb="28" eb="29">
      <t>ガツ</t>
    </rPh>
    <rPh sb="33" eb="34">
      <t>ヒ</t>
    </rPh>
    <rPh sb="35" eb="36">
      <t>キン</t>
    </rPh>
    <phoneticPr fontId="9"/>
  </si>
  <si>
    <t>令和○年4月30日</t>
    <rPh sb="0" eb="2">
      <t>レイワ</t>
    </rPh>
    <rPh sb="3" eb="4">
      <t>ネン</t>
    </rPh>
    <rPh sb="5" eb="6">
      <t>ガツ</t>
    </rPh>
    <rPh sb="8" eb="9">
      <t>ニチ</t>
    </rPh>
    <phoneticPr fontId="9"/>
  </si>
  <si>
    <t>令和○年5月22日</t>
    <rPh sb="0" eb="2">
      <t>レイワ</t>
    </rPh>
    <rPh sb="3" eb="4">
      <t>ネン</t>
    </rPh>
    <rPh sb="5" eb="6">
      <t>ガツ</t>
    </rPh>
    <rPh sb="8" eb="9">
      <t>ニチ</t>
    </rPh>
    <phoneticPr fontId="9"/>
  </si>
  <si>
    <t>令和○年6月25日</t>
    <rPh sb="0" eb="2">
      <t>レイワ</t>
    </rPh>
    <rPh sb="3" eb="4">
      <t>ネン</t>
    </rPh>
    <rPh sb="5" eb="6">
      <t>ガツ</t>
    </rPh>
    <rPh sb="8" eb="9">
      <t>ニチ</t>
    </rPh>
    <phoneticPr fontId="9"/>
  </si>
  <si>
    <t>令和　　年　　月　　日</t>
    <rPh sb="0" eb="2">
      <t>レイワ</t>
    </rPh>
    <rPh sb="4" eb="5">
      <t>ネン</t>
    </rPh>
    <rPh sb="7" eb="8">
      <t>ツキ</t>
    </rPh>
    <rPh sb="10" eb="11">
      <t>ヒ</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</si>
  <si>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</si>
  <si>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</si>
  <si>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</si>
  <si>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</si>
  <si>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</si>
  <si>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</si>
  <si>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</si>
  <si>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　記入した類型に該当することを証明する職務経歴書、資格・免許証等の写しを併せて提出してください。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</si>
  <si>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</si>
  <si>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</si>
  <si>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</si>
  <si>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</si>
  <si>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</si>
  <si>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</si>
  <si>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</si>
  <si>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</si>
  <si>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FBB1G0202</t>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</si>
  <si>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</si>
  <si>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</si>
  <si>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</si>
  <si>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</si>
  <si>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</si>
  <si>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</si>
  <si>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</si>
  <si>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</si>
  <si>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</si>
  <si>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</si>
  <si>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</si>
  <si>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</si>
  <si>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訓練実施施設名</t>
    <rPh sb="0" eb="6">
      <t>クンレンジッシシセツ</t>
    </rPh>
    <rPh sb="6" eb="7">
      <t>メイ</t>
    </rPh>
    <phoneticPr fontId="9"/>
  </si>
  <si>
    <t>訓練コース番号</t>
    <rPh sb="0" eb="2">
      <t>クンレン</t>
    </rPh>
    <rPh sb="5" eb="7">
      <t>バンゴウ</t>
    </rPh>
    <phoneticPr fontId="84"/>
  </si>
  <si>
    <t>05 介護・医療・福祉分野</t>
    <phoneticPr fontId="9"/>
  </si>
  <si>
    <t>・いずれもサポート対象になっているものである</t>
    <phoneticPr fontId="9"/>
  </si>
  <si>
    <t>・サポート対象より古いものがある
　（訓練で必要がある場合は任意様式でその理由書を添付すること　）</t>
    <phoneticPr fontId="9"/>
  </si>
  <si>
    <t>④
訓練の種別
※リストから
選択すること。</t>
    <rPh sb="2" eb="4">
      <t>クンレン</t>
    </rPh>
    <rPh sb="5" eb="7">
      <t>シュベツ</t>
    </rPh>
    <rPh sb="16" eb="18">
      <t>センタク</t>
    </rPh>
    <phoneticPr fontId="54"/>
  </si>
  <si>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</si>
  <si>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</si>
  <si>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</si>
  <si>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</si>
  <si>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</si>
  <si>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</si>
  <si>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</si>
  <si>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</si>
  <si>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</si>
  <si>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</si>
  <si>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</si>
  <si>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</si>
  <si>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</si>
  <si>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</si>
  <si>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</si>
  <si>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</si>
  <si>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</si>
  <si>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</si>
  <si>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</si>
  <si>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</si>
  <si>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</si>
  <si>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</si>
  <si>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</si>
  <si>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</si>
  <si>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</si>
  <si>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</si>
  <si>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</si>
  <si>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9"/>
  </si>
  <si>
    <t>・委託先への指導が適正かつ効果的に実施できる</t>
    <rPh sb="1" eb="3">
      <t>イタク</t>
    </rPh>
    <phoneticPr fontId="9"/>
  </si>
  <si>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9"/>
  </si>
  <si>
    <t>・委託先に、講師、訓練評価者、管理責任者を１名以上確保している（それぞれは兼務可）</t>
    <rPh sb="1" eb="4">
      <t>イタクサキ</t>
    </rPh>
    <rPh sb="6" eb="8">
      <t>コウシ</t>
    </rPh>
    <phoneticPr fontId="9"/>
  </si>
  <si>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</si>
  <si>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</si>
  <si>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</si>
  <si>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</si>
  <si>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・企業実習先に、実習指導者、訓練評価者、管理責任者を１名以上確保している（それぞれは兼務可）</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</si>
  <si>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</si>
  <si>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</si>
  <si>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</si>
  <si>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</si>
  <si>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</si>
  <si>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実技（パソコンを使用する科目を含む）</t>
    <rPh sb="0" eb="2">
      <t>ジツギ</t>
    </rPh>
    <phoneticPr fontId="9"/>
  </si>
  <si>
    <t>・　研修を実施する事業所の所在する都道府県等で研修の指定申請手続きを済ませている</t>
    <rPh sb="21" eb="22">
      <t>トウ</t>
    </rPh>
    <phoneticPr fontId="9"/>
  </si>
  <si>
    <t>・事務、休憩エリアは含まない</t>
    <rPh sb="1" eb="3">
      <t>ジム</t>
    </rPh>
    <rPh sb="4" eb="6">
      <t>キュウケイ</t>
    </rPh>
    <rPh sb="10" eb="11">
      <t>フク</t>
    </rPh>
    <phoneticPr fontId="9"/>
  </si>
  <si>
    <t>・使用許諾契約なし</t>
    <phoneticPr fontId="9"/>
  </si>
  <si>
    <t>オンライン</t>
    <phoneticPr fontId="9"/>
  </si>
  <si>
    <t>4/20</t>
    <phoneticPr fontId="9"/>
  </si>
  <si>
    <t>4/21</t>
    <phoneticPr fontId="9"/>
  </si>
  <si>
    <t>5/1</t>
    <phoneticPr fontId="9"/>
  </si>
  <si>
    <t>キャリアコンサルティング①</t>
    <phoneticPr fontId="9"/>
  </si>
  <si>
    <t>○</t>
    <phoneticPr fontId="9"/>
  </si>
  <si>
    <t>オンライン</t>
    <phoneticPr fontId="9"/>
  </si>
  <si>
    <t>○</t>
    <phoneticPr fontId="9"/>
  </si>
  <si>
    <t>６H</t>
    <phoneticPr fontId="9"/>
  </si>
  <si>
    <t>６H</t>
    <phoneticPr fontId="9"/>
  </si>
  <si>
    <t>**H</t>
    <phoneticPr fontId="9"/>
  </si>
  <si>
    <t>**H</t>
    <phoneticPr fontId="9"/>
  </si>
  <si>
    <t>**H</t>
    <phoneticPr fontId="9"/>
  </si>
  <si>
    <t>**H</t>
    <phoneticPr fontId="9"/>
  </si>
  <si>
    <t>*** H</t>
    <phoneticPr fontId="9"/>
  </si>
  <si>
    <t>5/20</t>
    <phoneticPr fontId="9"/>
  </si>
  <si>
    <t>5/21</t>
    <phoneticPr fontId="9"/>
  </si>
  <si>
    <t>6/1</t>
    <phoneticPr fontId="9"/>
  </si>
  <si>
    <t>*********</t>
    <phoneticPr fontId="9"/>
  </si>
  <si>
    <t>*********</t>
    <phoneticPr fontId="9"/>
  </si>
  <si>
    <t>オンライン</t>
    <phoneticPr fontId="9"/>
  </si>
  <si>
    <t>**H</t>
    <phoneticPr fontId="9"/>
  </si>
  <si>
    <t>6/20</t>
    <phoneticPr fontId="9"/>
  </si>
  <si>
    <t>7/1</t>
    <phoneticPr fontId="9"/>
  </si>
  <si>
    <t>○</t>
    <phoneticPr fontId="9"/>
  </si>
  <si>
    <t>◎</t>
    <phoneticPr fontId="9"/>
  </si>
  <si>
    <t>**H</t>
    <phoneticPr fontId="9"/>
  </si>
  <si>
    <t>**H</t>
    <phoneticPr fontId="9"/>
  </si>
  <si>
    <t>**H</t>
    <phoneticPr fontId="9"/>
  </si>
  <si>
    <t>　　９：００　～　　９：５０</t>
    <phoneticPr fontId="9"/>
  </si>
  <si>
    <t>　１０：００　～　１０：５０</t>
    <phoneticPr fontId="9"/>
  </si>
  <si>
    <t>　１１：００　～　１１：５０</t>
    <phoneticPr fontId="9"/>
  </si>
  <si>
    <t>　１３：００　～　１３：５０</t>
    <phoneticPr fontId="9"/>
  </si>
  <si>
    <t>　１４：００　～　１４：５０</t>
    <phoneticPr fontId="9"/>
  </si>
  <si>
    <t>　１５：００　～　１５：５０</t>
    <phoneticPr fontId="9"/>
  </si>
  <si>
    <t>　　１５：５０　～　１６：５０</t>
    <phoneticPr fontId="9"/>
  </si>
  <si>
    <t>△</t>
    <phoneticPr fontId="9"/>
  </si>
  <si>
    <t>オンライン計</t>
    <rPh sb="5" eb="6">
      <t>ケイ</t>
    </rPh>
    <phoneticPr fontId="9"/>
  </si>
  <si>
    <t>*** H</t>
    <phoneticPr fontId="9"/>
  </si>
  <si>
    <t>・テレビ会議システム等を使用し、講師と訓練生が映像・音声により互いにやりとりを行う等の同時かつ双方向に行われるものである</t>
    <phoneticPr fontId="9"/>
  </si>
  <si>
    <t>6か月目　オンライン計</t>
    <rPh sb="2" eb="3">
      <t>ゲツ</t>
    </rPh>
    <rPh sb="3" eb="4">
      <t>メ</t>
    </rPh>
    <rPh sb="10" eb="11">
      <t>ケイ</t>
    </rPh>
    <phoneticPr fontId="9"/>
  </si>
  <si>
    <t>５か月目　オンライン計</t>
    <rPh sb="2" eb="3">
      <t>ゲツ</t>
    </rPh>
    <rPh sb="3" eb="4">
      <t>メ</t>
    </rPh>
    <rPh sb="10" eb="11">
      <t>ケイ</t>
    </rPh>
    <phoneticPr fontId="9"/>
  </si>
  <si>
    <t>４か月目　オンライン計</t>
    <rPh sb="2" eb="3">
      <t>ゲツ</t>
    </rPh>
    <rPh sb="3" eb="4">
      <t>メ</t>
    </rPh>
    <rPh sb="10" eb="11">
      <t>ケイ</t>
    </rPh>
    <phoneticPr fontId="9"/>
  </si>
  <si>
    <t>３か月目　オンライン計</t>
    <rPh sb="2" eb="3">
      <t>ゲツ</t>
    </rPh>
    <rPh sb="3" eb="4">
      <t>メ</t>
    </rPh>
    <rPh sb="10" eb="11">
      <t>ケイ</t>
    </rPh>
    <phoneticPr fontId="9"/>
  </si>
  <si>
    <t>２か月目　オンライン計</t>
    <rPh sb="2" eb="3">
      <t>ゲツ</t>
    </rPh>
    <rPh sb="3" eb="4">
      <t>メ</t>
    </rPh>
    <rPh sb="10" eb="11">
      <t>ケイ</t>
    </rPh>
    <phoneticPr fontId="9"/>
  </si>
  <si>
    <t>１か月目　オンライン計</t>
    <rPh sb="2" eb="3">
      <t>ゲツ</t>
    </rPh>
    <rPh sb="3" eb="4">
      <t>メ</t>
    </rPh>
    <rPh sb="10" eb="11">
      <t>ケイ</t>
    </rPh>
    <phoneticPr fontId="9"/>
  </si>
  <si>
    <t>6H</t>
    <phoneticPr fontId="9"/>
  </si>
  <si>
    <t>6H</t>
    <phoneticPr fontId="9"/>
  </si>
  <si>
    <t>提出日：</t>
    <rPh sb="0" eb="3">
      <t>テイシュツビ</t>
    </rPh>
    <phoneticPr fontId="8"/>
  </si>
  <si>
    <t>■訓練実施機関名</t>
    <rPh sb="1" eb="3">
      <t>クンレン</t>
    </rPh>
    <rPh sb="3" eb="5">
      <t>ジッシ</t>
    </rPh>
    <rPh sb="5" eb="7">
      <t>キカン</t>
    </rPh>
    <rPh sb="7" eb="8">
      <t>メイ</t>
    </rPh>
    <phoneticPr fontId="9"/>
  </si>
  <si>
    <t>■訓練科名</t>
    <rPh sb="1" eb="3">
      <t>クンレン</t>
    </rPh>
    <rPh sb="3" eb="5">
      <t>カメイ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</si>
  <si>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</si>
  <si>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</si>
  <si>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</si>
  <si>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</si>
  <si>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</si>
  <si>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</si>
  <si>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</si>
  <si>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機構処理欄</t>
    <rPh sb="0" eb="2">
      <t>キコウ</t>
    </rPh>
    <rPh sb="2" eb="4">
      <t>ショリ</t>
    </rPh>
    <rPh sb="4" eb="5">
      <t>ラン</t>
    </rPh>
    <phoneticPr fontId="9"/>
  </si>
  <si>
    <t>施設名：</t>
    <rPh sb="0" eb="2">
      <t>シセツ</t>
    </rPh>
    <rPh sb="2" eb="3">
      <t>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</si>
  <si>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</si>
  <si>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</si>
  <si>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</si>
  <si>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t>（３）就職支援等の実施（実施する支援の□の該当箇所にチェックをしてください。）</t>
    <phoneticPr fontId="9"/>
  </si>
  <si>
    <t>職場見学等実施計画書</t>
    <rPh sb="0" eb="2">
      <t>ショクバ</t>
    </rPh>
    <rPh sb="2" eb="4">
      <t>ケンガク</t>
    </rPh>
    <rPh sb="4" eb="5">
      <t>トウ</t>
    </rPh>
    <rPh sb="5" eb="7">
      <t>ジッシ</t>
    </rPh>
    <rPh sb="7" eb="10">
      <t>ケイカクショ</t>
    </rPh>
    <phoneticPr fontId="8"/>
  </si>
  <si>
    <t>全ての受講者を一堂に集め、講師が直接指導する</t>
    <phoneticPr fontId="9"/>
  </si>
  <si>
    <t>・その他（　</t>
    <phoneticPr fontId="9"/>
  </si>
  <si>
    <t>）時間</t>
    <phoneticPr fontId="9"/>
  </si>
  <si>
    <t>使用許諾契約</t>
    <phoneticPr fontId="9"/>
  </si>
  <si>
    <t>・あり（教室・実習室とは完全に分離されている）</t>
    <phoneticPr fontId="9"/>
  </si>
  <si>
    <t>・加入しない</t>
    <phoneticPr fontId="9"/>
  </si>
  <si>
    <t>・企業実習先への指導が適正かつ効果的に実施できる</t>
    <phoneticPr fontId="9"/>
  </si>
  <si>
    <t>・委託先の事業主及び従業員が、認定基準の欠格要件に該当しないことを確認している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</si>
  <si>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</si>
  <si>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</si>
  <si>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</si>
  <si>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</si>
  <si>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</si>
  <si>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・授業開始前にオンラインの接続テストを行う</t>
    <phoneticPr fontId="9"/>
  </si>
  <si>
    <t>体制等の整備</t>
    <rPh sb="0" eb="2">
      <t>タイセイ</t>
    </rPh>
    <rPh sb="2" eb="3">
      <t>トウ</t>
    </rPh>
    <rPh sb="4" eb="6">
      <t>セイビ</t>
    </rPh>
    <phoneticPr fontId="9"/>
  </si>
  <si>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9"/>
  </si>
  <si>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9"/>
  </si>
  <si>
    <t>ソフトウェア</t>
    <phoneticPr fontId="9"/>
  </si>
  <si>
    <t>・使用許諾契約あり</t>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</si>
  <si>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</si>
  <si>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</si>
  <si>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インターネット接続環境</t>
    <rPh sb="7" eb="9">
      <t>セツゾク</t>
    </rPh>
    <rPh sb="9" eb="11">
      <t>カンキョウ</t>
    </rPh>
    <phoneticPr fontId="9"/>
  </si>
  <si>
    <t>（様式A-51）</t>
    <rPh sb="1" eb="3">
      <t>ヨウシキ</t>
    </rPh>
    <phoneticPr fontId="9"/>
  </si>
  <si>
    <t>■訓練実施機関番号</t>
    <phoneticPr fontId="8"/>
  </si>
  <si>
    <t>No.</t>
    <phoneticPr fontId="8"/>
  </si>
  <si>
    <t>サービス種類</t>
    <rPh sb="4" eb="6">
      <t>シュルイ</t>
    </rPh>
    <phoneticPr fontId="9"/>
  </si>
  <si>
    <t>A</t>
    <phoneticPr fontId="8"/>
  </si>
  <si>
    <t>B</t>
    <phoneticPr fontId="8"/>
  </si>
  <si>
    <t>C</t>
    <phoneticPr fontId="8"/>
  </si>
  <si>
    <t>D</t>
    <phoneticPr fontId="8"/>
  </si>
  <si>
    <t>E</t>
    <phoneticPr fontId="8"/>
  </si>
  <si>
    <t>F</t>
    <phoneticPr fontId="8"/>
  </si>
  <si>
    <t>担当者（署名）：</t>
    <rPh sb="0" eb="3">
      <t>タントウシャ</t>
    </rPh>
    <rPh sb="4" eb="6">
      <t>ショメイ</t>
    </rPh>
    <phoneticPr fontId="9"/>
  </si>
  <si>
    <t>訓練時間の標準時間</t>
    <phoneticPr fontId="9"/>
  </si>
  <si>
    <t>実践コース；カリキュラムに次の内容を含んでいる</t>
    <phoneticPr fontId="9"/>
  </si>
  <si>
    <t>1か月目</t>
    <phoneticPr fontId="9"/>
  </si>
  <si>
    <t>２か月目</t>
    <phoneticPr fontId="9"/>
  </si>
  <si>
    <t>３か月目</t>
    <phoneticPr fontId="9"/>
  </si>
  <si>
    <t>４か月目</t>
    <phoneticPr fontId="9"/>
  </si>
  <si>
    <t>５か月目</t>
    <phoneticPr fontId="9"/>
  </si>
  <si>
    <t>６か月目</t>
    <phoneticPr fontId="9"/>
  </si>
  <si>
    <t>・プリンタを使用しない</t>
    <rPh sb="6" eb="8">
      <t>シヨウ</t>
    </rPh>
    <phoneticPr fontId="9"/>
  </si>
  <si>
    <t>・プリンタを使用する場合</t>
    <rPh sb="6" eb="8">
      <t>シヨウ</t>
    </rPh>
    <rPh sb="10" eb="12">
      <t>バアイ</t>
    </rPh>
    <phoneticPr fontId="9"/>
  </si>
  <si>
    <t>（様式A-9）</t>
    <phoneticPr fontId="9"/>
  </si>
  <si>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</si>
  <si>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</si>
  <si>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提出要否</t>
    <rPh sb="0" eb="2">
      <t>テイシュツ</t>
    </rPh>
    <rPh sb="2" eb="4">
      <t>ヨウヒ</t>
    </rPh>
    <phoneticPr fontId="9"/>
  </si>
  <si>
    <r>
      <t>誓約書</t>
    </r>
    <r>
      <rPr>
        <strike/>
        <sz val="9"/>
        <color rgb="FF0000FF"/>
        <rFont val="ＭＳ Ｐ明朝"/>
        <family val="1"/>
        <charset val="128"/>
      </rPr>
      <t/>
    </r>
    <phoneticPr fontId="9"/>
  </si>
  <si>
    <t>必須</t>
    <rPh sb="0" eb="2">
      <t>ヒッス</t>
    </rPh>
    <phoneticPr fontId="8"/>
  </si>
  <si>
    <t>※　《省》と記載した書類は、同一年度に開講する訓練科で、すでに1度提出した内容であれば、様式第１7号を提出することにより提出を省略することができます。</t>
    <phoneticPr fontId="9"/>
  </si>
  <si>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</si>
  <si>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</si>
  <si>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</si>
  <si>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（３）公的職業訓練に関する職業訓練サービスガイドライン適合事業所認定を取得している場合はチェックを入れて
　　ください。</t>
    <phoneticPr fontId="9"/>
  </si>
  <si>
    <t>（３）公的職業訓練に関する職業訓練サービスガイドライン適合事業所認定を取得している場合はチェックを入れて
　　ください。</t>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</si>
  <si>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</si>
  <si>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</si>
  <si>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オンライン機器を使用して訓練を行う場合</t>
    <rPh sb="15" eb="16">
      <t>オコナ</t>
    </rPh>
    <rPh sb="17" eb="19">
      <t>バアイ</t>
    </rPh>
    <phoneticPr fontId="9"/>
  </si>
  <si>
    <r>
      <t>職業訓練サービスガイドライン適合事業所認定</t>
    </r>
    <r>
      <rPr>
        <sz val="10"/>
        <rFont val="ＭＳ ゴシック"/>
        <family val="3"/>
        <charset val="128"/>
      </rPr>
      <t>を取得している。</t>
    </r>
    <phoneticPr fontId="9"/>
  </si>
  <si>
    <t>（２）職業訓練サービスガイドライン研修受講者が以下の取り組みを行っている場合はチェックを入れて
　　ください。</t>
    <phoneticPr fontId="9"/>
  </si>
  <si>
    <t>（２）職業訓練サービスガイドライン研修受講者が以下の取り組みを行っている場合はチェックを入れて
　　ください。</t>
    <phoneticPr fontId="9"/>
  </si>
  <si>
    <t>（３）公的職業訓練に関する職業訓練サービスガイドライン適合事業所認定を取得している場合はチェッ
　　クを入れてください。</t>
    <phoneticPr fontId="9"/>
  </si>
  <si>
    <t>ISO29993及びISO21001の審査登録証(写)</t>
    <phoneticPr fontId="9"/>
  </si>
  <si>
    <t>職業能力開発促進法（昭和44年法律第64号）第30条の３に規定するキャリアコンサルタント</t>
    <phoneticPr fontId="9"/>
  </si>
  <si>
    <t>05　介護・医療・福祉分野</t>
    <rPh sb="6" eb="8">
      <t>イリョウ</t>
    </rPh>
    <phoneticPr fontId="9"/>
  </si>
  <si>
    <t>5-27-ｘｘ-ｘｘ-ｘｘ-ｘｘｘｘ</t>
    <phoneticPr fontId="9"/>
  </si>
  <si>
    <t>「企業実習促進奨励金」の支給を希望する場合に「○」を記入</t>
    <phoneticPr fontId="9"/>
  </si>
  <si>
    <t>認定様式第５号添付書類２</t>
  </si>
  <si>
    <t>（様式A-54）</t>
    <rPh sb="1" eb="3">
      <t>ヨウシキ</t>
    </rPh>
    <phoneticPr fontId="9"/>
  </si>
  <si>
    <t>企業実習実施計画書</t>
    <rPh sb="0" eb="2">
      <t>キギョウ</t>
    </rPh>
    <rPh sb="2" eb="4">
      <t>ジッシュウ</t>
    </rPh>
    <rPh sb="4" eb="6">
      <t>ジッシ</t>
    </rPh>
    <rPh sb="6" eb="9">
      <t>ケイカクショ</t>
    </rPh>
    <phoneticPr fontId="8"/>
  </si>
  <si>
    <t>企業実習先の事業所名</t>
    <rPh sb="0" eb="2">
      <t>キギョウ</t>
    </rPh>
    <rPh sb="2" eb="4">
      <t>ジッシュウ</t>
    </rPh>
    <rPh sb="4" eb="5">
      <t>サキ</t>
    </rPh>
    <rPh sb="6" eb="9">
      <t>ジギョウショ</t>
    </rPh>
    <rPh sb="9" eb="10">
      <t>メイ</t>
    </rPh>
    <phoneticPr fontId="9"/>
  </si>
  <si>
    <t>実施予定日</t>
    <rPh sb="0" eb="2">
      <t>ジッシ</t>
    </rPh>
    <phoneticPr fontId="8"/>
  </si>
  <si>
    <t>実施予定日数</t>
    <rPh sb="4" eb="6">
      <t>ニッスウ</t>
    </rPh>
    <phoneticPr fontId="8"/>
  </si>
  <si>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8"/>
  </si>
  <si>
    <t>（2022.12）</t>
    <phoneticPr fontId="8"/>
  </si>
  <si>
    <t>認定様式第５号添付書類１</t>
  </si>
  <si>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9"/>
  </si>
  <si>
    <t>求職者支援訓練　認定申請書等提出書類一覧【実践コース申請用】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ジッセン</t>
    </rPh>
    <rPh sb="26" eb="28">
      <t>シンセイ</t>
    </rPh>
    <rPh sb="28" eb="29">
      <t>ヨウ</t>
    </rPh>
    <phoneticPr fontId="9"/>
  </si>
  <si>
    <t>Photoshop利用料</t>
    <rPh sb="9" eb="12">
      <t>リヨウリョウ</t>
    </rPh>
    <phoneticPr fontId="9"/>
  </si>
  <si>
    <t>パソコン有償貸与</t>
    <rPh sb="4" eb="6">
      <t>ユウショウ</t>
    </rPh>
    <rPh sb="6" eb="8">
      <t>タイヨ</t>
    </rPh>
    <phoneticPr fontId="9"/>
  </si>
  <si>
    <t>パソコン5,000円/月×4か月＝20,000円</t>
    <rPh sb="9" eb="10">
      <t>エン</t>
    </rPh>
    <rPh sb="11" eb="12">
      <t>ツキ</t>
    </rPh>
    <rPh sb="15" eb="16">
      <t>ゲツ</t>
    </rPh>
    <rPh sb="23" eb="24">
      <t>エン</t>
    </rPh>
    <phoneticPr fontId="9"/>
  </si>
  <si>
    <t>作業着</t>
    <rPh sb="0" eb="3">
      <t>サギョウギ</t>
    </rPh>
    <phoneticPr fontId="9"/>
  </si>
  <si>
    <t>実費</t>
    <rPh sb="0" eb="2">
      <t>ジッピ</t>
    </rPh>
    <phoneticPr fontId="9"/>
  </si>
  <si>
    <t>形態</t>
    <rPh sb="0" eb="2">
      <t>ケイタイ</t>
    </rPh>
    <phoneticPr fontId="9"/>
  </si>
  <si>
    <t>訓練実施施設並びに受講者の一部又は全部がオンライン機器を使用（混在型）</t>
    <rPh sb="0" eb="2">
      <t>クンレン</t>
    </rPh>
    <rPh sb="2" eb="4">
      <t>ジッシ</t>
    </rPh>
    <rPh sb="4" eb="6">
      <t>シセツ</t>
    </rPh>
    <rPh sb="6" eb="7">
      <t>ナラ</t>
    </rPh>
    <rPh sb="9" eb="12">
      <t>ジュコウシャ</t>
    </rPh>
    <rPh sb="13" eb="15">
      <t>イチブ</t>
    </rPh>
    <rPh sb="15" eb="16">
      <t>マタ</t>
    </rPh>
    <rPh sb="17" eb="19">
      <t>ゼンブ</t>
    </rPh>
    <rPh sb="31" eb="34">
      <t>コンザイガタ</t>
    </rPh>
    <phoneticPr fontId="9"/>
  </si>
  <si>
    <t>訓練実施施設並びに受講者の全部がオンライン機器を使用（単独型）</t>
    <rPh sb="0" eb="2">
      <t>クンレン</t>
    </rPh>
    <rPh sb="2" eb="4">
      <t>ジッシ</t>
    </rPh>
    <rPh sb="4" eb="6">
      <t>シセツ</t>
    </rPh>
    <rPh sb="6" eb="7">
      <t>ナラ</t>
    </rPh>
    <rPh sb="9" eb="12">
      <t>ジュコウシャ</t>
    </rPh>
    <rPh sb="13" eb="15">
      <t>ゼンブ</t>
    </rPh>
    <rPh sb="27" eb="29">
      <t>タンドク</t>
    </rPh>
    <rPh sb="29" eb="30">
      <t>ガタ</t>
    </rPh>
    <phoneticPr fontId="9"/>
  </si>
  <si>
    <t>訓練実施施設のみオンライン機器を使用（受講者全員通所）</t>
    <rPh sb="0" eb="2">
      <t>クンレン</t>
    </rPh>
    <rPh sb="2" eb="4">
      <t>ジッシ</t>
    </rPh>
    <rPh sb="4" eb="6">
      <t>シセツ</t>
    </rPh>
    <rPh sb="19" eb="22">
      <t>ジュコウシャ</t>
    </rPh>
    <rPh sb="22" eb="24">
      <t>ゼンイン</t>
    </rPh>
    <rPh sb="24" eb="26">
      <t>ツウショ</t>
    </rPh>
    <phoneticPr fontId="9"/>
  </si>
  <si>
    <t>「職場見学等促進奨励金」の支給を希望する場合に「○」を記入</t>
    <phoneticPr fontId="9"/>
  </si>
  <si>
    <t>カテゴリー</t>
  </si>
  <si>
    <t>サブカテゴリー</t>
  </si>
  <si>
    <t>スキル項目</t>
    <rPh sb="3" eb="5">
      <t>コウモク</t>
    </rPh>
    <phoneticPr fontId="118"/>
  </si>
  <si>
    <t>学習項目例</t>
    <rPh sb="0" eb="2">
      <t>ガクシュウ</t>
    </rPh>
    <rPh sb="2" eb="5">
      <t>コウモクレイ</t>
    </rPh>
    <phoneticPr fontId="118"/>
  </si>
  <si>
    <t>訓練カリキュラムのチェック（✔)</t>
    <phoneticPr fontId="118"/>
  </si>
  <si>
    <t>A　ビジネス変革</t>
    <rPh sb="6" eb="8">
      <t>ヘンカク</t>
    </rPh>
    <phoneticPr fontId="118"/>
  </si>
  <si>
    <t>戦略・マネジメント・システム</t>
    <phoneticPr fontId="11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</si>
  <si>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</si>
  <si>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</si>
  <si>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</si>
  <si>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8"/>
  </si>
  <si>
    <t>変革マネジメント</t>
  </si>
  <si>
    <t>組織体制、組織文化・風土、各種制度、人材、業務プロセス、ステークホルダーマネジメント</t>
    <phoneticPr fontId="11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</si>
  <si>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</si>
  <si>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8"/>
  </si>
  <si>
    <t>エンタープライズアーキクチャ</t>
  </si>
  <si>
    <t>ビジネスアーキテクチャ、事業を管理するための仕組み（ERP、PLM、CRM、SCM　等）、データアーキテクチャ、データガバナンス、ITシステムアーキテクチャ</t>
    <phoneticPr fontId="118"/>
  </si>
  <si>
    <t>プロジェクトマネジメント</t>
  </si>
  <si>
    <t>PMBOK®第7版、テーラリング、アジャイル/ウォーターフォール、調達マネジメント</t>
    <phoneticPr fontId="118"/>
  </si>
  <si>
    <t>ビジネスモデル・プロセス</t>
  </si>
  <si>
    <t>ビジネス調査</t>
  </si>
  <si>
    <t>調査の設計、ビジネスフレームワーク（PEST、3C、5Forces、SWOT、STP、4P、バリューチェーン　等）、ビジネス・業務とデジタル技術の関連性</t>
    <phoneticPr fontId="118"/>
  </si>
  <si>
    <t>ビジネスモデル設計</t>
    <rPh sb="7" eb="9">
      <t>セッケイ</t>
    </rPh>
    <phoneticPr fontId="118"/>
  </si>
  <si>
    <t>ビジネスモデルキャンバス、収益モデル（売り切り、サービスの付加、サブスク　等）</t>
    <phoneticPr fontId="11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</si>
  <si>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</si>
  <si>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8"/>
  </si>
  <si>
    <t>検証（ビジネス視点）</t>
  </si>
  <si>
    <t>バリュープロポジションを踏まえた検証アプローチの設計、実施、モニタリングのためのKPI設定</t>
    <phoneticPr fontId="118"/>
  </si>
  <si>
    <t>マーケティング</t>
  </si>
  <si>
    <t>顧客開発、ベネフィットと差別化、Webマーケティング、SEO、SNSマーケティング、カスタマーサポート、AI活用マーケティング</t>
    <phoneticPr fontId="118"/>
  </si>
  <si>
    <t>ブランディング</t>
  </si>
  <si>
    <t>ブランドプロポジション・ブランドアイデンティティ</t>
    <phoneticPr fontId="11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</si>
  <si>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</si>
  <si>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</si>
  <si>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</si>
  <si>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</si>
  <si>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</si>
  <si>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</si>
  <si>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8"/>
  </si>
  <si>
    <t>検証（顧客・ユーザー視点）</t>
  </si>
  <si>
    <t>コンセプトテスト、ユーザビリティ評価の計画と実施</t>
    <phoneticPr fontId="11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</si>
  <si>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</si>
  <si>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8"/>
  </si>
  <si>
    <t>B　データ活用</t>
    <phoneticPr fontId="118"/>
  </si>
  <si>
    <t>データ・AIの戦略的活用</t>
  </si>
  <si>
    <t>データ理解・活用</t>
  </si>
  <si>
    <t>データ理解（データ理解、意味合いの抽出、洞察）、データの理解・検証（統計情報への正しい理解、データ確認、俯瞰・メタ思考、データ理解、データ粒度）</t>
    <phoneticPr fontId="118"/>
  </si>
  <si>
    <t>データ・AI活用戦略</t>
  </si>
  <si>
    <t>着想・デザイン（着想、デザイン、AI活用検討、開示・非開示の決定）、課題の定義（KPI、スコーピング、価値の見積り）</t>
    <phoneticPr fontId="11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</si>
  <si>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</si>
  <si>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8"/>
  </si>
  <si>
    <t>AI・データサイエンス</t>
  </si>
  <si>
    <t>数理統計・多変量解析・データ可視化</t>
    <phoneticPr fontId="11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</si>
  <si>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8"/>
  </si>
  <si>
    <t>機械学習・深層学習</t>
  </si>
  <si>
    <t>機械学習、深層学習、強化学習、自然言語処理、画像認識、映像認識、音声認識</t>
    <phoneticPr fontId="118"/>
  </si>
  <si>
    <t>データエンジニアリング</t>
    <phoneticPr fontId="11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</si>
  <si>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</si>
  <si>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8"/>
  </si>
  <si>
    <t>データ活用基盤実装・運用</t>
  </si>
  <si>
    <t>C　テクノロジー</t>
    <phoneticPr fontId="118"/>
  </si>
  <si>
    <t>ソフトウェア開発</t>
  </si>
  <si>
    <t>コンピュータサイエンス</t>
  </si>
  <si>
    <t>ソフトウェアエンジニアリング、最適化、データ構造、アルゴリズム、計算理論</t>
    <phoneticPr fontId="118"/>
  </si>
  <si>
    <t>チーム開発</t>
  </si>
  <si>
    <t>ソフトウェア設計手法</t>
  </si>
  <si>
    <t>要求定義手法、ドメイン駆動設計、ソフトウェア設計原則（SOLID）、クリーンアーキテクチャ、デザインパターン、非機能要件定義、</t>
    <phoneticPr fontId="118"/>
  </si>
  <si>
    <t>ソフトウェア開発プロセス</t>
  </si>
  <si>
    <t>ソフトウェア開発マネジメント（CCPM、アジャイル開発手法、ソフトウェア見積り）、TDD（テスト駆動開発）、ソフトウェア品質管理、OSSライセンス管理</t>
    <phoneticPr fontId="118"/>
  </si>
  <si>
    <t>Webアプリケーション基本技術</t>
  </si>
  <si>
    <t>HTML/CSS、JavaScript、REST、WebSocket、SPA、CMS</t>
    <phoneticPr fontId="118"/>
  </si>
  <si>
    <t>フロントエンドシステム開発</t>
  </si>
  <si>
    <t>UI設計、レスポンシブデザイン、モックアップ開発、フロントエンドフレームワーク、PWA、検索最適化/SEO</t>
    <phoneticPr fontId="118"/>
  </si>
  <si>
    <t>バックエンドシステム開発</t>
  </si>
  <si>
    <t>データベース設計、オブジェクトストレージ、NoSQL、バックエンドフレームワーク、キャッシュ、負荷分散、認証認可</t>
    <phoneticPr fontId="118"/>
  </si>
  <si>
    <t>クラウドインフラ活用</t>
    <phoneticPr fontId="118"/>
  </si>
  <si>
    <t>クラウド基盤（PaaS/IaaS）、マイクロサービス、サーバレス、コンテナ技術、IaC、CDN</t>
    <phoneticPr fontId="118"/>
  </si>
  <si>
    <t>SREプロセス</t>
  </si>
  <si>
    <t>オブザーバビリティ、オープンテレメトリ、four keys、カオスエンジニアリング、CI/CD &amp; DevOps</t>
    <phoneticPr fontId="118"/>
  </si>
  <si>
    <t>サービス活用</t>
  </si>
  <si>
    <t>API管理、データ連携（iPaaS、ETL、EAI）、RPA、ローコード/ノーコード</t>
    <phoneticPr fontId="11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</si>
  <si>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</si>
  <si>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</si>
  <si>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8"/>
  </si>
  <si>
    <t>その他先端技術</t>
    <rPh sb="2" eb="3">
      <t>タ</t>
    </rPh>
    <rPh sb="3" eb="5">
      <t>センタン</t>
    </rPh>
    <rPh sb="5" eb="7">
      <t>ギジュツ</t>
    </rPh>
    <phoneticPr fontId="118"/>
  </si>
  <si>
    <t>※以下に挙げる先端技術を例として必要に応じて学習
WebAssembly、HTTP/3、ブロックチェーン基盤、秘密計算、Trusted Web、量子コンピューティング、HITL:Human-in-the-Loop</t>
    <phoneticPr fontId="118"/>
  </si>
  <si>
    <t>テクノロジートレンド</t>
    <phoneticPr fontId="118"/>
  </si>
  <si>
    <t>※以下に挙げる先端技術を例として必要に応じて学習
メタバース、スマートコントラクト、デジタル通貨、インフォマティクス（マテリアル分野、バイオ分野、計測分野　等）、GX（カーボントレーシング　等）</t>
    <phoneticPr fontId="118"/>
  </si>
  <si>
    <t>D セキュリティ</t>
    <phoneticPr fontId="118"/>
  </si>
  <si>
    <t>セキュリティマネジメント</t>
  </si>
  <si>
    <t>セキュリティ体制構築・運営</t>
    <phoneticPr fontId="11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</si>
  <si>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8"/>
  </si>
  <si>
    <t>セキュリティマネジメント</t>
    <phoneticPr fontId="11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</si>
  <si>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8"/>
  </si>
  <si>
    <t>インシデント対応と事業継続</t>
    <phoneticPr fontId="118"/>
  </si>
  <si>
    <t>デジタル利活用における事業継続、事業継続計画の整備と訓練、インシデント対応と危機管理の連携手順、日常及び緊急時の情報共有とコミュニケーション</t>
    <phoneticPr fontId="11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</si>
  <si>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</si>
  <si>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8"/>
  </si>
  <si>
    <t>セキュリティ技術</t>
  </si>
  <si>
    <t>セキュア設計・開発・構築</t>
    <phoneticPr fontId="11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</si>
  <si>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8"/>
  </si>
  <si>
    <t>セキュリティ運用・保守・監視</t>
    <phoneticPr fontId="118"/>
  </si>
  <si>
    <t>脅威情報や脆弱性情報の活用、モニタリングの方法と観測データの活用、運用・監視業務へのAI応用、インシデント時の影響調査、トリアージ方法、デジタルフォレンジックサービスの活用</t>
    <phoneticPr fontId="118"/>
  </si>
  <si>
    <t>ＤＸ推進スキル標準対応チェックシート</t>
    <phoneticPr fontId="118"/>
  </si>
  <si>
    <t>（認定様式第５号添付書類３）</t>
    <phoneticPr fontId="118"/>
  </si>
  <si>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8"/>
  </si>
  <si>
    <t>（2023.04）</t>
    <phoneticPr fontId="8"/>
  </si>
  <si>
    <t/>
  </si>
  <si>
    <t>Git/Gitワークフロー、チームビルディング、リーダブルコード、テクニカルライティング</t>
    <phoneticPr fontId="118"/>
  </si>
  <si>
    <t>（※）・本計画書は、職場見学等促進奨励金の特例措置の適用を希望する場合に作成してください。なお、特例措置の適用を受けるためには、本計画書の提出だけではなく、
　　　　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3" eb="184">
      <t>ホン</t>
    </rPh>
    <rPh sb="184" eb="187">
      <t>ケイカクショ</t>
    </rPh>
    <rPh sb="187" eb="189">
      <t>テイシュツ</t>
    </rPh>
    <rPh sb="189" eb="191">
      <t>ジテン</t>
    </rPh>
    <rPh sb="205" eb="207">
      <t>ミテイ</t>
    </rPh>
    <rPh sb="209" eb="211">
      <t>キサイ</t>
    </rPh>
    <rPh sb="213" eb="214">
      <t>サ</t>
    </rPh>
    <rPh sb="215" eb="216">
      <t>ツカ</t>
    </rPh>
    <rPh sb="228" eb="230">
      <t>ジッシ</t>
    </rPh>
    <rPh sb="245" eb="247">
      <t>キサイ</t>
    </rPh>
    <rPh sb="249" eb="251">
      <t>ニッテイ</t>
    </rPh>
    <rPh sb="252" eb="254">
      <t>キサイ</t>
    </rPh>
    <rPh sb="268" eb="269">
      <t>タ</t>
    </rPh>
    <rPh sb="269" eb="271">
      <t>トッキ</t>
    </rPh>
    <rPh sb="274" eb="276">
      <t>ジコウ</t>
    </rPh>
    <rPh sb="279" eb="281">
      <t>バアイ</t>
    </rPh>
    <rPh sb="283" eb="285">
      <t>ビコウ</t>
    </rPh>
    <rPh sb="287" eb="289">
      <t>キサイ</t>
    </rPh>
    <phoneticPr fontId="8"/>
  </si>
  <si>
    <t>講ずる措置</t>
    <rPh sb="0" eb="1">
      <t>コウ</t>
    </rPh>
    <rPh sb="3" eb="5">
      <t>ソチ</t>
    </rPh>
    <phoneticPr fontId="9"/>
  </si>
  <si>
    <t>・サポート対象となっているものである</t>
    <rPh sb="5" eb="7">
      <t>タイショウ</t>
    </rPh>
    <phoneticPr fontId="9"/>
  </si>
  <si>
    <t>・受講時に受講者本人であることをＷＥＢカメラ、個人認証ＩＤ及びパスワードの入力、メール、電話等により確認するものである
（※オンライン訓練コースを実施する訓練コースのみ記載してください。）</t>
    <phoneticPr fontId="9"/>
  </si>
  <si>
    <t>受講者へのパソコン、モバイルルーター等の貸与
（※オンライン訓練コースを実施する訓練コースのみ記載してください。）</t>
    <rPh sb="0" eb="3">
      <t>ジュコウシャ</t>
    </rPh>
    <rPh sb="18" eb="19">
      <t>トウ</t>
    </rPh>
    <rPh sb="20" eb="22">
      <t>タイヨ</t>
    </rPh>
    <phoneticPr fontId="9"/>
  </si>
  <si>
    <t>・オンライン訓練を開始する段階で、導入研修（オンライン接続等の方法の説明を含む）を実施する
（※オンライン訓練コースを実施する訓練コースのみ記載してください。）</t>
    <phoneticPr fontId="9"/>
  </si>
  <si>
    <r>
      <t>教育事業実績（</t>
    </r>
    <r>
      <rPr>
        <sz val="12"/>
        <color theme="1"/>
        <rFont val="ＭＳ Ｐゴシック"/>
        <family val="3"/>
        <charset val="128"/>
      </rPr>
      <t>事業実績）</t>
    </r>
    <rPh sb="7" eb="9">
      <t>ジギョウ</t>
    </rPh>
    <rPh sb="9" eb="11">
      <t>ジッセキ</t>
    </rPh>
    <phoneticPr fontId="9"/>
  </si>
  <si>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9"/>
  </si>
  <si>
    <r>
      <t>机、いす、</t>
    </r>
    <r>
      <rPr>
        <sz val="12"/>
        <color theme="1"/>
        <rFont val="ＭＳ Ｐゴシック"/>
        <family val="3"/>
        <charset val="128"/>
      </rPr>
      <t>ホワイトボード等</t>
    </r>
    <rPh sb="0" eb="1">
      <t>ツクエ</t>
    </rPh>
    <rPh sb="12" eb="13">
      <t>トウ</t>
    </rPh>
    <phoneticPr fontId="9"/>
  </si>
  <si>
    <t>）台　（定員分の台数が必要）</t>
    <phoneticPr fontId="9"/>
  </si>
  <si>
    <t>・必要な措置を講じている</t>
    <phoneticPr fontId="9"/>
  </si>
  <si>
    <t>・必要な措置を講じていない</t>
    <rPh sb="1" eb="3">
      <t>ヒツヨウ</t>
    </rPh>
    <rPh sb="4" eb="6">
      <t>ソチ</t>
    </rPh>
    <rPh sb="7" eb="8">
      <t>コウ</t>
    </rPh>
    <phoneticPr fontId="9"/>
  </si>
  <si>
    <t>・サポート対象より古いものがある
（訓練で必要がある場合は任意様式でその理由書を添付すること　）</t>
    <phoneticPr fontId="9"/>
  </si>
  <si>
    <t>　③　ＤＸ推進スキル標準対応の訓練における基本奨励金の特例措置（DSS特例）の適用に係る希望の有無（適用を希望する場合のみ「○」を記入）</t>
  </si>
  <si>
    <t>キャリアコンサルタント登録証(写)又はキャリアコンサルティング技能検定合格証書又は合格通知書(写)又は職業訓練指導員免許証（写）</t>
    <rPh sb="15" eb="16">
      <t>ウツ</t>
    </rPh>
    <rPh sb="17" eb="18">
      <t>マタ</t>
    </rPh>
    <phoneticPr fontId="9"/>
  </si>
  <si>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23" eb="24">
      <t>マタ</t>
    </rPh>
    <rPh sb="61" eb="62">
      <t>ウツ</t>
    </rPh>
    <phoneticPr fontId="9"/>
  </si>
  <si>
    <t>　　　③　就職支援責任者となる者
　　　能開法第30条の３に規定するキャリアコンサルタント又はキャリアコンサルティング技能士（1級又は2級）又は能開法第28条第１項に規定する職業訓練指導員免
　　　許を保有する者であることが望ましい。</t>
    <phoneticPr fontId="9"/>
  </si>
  <si>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</si>
  <si>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認定様式第７の３号</t>
    <phoneticPr fontId="9"/>
  </si>
  <si>
    <t>資格名称</t>
    <rPh sb="0" eb="2">
      <t>シカク</t>
    </rPh>
    <rPh sb="2" eb="4">
      <t>メイショウ</t>
    </rPh>
    <phoneticPr fontId="9"/>
  </si>
  <si>
    <t>担当する科目</t>
    <rPh sb="0" eb="2">
      <t>タントウ</t>
    </rPh>
    <rPh sb="4" eb="6">
      <t>カモク</t>
    </rPh>
    <phoneticPr fontId="9"/>
  </si>
  <si>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</si>
  <si>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t>・インターネット環境について、通信速度が訓練実施にあたり十分なものである（目安として上り・下りともに</t>
    </r>
    <r>
      <rPr>
        <sz val="12"/>
        <color rgb="FFFF0000"/>
        <rFont val="ＭＳ Ｐゴシック"/>
        <family val="3"/>
        <charset val="128"/>
      </rPr>
      <t>10</t>
    </r>
    <r>
      <rPr>
        <sz val="12"/>
        <color theme="1"/>
        <rFont val="ＭＳ Ｐゴシック"/>
        <family val="3"/>
        <charset val="128"/>
      </rPr>
      <t>Mbps以上）</t>
    </r>
    <rPh sb="20" eb="22">
      <t>クンレン</t>
    </rPh>
    <rPh sb="22" eb="24">
      <t>ジッシ</t>
    </rPh>
    <rPh sb="28" eb="30">
      <t>ジュウブン</t>
    </rPh>
    <rPh sb="37" eb="39">
      <t>メヤス</t>
    </rPh>
    <rPh sb="42" eb="43">
      <t>アガ</t>
    </rPh>
    <phoneticPr fontId="9"/>
  </si>
  <si>
    <t>・訓練中に通信障害等によりオンライン接続が遮断された場合に受講者に迅速に連絡をとれる方法が確保されており、接続の復旧に向けたアドバイス等を的確に行える体制が整備されている</t>
    <phoneticPr fontId="9"/>
  </si>
  <si>
    <t>デジタルリテラシーを含むカリキュラムチェックシート</t>
  </si>
  <si>
    <t>デジタルリテラシーを含むカリキュラムの例</t>
  </si>
  <si>
    <t>ﾁｪｯｸ欄（☑）</t>
  </si>
  <si>
    <t>□</t>
  </si>
  <si>
    <t xml:space="preserve">・その他【項目　　　　】
</t>
    <phoneticPr fontId="9"/>
  </si>
  <si>
    <t>※　【項目】の番号は別表のDXリテラシー標準のどの項目に該当するか示しています。
※　実際のデジタル機器の操作だけではなく、操作方法、活用方法の説明等もデジタルリテラシーに含みます。</t>
    <phoneticPr fontId="9"/>
  </si>
  <si>
    <t>託児サービス付き訓練として申請している。</t>
    <rPh sb="0" eb="2">
      <t>タクジ</t>
    </rPh>
    <rPh sb="6" eb="7">
      <t>ツ</t>
    </rPh>
    <rPh sb="8" eb="10">
      <t>クンレン</t>
    </rPh>
    <rPh sb="13" eb="15">
      <t>シンセイ</t>
    </rPh>
    <phoneticPr fontId="9"/>
  </si>
  <si>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</si>
  <si>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9"/>
  </si>
  <si>
    <t>デジタルリテラシーを含む科目名</t>
    <rPh sb="10" eb="11">
      <t>フク</t>
    </rPh>
    <rPh sb="12" eb="14">
      <t>カモク</t>
    </rPh>
    <rPh sb="14" eb="15">
      <t>メイ</t>
    </rPh>
    <phoneticPr fontId="9"/>
  </si>
  <si>
    <t>・就職先業界の社会課題とデータやデジタルによる解決【項目１】</t>
    <phoneticPr fontId="9"/>
  </si>
  <si>
    <t>介護・美容・飲食・病院・流通等のデジタル活用による効率化の事例の紹介等</t>
    <phoneticPr fontId="9"/>
  </si>
  <si>
    <t>・就職先業界の顧客・ユーザーの行動変化と変化への対応【項目２】</t>
    <phoneticPr fontId="9"/>
  </si>
  <si>
    <t>効果的なSNS広報の事例、データ・デジタル技術を活用した顧客・ユーザー行動の分析の紹介等</t>
    <phoneticPr fontId="9"/>
  </si>
  <si>
    <t>・就職先業界の顧客・ユーザーを取り巻くデジタルサービス【項目２】</t>
    <phoneticPr fontId="9"/>
  </si>
  <si>
    <t>eコマース、デリバリーサービス等の事例の紹介等</t>
    <phoneticPr fontId="9"/>
  </si>
  <si>
    <t>・就職先業界のデジタル技術の活用による競争環境変化の具体的事例【項目３】</t>
    <phoneticPr fontId="9"/>
  </si>
  <si>
    <t>小売・流通業界・観光業界等の事例の紹介等</t>
    <phoneticPr fontId="9"/>
  </si>
  <si>
    <t>・就職先で想定されるインターネットサービスの活用【項目11】</t>
    <phoneticPr fontId="9"/>
  </si>
  <si>
    <t>ZOOM、Teams等の代表的なWEB会議用ソフト、グループウェアの利用方法・紹介等</t>
    <phoneticPr fontId="9"/>
  </si>
  <si>
    <t>・就職先で想定されるデータ・デジタル技術の活用事例【項目12】</t>
    <phoneticPr fontId="9"/>
  </si>
  <si>
    <t>・就職先で想定される日常業務に関するパソコン等のツールの利用方法【項目13】</t>
    <phoneticPr fontId="9"/>
  </si>
  <si>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9"/>
  </si>
  <si>
    <t>・就職先で想定されるツール利用方法【項目13】</t>
    <phoneticPr fontId="9"/>
  </si>
  <si>
    <t>・就職先で想定される情報セキュリティ関係【項目14】</t>
    <phoneticPr fontId="9"/>
  </si>
  <si>
    <t>デジタルデータに係る情報セキュリティの重要性、情報セキュリティ事故の原因、個人がとるべきセキュリティ対策等</t>
    <phoneticPr fontId="9"/>
  </si>
  <si>
    <t>・就職先で想定されるインターネット、SNS等を利用する際の注意点【項目15】</t>
    <phoneticPr fontId="9"/>
  </si>
  <si>
    <t>投稿内容、ネットエチケット等の注意点</t>
    <phoneticPr fontId="9"/>
  </si>
  <si>
    <t>・就職先業界のデジタルデータを扱う際の法令遵守【項目16】</t>
    <phoneticPr fontId="9"/>
  </si>
  <si>
    <t>顧客等のデジタルデータを扱う際の個人情報保護法、画像等のデジタルデータを扱う際の著作権などのルール等</t>
    <phoneticPr fontId="9"/>
  </si>
  <si>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9"/>
  </si>
  <si>
    <t>託児サービスコース</t>
    <rPh sb="0" eb="2">
      <t>タクジ</t>
    </rPh>
    <phoneticPr fontId="9"/>
  </si>
  <si>
    <t>○月○日から△月△日まで使用。月額プラン（1,500円×2か月）</t>
    <rPh sb="1" eb="2">
      <t>ガツ</t>
    </rPh>
    <rPh sb="3" eb="4">
      <t>ニチ</t>
    </rPh>
    <rPh sb="12" eb="14">
      <t>シヨウ</t>
    </rPh>
    <rPh sb="15" eb="17">
      <t>ゲツガク</t>
    </rPh>
    <rPh sb="26" eb="27">
      <t>エン</t>
    </rPh>
    <rPh sb="30" eb="31">
      <t>ゲツ</t>
    </rPh>
    <phoneticPr fontId="9"/>
  </si>
  <si>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9"/>
  </si>
  <si>
    <t>３　託児サービス付き訓練</t>
    <rPh sb="2" eb="4">
      <t>タクジ</t>
    </rPh>
    <rPh sb="8" eb="9">
      <t>ツ</t>
    </rPh>
    <rPh sb="10" eb="12">
      <t>クンレン</t>
    </rPh>
    <phoneticPr fontId="9"/>
  </si>
  <si>
    <t>（１）託児サービス支援付き訓練としての設定している場合はチェックを入れてください。</t>
    <phoneticPr fontId="9"/>
  </si>
  <si>
    <t>４　託児サービス付き訓練</t>
    <rPh sb="2" eb="4">
      <t>タクジ</t>
    </rPh>
    <rPh sb="8" eb="9">
      <t>ツ</t>
    </rPh>
    <rPh sb="10" eb="12">
      <t>クンレン</t>
    </rPh>
    <phoneticPr fontId="9"/>
  </si>
  <si>
    <t>※６　「オンライン計」については、算定対象訓練のうちオンラインで実施する訓練時間を記載してください。</t>
    <rPh sb="9" eb="10">
      <t>ケイ</t>
    </rPh>
    <rPh sb="17" eb="19">
      <t>サンテイ</t>
    </rPh>
    <rPh sb="19" eb="21">
      <t>タイショウ</t>
    </rPh>
    <rPh sb="21" eb="23">
      <t>クンレン</t>
    </rPh>
    <rPh sb="32" eb="34">
      <t>ジッシ</t>
    </rPh>
    <rPh sb="36" eb="38">
      <t>クンレン</t>
    </rPh>
    <rPh sb="38" eb="40">
      <t>ジカン</t>
    </rPh>
    <rPh sb="41" eb="43">
      <t>キサイ</t>
    </rPh>
    <phoneticPr fontId="9"/>
  </si>
  <si>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9"/>
  </si>
  <si>
    <t>　１　担当する科目の訓練内容に関する資格</t>
    <rPh sb="3" eb="5">
      <t>タントウ</t>
    </rPh>
    <rPh sb="7" eb="9">
      <t>カモク</t>
    </rPh>
    <rPh sb="10" eb="12">
      <t>クンレン</t>
    </rPh>
    <rPh sb="12" eb="14">
      <t>ナイヨウ</t>
    </rPh>
    <rPh sb="15" eb="16">
      <t>カン</t>
    </rPh>
    <rPh sb="18" eb="20">
      <t>シカク</t>
    </rPh>
    <phoneticPr fontId="9"/>
  </si>
  <si>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9"/>
  </si>
  <si>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rPh sb="7" eb="9">
      <t>カキ</t>
    </rPh>
    <rPh sb="15" eb="17">
      <t>ガイトウ</t>
    </rPh>
    <rPh sb="19" eb="21">
      <t>バアイ</t>
    </rPh>
    <phoneticPr fontId="9"/>
  </si>
  <si>
    <t>・サポート対象より古いものがある
　（訓練で必要がある場合は任意様式でその理由書を添付すること　）</t>
    <rPh sb="5" eb="7">
      <t>タイショウ</t>
    </rPh>
    <phoneticPr fontId="9"/>
  </si>
  <si>
    <t>・使用しない</t>
    <rPh sb="1" eb="3">
      <t>シヨウ</t>
    </rPh>
    <phoneticPr fontId="9"/>
  </si>
  <si>
    <r>
      <t xml:space="preserve">短時間訓練コース
</t>
    </r>
    <r>
      <rPr>
        <sz val="8"/>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</si>
  <si>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は、申請者と直接の雇用関係（代表者及び役員も可）にあること。※原則として、就職支援責任者の変更はできません。</t>
    </r>
    <phoneticPr fontId="9"/>
  </si>
  <si>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</si>
  <si>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</si>
  <si>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</si>
  <si>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</si>
  <si>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9"/>
  </si>
  <si>
    <t>　　　　配置することでも差し支えありません（助手のみ配置（２人）することは認められないこと）。</t>
    <phoneticPr fontId="9"/>
  </si>
  <si>
    <t>名　称</t>
    <rPh sb="0" eb="1">
      <t>メイ</t>
    </rPh>
    <rPh sb="2" eb="3">
      <t>ショウ</t>
    </rPh>
    <phoneticPr fontId="84"/>
  </si>
  <si>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</si>
  <si>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r>
      <t>講師一覧
【添付書類】　</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</si>
  <si>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</si>
  <si>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15" eb="17">
      <t>カテン</t>
    </rPh>
    <rPh sb="17" eb="19">
      <t>ヨウソ</t>
    </rPh>
    <rPh sb="22" eb="24">
      <t>シヨウ</t>
    </rPh>
    <rPh sb="29" eb="31">
      <t>シンセイ</t>
    </rPh>
    <phoneticPr fontId="8"/>
  </si>
  <si>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</si>
  <si>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（４）やむを得ず訓練を途中で中止した場合であっても、受講者保護等の観点から、訓練中止後に必
　　　　要な対応（職業訓練受講給付金支給申請書（様式B-6）の受講証明等）が可能な体制を確保して
　　　　いること。</t>
    <phoneticPr fontId="9"/>
  </si>
  <si>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9"/>
  </si>
  <si>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9"/>
  </si>
  <si>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9"/>
  </si>
  <si>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9"/>
  </si>
  <si>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</si>
  <si>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</si>
  <si>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</si>
  <si>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t>学科（○○)、キャリアコンサルティング②(１H)</t>
    <rPh sb="0" eb="2">
      <t>ガッカ</t>
    </rPh>
    <phoneticPr fontId="9"/>
  </si>
  <si>
    <t>オンライン（単独型）</t>
    <rPh sb="6" eb="9">
      <t>タンドクガタ</t>
    </rPh>
    <phoneticPr fontId="9"/>
  </si>
  <si>
    <t>オンライン（混在型）</t>
    <rPh sb="6" eb="8">
      <t>コンザイ</t>
    </rPh>
    <rPh sb="8" eb="9">
      <t>ガタ</t>
    </rPh>
    <phoneticPr fontId="9"/>
  </si>
  <si>
    <t>5H</t>
    <phoneticPr fontId="9"/>
  </si>
  <si>
    <t>令和○年5月25日～令和○年5月29日</t>
    <rPh sb="0" eb="2">
      <t>レイワ</t>
    </rPh>
    <rPh sb="3" eb="4">
      <t>ネン</t>
    </rPh>
    <rPh sb="5" eb="6">
      <t>ガツ</t>
    </rPh>
    <rPh sb="8" eb="9">
      <t>ニチ</t>
    </rPh>
    <rPh sb="10" eb="12">
      <t>レイワ</t>
    </rPh>
    <rPh sb="13" eb="14">
      <t>ネン</t>
    </rPh>
    <rPh sb="15" eb="16">
      <t>ガツ</t>
    </rPh>
    <rPh sb="18" eb="19">
      <t>ニチ</t>
    </rPh>
    <phoneticPr fontId="9"/>
  </si>
  <si>
    <t>令和○年7月13日～令和○年7月16日</t>
    <rPh sb="0" eb="2">
      <t>レイワ</t>
    </rPh>
    <rPh sb="3" eb="4">
      <t>ネン</t>
    </rPh>
    <rPh sb="5" eb="6">
      <t>ガツ</t>
    </rPh>
    <rPh sb="8" eb="9">
      <t>ニチ</t>
    </rPh>
    <rPh sb="10" eb="12">
      <t>レイワ</t>
    </rPh>
    <rPh sb="13" eb="14">
      <t>ネン</t>
    </rPh>
    <rPh sb="15" eb="16">
      <t>ガツ</t>
    </rPh>
    <rPh sb="18" eb="19">
      <t>ニチ</t>
    </rPh>
    <phoneticPr fontId="9"/>
  </si>
  <si>
    <t>訓練カリキュラム（記入例）</t>
    <rPh sb="0" eb="2">
      <t>クンレン</t>
    </rPh>
    <rPh sb="9" eb="11">
      <t>キニュウ</t>
    </rPh>
    <rPh sb="11" eb="12">
      <t>レイ</t>
    </rPh>
    <phoneticPr fontId="9"/>
  </si>
  <si>
    <t>　</t>
    <phoneticPr fontId="9"/>
  </si>
  <si>
    <t>令和　○年　○月　○日</t>
    <rPh sb="0" eb="2">
      <t>レイワ</t>
    </rPh>
    <rPh sb="4" eb="5">
      <t>ネン</t>
    </rPh>
    <rPh sb="7" eb="8">
      <t>ツキ</t>
    </rPh>
    <rPh sb="10" eb="11">
      <t>ヒ</t>
    </rPh>
    <phoneticPr fontId="9"/>
  </si>
  <si>
    <t>令和　○年　○月　○日</t>
    <phoneticPr fontId="9"/>
  </si>
  <si>
    <t>通信費　実費、パソコンをレンタルする場合は10,000円必要</t>
    <rPh sb="0" eb="3">
      <t>ツウシンヒ</t>
    </rPh>
    <rPh sb="4" eb="6">
      <t>ジッピ</t>
    </rPh>
    <rPh sb="18" eb="20">
      <t>バアイ</t>
    </rPh>
    <rPh sb="27" eb="28">
      <t>エン</t>
    </rPh>
    <rPh sb="28" eb="30">
      <t>ヒツヨウ</t>
    </rPh>
    <phoneticPr fontId="9"/>
  </si>
  <si>
    <t>Ｊａｖａ、Ｐｙｔｈｏｎ、ＨＴＭＬ／ＣＳＳ等について基本的な知識を身につけ、基本的なアプリ開発やＷｅｂ開発事業等の作業ができる。</t>
    <rPh sb="20" eb="21">
      <t>トウ</t>
    </rPh>
    <phoneticPr fontId="9"/>
  </si>
  <si>
    <t>安全衛生</t>
    <rPh sb="0" eb="2">
      <t>アンゼン</t>
    </rPh>
    <rPh sb="2" eb="4">
      <t>エイセイ</t>
    </rPh>
    <phoneticPr fontId="9"/>
  </si>
  <si>
    <t>Ｊａｖａ基礎知識</t>
    <rPh sb="4" eb="6">
      <t>キソ</t>
    </rPh>
    <rPh sb="6" eb="8">
      <t>チシキ</t>
    </rPh>
    <phoneticPr fontId="9"/>
  </si>
  <si>
    <t>Ｊａｖａ応用知識</t>
    <rPh sb="4" eb="6">
      <t>オウヨウ</t>
    </rPh>
    <rPh sb="6" eb="8">
      <t>チシキ</t>
    </rPh>
    <phoneticPr fontId="9"/>
  </si>
  <si>
    <t>安全衛生と～</t>
    <rPh sb="0" eb="2">
      <t>アンゼン</t>
    </rPh>
    <rPh sb="2" eb="4">
      <t>エイセイ</t>
    </rPh>
    <phoneticPr fontId="9"/>
  </si>
  <si>
    <t>Ｊａｖａ言語知識、～</t>
    <rPh sb="4" eb="6">
      <t>ゲンゴ</t>
    </rPh>
    <rPh sb="6" eb="8">
      <t>チシキ</t>
    </rPh>
    <phoneticPr fontId="9"/>
  </si>
  <si>
    <t>基本情報技術者試験</t>
    <phoneticPr fontId="9"/>
  </si>
  <si>
    <t>情報処理推進機構</t>
    <phoneticPr fontId="9"/>
  </si>
  <si>
    <t>Ｏｒａｃｌｅ</t>
    <phoneticPr fontId="9"/>
  </si>
  <si>
    <t>Ｏｒａｃｌｅ Ｃｅｒｔｉｆｉｅｄ Ｊａｖａ Ｐｒｏｇｒａｍｍｅｒ Ｓｉｌｖｅｒ ＳＥ 11</t>
    <phoneticPr fontId="9"/>
  </si>
  <si>
    <t>自宅にパソコン等の情報通信機器を備え、通信費の負担ができる者、キーボード操作ができる者</t>
    <rPh sb="0" eb="2">
      <t>ジタク</t>
    </rPh>
    <rPh sb="7" eb="8">
      <t>トウ</t>
    </rPh>
    <rPh sb="9" eb="11">
      <t>ジョウホウ</t>
    </rPh>
    <rPh sb="11" eb="13">
      <t>ツウシン</t>
    </rPh>
    <rPh sb="13" eb="15">
      <t>キキ</t>
    </rPh>
    <rPh sb="16" eb="17">
      <t>ソナ</t>
    </rPh>
    <rPh sb="19" eb="21">
      <t>ツウシン</t>
    </rPh>
    <rPh sb="21" eb="22">
      <t>ヒ</t>
    </rPh>
    <rPh sb="23" eb="25">
      <t>フタン</t>
    </rPh>
    <rPh sb="29" eb="30">
      <t>シャ</t>
    </rPh>
    <rPh sb="36" eb="38">
      <t>ソウサ</t>
    </rPh>
    <rPh sb="42" eb="43">
      <t>シャ</t>
    </rPh>
    <phoneticPr fontId="9"/>
  </si>
  <si>
    <t>　　訓練期間２か月以上６か月以下、訓練時間１か月当たり８０時間以上、１日当たり原則３時間以上６時間以下</t>
    <phoneticPr fontId="9"/>
  </si>
  <si>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133" eb="134">
      <t>ケイ</t>
    </rPh>
    <rPh sb="134" eb="136">
      <t>クンレン</t>
    </rPh>
    <rPh sb="145" eb="147">
      <t>クンレン</t>
    </rPh>
    <rPh sb="157" eb="159">
      <t>ブンヤ</t>
    </rPh>
    <rPh sb="170" eb="172">
      <t>クンレン</t>
    </rPh>
    <phoneticPr fontId="9"/>
  </si>
  <si>
    <t>就職支援</t>
    <rPh sb="0" eb="2">
      <t>シュウショク</t>
    </rPh>
    <rPh sb="2" eb="4">
      <t>シエン</t>
    </rPh>
    <phoneticPr fontId="9"/>
  </si>
  <si>
    <t>応募書類の作成方法、模擬面接</t>
    <rPh sb="0" eb="2">
      <t>オウボ</t>
    </rPh>
    <rPh sb="2" eb="4">
      <t>ショルイ</t>
    </rPh>
    <rPh sb="5" eb="7">
      <t>サクセイ</t>
    </rPh>
    <rPh sb="7" eb="9">
      <t>ホウホウ</t>
    </rPh>
    <rPh sb="10" eb="12">
      <t>モギ</t>
    </rPh>
    <rPh sb="12" eb="14">
      <t>メンセツ</t>
    </rPh>
    <phoneticPr fontId="9"/>
  </si>
  <si>
    <t>○○ソフト利用料（4月10日～6月28日まで、月額プラン1,500円×3か月）</t>
    <rPh sb="5" eb="8">
      <t>リヨウリョウ</t>
    </rPh>
    <rPh sb="10" eb="11">
      <t>ガツ</t>
    </rPh>
    <rPh sb="13" eb="14">
      <t>ニチ</t>
    </rPh>
    <rPh sb="16" eb="17">
      <t>ガツ</t>
    </rPh>
    <rPh sb="19" eb="20">
      <t>ニチ</t>
    </rPh>
    <rPh sb="23" eb="25">
      <t>ゲツガク</t>
    </rPh>
    <rPh sb="33" eb="34">
      <t>エン</t>
    </rPh>
    <rPh sb="37" eb="38">
      <t>ゲツ</t>
    </rPh>
    <phoneticPr fontId="9"/>
  </si>
  <si>
    <t>○時間</t>
    <rPh sb="1" eb="3">
      <t>ジカン</t>
    </rPh>
    <phoneticPr fontId="9"/>
  </si>
  <si>
    <t>株式会社○○</t>
    <rPh sb="0" eb="4">
      <t>カブシキガイシャ</t>
    </rPh>
    <phoneticPr fontId="9"/>
  </si>
  <si>
    <t>…</t>
    <phoneticPr fontId="9"/>
  </si>
  <si>
    <t>Ｊａｖａ、Ｐｙｔｈｏｎ、ＨＴＭＬ／ＣＳＳ等について基本的な知識・技術を習得する。【オンライン対応コース（ＰＣ貸出あり（有料）、モバイルルータ貸出あり（有料））、オンライン割合●％、ＩＴ資格、ＤＳＳ対応】</t>
    <rPh sb="32" eb="34">
      <t>ギジュツ</t>
    </rPh>
    <rPh sb="35" eb="37">
      <t>シュウトク</t>
    </rPh>
    <rPh sb="46" eb="48">
      <t>タイオウ</t>
    </rPh>
    <rPh sb="54" eb="56">
      <t>カシダシ</t>
    </rPh>
    <rPh sb="59" eb="61">
      <t>ユウリョウ</t>
    </rPh>
    <rPh sb="70" eb="72">
      <t>カシダシ</t>
    </rPh>
    <rPh sb="75" eb="77">
      <t>ユウリョウ</t>
    </rPh>
    <rPh sb="85" eb="87">
      <t>ワリアイ</t>
    </rPh>
    <rPh sb="92" eb="94">
      <t>シカク</t>
    </rPh>
    <rPh sb="98" eb="100">
      <t>タイオウ</t>
    </rPh>
    <phoneticPr fontId="9"/>
  </si>
  <si>
    <t>…</t>
    <phoneticPr fontId="9"/>
  </si>
  <si>
    <t>○時間</t>
    <rPh sb="0" eb="3">
      <t>マルジカン</t>
    </rPh>
    <phoneticPr fontId="9"/>
  </si>
  <si>
    <t>【職場見学】</t>
  </si>
  <si>
    <t>【職業人講話】</t>
  </si>
  <si>
    <r>
      <t>企業実習先一覧</t>
    </r>
    <r>
      <rPr>
        <sz val="20"/>
        <color rgb="FFFF0000"/>
        <rFont val="ＭＳ Ｐゴシック"/>
        <family val="3"/>
        <charset val="128"/>
      </rPr>
      <t/>
    </r>
    <phoneticPr fontId="9"/>
  </si>
  <si>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</si>
  <si>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</si>
  <si>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r>
      <t>　７</t>
    </r>
    <r>
      <rPr>
        <b/>
        <sz val="14"/>
        <color theme="1"/>
        <rFont val="ＭＳ ゴシック"/>
        <family val="3"/>
        <charset val="128"/>
      </rPr>
      <t xml:space="preserve">  訓練実施機関属性の分かる資料（他の添付書類で判別できない場合に限る）</t>
    </r>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</si>
  <si>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r>
      <t>　８</t>
    </r>
    <r>
      <rPr>
        <b/>
        <sz val="14"/>
        <color theme="1"/>
        <rFont val="ＭＳ ゴシック"/>
        <family val="3"/>
        <charset val="128"/>
      </rPr>
      <t>　責任者及び苦情を処理する者を直接雇用していることが分かる書類</t>
    </r>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</si>
  <si>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9"/>
  </si>
  <si>
    <r>
      <t>　１０</t>
    </r>
    <r>
      <rPr>
        <b/>
        <sz val="14"/>
        <color theme="1"/>
        <rFont val="ＭＳ ゴシック"/>
        <family val="3"/>
        <charset val="128"/>
      </rPr>
      <t>　キャリアコンサルティング担当者の要件が確認できる書類</t>
    </r>
    <phoneticPr fontId="9"/>
  </si>
  <si>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9"/>
  </si>
  <si>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9"/>
  </si>
  <si>
    <r>
      <t>　１３</t>
    </r>
    <r>
      <rPr>
        <b/>
        <sz val="14"/>
        <color theme="1"/>
        <rFont val="ＭＳ ゴシック"/>
        <family val="3"/>
        <charset val="128"/>
      </rPr>
      <t>　ISO29993及びISO21001の審査登録証</t>
    </r>
    <rPh sb="23" eb="25">
      <t>シンサ</t>
    </rPh>
    <rPh sb="25" eb="28">
      <t>トウロクショウ</t>
    </rPh>
    <phoneticPr fontId="9"/>
  </si>
  <si>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9"/>
  </si>
  <si>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</si>
  <si>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・就職先で想定されるハードウェア、ソフトウェアの活用【項目10】</t>
    <phoneticPr fontId="9"/>
  </si>
  <si>
    <t>認定様式第５号添付書類４</t>
  </si>
  <si>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9"/>
  </si>
  <si>
    <t>POSシステム、キャッシュレス決済、モバイルPOSレジ、電子カルテ、介護ソフト、施工管理や勤怠管理のICT化導入、生成ＡＩの活用事例の紹介等</t>
    <phoneticPr fontId="9"/>
  </si>
  <si>
    <t>　【表】DXリテラシー標準の項目の一覧</t>
    <rPh sb="2" eb="3">
      <t>ヒョウ</t>
    </rPh>
    <rPh sb="11" eb="13">
      <t>ヒョウジュン</t>
    </rPh>
    <rPh sb="17" eb="19">
      <t>イチラン</t>
    </rPh>
    <phoneticPr fontId="118"/>
  </si>
  <si>
    <t>認定様式第５号添付書類４　別表</t>
    <rPh sb="0" eb="2">
      <t>ニンテイ</t>
    </rPh>
    <rPh sb="2" eb="4">
      <t>ヨウシキ</t>
    </rPh>
    <rPh sb="4" eb="5">
      <t>ダイ</t>
    </rPh>
    <rPh sb="6" eb="7">
      <t>ゴウ</t>
    </rPh>
    <rPh sb="7" eb="9">
      <t>テンプ</t>
    </rPh>
    <rPh sb="9" eb="11">
      <t>ショルイ</t>
    </rPh>
    <rPh sb="13" eb="15">
      <t>ベッピョウ</t>
    </rPh>
    <phoneticPr fontId="9"/>
  </si>
  <si>
    <t>項目</t>
    <rPh sb="0" eb="2">
      <t>コウモク</t>
    </rPh>
    <phoneticPr fontId="118"/>
  </si>
  <si>
    <t>項目番号</t>
    <rPh sb="0" eb="2">
      <t>コウモク</t>
    </rPh>
    <rPh sb="2" eb="4">
      <t>バンゴウ</t>
    </rPh>
    <phoneticPr fontId="118"/>
  </si>
  <si>
    <t>行動例/学習項目例（概要）</t>
    <rPh sb="0" eb="2">
      <t>コウドウ</t>
    </rPh>
    <rPh sb="2" eb="3">
      <t>レイ</t>
    </rPh>
    <rPh sb="4" eb="6">
      <t>ガクシュウ</t>
    </rPh>
    <rPh sb="6" eb="8">
      <t>コウモク</t>
    </rPh>
    <rPh sb="8" eb="9">
      <t>レイ</t>
    </rPh>
    <rPh sb="10" eb="12">
      <t>ガイヨウ</t>
    </rPh>
    <phoneticPr fontId="118"/>
  </si>
  <si>
    <t>行動例/学習項目例（詳細）</t>
    <rPh sb="0" eb="2">
      <t>コウドウ</t>
    </rPh>
    <rPh sb="2" eb="3">
      <t>レイ</t>
    </rPh>
    <rPh sb="4" eb="6">
      <t>ガクシュウ</t>
    </rPh>
    <rPh sb="6" eb="8">
      <t>コウモク</t>
    </rPh>
    <rPh sb="8" eb="9">
      <t>レイ</t>
    </rPh>
    <rPh sb="10" eb="12">
      <t>ショウサイ</t>
    </rPh>
    <phoneticPr fontId="118"/>
  </si>
  <si>
    <t>Why</t>
    <phoneticPr fontId="118"/>
  </si>
  <si>
    <t>ー</t>
    <phoneticPr fontId="118"/>
  </si>
  <si>
    <t>社会の変化</t>
    <phoneticPr fontId="118"/>
  </si>
  <si>
    <t>メガトレンド・社会課題とデジタルによる解決</t>
    <phoneticPr fontId="11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</si>
  <si>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8"/>
  </si>
  <si>
    <t>日本と海外におけるDXの取組みの差</t>
    <phoneticPr fontId="118"/>
  </si>
  <si>
    <t>日本と海外におけるDXの取組みの差。</t>
    <phoneticPr fontId="118"/>
  </si>
  <si>
    <t>社会・産業の変化に関するキーワード</t>
    <phoneticPr fontId="118"/>
  </si>
  <si>
    <t>第4次産業革命。Society5.0で実現される社会。データ駆動型社会。</t>
    <phoneticPr fontId="118"/>
  </si>
  <si>
    <t>顧客価値の変化</t>
    <phoneticPr fontId="118"/>
  </si>
  <si>
    <t>顧客・ユーザーの行動変化と変化への対応</t>
    <phoneticPr fontId="11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</si>
  <si>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8"/>
  </si>
  <si>
    <t>顧客・ユーザーを取り巻くデジタルサービス</t>
    <phoneticPr fontId="118"/>
  </si>
  <si>
    <t>eコマース。動画・音楽配信。タクシー配車アプリ。デリバリーサービス。電子書籍。インターネットバンキング。</t>
    <phoneticPr fontId="118"/>
  </si>
  <si>
    <t>競争環境の変化</t>
    <phoneticPr fontId="118"/>
  </si>
  <si>
    <t>デジタル技術の活用による競争環境変化の具体的事例</t>
    <phoneticPr fontId="11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</si>
  <si>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8"/>
  </si>
  <si>
    <t>What</t>
    <phoneticPr fontId="118"/>
  </si>
  <si>
    <t>データ</t>
    <phoneticPr fontId="118"/>
  </si>
  <si>
    <t>社会におけるデータ</t>
    <phoneticPr fontId="118"/>
  </si>
  <si>
    <t>データの種類</t>
    <phoneticPr fontId="11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</si>
  <si>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8"/>
  </si>
  <si>
    <t>社会におけるデータ活用</t>
    <phoneticPr fontId="118"/>
  </si>
  <si>
    <t>ビッグデータとアノテーション。オープンデータ。</t>
    <phoneticPr fontId="118"/>
  </si>
  <si>
    <t>データを読む・説明する</t>
    <phoneticPr fontId="118"/>
  </si>
  <si>
    <t>データの分析手法（基礎的な確率・統計の知識）</t>
    <phoneticPr fontId="118"/>
  </si>
  <si>
    <t>質的変数・量的変数。データの分布（ヒストグラム）と代表値（平均値・中央値・最頻値）。データのばらつき（分散・標準偏差・偏差値）。相関関係と因果関係。データの種類（名義尺度、順序尺度、間隔尺度、比率尺度）。</t>
    <phoneticPr fontId="118"/>
  </si>
  <si>
    <t>データを読む</t>
    <rPh sb="4" eb="5">
      <t>ヨ</t>
    </rPh>
    <phoneticPr fontId="118"/>
  </si>
  <si>
    <t>データや事象の重複に気づく。条件をそろえた比較。誇張表現を見抜く。集計ミス・記載ミスの特定。</t>
    <phoneticPr fontId="118"/>
  </si>
  <si>
    <t>データを説明する</t>
    <phoneticPr fontId="118"/>
  </si>
  <si>
    <t>データの可視化（棒グラフ・折線グラフ・散布図・ヒートマップなどの作成）。分析結果の言語化。</t>
    <phoneticPr fontId="118"/>
  </si>
  <si>
    <t>データを扱う</t>
    <phoneticPr fontId="118"/>
  </si>
  <si>
    <t>データの入力</t>
    <phoneticPr fontId="118"/>
  </si>
  <si>
    <t>機械判読可能なデータの作成・表記方法（参考：総務省　機械判読可能なデータの表記方法の統一ルール）。</t>
    <phoneticPr fontId="118"/>
  </si>
  <si>
    <t>データの抽出・加工</t>
    <phoneticPr fontId="118"/>
  </si>
  <si>
    <t>データの抽出、データクレンジング（外れ値、異常値）、フィルタリング・ソート、結合、マッピング、サンプリング、集計・変換・演算。</t>
    <phoneticPr fontId="118"/>
  </si>
  <si>
    <t>データの出力</t>
    <phoneticPr fontId="118"/>
  </si>
  <si>
    <t>データのダウンロードと保存、ファイル形式。</t>
    <phoneticPr fontId="118"/>
  </si>
  <si>
    <t>データベース</t>
    <phoneticPr fontId="11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</si>
  <si>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8"/>
  </si>
  <si>
    <t>データによって判断する</t>
    <phoneticPr fontId="118"/>
  </si>
  <si>
    <t>データドリブンな判断プロセス</t>
    <phoneticPr fontId="11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</si>
  <si>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8"/>
  </si>
  <si>
    <t>分析アプローチ設計</t>
    <phoneticPr fontId="118"/>
  </si>
  <si>
    <t>必要なデータの確保。分析対象の構造把握。業務分析手法。データ・分析手法・可視化の方法の設計。</t>
    <phoneticPr fontId="118"/>
  </si>
  <si>
    <t>モニタリングの手法</t>
    <phoneticPr fontId="118"/>
  </si>
  <si>
    <t>モニタリングの手法。</t>
    <phoneticPr fontId="118"/>
  </si>
  <si>
    <t>デジタル技術</t>
    <phoneticPr fontId="118"/>
  </si>
  <si>
    <t>AI</t>
    <phoneticPr fontId="118"/>
  </si>
  <si>
    <t>AIの歴史</t>
    <phoneticPr fontId="118"/>
  </si>
  <si>
    <t>AIの定義。AIブームの変遷。過去のAIブームにおいて中心となった研究・技術（探索・推論　等）。</t>
    <phoneticPr fontId="118"/>
  </si>
  <si>
    <t>AIを作るために必要な手法・技術</t>
    <phoneticPr fontId="118"/>
  </si>
  <si>
    <t>機械学習の具体的手法：教師あり学習、教師なし学習、強化学習 等。深層学習の概要：ニューラルネットワーク、事前学習、ファインチューニング 等。AIプロジェクトの進め方 等</t>
    <phoneticPr fontId="118"/>
  </si>
  <si>
    <t>人間中心のAI社会原則</t>
    <phoneticPr fontId="118"/>
  </si>
  <si>
    <t>人間中心のAI社会原則、ELSI（Ethical, Legal and Social Issues）等</t>
    <phoneticPr fontId="118"/>
  </si>
  <si>
    <t>AIの得意分野・限界</t>
    <phoneticPr fontId="118"/>
  </si>
  <si>
    <t>強いAIと弱いAI 等。</t>
    <phoneticPr fontId="118"/>
  </si>
  <si>
    <t>AIに関する最新の技術動向</t>
    <phoneticPr fontId="118"/>
  </si>
  <si>
    <t>生成AI　等。</t>
    <phoneticPr fontId="118"/>
  </si>
  <si>
    <t>クラウド</t>
    <phoneticPr fontId="118"/>
  </si>
  <si>
    <t>クラウドの仕組み</t>
    <phoneticPr fontId="118"/>
  </si>
  <si>
    <t>オンプレミスとクラウドの違い。パブリッククラウドとプライベートクラウド。クラウドサービスにおけるセキュリティ対策。</t>
    <phoneticPr fontId="118"/>
  </si>
  <si>
    <t>クラウドサービスの提供形態</t>
    <phoneticPr fontId="118"/>
  </si>
  <si>
    <t>SaaS（Software as a Service）。IaaS（Infrastructure as a Service）。PaaS（Platform as a Service）。</t>
    <phoneticPr fontId="118"/>
  </si>
  <si>
    <t>クラウドに関する最新の技術動向</t>
    <phoneticPr fontId="118"/>
  </si>
  <si>
    <t>クラウドに関する最新の技術動向。</t>
    <phoneticPr fontId="118"/>
  </si>
  <si>
    <t>ハードウェア・ソフトウェア</t>
    <phoneticPr fontId="118"/>
  </si>
  <si>
    <t>ハードウェア</t>
    <phoneticPr fontId="11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</si>
  <si>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8"/>
  </si>
  <si>
    <t>ソフトウェア</t>
    <phoneticPr fontId="118"/>
  </si>
  <si>
    <t>ソフトウェアの構成要素：OS、ミドルウェア、アプリケーション。オープンソースソフトウェア。プログラミング的思考：アルゴリズムの基本的な考え方、プログラミング言語の特徴。</t>
    <phoneticPr fontId="118"/>
  </si>
  <si>
    <t>企業における開発・運用</t>
    <phoneticPr fontId="118"/>
  </si>
  <si>
    <t>プロジェクトマネジメントの概要。サービスマネジメントの概要。</t>
    <phoneticPr fontId="118"/>
  </si>
  <si>
    <t>ハードウェア・ソフトウェアに関する最新の技術動向</t>
    <phoneticPr fontId="118"/>
  </si>
  <si>
    <t>ハードウェア・ソフトウェアに関する最新の技術動向。</t>
    <phoneticPr fontId="118"/>
  </si>
  <si>
    <t>ネットワーク</t>
    <phoneticPr fontId="118"/>
  </si>
  <si>
    <t>ネットワーク・インターネットの仕組み</t>
    <phoneticPr fontId="118"/>
  </si>
  <si>
    <t>ネットワーク方式（LAN・WAN）。接続装置（ハブ・ルーター）。通信プロトコル。IPアドレス。ドメイン。無線通信（Wi-Fi 等）。</t>
    <phoneticPr fontId="118"/>
  </si>
  <si>
    <t>インターネットサービス</t>
    <phoneticPr fontId="118"/>
  </si>
  <si>
    <t>電子メール。5G（モバイル）。リモート会議等のコミュニケーションサービス。ネット決済等の金融サービス。</t>
    <phoneticPr fontId="118"/>
  </si>
  <si>
    <t>ネットワークに関する最新の技術動向</t>
    <phoneticPr fontId="118"/>
  </si>
  <si>
    <t>ネットワークに関する最新の技術動向。</t>
    <phoneticPr fontId="118"/>
  </si>
  <si>
    <t>How</t>
    <phoneticPr fontId="118"/>
  </si>
  <si>
    <t>活用事例・利用方法</t>
    <phoneticPr fontId="118"/>
  </si>
  <si>
    <t>データ・デジタル技術の活用事例</t>
    <phoneticPr fontId="118"/>
  </si>
  <si>
    <t>事業活動におけるデータ・デジタル技術の活用事例</t>
    <phoneticPr fontId="11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</si>
  <si>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8"/>
  </si>
  <si>
    <t>生成AIの活用事例</t>
    <phoneticPr fontId="118"/>
  </si>
  <si>
    <t>業務全般における文章作成・要約、情報収集、課題抽出、アイデア出しへの大規模言語モデルの利用等。顧客体験の改善、ビジネス変革等。</t>
    <phoneticPr fontId="118"/>
  </si>
  <si>
    <t>ツール利用</t>
    <phoneticPr fontId="118"/>
  </si>
  <si>
    <t>日常業務に関するツールの利用方法</t>
    <phoneticPr fontId="118"/>
  </si>
  <si>
    <t>コミュニケーションツール：メール、チャット、プロジェクト管理。オフィスツール：文字のサイズ・フォント変更、基本的な関数、表の作成、便利なショートカット。検索エンジン：検索のコツ。</t>
    <phoneticPr fontId="118"/>
  </si>
  <si>
    <t>生成AIの利用方法</t>
    <phoneticPr fontId="118"/>
  </si>
  <si>
    <t>画像生成ツール、文章生成ツール、音声生成ツール等の概要。指示（プロンプト）の手法。</t>
    <phoneticPr fontId="118"/>
  </si>
  <si>
    <t>自動化・効率化に関するデジタルツールの利用方法</t>
    <phoneticPr fontId="118"/>
  </si>
  <si>
    <t>ノーコード・ローコードツールの基礎知識。RPA、AutoMLなどの自動化・内製化ツールの概要。</t>
    <phoneticPr fontId="118"/>
  </si>
  <si>
    <t>留意点</t>
    <phoneticPr fontId="118"/>
  </si>
  <si>
    <t>セキュリティ</t>
    <phoneticPr fontId="118"/>
  </si>
  <si>
    <t>セキュリティの3要素</t>
    <phoneticPr fontId="118"/>
  </si>
  <si>
    <t>機密性。完全性。可用性。</t>
    <phoneticPr fontId="118"/>
  </si>
  <si>
    <t>セキュリティ技術</t>
    <phoneticPr fontId="118"/>
  </si>
  <si>
    <t>暗号。ワンタイムパスワード。ブロックチェーン。生体認証。</t>
    <phoneticPr fontId="118"/>
  </si>
  <si>
    <t>情報セキュリティマネジメントシステム（ISMS）</t>
    <phoneticPr fontId="118"/>
  </si>
  <si>
    <t>情報セキュリティマネジメントシステム（ISMS）。</t>
    <phoneticPr fontId="118"/>
  </si>
  <si>
    <t>個人がとるべきセキュリティ対策</t>
    <phoneticPr fontId="118"/>
  </si>
  <si>
    <t>IDやパスワードの管理。アクセス権の設定。覗き見防止。添付ファイル付きメールへの警戒。社外メールアドレスへの警戒。</t>
    <phoneticPr fontId="118"/>
  </si>
  <si>
    <t>モラル</t>
    <phoneticPr fontId="118"/>
  </si>
  <si>
    <t>ネット被害・SNS・生成AI等のトラブルの事例・対策</t>
    <phoneticPr fontId="118"/>
  </si>
  <si>
    <t>写真の位置情報による住所の流出。アカウントの乗っ取り。炎上。名誉棄損判決。SNSやAIツール、検索等の入力データによる情報漏洩。生成AIなどの学習データ利用。</t>
    <phoneticPr fontId="118"/>
  </si>
  <si>
    <t>データ利用における禁止事項や留意事項</t>
    <phoneticPr fontId="118"/>
  </si>
  <si>
    <t>結果の捏造。実験データの盗用。恣意的な結果の抽出。ELSI（Ethical, Legal, and Social Issues）。</t>
    <phoneticPr fontId="118"/>
  </si>
  <si>
    <t>コンプライアンス</t>
    <phoneticPr fontId="118"/>
  </si>
  <si>
    <t>個人情報の定義と個人情報に関する法律・留意事項</t>
    <phoneticPr fontId="118"/>
  </si>
  <si>
    <t>個人情報保護法。個人情報の取り扱いルール。業界団体等の示すプライバシー関連ガイドライン。</t>
    <phoneticPr fontId="118"/>
  </si>
  <si>
    <t>知的財産権が保護する対象</t>
    <phoneticPr fontId="118"/>
  </si>
  <si>
    <t>著作権、特許権、実用新案権、意匠権、商標権。不正競争防止法。</t>
    <phoneticPr fontId="118"/>
  </si>
  <si>
    <t>諸外国におけるデータ規制の内容</t>
    <phoneticPr fontId="118"/>
  </si>
  <si>
    <t>GDPR。CCPA。その他産業データの保護規制。</t>
    <phoneticPr fontId="118"/>
  </si>
  <si>
    <t>サービス利用規約を踏まえたデータの利用範囲</t>
    <phoneticPr fontId="118"/>
  </si>
  <si>
    <t>サービス提供側における入力データの管理/利用方法の確認。社内や組織における利用ルールの確認。</t>
    <phoneticPr fontId="118"/>
  </si>
  <si>
    <t>（備考）</t>
    <rPh sb="1" eb="3">
      <t>ビコウ</t>
    </rPh>
    <phoneticPr fontId="11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</si>
  <si>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8"/>
  </si>
  <si>
    <t>　　２　訓練カリキュラムにスキル項目に関連する訓練項目があれば、訓練実施機関の判断により学習項目を追加して差し支えないこと。</t>
    <phoneticPr fontId="118"/>
  </si>
  <si>
    <t>第１６の２号</t>
    <rPh sb="5" eb="6">
      <t>ゴウ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</si>
  <si>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講師が職務経歴書を作成していない場合や職務経歴書の記載内容だけでは「申請の留意事項」別紙９の講師要件（類型1～5）に適合することが確認できない場合のみ必要となる様式です。</t>
    </r>
    <rPh sb="0" eb="2">
      <t>ガイトウ</t>
    </rPh>
    <rPh sb="2" eb="4">
      <t>キカン</t>
    </rPh>
    <phoneticPr fontId="8"/>
  </si>
  <si>
    <r>
      <t>オリエンテーション時に告知する事項の内容</t>
    </r>
    <r>
      <rPr>
        <b/>
        <sz val="20"/>
        <color theme="1"/>
        <rFont val="ＭＳ Ｐゴシック"/>
        <family val="3"/>
        <charset val="128"/>
      </rPr>
      <t>《省》</t>
    </r>
    <rPh sb="9" eb="10">
      <t>ジ</t>
    </rPh>
    <rPh sb="11" eb="13">
      <t>コクチ</t>
    </rPh>
    <rPh sb="15" eb="17">
      <t>ジコウ</t>
    </rPh>
    <rPh sb="18" eb="20">
      <t>ナイヨウ</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</si>
  <si>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8"/>
  </si>
  <si>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9"/>
  </si>
  <si>
    <r>
      <t xml:space="preserve">訓練推奨者
</t>
    </r>
    <r>
      <rPr>
        <sz val="6"/>
        <color theme="1"/>
        <rFont val="ＭＳ Ｐゴシック"/>
        <family val="3"/>
        <charset val="128"/>
      </rPr>
      <t>(特定の者を想定する場合のみ)</t>
    </r>
    <phoneticPr fontId="9"/>
  </si>
  <si>
    <t>会計ソフト、医療事務システム、CADシステム、CMSなどの利用方法・紹介等</t>
    <phoneticPr fontId="9"/>
  </si>
  <si>
    <r>
      <rPr>
        <sz val="8"/>
        <color theme="1"/>
        <rFont val="ＭＳ Ｐゴシック"/>
        <family val="3"/>
        <charset val="128"/>
      </rPr>
      <t>オンライン計</t>
    </r>
    <r>
      <rPr>
        <sz val="10"/>
        <color theme="1"/>
        <rFont val="ＭＳ Ｐゴシック"/>
        <family val="3"/>
        <charset val="128"/>
      </rPr>
      <t>:***H</t>
    </r>
    <rPh sb="5" eb="6">
      <t>ケイ</t>
    </rPh>
    <phoneticPr fontId="9"/>
  </si>
  <si>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</si>
  <si>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</si>
  <si>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</si>
  <si>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※この計画書は、上記３に記載した訓練科の次に申請しようとする都道府県支部に必ずご提出いただくようお願いいたします。</t>
    <rPh sb="8" eb="10">
      <t>ジョウキ</t>
    </rPh>
    <rPh sb="12" eb="14">
      <t>キサイ</t>
    </rPh>
    <rPh sb="16" eb="19">
      <t>クンレンカ</t>
    </rPh>
    <rPh sb="20" eb="21">
      <t>ツギ</t>
    </rPh>
    <rPh sb="22" eb="24">
      <t>シンセイ</t>
    </rPh>
    <rPh sb="30" eb="34">
      <t>トドウフケン</t>
    </rPh>
    <rPh sb="34" eb="36">
      <t>シブ</t>
    </rPh>
    <rPh sb="37" eb="38">
      <t>カナラ</t>
    </rPh>
    <rPh sb="40" eb="42">
      <t>テイシュツ</t>
    </rPh>
    <rPh sb="49" eb="50">
      <t>ネガ</t>
    </rPh>
    <phoneticPr fontId="9"/>
  </si>
  <si>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9"/>
  </si>
  <si>
    <t>訓練分野　</t>
    <phoneticPr fontId="9"/>
  </si>
  <si>
    <r>
      <t>②点検項目に　※印のついている項目は、</t>
    </r>
    <r>
      <rPr>
        <sz val="12"/>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9"/>
  </si>
  <si>
    <t>講師　太郎</t>
    <rPh sb="0" eb="2">
      <t>コウシ</t>
    </rPh>
    <rPh sb="3" eb="5">
      <t>タロウ</t>
    </rPh>
    <phoneticPr fontId="9"/>
  </si>
  <si>
    <t>常勤</t>
  </si>
  <si>
    <t>プログラミング概論、プログラミング演習、システム概論、ソフトウェアテスト概論</t>
    <phoneticPr fontId="9"/>
  </si>
  <si>
    <t>株式会社能力開発</t>
    <phoneticPr fontId="9"/>
  </si>
  <si>
    <t>Androidアプリ開発科</t>
    <phoneticPr fontId="9"/>
  </si>
  <si>
    <t>幕張　三郎</t>
    <rPh sb="0" eb="2">
      <t>マクハリ</t>
    </rPh>
    <rPh sb="3" eb="5">
      <t>サブロウ</t>
    </rPh>
    <phoneticPr fontId="9"/>
  </si>
  <si>
    <t>求職　花子</t>
    <rPh sb="0" eb="2">
      <t>キュウショク</t>
    </rPh>
    <rPh sb="3" eb="5">
      <t>ハナコ</t>
    </rPh>
    <phoneticPr fontId="9"/>
  </si>
  <si>
    <t>能開　四郎</t>
    <rPh sb="0" eb="2">
      <t>ノウカイ</t>
    </rPh>
    <rPh sb="3" eb="5">
      <t>シロウ</t>
    </rPh>
    <phoneticPr fontId="9"/>
  </si>
  <si>
    <t>職業能力開発講習
①ビジネスマナー②ライフプラン③…</t>
    <phoneticPr fontId="9"/>
  </si>
  <si>
    <t>就職支援、開講式、修了式、オリエンテーション</t>
    <phoneticPr fontId="9"/>
  </si>
  <si>
    <t>《省》</t>
  </si>
  <si>
    <t>●●-00-00-00-****</t>
    <phoneticPr fontId="9"/>
  </si>
  <si>
    <t>非常勤</t>
  </si>
  <si>
    <t>職業能力開発講習
⑮職業生活設計（キャリア・プラン）</t>
    <phoneticPr fontId="9"/>
  </si>
  <si>
    <t>海浜　次郎</t>
    <rPh sb="0" eb="2">
      <t>カイヒン</t>
    </rPh>
    <rPh sb="3" eb="5">
      <t>ジロウ</t>
    </rPh>
    <phoneticPr fontId="9"/>
  </si>
  <si>
    <t>高齢　サブ郎</t>
    <rPh sb="0" eb="2">
      <t>コウレイ</t>
    </rPh>
    <phoneticPr fontId="9"/>
  </si>
  <si>
    <t>海浜　次郎</t>
    <phoneticPr fontId="9"/>
  </si>
  <si>
    <t>認定様式第７の３号</t>
    <phoneticPr fontId="9"/>
  </si>
  <si>
    <t>生年月日</t>
    <rPh sb="0" eb="4">
      <t>セイネンガッピ</t>
    </rPh>
    <phoneticPr fontId="9"/>
  </si>
  <si>
    <t>S</t>
  </si>
  <si>
    <t>年</t>
    <rPh sb="0" eb="1">
      <t>ネン</t>
    </rPh>
    <phoneticPr fontId="9"/>
  </si>
  <si>
    <t>月</t>
    <rPh sb="0" eb="1">
      <t>ガツ</t>
    </rPh>
    <phoneticPr fontId="9"/>
  </si>
  <si>
    <t>日</t>
    <rPh sb="0" eb="1">
      <t>ヒ</t>
    </rPh>
    <phoneticPr fontId="9"/>
  </si>
  <si>
    <t>担当する科目</t>
  </si>
  <si>
    <t>令和　　年　　月　　日現在</t>
  </si>
  <si>
    <t>海浜　次郎</t>
    <rPh sb="0" eb="2">
      <t>ウミハマ</t>
    </rPh>
    <rPh sb="3" eb="5">
      <t>ジロウ</t>
    </rPh>
    <phoneticPr fontId="9"/>
  </si>
  <si>
    <t xml:space="preserve">令和 </t>
  </si>
  <si>
    <t xml:space="preserve">平成 </t>
  </si>
  <si>
    <t>認定様式第７の３号「講師の経歴等確認書」</t>
    <phoneticPr fontId="9"/>
  </si>
  <si>
    <t>～</t>
  </si>
  <si>
    <t>労働契約書</t>
    <rPh sb="0" eb="2">
      <t>ロウドウ</t>
    </rPh>
    <rPh sb="2" eb="4">
      <t>ケイヤク</t>
    </rPh>
    <rPh sb="4" eb="5">
      <t>ショ</t>
    </rPh>
    <phoneticPr fontId="9"/>
  </si>
  <si>
    <t>令和７年７月１５日現在</t>
    <phoneticPr fontId="9"/>
  </si>
  <si>
    <t>所属（部署名）</t>
    <rPh sb="0" eb="2">
      <t>ショゾク</t>
    </rPh>
    <rPh sb="3" eb="5">
      <t>ブショ</t>
    </rPh>
    <rPh sb="5" eb="6">
      <t>メイ</t>
    </rPh>
    <phoneticPr fontId="9"/>
  </si>
  <si>
    <t>ウミハマ　ジロウ</t>
    <phoneticPr fontId="9"/>
  </si>
  <si>
    <t>安全衛生</t>
    <phoneticPr fontId="9"/>
  </si>
  <si>
    <t>・Webデザインソフトの操作
・Webデザイン実習</t>
    <phoneticPr fontId="9"/>
  </si>
  <si>
    <t>Photoshop®クリエイター能力認定試験、アドビ認定プロフェッショナル</t>
    <phoneticPr fontId="9"/>
  </si>
  <si>
    <t>・Webデザインソフトの操作
・Webデザイン実習</t>
  </si>
  <si>
    <t>・Webサイト作成ソフトの操作
・Webサイト作成演習</t>
    <phoneticPr fontId="9"/>
  </si>
  <si>
    <t>株式会社JEEDクリエイティブデザイン</t>
  </si>
  <si>
    <t>○○部○○課</t>
  </si>
  <si>
    <t>デザインスタジオアートワークス</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</si>
  <si>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</si>
  <si>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</si>
  <si>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</si>
  <si>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・Webデザインの企画・制作
・Photoshop、Illustratorを使用したデザイン作業
・クライアントとの打ち合わせおよび要件定義</t>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</si>
  <si>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</si>
  <si>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在籍証明書</t>
    <rPh sb="0" eb="5">
      <t>ザイセキショウメイショ</t>
    </rPh>
    <phoneticPr fontId="9"/>
  </si>
  <si>
    <t>職務経歴書(認定様式第7の3号含む)</t>
    <phoneticPr fontId="9"/>
  </si>
  <si>
    <t>若葉　四郎</t>
    <rPh sb="0" eb="2">
      <t>ワカバ</t>
    </rPh>
    <rPh sb="3" eb="5">
      <t>シロウ</t>
    </rPh>
    <phoneticPr fontId="9"/>
  </si>
  <si>
    <t>ソフトウェアテスト概論</t>
    <rPh sb="9" eb="11">
      <t>ガイロン</t>
    </rPh>
    <phoneticPr fontId="9"/>
  </si>
  <si>
    <t>　２　訓練実施施設(教室・実習室)及び事務室の平面図</t>
    <rPh sb="3" eb="5">
      <t>クンレン</t>
    </rPh>
    <rPh sb="5" eb="9">
      <t>ジッシシセツ</t>
    </rPh>
    <rPh sb="10" eb="12">
      <t>キョウシツ</t>
    </rPh>
    <rPh sb="13" eb="16">
      <t>ジッシュウシツ</t>
    </rPh>
    <rPh sb="17" eb="18">
      <t>オヨ</t>
    </rPh>
    <rPh sb="19" eb="22">
      <t>ジムシツ</t>
    </rPh>
    <rPh sb="23" eb="26">
      <t>ヘイメンズ</t>
    </rPh>
    <phoneticPr fontId="9"/>
  </si>
  <si>
    <t>訓練実施施設（教室・実習室）の平面図</t>
    <rPh sb="0" eb="6">
      <t>クンレンジッシシセツ</t>
    </rPh>
    <rPh sb="7" eb="9">
      <t>キョウシツ</t>
    </rPh>
    <rPh sb="10" eb="13">
      <t>ジッシュウシツ</t>
    </rPh>
    <rPh sb="15" eb="18">
      <t>ヘイメンズ</t>
    </rPh>
    <phoneticPr fontId="9"/>
  </si>
  <si>
    <t>・Webサイト作成ソフトの操作
・Webサイト作成演習</t>
    <phoneticPr fontId="9"/>
  </si>
  <si>
    <t>・Webサイトの作成および運営
・WordPressを使用したサイト構築
・デザインソフトの操作指導および社内研修講師</t>
    <rPh sb="53" eb="57">
      <t>シャナイケンシュウ</t>
    </rPh>
    <rPh sb="57" eb="59">
      <t>コウシ</t>
    </rPh>
    <phoneticPr fontId="9"/>
  </si>
  <si>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phoneticPr fontId="9"/>
  </si>
  <si>
    <t xml:space="preserve">    　     いることを確認してください。</t>
    <phoneticPr fontId="9"/>
  </si>
  <si>
    <t>講師を担当する者は｢求職者支援訓練(企業実習)の講師として認められる類型」に該当する者であること。</t>
    <rPh sb="0" eb="2">
      <t>コウシ</t>
    </rPh>
    <rPh sb="3" eb="5">
      <t>タントウ</t>
    </rPh>
    <rPh sb="7" eb="8">
      <t>モノ</t>
    </rPh>
    <rPh sb="10" eb="13">
      <t>キュウショクシャ</t>
    </rPh>
    <rPh sb="13" eb="15">
      <t>シエン</t>
    </rPh>
    <rPh sb="15" eb="17">
      <t>クンレン</t>
    </rPh>
    <rPh sb="18" eb="20">
      <t>キギョウ</t>
    </rPh>
    <rPh sb="20" eb="22">
      <t>ジッシュウ</t>
    </rPh>
    <rPh sb="24" eb="26">
      <t>コウシ</t>
    </rPh>
    <rPh sb="29" eb="30">
      <t>ミト</t>
    </rPh>
    <rPh sb="34" eb="36">
      <t>ルイケイ</t>
    </rPh>
    <rPh sb="38" eb="40">
      <t>ガイトウ</t>
    </rPh>
    <rPh sb="42" eb="43">
      <t>モノ</t>
    </rPh>
    <phoneticPr fontId="9"/>
  </si>
  <si>
    <r>
      <t>　　 ③　「類型」の欄には、</t>
    </r>
    <r>
      <rPr>
        <sz val="12"/>
        <color rgb="FFFF0000"/>
        <rFont val="ＭＳ Ｐゴシック"/>
        <family val="3"/>
        <charset val="128"/>
      </rPr>
      <t>「求職者支援訓練の認定申請書を提出するに当たっての留意事項」の別紙９「求職者支援訓練を担当する講師が満たすべき認定基準について」</t>
    </r>
    <r>
      <rPr>
        <sz val="12"/>
        <color theme="1"/>
        <rFont val="ＭＳ Ｐゴシック"/>
        <family val="3"/>
        <charset val="128"/>
      </rPr>
      <t>の</t>
    </r>
    <rPh sb="6" eb="8">
      <t>ルイケイ</t>
    </rPh>
    <rPh sb="10" eb="11">
      <t>ラン</t>
    </rPh>
    <phoneticPr fontId="9"/>
  </si>
  <si>
    <t>「求職者支援訓練の講師として認められる類型」のうち該当する番号を記入してください。</t>
    <phoneticPr fontId="9"/>
  </si>
  <si>
    <r>
      <t>　　　　　（具体的には、</t>
    </r>
    <r>
      <rPr>
        <sz val="12"/>
        <color rgb="FFFF0000"/>
        <rFont val="ＭＳ Ｐゴシック"/>
        <family val="3"/>
        <charset val="128"/>
      </rPr>
      <t>上記</t>
    </r>
    <r>
      <rPr>
        <sz val="12"/>
        <color theme="1"/>
        <rFont val="ＭＳ Ｐゴシック"/>
        <family val="3"/>
        <charset val="128"/>
      </rPr>
      <t>の「</t>
    </r>
    <r>
      <rPr>
        <sz val="12"/>
        <color rgb="FFFF0000"/>
        <rFont val="ＭＳ Ｐゴシック"/>
        <family val="3"/>
        <charset val="128"/>
      </rPr>
      <t>求職者支援訓練の</t>
    </r>
    <r>
      <rPr>
        <sz val="12"/>
        <color theme="1"/>
        <rFont val="ＭＳ Ｐゴシック"/>
        <family val="3"/>
        <charset val="128"/>
      </rPr>
      <t>講師として認められる類型」のいずれかに適合することが必要です。）</t>
    </r>
    <rPh sb="12" eb="14">
      <t>ジョウキ</t>
    </rPh>
    <phoneticPr fontId="9"/>
  </si>
  <si>
    <r>
      <t>　　　　　　（「</t>
    </r>
    <r>
      <rPr>
        <sz val="12"/>
        <color rgb="FFFF0000"/>
        <rFont val="ＭＳ Ｐゴシック"/>
        <family val="3"/>
        <charset val="128"/>
      </rPr>
      <t>求職者支援訓練の</t>
    </r>
    <r>
      <rPr>
        <sz val="12"/>
        <color theme="1"/>
        <rFont val="ＭＳ Ｐゴシック"/>
        <family val="3"/>
        <charset val="128"/>
      </rPr>
      <t>講師として認められる類型」に該当すると判断した職務経歴書上の記載箇所に下線を引いてください。）</t>
    </r>
    <phoneticPr fontId="9"/>
  </si>
  <si>
    <t>いずれかに適合することが必要です。）</t>
    <phoneticPr fontId="9"/>
  </si>
  <si>
    <t>　（具体的には、「求職者支援訓練の認定申請書を提出するに当たっての留意事項」の別紙９「求職者支援訓練を担当する講師が満たすべき認定基準について」の「求職者支援訓練の講師として認められる類型」の</t>
    <phoneticPr fontId="9"/>
  </si>
  <si>
    <r>
      <t>※　　１から</t>
    </r>
    <r>
      <rPr>
        <sz val="11"/>
        <color theme="1"/>
        <rFont val="ＭＳ Ｐゴシック"/>
        <family val="3"/>
        <charset val="128"/>
      </rPr>
      <t>２については、</t>
    </r>
    <r>
      <rPr>
        <sz val="11"/>
        <color rgb="FFFF0000"/>
        <rFont val="ＭＳ Ｐゴシック"/>
        <family val="3"/>
        <charset val="128"/>
      </rPr>
      <t>「求職者支援訓練の認定申請書を提出するに当たっての留意事項」の別紙９</t>
    </r>
    <r>
      <rPr>
        <sz val="11"/>
        <color theme="1"/>
        <rFont val="ＭＳ Ｐゴシック"/>
        <family val="3"/>
        <charset val="128"/>
      </rPr>
      <t>「求職者支援訓練を担当する講師が満たすべき認定基準について」のいずれかの類型に該当することが分かる内容を記入してください。</t>
    </r>
    <rPh sb="14" eb="16">
      <t>キュウショク</t>
    </rPh>
    <rPh sb="16" eb="17">
      <t>シャ</t>
    </rPh>
    <rPh sb="17" eb="19">
      <t>シエン</t>
    </rPh>
    <rPh sb="19" eb="21">
      <t>クンレン</t>
    </rPh>
    <rPh sb="22" eb="24">
      <t>ニンテイ</t>
    </rPh>
    <rPh sb="24" eb="26">
      <t>シンセイ</t>
    </rPh>
    <rPh sb="83" eb="85">
      <t>ルイケイ</t>
    </rPh>
    <rPh sb="86" eb="88">
      <t>ガイトウ</t>
    </rPh>
    <rPh sb="93" eb="94">
      <t>ワ</t>
    </rPh>
    <rPh sb="96" eb="98">
      <t>ナイヨウ</t>
    </rPh>
    <rPh sb="99" eb="101">
      <t>キニュウ</t>
    </rPh>
    <phoneticPr fontId="9"/>
  </si>
  <si>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rFont val="ＭＳ Ｐゴシック"/>
        <family val="3"/>
        <charset val="128"/>
      </rPr>
      <t>《省》</t>
    </r>
    <r>
      <rPr>
        <sz val="20"/>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rFont val="ＭＳ Ｐゴシック"/>
        <family val="3"/>
        <charset val="128"/>
      </rPr>
      <t xml:space="preserve">《省》
</t>
    </r>
    <r>
      <rPr>
        <sz val="20"/>
        <rFont val="ＭＳ Ｐゴシック"/>
        <family val="3"/>
        <charset val="128"/>
      </rPr>
      <t>・ 就職支援責任者が適切に就職支援を行うことを示す資料（就職支援責任者の勤務予定表及び就職支援のフローがわかる書類又は訓練期間中の就職支援スケジュール 等）</t>
    </r>
    <rPh sb="32" eb="34">
      <t>タントウ</t>
    </rPh>
    <rPh sb="91" eb="93">
      <t>ヨウケン</t>
    </rPh>
    <rPh sb="94" eb="96">
      <t>カクニン</t>
    </rPh>
    <rPh sb="99" eb="101">
      <t>ショルイ</t>
    </rPh>
    <rPh sb="117" eb="118">
      <t>ウツ</t>
    </rPh>
    <rPh sb="159" eb="160">
      <t>マタ</t>
    </rPh>
    <rPh sb="161" eb="163">
      <t>ショクギョウ</t>
    </rPh>
    <rPh sb="163" eb="165">
      <t>クンレン</t>
    </rPh>
    <rPh sb="165" eb="168">
      <t>シドウイン</t>
    </rPh>
    <rPh sb="168" eb="171">
      <t>メンキョショウ</t>
    </rPh>
    <rPh sb="172" eb="173">
      <t>ウツ</t>
    </rPh>
    <phoneticPr fontId="9"/>
  </si>
  <si>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t>
    </r>
    <r>
      <rPr>
        <b/>
        <sz val="20"/>
        <rFont val="ＭＳ Ｐゴシック"/>
        <family val="3"/>
        <charset val="128"/>
      </rPr>
      <t xml:space="preserve">
</t>
    </r>
    <r>
      <rPr>
        <sz val="20"/>
        <rFont val="ＭＳ Ｐゴシック"/>
        <family val="3"/>
        <charset val="128"/>
      </rPr>
      <t>・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207" eb="210">
      <t>ニンテイショ</t>
    </rPh>
    <rPh sb="211" eb="212">
      <t>ウツ</t>
    </rPh>
    <phoneticPr fontId="9"/>
  </si>
  <si>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民間教育訓練機関における職業訓練サービスの質の向上のための自己診断表（写）
・　委託訓練契約書（写）等
・　職業訓練サービスガイドライン適合事業所認定の認定書（写）</t>
    </r>
    <r>
      <rPr>
        <b/>
        <sz val="20"/>
        <rFont val="ＭＳ Ｐゴシック"/>
        <family val="3"/>
        <charset val="128"/>
      </rPr>
      <t xml:space="preserve">
・</t>
    </r>
    <r>
      <rPr>
        <sz val="20"/>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9"/>
  </si>
  <si>
    <t>・日々の訓練時間外に最低１時間以上、質疑応答ができる講師の支援体制がある
※　通所時間数が20％未満のオンライン訓練を申請する場合で、通所での受講者がいないオンライン訓練実施日については、訓練時間外に質疑応答ができる講師の支援体制及びメール等による質疑応答体制を整えることでも差し支えないこと。</t>
    <rPh sb="67" eb="69">
      <t>ツウショ</t>
    </rPh>
    <rPh sb="71" eb="74">
      <t>ジュコウシャ</t>
    </rPh>
    <rPh sb="138" eb="139">
      <t>サ</t>
    </rPh>
    <rPh sb="140" eb="141">
      <t>ツカ</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</si>
  <si>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
（添付書類：就職支援責任者が適切に就職支援を行うことを示す資料（就職支援責任者の勤務予定表及び就職支援のフローがわかる書類又は訓練期間中の就職支援スケジュール　等）</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rPh sb="103" eb="107">
      <t>テンプショルイ</t>
    </rPh>
    <phoneticPr fontId="9"/>
  </si>
  <si>
    <t>(1)</t>
    <phoneticPr fontId="9"/>
  </si>
  <si>
    <t>(2)</t>
    <phoneticPr fontId="9"/>
  </si>
  <si>
    <t>訓練コース</t>
    <phoneticPr fontId="9"/>
  </si>
  <si>
    <t>(3)</t>
    <phoneticPr fontId="9"/>
  </si>
  <si>
    <t>(4)</t>
    <phoneticPr fontId="9"/>
  </si>
  <si>
    <t>(5)</t>
    <phoneticPr fontId="9"/>
  </si>
  <si>
    <t>(6)</t>
    <phoneticPr fontId="9"/>
  </si>
  <si>
    <t>(7)</t>
    <phoneticPr fontId="9"/>
  </si>
  <si>
    <t>所属（企業名）</t>
    <rPh sb="0" eb="1">
      <t>ショ</t>
    </rPh>
    <rPh sb="1" eb="2">
      <t>ゾク</t>
    </rPh>
    <rPh sb="3" eb="5">
      <t>キギョウ</t>
    </rPh>
    <rPh sb="5" eb="6">
      <t>メイ</t>
    </rPh>
    <phoneticPr fontId="9"/>
  </si>
  <si>
    <t>訓練受講者氏名</t>
    <rPh sb="0" eb="2">
      <t>クンレン</t>
    </rPh>
    <rPh sb="2" eb="4">
      <t>ジュコウ</t>
    </rPh>
    <rPh sb="4" eb="5">
      <t>シャ</t>
    </rPh>
    <rPh sb="5" eb="7">
      <t>シメイ</t>
    </rPh>
    <phoneticPr fontId="84"/>
  </si>
  <si>
    <r>
      <t>※　　フリーランス・個人事業主等、企業に所属していない場合は、受託元の会社名を記入してください。</t>
    </r>
    <r>
      <rPr>
        <sz val="11"/>
        <color rgb="FFFF3332"/>
        <rFont val="ＭＳ Ｐゴシック"/>
        <family val="3"/>
        <charset val="128"/>
        <scheme val="major"/>
      </rPr>
      <t>（部署名欄は「なし」と記入してください。）　</t>
    </r>
    <rPh sb="52" eb="53">
      <t>ラン</t>
    </rPh>
    <rPh sb="55" eb="56">
      <t>ショメイ</t>
    </rPh>
    <rPh sb="59" eb="61">
      <t>キニュウ</t>
    </rPh>
    <phoneticPr fontId="9"/>
  </si>
  <si>
    <t>※　　１つの証明書類で実務経験・指導（等）業務の経験を満たしていることが確認できない場合は、複数種類の書類の提出をお願いする場合があります。</t>
    <phoneticPr fontId="9"/>
  </si>
  <si>
    <t>業務請負契約書</t>
    <rPh sb="0" eb="2">
      <t>ギョウム</t>
    </rPh>
    <rPh sb="2" eb="7">
      <t>ウケオイケイヤクショ</t>
    </rPh>
    <phoneticPr fontId="9"/>
  </si>
  <si>
    <t>なし</t>
    <phoneticPr fontId="9"/>
  </si>
  <si>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rFont val="ＭＳ Ｐゴシック"/>
        <family val="3"/>
        <charset val="128"/>
      </rPr>
      <t>《省》</t>
    </r>
    <r>
      <rPr>
        <sz val="20"/>
        <rFont val="ＭＳ Ｐゴシック"/>
        <family val="3"/>
        <charset val="128"/>
      </rPr>
      <t xml:space="preserve">
・　訓練実施施設（教室・実習室）及び事務室の平面図</t>
    </r>
    <r>
      <rPr>
        <b/>
        <sz val="20"/>
        <rFont val="ＭＳ Ｐゴシック"/>
        <family val="3"/>
        <charset val="128"/>
      </rPr>
      <t>《省》</t>
    </r>
    <r>
      <rPr>
        <sz val="20"/>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rFont val="ＭＳ Ｐゴシック"/>
        <family val="3"/>
        <charset val="128"/>
      </rPr>
      <t xml:space="preserve">《省》
</t>
    </r>
    <r>
      <rPr>
        <sz val="20"/>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rFont val="ＭＳ Ｐゴシック"/>
        <family val="3"/>
        <charset val="128"/>
      </rPr>
      <t xml:space="preserve">《省》
</t>
    </r>
    <r>
      <rPr>
        <sz val="20"/>
        <rFont val="ＭＳ Ｐゴシック"/>
        <family val="3"/>
        <charset val="128"/>
      </rPr>
      <t>・　ISO29993及びISO21001の審査登録証（写）</t>
    </r>
    <r>
      <rPr>
        <b/>
        <sz val="20"/>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9"/>
  </si>
  <si>
    <r>
      <t>※　　２の「指導（等）業務の経験の期間」欄について、</t>
    </r>
    <r>
      <rPr>
        <sz val="11"/>
        <color rgb="FFFF0000"/>
        <rFont val="ＭＳ Ｐゴシック"/>
        <family val="3"/>
        <charset val="128"/>
        <scheme val="major"/>
      </rPr>
      <t>上記の</t>
    </r>
    <r>
      <rPr>
        <sz val="11"/>
        <color theme="1"/>
        <rFont val="ＭＳ Ｐゴシック"/>
        <family val="3"/>
        <charset val="128"/>
        <scheme val="major"/>
      </rPr>
      <t>「求職者支援訓練の講師として認められる類型」のうち、類型４に該当する場合には、</t>
    </r>
    <r>
      <rPr>
        <sz val="11"/>
        <color rgb="FFFF0000"/>
        <rFont val="ＭＳ Ｐゴシック"/>
        <family val="3"/>
        <charset val="128"/>
        <scheme val="major"/>
      </rPr>
      <t>類型１から３の</t>
    </r>
    <r>
      <rPr>
        <sz val="11"/>
        <color theme="1"/>
        <rFont val="ＭＳ Ｐゴシック"/>
        <family val="3"/>
        <charset val="128"/>
        <scheme val="major"/>
      </rPr>
      <t>「指導等業務の経験」とは異なり、あくまで講師</t>
    </r>
    <r>
      <rPr>
        <sz val="11"/>
        <color theme="1"/>
        <rFont val="ＭＳ Ｐゴシック"/>
        <family val="3"/>
        <charset val="128"/>
      </rPr>
      <t>または助手として指導した経験の期間のみ計上してください。</t>
    </r>
    <rPh sb="26" eb="28">
      <t>ジョウキ</t>
    </rPh>
    <rPh sb="68" eb="70">
      <t>ルイケイ</t>
    </rPh>
    <rPh sb="95" eb="97">
      <t>コウシ</t>
    </rPh>
    <rPh sb="100" eb="102">
      <t>ジョシュ</t>
    </rPh>
    <phoneticPr fontId="9"/>
  </si>
  <si>
    <r>
      <t>講師を担当する者の経歴等がわかる書類（認定様式第７の３号「講師の経歴等確認書」、職務経歴書（写）　等）</t>
    </r>
    <r>
      <rPr>
        <b/>
        <sz val="20"/>
        <rFont val="ＭＳ Ｐゴシック"/>
        <family val="3"/>
        <charset val="128"/>
      </rPr>
      <t>《省》</t>
    </r>
    <r>
      <rPr>
        <sz val="20"/>
        <rFont val="ＭＳ Ｐゴシック"/>
        <family val="3"/>
        <charset val="128"/>
      </rPr>
      <t xml:space="preserve">
【添付書類】
・　職務経歴書（写）や講師の経歴等確認書（認定様式第７の３号）等に記載されている実務経験・指導（等）業務</t>
    </r>
    <r>
      <rPr>
        <sz val="20"/>
        <color rgb="FFFF0000"/>
        <rFont val="ＭＳ Ｐゴシック"/>
        <family val="3"/>
        <charset val="128"/>
      </rPr>
      <t>の</t>
    </r>
    <r>
      <rPr>
        <sz val="20"/>
        <rFont val="ＭＳ Ｐゴシック"/>
        <family val="3"/>
        <charset val="128"/>
      </rPr>
      <t>経験の内容及び年数を証明する書類（写）</t>
    </r>
    <r>
      <rPr>
        <b/>
        <sz val="20"/>
        <rFont val="ＭＳ Ｐゴシック"/>
        <family val="3"/>
        <charset val="128"/>
      </rPr>
      <t>《省》</t>
    </r>
    <r>
      <rPr>
        <sz val="20"/>
        <rFont val="ＭＳ Ｐゴシック"/>
        <family val="3"/>
        <charset val="128"/>
      </rPr>
      <t xml:space="preserve">
※ 講師要件を満たすことが確認できる年数分必要。
※ 実務経験・指導（等）業務</t>
    </r>
    <r>
      <rPr>
        <sz val="20"/>
        <color rgb="FFFF0000"/>
        <rFont val="ＭＳ Ｐゴシック"/>
        <family val="3"/>
        <charset val="128"/>
      </rPr>
      <t>の</t>
    </r>
    <r>
      <rPr>
        <sz val="20"/>
        <rFont val="ＭＳ Ｐゴシック"/>
        <family val="3"/>
        <charset val="128"/>
      </rPr>
      <t>経験の内容及び年数の確認に影響しない個人情報については黒塗り等して提出すること。
（証明書類の例）
労働契約書、労働条件通知書、職務証明書、在職証明書等の勤務先からの証明書類、請負契約書　 等</t>
    </r>
    <rPh sb="132" eb="133">
      <t>ウツ</t>
    </rPh>
    <rPh sb="266" eb="271">
      <t>ウケオイケイヤクショ</t>
    </rPh>
    <phoneticPr fontId="8"/>
  </si>
  <si>
    <t>第７の３号
又は
任意様式</t>
    <rPh sb="0" eb="1">
      <t>ダイ</t>
    </rPh>
    <rPh sb="4" eb="5">
      <t>ゴウ</t>
    </rPh>
    <phoneticPr fontId="8"/>
  </si>
  <si>
    <r>
      <t>　　　※　求職者支援訓練の講師を担当する講師については、認定基準４</t>
    </r>
    <r>
      <rPr>
        <sz val="12"/>
        <color rgb="FFFF0000"/>
        <rFont val="ＭＳ Ｐゴシック"/>
        <family val="3"/>
        <charset val="128"/>
      </rPr>
      <t>の</t>
    </r>
    <r>
      <rPr>
        <sz val="12"/>
        <color theme="1"/>
        <rFont val="ＭＳ Ｐゴシック"/>
        <family val="3"/>
        <charset val="128"/>
      </rPr>
      <t>（１１）「講師」の要件に適合する必要があります。</t>
    </r>
    <rPh sb="20" eb="22">
      <t>コウシ</t>
    </rPh>
    <phoneticPr fontId="9"/>
  </si>
  <si>
    <t>実務経験・指導（等）業務の経験を
証明する書類</t>
    <phoneticPr fontId="9"/>
  </si>
  <si>
    <r>
      <t>実務経験・指導（等）業務</t>
    </r>
    <r>
      <rPr>
        <sz val="11"/>
        <color rgb="FFFF0000"/>
        <rFont val="ＭＳ Ｐゴシック"/>
        <family val="3"/>
        <charset val="128"/>
        <scheme val="major"/>
      </rPr>
      <t>の</t>
    </r>
    <r>
      <rPr>
        <sz val="11"/>
        <color theme="1"/>
        <rFont val="ＭＳ Ｐゴシック"/>
        <family val="3"/>
        <charset val="128"/>
        <scheme val="major"/>
      </rPr>
      <t>経験を
証明する書類</t>
    </r>
    <phoneticPr fontId="9"/>
  </si>
  <si>
    <t>※　求職者支援訓練（企業実習）の講師を担当する者については、認定基準４の（１１）「講師」の要件に適合する必要があります。</t>
    <rPh sb="2" eb="7">
      <t>キュウショクシャシエン</t>
    </rPh>
    <rPh sb="7" eb="9">
      <t>クンレン</t>
    </rPh>
    <rPh sb="10" eb="14">
      <t>キギョウジッシュウ</t>
    </rPh>
    <rPh sb="16" eb="18">
      <t>コウシ</t>
    </rPh>
    <rPh sb="19" eb="21">
      <t>タントウ</t>
    </rPh>
    <rPh sb="23" eb="24">
      <t>シャ</t>
    </rPh>
    <phoneticPr fontId="9"/>
  </si>
  <si>
    <r>
      <t>講師の類型に該当することを証明する書類
・職務経歴書（写）等
・経歴等確認書（認定様式第７の３号）
・資格、免許（写）
・実務経験・指導(等)業務</t>
    </r>
    <r>
      <rPr>
        <sz val="11"/>
        <color rgb="FFFF0000"/>
        <rFont val="ＭＳ ゴシック"/>
        <family val="3"/>
        <charset val="128"/>
      </rPr>
      <t>の</t>
    </r>
    <r>
      <rPr>
        <sz val="11"/>
        <rFont val="ＭＳ ゴシック"/>
        <family val="3"/>
        <charset val="128"/>
      </rPr>
      <t>経験を証明する書類（写）</t>
    </r>
    <phoneticPr fontId="9"/>
  </si>
  <si>
    <t>視聴覚教材（映像教材）の使用</t>
    <phoneticPr fontId="9"/>
  </si>
  <si>
    <t>令和7年7月1日から適用</t>
    <rPh sb="0" eb="2">
      <t>レイワ</t>
    </rPh>
    <rPh sb="3" eb="4">
      <t>ネン</t>
    </rPh>
    <rPh sb="5" eb="6">
      <t>ガツ</t>
    </rPh>
    <rPh sb="7" eb="8">
      <t>ニチ</t>
    </rPh>
    <rPh sb="10" eb="12">
      <t>テキヨウ</t>
    </rPh>
    <phoneticPr fontId="9"/>
  </si>
  <si>
    <t>番号</t>
    <rPh sb="0" eb="2">
      <t>バンゴウ</t>
    </rPh>
    <phoneticPr fontId="9"/>
  </si>
  <si>
    <t>ﾌﾘｶﾞﾅ
（半角カナ、
姓と名の間、半角で１マス空け）</t>
    <rPh sb="7" eb="9">
      <t>ハンカク</t>
    </rPh>
    <rPh sb="13" eb="14">
      <t>セイ</t>
    </rPh>
    <rPh sb="15" eb="16">
      <t>メイ</t>
    </rPh>
    <rPh sb="17" eb="18">
      <t>アイダ</t>
    </rPh>
    <rPh sb="19" eb="21">
      <t>ハンカク</t>
    </rPh>
    <rPh sb="25" eb="26">
      <t>ア</t>
    </rPh>
    <phoneticPr fontId="9"/>
  </si>
  <si>
    <t>漢字氏名
（全角漢字、
姓と名の間、全角で1マス空け）</t>
    <rPh sb="0" eb="2">
      <t>カンジ</t>
    </rPh>
    <rPh sb="2" eb="4">
      <t>シメイ</t>
    </rPh>
    <rPh sb="6" eb="8">
      <t>ゼンカク</t>
    </rPh>
    <rPh sb="8" eb="10">
      <t>カンジ</t>
    </rPh>
    <rPh sb="12" eb="13">
      <t>セイ</t>
    </rPh>
    <rPh sb="14" eb="15">
      <t>メイ</t>
    </rPh>
    <rPh sb="16" eb="17">
      <t>アイダ</t>
    </rPh>
    <rPh sb="18" eb="20">
      <t>ゼンカク</t>
    </rPh>
    <rPh sb="24" eb="25">
      <t>ア</t>
    </rPh>
    <phoneticPr fontId="9"/>
  </si>
  <si>
    <t>元号
明治:M
大正:T
昭和:S
平成:H
（プルダウンメニューから選択）</t>
    <rPh sb="0" eb="2">
      <t>ゲンゴウ</t>
    </rPh>
    <rPh sb="3" eb="5">
      <t>メイジ</t>
    </rPh>
    <rPh sb="8" eb="10">
      <t>タイショウ</t>
    </rPh>
    <rPh sb="13" eb="15">
      <t>ショウワ</t>
    </rPh>
    <rPh sb="18" eb="20">
      <t>ヘイセイ</t>
    </rPh>
    <rPh sb="35" eb="37">
      <t>センタク</t>
    </rPh>
    <phoneticPr fontId="9"/>
  </si>
  <si>
    <t>年
（半角数字）</t>
    <rPh sb="0" eb="1">
      <t>ネン</t>
    </rPh>
    <rPh sb="3" eb="5">
      <t>ハンカク</t>
    </rPh>
    <rPh sb="5" eb="7">
      <t>スウジ</t>
    </rPh>
    <phoneticPr fontId="9"/>
  </si>
  <si>
    <t>月
（半角数字）</t>
    <rPh sb="0" eb="1">
      <t>ツキ</t>
    </rPh>
    <phoneticPr fontId="9"/>
  </si>
  <si>
    <t>日
（半角数字）</t>
    <rPh sb="0" eb="1">
      <t>ヒ</t>
    </rPh>
    <phoneticPr fontId="9"/>
  </si>
  <si>
    <t>性別
男:M
女:F
（プルダウンメニューから選択）</t>
    <rPh sb="0" eb="2">
      <t>セイベツ</t>
    </rPh>
    <rPh sb="3" eb="4">
      <t>オトコ</t>
    </rPh>
    <rPh sb="7" eb="8">
      <t>オンナ</t>
    </rPh>
    <phoneticPr fontId="9"/>
  </si>
  <si>
    <t>備考
一行目のみ
申請者名
自動入力
二行目以下は
入力不要</t>
    <rPh sb="0" eb="2">
      <t>ビコウ</t>
    </rPh>
    <rPh sb="3" eb="6">
      <t>イチギョウメ</t>
    </rPh>
    <rPh sb="9" eb="11">
      <t>シンセイ</t>
    </rPh>
    <rPh sb="11" eb="12">
      <t>シャ</t>
    </rPh>
    <rPh sb="12" eb="13">
      <t>メイ</t>
    </rPh>
    <rPh sb="14" eb="16">
      <t>ジドウ</t>
    </rPh>
    <rPh sb="16" eb="18">
      <t>ニュウリョク</t>
    </rPh>
    <rPh sb="19" eb="24">
      <t>ニギョウメイカ</t>
    </rPh>
    <rPh sb="26" eb="28">
      <t>ニュウリョク</t>
    </rPh>
    <rPh sb="28" eb="30">
      <t>フヨウ</t>
    </rPh>
    <phoneticPr fontId="9"/>
  </si>
  <si>
    <t>求職者支援訓練コースＮｏ.</t>
  </si>
  <si>
    <t>作成ツール１</t>
    <rPh sb="0" eb="2">
      <t>サクセイ</t>
    </rPh>
    <phoneticPr fontId="9"/>
  </si>
  <si>
    <t>■訓練対象者の条件</t>
  </si>
  <si>
    <t>■訓練目標
（仕上がり像）</t>
  </si>
  <si>
    <t>■訓練修了後に取得できる資格</t>
  </si>
  <si>
    <t>■訓練の内容</t>
  </si>
  <si>
    <t>科目</t>
  </si>
  <si>
    <t>科目の内容</t>
  </si>
  <si>
    <t>訓練時間</t>
    <phoneticPr fontId="9"/>
  </si>
  <si>
    <t>学
科</t>
  </si>
  <si>
    <t>実
技</t>
  </si>
  <si>
    <t>企業実習</t>
  </si>
  <si>
    <t>職場見学、職場体験、職業人講話</t>
  </si>
  <si>
    <t>オンライン訓練時間計</t>
    <rPh sb="5" eb="7">
      <t>クンレン</t>
    </rPh>
    <rPh sb="7" eb="9">
      <t>ジカン</t>
    </rPh>
    <rPh sb="9" eb="10">
      <t>ケイ</t>
    </rPh>
    <phoneticPr fontId="9"/>
  </si>
  <si>
    <t>※オンライン訓練の場合は以下の表示を案内に挿入して下さい。</t>
    <rPh sb="6" eb="8">
      <t>クンレン</t>
    </rPh>
    <rPh sb="9" eb="11">
      <t>バアイ</t>
    </rPh>
    <phoneticPr fontId="9"/>
  </si>
  <si>
    <t>作成ツール２</t>
    <rPh sb="0" eb="2">
      <t>サクセイ</t>
    </rPh>
    <phoneticPr fontId="9"/>
  </si>
  <si>
    <t>○連絡先等の詳細</t>
    <rPh sb="1" eb="4">
      <t>レンラクサキ</t>
    </rPh>
    <rPh sb="4" eb="5">
      <t>トウ</t>
    </rPh>
    <rPh sb="6" eb="8">
      <t>ショウサイ</t>
    </rPh>
    <phoneticPr fontId="9"/>
  </si>
  <si>
    <t>　　また、文言も適宜修正して下さい。</t>
  </si>
  <si>
    <t>名称</t>
  </si>
  <si>
    <t>郵便番号</t>
    <rPh sb="0" eb="2">
      <t>ユウビン</t>
    </rPh>
    <rPh sb="2" eb="4">
      <t>バンゴウ</t>
    </rPh>
    <phoneticPr fontId="9"/>
  </si>
  <si>
    <t>電話</t>
    <rPh sb="0" eb="2">
      <t>デンワ</t>
    </rPh>
    <phoneticPr fontId="9"/>
  </si>
  <si>
    <t>訓練実施機関</t>
  </si>
  <si>
    <t>訓練実施施設・問い合わせ先</t>
  </si>
  <si>
    <t>応募書類送付先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</si>
</sst>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00"/>
    <numFmt numFmtId="181" formatCode="m"/>
    <numFmt numFmtId="182" formatCode="m/d;@"/>
    <numFmt numFmtId="183" formatCode="ggge&quot;年&quot;m&quot;月&quot;d&quot;日&quot;\(aaa\)"/>
    <numFmt numFmtId="184" formatCode="#,###&quot;時間&quot;"/>
    <numFmt numFmtId="185" formatCode="#"/>
  </numFmts>
  <fonts count="18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10"/>
      <color theme="1"/>
      <name val="ＭＳ Ｐゴシック"/>
      <family val="3"/>
      <charset val="128"/>
    </font>
    <font>
      <sz val="11"/>
      <color rgb="FFFF0000"/>
      <name val="ＭＳ ゴシック"/>
      <family val="3"/>
      <charset val="128"/>
    </font>
    <font>
      <strike/>
      <sz val="9"/>
      <color rgb="FF0000FF"/>
      <name val="ＭＳ Ｐ明朝"/>
      <family val="1"/>
      <charset val="128"/>
    </font>
    <font>
      <sz val="6"/>
      <color theme="0"/>
      <name val="ＭＳ Ｐゴシック"/>
      <family val="3"/>
      <charset val="128"/>
    </font>
    <font>
      <sz val="6"/>
      <color theme="0" tint="-0.14999847407452621"/>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9"/>
      <color rgb="FF7030A0"/>
      <name val="ＭＳ Ｐゴシック"/>
      <family val="3"/>
      <charset val="128"/>
    </font>
    <font>
      <sz val="10"/>
      <color rgb="FF7030A0"/>
      <name val="ＭＳ Ｐ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6"/>
      <color theme="1"/>
      <name val="ＭＳ Ｐゴシック"/>
      <family val="3"/>
      <charset val="128"/>
    </font>
    <font>
      <sz val="18"/>
      <color theme="1"/>
      <name val="ＭＳ Ｐゴシック"/>
      <family val="3"/>
      <charset val="128"/>
    </font>
    <font>
      <sz val="18"/>
      <color indexed="81"/>
      <name val="ＭＳ Ｐゴシック"/>
      <family val="3"/>
      <charset val="128"/>
    </font>
    <font>
      <u/>
      <sz val="18"/>
      <color indexed="10"/>
      <name val="ＭＳ Ｐ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2"/>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8"/>
      <name val="ＭＳ Ｐゴシック"/>
      <family val="3"/>
      <charset val="128"/>
      <scheme val="minor"/>
    </font>
    <font>
      <sz val="24"/>
      <color theme="1"/>
      <name val="ＭＳ Ｐゴシック"/>
      <family val="3"/>
      <charset val="128"/>
      <scheme val="minor"/>
    </font>
    <font>
      <b/>
      <sz val="20"/>
      <color theme="1"/>
      <name val="ＭＳ Ｐゴシック"/>
      <family val="3"/>
      <charset val="128"/>
      <scheme val="minor"/>
    </font>
    <font>
      <sz val="11"/>
      <color indexed="8"/>
      <name val="ＭＳ Ｐゴシック"/>
      <family val="3"/>
      <charset val="128"/>
    </font>
    <font>
      <sz val="18"/>
      <color theme="1"/>
      <name val="ＭＳ ゴシック"/>
      <family val="3"/>
      <charset val="128"/>
    </font>
    <font>
      <sz val="6"/>
      <color theme="1"/>
      <name val="ＭＳ ゴシック"/>
      <family val="3"/>
      <charset val="128"/>
    </font>
    <font>
      <sz val="10.5"/>
      <color theme="1"/>
      <name val="ＭＳ ゴシック"/>
      <family val="3"/>
      <charset val="128"/>
    </font>
    <font>
      <sz val="20"/>
      <color theme="1"/>
      <name val="ＭＳ Ｐゴシック"/>
      <family val="3"/>
      <charset val="128"/>
    </font>
    <font>
      <b/>
      <sz val="20"/>
      <color theme="1"/>
      <name val="ＭＳ Ｐゴシック"/>
      <family val="3"/>
      <charset val="128"/>
    </font>
    <font>
      <u/>
      <sz val="20"/>
      <color theme="1"/>
      <name val="ＭＳ Ｐゴシック"/>
      <family val="3"/>
      <charset val="128"/>
    </font>
    <font>
      <sz val="20"/>
      <color rgb="FFFF000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font>
    <font>
      <sz val="8"/>
      <color theme="1"/>
      <name val="ＭＳ Ｐゴシック"/>
      <family val="3"/>
      <charset val="128"/>
      <scheme val="minor"/>
    </font>
    <font>
      <sz val="18"/>
      <color theme="1"/>
      <name val="Meiryo UI"/>
      <family val="3"/>
      <charset val="128"/>
    </font>
    <font>
      <sz val="10"/>
      <color theme="1"/>
      <name val="Meiryo UI"/>
      <family val="3"/>
      <charset val="128"/>
    </font>
    <font>
      <sz val="16"/>
      <color theme="1"/>
      <name val="ＭＳ Ｐゴシック"/>
      <family val="2"/>
      <scheme val="minor"/>
    </font>
    <font>
      <sz val="12"/>
      <color theme="1"/>
      <name val="メイリオ"/>
      <family val="3"/>
      <charset val="128"/>
    </font>
    <font>
      <sz val="14"/>
      <color theme="1"/>
      <name val="メイリオ"/>
      <family val="3"/>
      <charset val="128"/>
    </font>
    <font>
      <sz val="16"/>
      <color theme="1"/>
      <name val="ＭＳ 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u/>
      <sz val="12"/>
      <color theme="1"/>
      <name val="ＭＳ Ｐゴシック"/>
      <family val="3"/>
      <charset val="128"/>
    </font>
    <font>
      <strike/>
      <sz val="10"/>
      <color theme="1"/>
      <name val="ＭＳ Ｐゴシック"/>
      <family val="3"/>
      <charset val="128"/>
    </font>
    <font>
      <sz val="11"/>
      <color rgb="FFFF0000"/>
      <name val="ＭＳ Ｐゴシック"/>
      <family val="3"/>
      <charset val="128"/>
      <scheme val="major"/>
    </font>
    <font>
      <sz val="12"/>
      <color theme="1"/>
      <name val="ＭＳ 明朝"/>
      <family val="1"/>
      <charset val="128"/>
    </font>
    <font>
      <sz val="12"/>
      <color rgb="FFFF0000"/>
      <name val="ＭＳ 明朝"/>
      <family val="1"/>
      <charset val="128"/>
    </font>
    <font>
      <b/>
      <sz val="18"/>
      <color theme="1"/>
      <name val="ＭＳ Ｐゴシック"/>
      <family val="3"/>
      <charset val="128"/>
      <scheme val="major"/>
    </font>
    <font>
      <b/>
      <sz val="20"/>
      <name val="ＭＳ Ｐゴシック"/>
      <family val="3"/>
      <charset val="128"/>
    </font>
    <font>
      <sz val="11"/>
      <color rgb="FFFF3332"/>
      <name val="ＭＳ Ｐゴシック"/>
      <family val="3"/>
      <charset val="128"/>
      <scheme val="major"/>
    </font>
    <font>
      <sz val="11"/>
      <name val="ＭＳ Ｐゴシック"/>
      <family val="3"/>
      <charset val="128"/>
      <scheme val="major"/>
    </font>
    <font>
      <sz val="16"/>
      <color rgb="FFFF0000"/>
      <name val="ＭＳ Ｐゴシック"/>
      <family val="3"/>
      <charset val="128"/>
      <scheme val="minor"/>
    </font>
    <font>
      <sz val="2"/>
      <name val="ＭＳ Ｐゴシック"/>
      <family val="3"/>
      <charset val="128"/>
    </font>
    <font>
      <sz val="12"/>
      <name val="HG創英角ﾎﾟｯﾌﾟ体"/>
      <family val="3"/>
      <charset val="128"/>
    </font>
    <font>
      <sz val="16"/>
      <name val="HG創英角ﾎﾟｯﾌﾟ体"/>
      <family val="3"/>
      <charset val="128"/>
    </font>
    <font>
      <b/>
      <sz val="18"/>
      <name val="ＭＳ Ｐゴシック"/>
      <family val="3"/>
      <charset val="128"/>
    </font>
    <font>
      <sz val="18"/>
      <name val="HG創英角ｺﾞｼｯｸUB"/>
      <family val="3"/>
      <charset val="128"/>
    </font>
    <font>
      <sz val="18"/>
      <name val="HGP創英角ｺﾞｼｯｸUB"/>
      <family val="3"/>
      <charset val="128"/>
    </font>
    <font>
      <sz val="12"/>
      <color indexed="81"/>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ECFF"/>
        <bgColor indexed="64"/>
      </patternFill>
    </fill>
    <fill>
      <patternFill patternType="solid">
        <fgColor rgb="FFCCFFFF"/>
        <bgColor indexed="64"/>
      </patternFill>
    </fill>
  </fills>
  <borders count="1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8"/>
      </top>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diagonalDown="1">
      <left style="thin">
        <color indexed="64"/>
      </left>
      <right style="thin">
        <color indexed="64"/>
      </right>
      <top style="medium">
        <color indexed="64"/>
      </top>
      <bottom style="medium">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9" fillId="0" borderId="0">
      <alignment vertical="center"/>
    </xf>
    <xf numFmtId="0" fontId="55" fillId="0" borderId="0">
      <alignment vertical="center"/>
    </xf>
    <xf numFmtId="0" fontId="11" fillId="0" borderId="0">
      <alignment vertical="center"/>
    </xf>
    <xf numFmtId="0" fontId="6" fillId="0" borderId="0">
      <alignment vertical="center"/>
    </xf>
    <xf numFmtId="0" fontId="55" fillId="0" borderId="0">
      <alignment vertical="center"/>
    </xf>
    <xf numFmtId="0" fontId="6" fillId="0" borderId="0">
      <alignment vertical="center"/>
    </xf>
    <xf numFmtId="0" fontId="6" fillId="0" borderId="0">
      <alignment vertical="center"/>
    </xf>
    <xf numFmtId="0" fontId="11" fillId="0" borderId="0"/>
    <xf numFmtId="0" fontId="77" fillId="0" borderId="0" applyFill="0" applyBorder="0" applyAlignment="0"/>
    <xf numFmtId="38" fontId="78" fillId="2" borderId="0" applyNumberFormat="0" applyBorder="0" applyAlignment="0" applyProtection="0"/>
    <xf numFmtId="0" fontId="79" fillId="0" borderId="54" applyNumberFormat="0" applyAlignment="0" applyProtection="0">
      <alignment horizontal="left" vertical="center"/>
    </xf>
    <xf numFmtId="0" fontId="79" fillId="0" borderId="4">
      <alignment horizontal="left" vertical="center"/>
    </xf>
    <xf numFmtId="10" fontId="78" fillId="5" borderId="2" applyNumberFormat="0" applyBorder="0" applyAlignment="0" applyProtection="0"/>
    <xf numFmtId="0" fontId="77" fillId="0" borderId="0"/>
    <xf numFmtId="0" fontId="80" fillId="0" borderId="0"/>
    <xf numFmtId="10" fontId="80"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56" fillId="0" borderId="0">
      <alignment vertical="center"/>
    </xf>
    <xf numFmtId="0" fontId="11" fillId="0" borderId="0"/>
    <xf numFmtId="0" fontId="11" fillId="0" borderId="0"/>
    <xf numFmtId="0" fontId="6" fillId="0" borderId="0">
      <alignment vertical="center"/>
    </xf>
    <xf numFmtId="0" fontId="23" fillId="0" borderId="0">
      <alignment vertical="center"/>
    </xf>
    <xf numFmtId="0" fontId="18" fillId="0" borderId="0"/>
    <xf numFmtId="0" fontId="82" fillId="0" borderId="0">
      <alignment vertical="center"/>
    </xf>
    <xf numFmtId="38" fontId="82"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16" fillId="0" borderId="0" applyNumberFormat="0" applyFill="0" applyBorder="0" applyAlignment="0" applyProtection="0">
      <alignment vertical="center"/>
    </xf>
    <xf numFmtId="0" fontId="119" fillId="0" borderId="0"/>
    <xf numFmtId="0" fontId="11" fillId="0" borderId="0"/>
  </cellStyleXfs>
  <cellXfs count="3383">
    <xf numFmtId="0" fontId="0" fillId="0" borderId="0" xfId="0"/>
    <xf numFmtId="0" fontId="16" fillId="0" borderId="0" xfId="0" applyFont="1" applyFill="1" applyAlignment="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Fill="1" applyAlignment="1">
      <alignment horizontal="right" vertical="center"/>
    </xf>
    <xf numFmtId="0" fontId="7" fillId="0" borderId="0" xfId="0" applyFont="1" applyFill="1" applyAlignment="1">
      <alignment horizontal="right" vertical="center"/>
    </xf>
    <xf numFmtId="0" fontId="17" fillId="0" borderId="0" xfId="0" applyFont="1" applyFill="1" applyAlignment="1">
      <alignment horizontal="righ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Alignment="1">
      <alignment vertical="center"/>
    </xf>
    <xf numFmtId="49" fontId="11" fillId="0" borderId="0" xfId="5" applyNumberFormat="1" applyFont="1" applyFill="1" applyBorder="1"/>
    <xf numFmtId="0" fontId="18" fillId="0" borderId="0" xfId="0" applyFont="1" applyFill="1" applyBorder="1" applyAlignment="1">
      <alignment vertical="center"/>
    </xf>
    <xf numFmtId="0" fontId="20" fillId="0" borderId="0" xfId="0" applyFont="1" applyFill="1" applyAlignment="1">
      <alignment vertical="center" shrinkToFit="1"/>
    </xf>
    <xf numFmtId="0" fontId="18" fillId="0" borderId="0" xfId="0" applyFont="1" applyFill="1" applyAlignment="1">
      <alignment horizontal="center" vertical="center"/>
    </xf>
    <xf numFmtId="0" fontId="18" fillId="0" borderId="0" xfId="0" applyFont="1" applyFill="1" applyAlignment="1">
      <alignment vertical="center" shrinkToFit="1"/>
    </xf>
    <xf numFmtId="0" fontId="16" fillId="0" borderId="0" xfId="0" applyFont="1" applyFill="1" applyAlignment="1">
      <alignment vertical="center" shrinkToFit="1"/>
    </xf>
    <xf numFmtId="0" fontId="18" fillId="0" borderId="0" xfId="0" applyFont="1" applyFill="1" applyAlignment="1">
      <alignment horizontal="right" vertical="center"/>
    </xf>
    <xf numFmtId="0" fontId="18" fillId="0" borderId="0" xfId="0" applyFont="1" applyFill="1" applyAlignment="1">
      <alignment horizontal="left" vertical="center"/>
    </xf>
    <xf numFmtId="0" fontId="21" fillId="0" borderId="0" xfId="0" applyFont="1" applyFill="1" applyAlignment="1">
      <alignment horizontal="center" vertical="center"/>
    </xf>
    <xf numFmtId="0" fontId="16" fillId="0" borderId="0" xfId="0" applyFont="1" applyFill="1" applyAlignment="1" applyProtection="1">
      <alignment vertical="center"/>
    </xf>
    <xf numFmtId="0" fontId="16" fillId="0" borderId="0" xfId="0" applyFont="1" applyFill="1" applyAlignment="1">
      <alignment horizontal="center" vertical="center" shrinkToFit="1"/>
    </xf>
    <xf numFmtId="0" fontId="18" fillId="0" borderId="0" xfId="0" applyFont="1" applyFill="1" applyAlignment="1">
      <alignment horizontal="center" vertical="center" shrinkToFi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23" fillId="0" borderId="0" xfId="0" applyFont="1" applyFill="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24" fillId="0" borderId="0" xfId="0" applyFont="1" applyFill="1" applyAlignment="1">
      <alignment horizontal="left" vertical="top" wrapText="1"/>
    </xf>
    <xf numFmtId="0" fontId="25" fillId="0" borderId="2" xfId="0" applyFont="1" applyFill="1" applyBorder="1" applyAlignment="1" applyProtection="1">
      <alignment horizontal="center" vertical="center"/>
      <protection locked="0"/>
    </xf>
    <xf numFmtId="0" fontId="20" fillId="0" borderId="0" xfId="0" applyFont="1" applyFill="1" applyAlignment="1">
      <alignment vertical="center"/>
    </xf>
    <xf numFmtId="0" fontId="16" fillId="0" borderId="4" xfId="0" applyFont="1" applyFill="1" applyBorder="1" applyAlignment="1">
      <alignment vertical="center" wrapText="1"/>
    </xf>
    <xf numFmtId="0" fontId="16" fillId="0" borderId="0" xfId="0" applyFont="1" applyFill="1" applyAlignment="1">
      <alignment horizontal="left" vertical="center" shrinkToFit="1"/>
    </xf>
    <xf numFmtId="0" fontId="16" fillId="0" borderId="0" xfId="0" applyFont="1" applyFill="1" applyAlignment="1">
      <alignment vertical="top" wrapText="1"/>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right" vertical="center"/>
    </xf>
    <xf numFmtId="0" fontId="16" fillId="0" borderId="0" xfId="0" applyFont="1" applyFill="1" applyBorder="1" applyAlignment="1">
      <alignment horizontal="left" vertical="center"/>
    </xf>
    <xf numFmtId="0" fontId="16" fillId="0" borderId="0" xfId="0" applyFont="1" applyFill="1" applyAlignment="1">
      <alignment horizontal="right" vertical="top"/>
    </xf>
    <xf numFmtId="0" fontId="16" fillId="0" borderId="5" xfId="0" applyFont="1" applyFill="1" applyBorder="1" applyAlignment="1">
      <alignment vertical="center"/>
    </xf>
    <xf numFmtId="0" fontId="18" fillId="0" borderId="0" xfId="0" applyFont="1" applyFill="1" applyBorder="1" applyAlignment="1">
      <alignment horizontal="center" vertical="center" shrinkToFit="1"/>
    </xf>
    <xf numFmtId="0" fontId="23" fillId="0" borderId="0" xfId="0" applyFont="1" applyFill="1" applyBorder="1" applyAlignment="1"/>
    <xf numFmtId="0" fontId="16" fillId="0" borderId="8"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0" borderId="0" xfId="0" applyFont="1" applyAlignment="1">
      <alignment vertical="center"/>
    </xf>
    <xf numFmtId="0" fontId="0" fillId="0" borderId="0" xfId="0" applyFont="1" applyFill="1" applyBorder="1" applyAlignment="1">
      <alignment vertical="center"/>
    </xf>
    <xf numFmtId="0" fontId="17" fillId="0" borderId="0" xfId="0" applyFont="1" applyFill="1" applyBorder="1" applyAlignment="1">
      <alignment vertical="center"/>
    </xf>
    <xf numFmtId="0" fontId="7" fillId="0" borderId="0" xfId="0" applyFont="1" applyFill="1" applyAlignment="1">
      <alignment vertical="center"/>
    </xf>
    <xf numFmtId="0" fontId="28" fillId="0" borderId="0" xfId="0" applyFont="1" applyFill="1" applyBorder="1" applyAlignment="1">
      <alignment vertical="center"/>
    </xf>
    <xf numFmtId="0" fontId="0" fillId="0" borderId="0" xfId="0" applyFont="1" applyFill="1"/>
    <xf numFmtId="0" fontId="0" fillId="0" borderId="0" xfId="0" applyFont="1" applyFill="1" applyAlignment="1">
      <alignment horizontal="center"/>
    </xf>
    <xf numFmtId="0" fontId="29" fillId="0" borderId="0" xfId="0" applyFont="1" applyFill="1" applyAlignment="1"/>
    <xf numFmtId="0" fontId="12" fillId="0" borderId="0" xfId="0" applyFont="1" applyFill="1" applyAlignment="1"/>
    <xf numFmtId="0" fontId="0" fillId="0" borderId="0" xfId="0" applyFont="1" applyFill="1" applyBorder="1"/>
    <xf numFmtId="0" fontId="29"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9"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5"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31" fontId="14" fillId="0" borderId="0" xfId="0" applyNumberFormat="1" applyFont="1" applyFill="1" applyAlignment="1">
      <alignment shrinkToFit="1"/>
    </xf>
    <xf numFmtId="31" fontId="14" fillId="0" borderId="0" xfId="0" applyNumberFormat="1" applyFont="1" applyFill="1" applyAlignment="1">
      <alignment horizontal="center"/>
    </xf>
    <xf numFmtId="0" fontId="14" fillId="0" borderId="0" xfId="0" applyFont="1" applyFill="1" applyAlignment="1">
      <alignment horizontal="left"/>
    </xf>
    <xf numFmtId="0" fontId="14"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3" fillId="0" borderId="0" xfId="0" applyFont="1" applyFill="1" applyAlignment="1"/>
    <xf numFmtId="0" fontId="0" fillId="0" borderId="0" xfId="0" applyFont="1" applyFill="1" applyAlignment="1">
      <alignment horizontal="right" vertical="top"/>
    </xf>
    <xf numFmtId="0" fontId="29"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3" fillId="0" borderId="0" xfId="0" applyFont="1" applyFill="1" applyAlignment="1">
      <alignment vertical="center"/>
    </xf>
    <xf numFmtId="0" fontId="43" fillId="0" borderId="9"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7" xfId="0" applyFont="1" applyFill="1" applyBorder="1" applyAlignment="1">
      <alignment vertical="center"/>
    </xf>
    <xf numFmtId="0" fontId="43" fillId="0" borderId="12" xfId="0" applyFont="1" applyFill="1" applyBorder="1" applyAlignment="1">
      <alignment vertical="center"/>
    </xf>
    <xf numFmtId="0" fontId="43" fillId="0" borderId="11" xfId="0" applyFont="1" applyFill="1" applyBorder="1" applyAlignment="1">
      <alignment vertical="center"/>
    </xf>
    <xf numFmtId="0" fontId="43" fillId="0" borderId="1" xfId="0" applyFont="1" applyFill="1" applyBorder="1" applyAlignment="1">
      <alignment vertical="center"/>
    </xf>
    <xf numFmtId="0" fontId="44" fillId="4" borderId="0" xfId="0" applyFont="1" applyFill="1" applyAlignment="1">
      <alignment horizontal="left"/>
    </xf>
    <xf numFmtId="0" fontId="44"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1" fillId="4" borderId="0" xfId="0" applyFont="1" applyFill="1" applyAlignment="1">
      <alignment vertical="center"/>
    </xf>
    <xf numFmtId="0" fontId="10" fillId="4" borderId="0" xfId="0" applyFont="1" applyFill="1"/>
    <xf numFmtId="0" fontId="28" fillId="0" borderId="102" xfId="0" applyFont="1" applyFill="1" applyBorder="1" applyAlignment="1">
      <alignment horizontal="center" vertical="center" shrinkToFit="1"/>
    </xf>
    <xf numFmtId="0" fontId="28" fillId="0" borderId="103"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48" fillId="0" borderId="0" xfId="0" applyFont="1" applyFill="1" applyBorder="1" applyAlignment="1">
      <alignment horizontal="left" vertical="center"/>
    </xf>
    <xf numFmtId="0" fontId="10" fillId="0" borderId="0" xfId="0" applyFont="1" applyFill="1" applyBorder="1" applyAlignment="1">
      <alignment horizontal="left" vertical="center"/>
    </xf>
    <xf numFmtId="0" fontId="28" fillId="0" borderId="0" xfId="0" applyFont="1" applyFill="1"/>
    <xf numFmtId="0" fontId="40" fillId="0" borderId="0" xfId="0" applyFont="1" applyFill="1" applyAlignment="1">
      <alignment horizontal="right" vertical="top"/>
    </xf>
    <xf numFmtId="0" fontId="28" fillId="4" borderId="0" xfId="0" applyFont="1" applyFill="1"/>
    <xf numFmtId="0" fontId="29" fillId="4" borderId="0" xfId="0" applyFont="1" applyFill="1"/>
    <xf numFmtId="0" fontId="40" fillId="0" borderId="0" xfId="0" applyFont="1" applyFill="1" applyAlignment="1">
      <alignment vertical="center"/>
    </xf>
    <xf numFmtId="0" fontId="28" fillId="0" borderId="0" xfId="0" applyFont="1" applyFill="1" applyAlignment="1"/>
    <xf numFmtId="0" fontId="7" fillId="0" borderId="0" xfId="0" applyFont="1" applyFill="1" applyBorder="1" applyAlignment="1"/>
    <xf numFmtId="0" fontId="17" fillId="4" borderId="0" xfId="0" applyFont="1" applyFill="1"/>
    <xf numFmtId="0" fontId="29" fillId="0" borderId="54" xfId="0" applyFont="1" applyFill="1" applyBorder="1"/>
    <xf numFmtId="0" fontId="28" fillId="0" borderId="36" xfId="0" applyFont="1" applyFill="1" applyBorder="1"/>
    <xf numFmtId="0" fontId="28" fillId="0" borderId="50" xfId="0" applyFont="1" applyFill="1" applyBorder="1"/>
    <xf numFmtId="0" fontId="29" fillId="4" borderId="0" xfId="0" applyFont="1" applyFill="1" applyAlignment="1">
      <alignment vertical="center"/>
    </xf>
    <xf numFmtId="0" fontId="0" fillId="0" borderId="0" xfId="0" applyFont="1" applyFill="1" applyBorder="1" applyAlignment="1">
      <alignment wrapText="1"/>
    </xf>
    <xf numFmtId="0" fontId="28" fillId="0" borderId="45" xfId="0" applyFont="1" applyFill="1" applyBorder="1" applyAlignment="1">
      <alignment vertical="top" wrapText="1"/>
    </xf>
    <xf numFmtId="0" fontId="28" fillId="0" borderId="1" xfId="0" applyFont="1" applyFill="1" applyBorder="1" applyAlignment="1">
      <alignment vertical="center"/>
    </xf>
    <xf numFmtId="0" fontId="28" fillId="0" borderId="0" xfId="0" applyFont="1" applyFill="1" applyBorder="1" applyAlignment="1">
      <alignment vertical="top" wrapText="1"/>
    </xf>
    <xf numFmtId="0" fontId="28" fillId="0" borderId="107" xfId="0" applyFont="1" applyFill="1" applyBorder="1" applyAlignment="1">
      <alignment vertical="center"/>
    </xf>
    <xf numFmtId="0" fontId="28" fillId="4" borderId="0" xfId="0" applyFont="1" applyFill="1" applyBorder="1" applyAlignment="1">
      <alignment horizontal="left" vertical="center"/>
    </xf>
    <xf numFmtId="0" fontId="28" fillId="0" borderId="0" xfId="0" applyFont="1" applyFill="1" applyBorder="1"/>
    <xf numFmtId="0" fontId="28" fillId="4" borderId="0" xfId="0" applyFont="1" applyFill="1" applyBorder="1"/>
    <xf numFmtId="0" fontId="28" fillId="4" borderId="0" xfId="0" applyFont="1" applyFill="1" applyBorder="1" applyAlignment="1">
      <alignment vertical="center"/>
    </xf>
    <xf numFmtId="0" fontId="29" fillId="0" borderId="0" xfId="0" applyFont="1" applyFill="1" applyBorder="1"/>
    <xf numFmtId="0" fontId="49" fillId="0" borderId="0" xfId="0" applyFont="1" applyFill="1" applyBorder="1" applyAlignment="1">
      <alignment vertical="center" wrapText="1"/>
    </xf>
    <xf numFmtId="0" fontId="50" fillId="4" borderId="0" xfId="0" applyFont="1" applyFill="1" applyAlignment="1">
      <alignment horizontal="justify"/>
    </xf>
    <xf numFmtId="0" fontId="49" fillId="0" borderId="0" xfId="0" applyFont="1" applyFill="1" applyBorder="1" applyAlignment="1">
      <alignment horizontal="justify" vertical="center"/>
    </xf>
    <xf numFmtId="0" fontId="29" fillId="4" borderId="0" xfId="0" applyFont="1" applyFill="1" applyBorder="1"/>
    <xf numFmtId="0" fontId="29" fillId="0" borderId="0" xfId="0" applyFont="1" applyFill="1" applyBorder="1" applyAlignment="1"/>
    <xf numFmtId="0" fontId="29" fillId="4" borderId="0" xfId="0" applyFont="1" applyFill="1" applyBorder="1" applyAlignment="1"/>
    <xf numFmtId="0" fontId="28" fillId="0" borderId="57" xfId="0" applyFont="1" applyFill="1" applyBorder="1" applyAlignment="1">
      <alignment horizontal="left" vertical="center" indent="1"/>
    </xf>
    <xf numFmtId="0" fontId="25" fillId="0" borderId="116" xfId="0" applyFont="1" applyFill="1" applyBorder="1" applyAlignment="1" applyProtection="1">
      <alignment horizontal="center" vertical="center"/>
      <protection locked="0"/>
    </xf>
    <xf numFmtId="0" fontId="28" fillId="0" borderId="54" xfId="0" applyFont="1" applyFill="1" applyBorder="1" applyAlignment="1">
      <alignment vertical="center"/>
    </xf>
    <xf numFmtId="0" fontId="28" fillId="0" borderId="57" xfId="0" applyFont="1" applyFill="1" applyBorder="1" applyAlignment="1">
      <alignment vertical="center"/>
    </xf>
    <xf numFmtId="0" fontId="28" fillId="0" borderId="116"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8" fillId="0" borderId="44" xfId="0" applyFont="1" applyFill="1" applyBorder="1" applyAlignment="1">
      <alignment horizontal="left" vertical="center" indent="1"/>
    </xf>
    <xf numFmtId="0" fontId="32" fillId="0" borderId="0" xfId="0" applyFont="1" applyFill="1" applyAlignment="1">
      <alignment horizontal="right" vertical="top"/>
    </xf>
    <xf numFmtId="0" fontId="33" fillId="0" borderId="0" xfId="0" applyFont="1" applyFill="1" applyAlignment="1">
      <alignment horizontal="center" vertical="center"/>
    </xf>
    <xf numFmtId="0" fontId="0" fillId="0" borderId="66" xfId="0" applyFill="1" applyBorder="1" applyAlignment="1">
      <alignment horizontal="center" vertical="center"/>
    </xf>
    <xf numFmtId="0" fontId="56" fillId="0" borderId="0" xfId="10" applyFont="1">
      <alignment vertical="center"/>
    </xf>
    <xf numFmtId="0" fontId="57" fillId="0" borderId="0" xfId="10" applyFont="1" applyAlignment="1"/>
    <xf numFmtId="0" fontId="57" fillId="0" borderId="1" xfId="10" applyFont="1" applyBorder="1" applyAlignment="1"/>
    <xf numFmtId="0" fontId="56" fillId="0" borderId="0" xfId="10" applyFont="1" applyAlignment="1"/>
    <xf numFmtId="0" fontId="48" fillId="0" borderId="0" xfId="10" applyFont="1" applyAlignment="1">
      <alignment horizontal="center"/>
    </xf>
    <xf numFmtId="0" fontId="58" fillId="0" borderId="4" xfId="10" applyFont="1" applyBorder="1" applyAlignment="1">
      <alignment horizontal="left" vertical="center"/>
    </xf>
    <xf numFmtId="0" fontId="57" fillId="0" borderId="4" xfId="10" applyFont="1" applyBorder="1">
      <alignment vertical="center"/>
    </xf>
    <xf numFmtId="0" fontId="57" fillId="0" borderId="10" xfId="10" applyFont="1" applyBorder="1">
      <alignment vertical="center"/>
    </xf>
    <xf numFmtId="0" fontId="57" fillId="0" borderId="0" xfId="10" applyFont="1">
      <alignment vertical="center"/>
    </xf>
    <xf numFmtId="0" fontId="58" fillId="0" borderId="10" xfId="10" applyFont="1" applyBorder="1" applyAlignment="1">
      <alignment vertical="center"/>
    </xf>
    <xf numFmtId="0" fontId="47" fillId="0" borderId="0" xfId="10" applyFont="1" applyBorder="1" applyAlignment="1">
      <alignment horizontal="center" vertical="center"/>
    </xf>
    <xf numFmtId="0" fontId="57" fillId="0" borderId="0" xfId="10" applyFont="1" applyBorder="1" applyAlignment="1">
      <alignment horizontal="left" vertical="center"/>
    </xf>
    <xf numFmtId="0" fontId="57" fillId="0" borderId="8" xfId="10" applyFont="1" applyBorder="1" applyAlignment="1">
      <alignment horizontal="left" vertical="center"/>
    </xf>
    <xf numFmtId="0" fontId="57" fillId="0" borderId="4" xfId="10" applyFont="1" applyBorder="1" applyAlignment="1">
      <alignment horizontal="center" vertical="center"/>
    </xf>
    <xf numFmtId="0" fontId="57" fillId="0" borderId="0" xfId="10" applyFont="1" applyBorder="1">
      <alignment vertical="center"/>
    </xf>
    <xf numFmtId="0" fontId="57" fillId="0" borderId="5" xfId="10" applyFont="1" applyBorder="1" applyAlignment="1">
      <alignment horizontal="center" vertical="center" textRotation="255"/>
    </xf>
    <xf numFmtId="0" fontId="57" fillId="0" borderId="9" xfId="10" applyFont="1" applyBorder="1" applyAlignment="1">
      <alignment horizontal="center" vertical="center" textRotation="255"/>
    </xf>
    <xf numFmtId="0" fontId="58" fillId="0" borderId="2" xfId="10" applyFont="1" applyBorder="1" applyAlignment="1">
      <alignment horizontal="center" vertical="center"/>
    </xf>
    <xf numFmtId="0" fontId="57"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56" fillId="0" borderId="0" xfId="10" applyFont="1" applyFill="1">
      <alignment vertical="center"/>
    </xf>
    <xf numFmtId="0" fontId="28" fillId="0" borderId="0" xfId="9" applyFont="1">
      <alignment vertical="center"/>
    </xf>
    <xf numFmtId="0" fontId="59" fillId="0" borderId="0" xfId="10" applyFont="1" applyAlignment="1">
      <alignment horizontal="left" vertical="center"/>
    </xf>
    <xf numFmtId="0" fontId="58" fillId="0" borderId="0" xfId="10" applyFont="1" applyAlignment="1">
      <alignment horizontal="left" vertical="center"/>
    </xf>
    <xf numFmtId="0" fontId="58" fillId="0" borderId="0" xfId="10" applyFont="1" applyAlignment="1">
      <alignment horizontal="center"/>
    </xf>
    <xf numFmtId="0" fontId="59" fillId="0" borderId="0" xfId="10" applyFont="1" applyAlignment="1"/>
    <xf numFmtId="0" fontId="59" fillId="0" borderId="4" xfId="10" applyFont="1" applyBorder="1">
      <alignment vertical="center"/>
    </xf>
    <xf numFmtId="0" fontId="59" fillId="0" borderId="10" xfId="10" applyFont="1" applyBorder="1">
      <alignment vertical="center"/>
    </xf>
    <xf numFmtId="0" fontId="59" fillId="0" borderId="0" xfId="10" applyFont="1">
      <alignment vertical="center"/>
    </xf>
    <xf numFmtId="0" fontId="57" fillId="0" borderId="5" xfId="10" applyFont="1" applyBorder="1" applyAlignment="1">
      <alignment horizontal="center" vertical="center"/>
    </xf>
    <xf numFmtId="0" fontId="47" fillId="0" borderId="5" xfId="10" applyFont="1" applyBorder="1" applyAlignment="1">
      <alignment horizontal="center" vertical="center"/>
    </xf>
    <xf numFmtId="0" fontId="47" fillId="0" borderId="9" xfId="10" applyFont="1" applyBorder="1" applyAlignment="1">
      <alignment horizontal="center" vertical="center"/>
    </xf>
    <xf numFmtId="0" fontId="57" fillId="0" borderId="27" xfId="10" applyFont="1" applyBorder="1" applyAlignment="1">
      <alignment vertical="center" textRotation="255"/>
    </xf>
    <xf numFmtId="0" fontId="59" fillId="0" borderId="8" xfId="10" applyFont="1" applyBorder="1" applyAlignment="1">
      <alignment vertical="center"/>
    </xf>
    <xf numFmtId="0" fontId="59" fillId="0" borderId="5" xfId="10" applyFont="1" applyBorder="1" applyAlignment="1">
      <alignment vertical="center" wrapText="1"/>
    </xf>
    <xf numFmtId="0" fontId="59" fillId="0" borderId="9" xfId="10" applyFont="1" applyBorder="1" applyAlignment="1">
      <alignment vertical="center" wrapText="1"/>
    </xf>
    <xf numFmtId="0" fontId="57" fillId="0" borderId="6" xfId="10" applyFont="1" applyBorder="1">
      <alignment vertical="center"/>
    </xf>
    <xf numFmtId="0" fontId="59" fillId="0" borderId="3" xfId="10" applyFont="1" applyBorder="1" applyAlignment="1">
      <alignment vertical="center"/>
    </xf>
    <xf numFmtId="0" fontId="59" fillId="0" borderId="4" xfId="10" applyFont="1" applyBorder="1" applyAlignment="1">
      <alignment vertical="center"/>
    </xf>
    <xf numFmtId="0" fontId="59" fillId="0" borderId="10" xfId="10" applyFont="1" applyBorder="1" applyAlignment="1">
      <alignment vertical="center"/>
    </xf>
    <xf numFmtId="0" fontId="59" fillId="0" borderId="6" xfId="10" applyFont="1" applyBorder="1" applyAlignment="1">
      <alignment horizontal="left" vertical="center"/>
    </xf>
    <xf numFmtId="0" fontId="58" fillId="0" borderId="4" xfId="10" applyFont="1" applyBorder="1" applyAlignment="1">
      <alignment vertical="center"/>
    </xf>
    <xf numFmtId="0" fontId="59" fillId="0" borderId="6" xfId="10" applyFont="1" applyBorder="1">
      <alignment vertical="center"/>
    </xf>
    <xf numFmtId="0" fontId="59" fillId="0" borderId="0" xfId="10" applyFont="1" applyBorder="1">
      <alignment vertical="center"/>
    </xf>
    <xf numFmtId="0" fontId="59" fillId="0" borderId="28" xfId="10" applyFont="1" applyBorder="1">
      <alignment vertical="center"/>
    </xf>
    <xf numFmtId="0" fontId="61" fillId="0" borderId="0" xfId="10" applyFont="1" applyBorder="1">
      <alignment vertical="center"/>
    </xf>
    <xf numFmtId="10" fontId="61" fillId="0" borderId="0" xfId="10" applyNumberFormat="1" applyFont="1" applyBorder="1" applyAlignment="1">
      <alignment horizontal="center" vertical="center"/>
    </xf>
    <xf numFmtId="0" fontId="61" fillId="0" borderId="0" xfId="10" applyFont="1">
      <alignment vertical="center"/>
    </xf>
    <xf numFmtId="0" fontId="59" fillId="0" borderId="2" xfId="10" applyFont="1" applyBorder="1" applyAlignment="1">
      <alignment vertical="center"/>
    </xf>
    <xf numFmtId="0" fontId="59" fillId="0" borderId="0" xfId="10" applyFont="1" applyBorder="1" applyAlignment="1">
      <alignment vertical="center"/>
    </xf>
    <xf numFmtId="0" fontId="59" fillId="0" borderId="0" xfId="10" applyFont="1" applyAlignment="1">
      <alignment vertical="center"/>
    </xf>
    <xf numFmtId="0" fontId="61" fillId="0" borderId="7" xfId="10" applyFont="1" applyBorder="1">
      <alignment vertical="center"/>
    </xf>
    <xf numFmtId="0" fontId="62" fillId="0" borderId="0" xfId="0" applyFont="1" applyAlignment="1">
      <alignment horizontal="center" vertical="center"/>
    </xf>
    <xf numFmtId="0" fontId="62" fillId="0" borderId="0" xfId="0" applyFont="1" applyAlignment="1">
      <alignment vertical="center"/>
    </xf>
    <xf numFmtId="0" fontId="62" fillId="0" borderId="0" xfId="0" applyFont="1" applyBorder="1" applyAlignment="1">
      <alignment vertical="center"/>
    </xf>
    <xf numFmtId="0" fontId="63" fillId="0" borderId="0" xfId="0" applyFont="1" applyAlignment="1">
      <alignment vertical="center"/>
    </xf>
    <xf numFmtId="0" fontId="64" fillId="0" borderId="0" xfId="0" applyFont="1" applyAlignment="1">
      <alignment horizontal="right" vertical="center"/>
    </xf>
    <xf numFmtId="0" fontId="63" fillId="0" borderId="0" xfId="0" applyFont="1" applyAlignment="1">
      <alignment horizontal="center" vertical="center"/>
    </xf>
    <xf numFmtId="0" fontId="64" fillId="0" borderId="0" xfId="0" applyFont="1" applyAlignment="1">
      <alignment horizontal="justify" vertical="center"/>
    </xf>
    <xf numFmtId="0" fontId="66" fillId="0" borderId="0" xfId="0" applyFont="1" applyAlignment="1">
      <alignment horizontal="center" vertical="center"/>
    </xf>
    <xf numFmtId="0" fontId="66" fillId="0" borderId="0" xfId="0" applyFont="1" applyAlignment="1">
      <alignment vertical="center"/>
    </xf>
    <xf numFmtId="0" fontId="62" fillId="0" borderId="0" xfId="0" applyFont="1" applyBorder="1" applyAlignment="1">
      <alignment horizontal="left" vertical="center"/>
    </xf>
    <xf numFmtId="0" fontId="62" fillId="0" borderId="1" xfId="0" applyFont="1" applyBorder="1" applyAlignment="1">
      <alignment horizontal="center" vertical="center"/>
    </xf>
    <xf numFmtId="0" fontId="64" fillId="0" borderId="0" xfId="0" applyFont="1" applyAlignment="1">
      <alignment horizontal="justify" vertical="center" wrapText="1"/>
    </xf>
    <xf numFmtId="0" fontId="64" fillId="0" borderId="0" xfId="0" applyFont="1" applyBorder="1" applyAlignment="1">
      <alignment horizontal="justify" vertical="center" wrapText="1"/>
    </xf>
    <xf numFmtId="0" fontId="63" fillId="0" borderId="0" xfId="0" applyFont="1" applyAlignment="1">
      <alignment horizontal="center" vertical="center"/>
    </xf>
    <xf numFmtId="0" fontId="63" fillId="0" borderId="0" xfId="0" applyFont="1" applyBorder="1" applyAlignment="1">
      <alignment vertical="center"/>
    </xf>
    <xf numFmtId="0" fontId="66" fillId="0" borderId="0" xfId="0" applyFont="1" applyAlignment="1">
      <alignment horizontal="left" vertical="center"/>
    </xf>
    <xf numFmtId="0" fontId="63" fillId="0" borderId="0" xfId="0" applyFont="1" applyBorder="1" applyAlignment="1">
      <alignment horizontal="left"/>
    </xf>
    <xf numFmtId="0" fontId="63" fillId="0" borderId="0" xfId="0" applyFont="1" applyBorder="1" applyAlignment="1">
      <alignment horizontal="left" vertical="top" wrapText="1"/>
    </xf>
    <xf numFmtId="0" fontId="63" fillId="0" borderId="0" xfId="0" applyFont="1" applyBorder="1" applyAlignment="1">
      <alignment horizontal="center" vertical="top" wrapText="1"/>
    </xf>
    <xf numFmtId="0" fontId="66" fillId="0" borderId="0" xfId="0" applyFont="1" applyBorder="1" applyAlignment="1">
      <alignment horizontal="left" vertical="center"/>
    </xf>
    <xf numFmtId="0" fontId="64" fillId="0" borderId="0" xfId="0" applyFont="1" applyBorder="1" applyAlignment="1">
      <alignment horizontal="justify" vertical="top" wrapText="1"/>
    </xf>
    <xf numFmtId="0" fontId="57"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57" fillId="0" borderId="35" xfId="0" applyFont="1" applyFill="1" applyBorder="1" applyAlignment="1">
      <alignment vertical="center"/>
    </xf>
    <xf numFmtId="0" fontId="57" fillId="0" borderId="36" xfId="0" applyFont="1" applyFill="1" applyBorder="1" applyAlignment="1">
      <alignment vertical="center"/>
    </xf>
    <xf numFmtId="0" fontId="57" fillId="0" borderId="39" xfId="0" applyFont="1" applyFill="1" applyBorder="1" applyAlignment="1">
      <alignment vertical="center"/>
    </xf>
    <xf numFmtId="0" fontId="57" fillId="0" borderId="50" xfId="0" applyFont="1" applyFill="1" applyBorder="1" applyAlignment="1">
      <alignment vertical="center"/>
    </xf>
    <xf numFmtId="0" fontId="57" fillId="0" borderId="62" xfId="0" applyFont="1" applyFill="1" applyBorder="1" applyAlignment="1">
      <alignment vertical="center"/>
    </xf>
    <xf numFmtId="0" fontId="57" fillId="0" borderId="119" xfId="0" applyFont="1" applyFill="1" applyBorder="1" applyAlignment="1">
      <alignment vertical="center"/>
    </xf>
    <xf numFmtId="0" fontId="57" fillId="0" borderId="61" xfId="0" applyFont="1" applyFill="1" applyBorder="1" applyAlignment="1">
      <alignment vertical="center"/>
    </xf>
    <xf numFmtId="0" fontId="68" fillId="0" borderId="26" xfId="0" applyFont="1" applyFill="1" applyBorder="1" applyAlignment="1">
      <alignment vertical="center"/>
    </xf>
    <xf numFmtId="0" fontId="68" fillId="0" borderId="28" xfId="0" applyFont="1" applyFill="1" applyBorder="1" applyAlignment="1">
      <alignment vertical="center"/>
    </xf>
    <xf numFmtId="0" fontId="57" fillId="0" borderId="40" xfId="0" applyFont="1" applyFill="1" applyBorder="1" applyAlignment="1">
      <alignment vertical="center"/>
    </xf>
    <xf numFmtId="0" fontId="57" fillId="0" borderId="48" xfId="0" applyFont="1" applyFill="1" applyBorder="1" applyAlignment="1">
      <alignment vertical="center"/>
    </xf>
    <xf numFmtId="0" fontId="57" fillId="0" borderId="5" xfId="0" applyFont="1" applyFill="1" applyBorder="1" applyAlignment="1">
      <alignment vertical="center"/>
    </xf>
    <xf numFmtId="0" fontId="57" fillId="0" borderId="4" xfId="0" applyFont="1" applyFill="1" applyBorder="1" applyAlignment="1">
      <alignment vertical="center"/>
    </xf>
    <xf numFmtId="0" fontId="57" fillId="0" borderId="68" xfId="0" applyFont="1" applyFill="1" applyBorder="1" applyAlignment="1">
      <alignment vertical="center"/>
    </xf>
    <xf numFmtId="0" fontId="68" fillId="0" borderId="96" xfId="0" applyFont="1" applyFill="1" applyBorder="1" applyAlignment="1">
      <alignment vertical="center"/>
    </xf>
    <xf numFmtId="0" fontId="57" fillId="0" borderId="0" xfId="0" applyFont="1" applyFill="1" applyBorder="1" applyAlignment="1">
      <alignment vertical="center"/>
    </xf>
    <xf numFmtId="0" fontId="68" fillId="0" borderId="0" xfId="0" applyFont="1" applyFill="1" applyAlignment="1">
      <alignment vertical="center"/>
    </xf>
    <xf numFmtId="0" fontId="59" fillId="0" borderId="6" xfId="10" applyFont="1" applyBorder="1" applyAlignment="1">
      <alignment vertical="center" textRotation="255"/>
    </xf>
    <xf numFmtId="0" fontId="59" fillId="0" borderId="11" xfId="10" applyFont="1" applyBorder="1" applyAlignment="1">
      <alignment vertical="center" textRotation="255"/>
    </xf>
    <xf numFmtId="0" fontId="33"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0"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right"/>
    </xf>
    <xf numFmtId="0" fontId="30" fillId="0" borderId="0" xfId="10" applyFont="1" applyAlignment="1">
      <alignment horizontal="right" vertical="top"/>
    </xf>
    <xf numFmtId="0" fontId="17" fillId="0" borderId="0" xfId="0" applyFont="1" applyFill="1" applyAlignment="1">
      <alignment horizontal="right" vertical="top"/>
    </xf>
    <xf numFmtId="0" fontId="73" fillId="0" borderId="0" xfId="0" applyFont="1" applyFill="1" applyBorder="1" applyAlignment="1">
      <alignment vertical="center"/>
    </xf>
    <xf numFmtId="0" fontId="74" fillId="0" borderId="0" xfId="0" applyFont="1" applyFill="1" applyBorder="1" applyAlignment="1">
      <alignment vertical="center"/>
    </xf>
    <xf numFmtId="0" fontId="75" fillId="0" borderId="0" xfId="0" applyFont="1" applyFill="1" applyBorder="1" applyAlignment="1">
      <alignment horizontal="right" vertical="center"/>
    </xf>
    <xf numFmtId="0" fontId="75" fillId="0" borderId="0" xfId="0" applyFont="1" applyFill="1" applyBorder="1" applyAlignment="1">
      <alignment vertical="center"/>
    </xf>
    <xf numFmtId="0" fontId="74" fillId="0" borderId="1" xfId="0" applyFont="1" applyFill="1" applyBorder="1" applyAlignment="1">
      <alignment vertical="center"/>
    </xf>
    <xf numFmtId="0" fontId="75" fillId="0" borderId="0" xfId="0" applyFont="1" applyFill="1" applyAlignment="1">
      <alignment vertical="center"/>
    </xf>
    <xf numFmtId="0" fontId="75" fillId="0" borderId="0" xfId="0" applyFont="1" applyFill="1" applyAlignment="1">
      <alignment horizontal="center" vertical="center"/>
    </xf>
    <xf numFmtId="0" fontId="75" fillId="0" borderId="0" xfId="0" applyFont="1" applyFill="1" applyAlignment="1">
      <alignment horizontal="left" vertical="center"/>
    </xf>
    <xf numFmtId="0" fontId="74" fillId="0" borderId="0" xfId="0" applyFont="1" applyFill="1" applyBorder="1" applyAlignment="1">
      <alignment vertical="center" shrinkToFit="1"/>
    </xf>
    <xf numFmtId="0" fontId="76" fillId="0" borderId="0" xfId="0" applyFont="1" applyFill="1" applyAlignment="1">
      <alignment horizontal="left" vertical="center"/>
    </xf>
    <xf numFmtId="0" fontId="74" fillId="0" borderId="16" xfId="0" applyFont="1" applyFill="1" applyBorder="1" applyAlignment="1">
      <alignment vertical="center"/>
    </xf>
    <xf numFmtId="0" fontId="75" fillId="0" borderId="17" xfId="0" applyFont="1" applyFill="1" applyBorder="1" applyAlignment="1">
      <alignment vertical="center"/>
    </xf>
    <xf numFmtId="0" fontId="75" fillId="0" borderId="0" xfId="0" applyFont="1" applyFill="1" applyBorder="1" applyAlignment="1">
      <alignment vertical="center" wrapText="1"/>
    </xf>
    <xf numFmtId="0" fontId="75" fillId="0" borderId="16" xfId="0" applyFont="1" applyFill="1" applyBorder="1" applyAlignment="1">
      <alignment vertical="center" wrapText="1"/>
    </xf>
    <xf numFmtId="0" fontId="75" fillId="0" borderId="17" xfId="0" applyFont="1" applyFill="1" applyBorder="1" applyAlignment="1">
      <alignment vertical="center" wrapText="1"/>
    </xf>
    <xf numFmtId="0" fontId="75" fillId="0" borderId="16" xfId="0" applyFont="1" applyFill="1" applyBorder="1" applyAlignment="1">
      <alignment vertical="center"/>
    </xf>
    <xf numFmtId="0" fontId="74" fillId="0" borderId="19" xfId="0" applyFont="1" applyFill="1" applyBorder="1" applyAlignment="1">
      <alignment vertical="center"/>
    </xf>
    <xf numFmtId="0" fontId="75" fillId="0" borderId="0" xfId="0" applyFont="1" applyFill="1" applyBorder="1" applyAlignment="1">
      <alignment horizontal="center" vertical="center"/>
    </xf>
    <xf numFmtId="0" fontId="75" fillId="0" borderId="0" xfId="0" applyFont="1" applyFill="1" applyBorder="1" applyAlignment="1">
      <alignment horizontal="left" vertical="center"/>
    </xf>
    <xf numFmtId="0" fontId="81" fillId="0" borderId="0" xfId="0" applyFont="1" applyFill="1" applyBorder="1" applyAlignment="1">
      <alignment horizontal="right" vertical="center"/>
    </xf>
    <xf numFmtId="0" fontId="75" fillId="0" borderId="13" xfId="0" applyFont="1" applyFill="1" applyBorder="1" applyAlignment="1">
      <alignment vertical="center"/>
    </xf>
    <xf numFmtId="0" fontId="75" fillId="0" borderId="14" xfId="0" applyFont="1" applyFill="1" applyBorder="1" applyAlignment="1">
      <alignment vertical="center"/>
    </xf>
    <xf numFmtId="0" fontId="75" fillId="0" borderId="15" xfId="0" applyFont="1" applyFill="1" applyBorder="1" applyAlignment="1">
      <alignment vertical="center"/>
    </xf>
    <xf numFmtId="0" fontId="74" fillId="0" borderId="18" xfId="0" applyFont="1" applyFill="1" applyBorder="1" applyAlignment="1">
      <alignment vertical="center"/>
    </xf>
    <xf numFmtId="0" fontId="75" fillId="0" borderId="19" xfId="0" applyFont="1" applyFill="1" applyBorder="1" applyAlignment="1">
      <alignment vertical="center" wrapText="1"/>
    </xf>
    <xf numFmtId="0" fontId="75" fillId="0" borderId="20" xfId="0" applyFont="1" applyFill="1" applyBorder="1" applyAlignment="1">
      <alignment vertical="center" wrapText="1"/>
    </xf>
    <xf numFmtId="0" fontId="57" fillId="0" borderId="0" xfId="10" applyFont="1" applyBorder="1" applyAlignment="1">
      <alignment vertical="center"/>
    </xf>
    <xf numFmtId="0" fontId="57" fillId="0" borderId="0" xfId="10" applyFont="1" applyAlignment="1">
      <alignment vertical="center"/>
    </xf>
    <xf numFmtId="0" fontId="47" fillId="0" borderId="0" xfId="10" applyFont="1" applyBorder="1" applyAlignment="1">
      <alignment vertical="center"/>
    </xf>
    <xf numFmtId="0" fontId="10" fillId="0" borderId="0" xfId="10" applyFont="1" applyBorder="1" applyAlignment="1">
      <alignment vertical="center"/>
    </xf>
    <xf numFmtId="0" fontId="16" fillId="0" borderId="0" xfId="0" applyFont="1" applyFill="1" applyAlignment="1">
      <alignment vertical="center"/>
    </xf>
    <xf numFmtId="0" fontId="16"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2" fillId="0" borderId="0" xfId="0" applyFont="1" applyFill="1" applyBorder="1" applyAlignment="1">
      <alignment horizontal="right" vertical="top"/>
    </xf>
    <xf numFmtId="0" fontId="30" fillId="0" borderId="4" xfId="0" applyFont="1" applyFill="1" applyBorder="1" applyAlignment="1">
      <alignment vertical="center" shrinkToFit="1"/>
    </xf>
    <xf numFmtId="0" fontId="30" fillId="0" borderId="10" xfId="0" applyFont="1" applyFill="1" applyBorder="1" applyAlignment="1">
      <alignment vertical="center" shrinkToFit="1"/>
    </xf>
    <xf numFmtId="0" fontId="30" fillId="0" borderId="6" xfId="0" applyFont="1" applyFill="1" applyBorder="1" applyAlignment="1">
      <alignment vertical="center" shrinkToFit="1"/>
    </xf>
    <xf numFmtId="0" fontId="52" fillId="0" borderId="0" xfId="41" applyFont="1">
      <alignment vertical="center"/>
    </xf>
    <xf numFmtId="0" fontId="39" fillId="0" borderId="0" xfId="41" applyFont="1">
      <alignment vertical="center"/>
    </xf>
    <xf numFmtId="0" fontId="52" fillId="0" borderId="0" xfId="41" applyFont="1" applyAlignment="1">
      <alignment horizontal="left" vertical="center" indent="1"/>
    </xf>
    <xf numFmtId="0" fontId="39" fillId="0" borderId="28" xfId="41" applyFont="1" applyBorder="1" applyAlignment="1">
      <alignment horizontal="center" vertical="center"/>
    </xf>
    <xf numFmtId="0" fontId="39" fillId="0" borderId="120"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30"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33"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2" fillId="0" borderId="48" xfId="41" applyFont="1" applyBorder="1">
      <alignment vertical="center"/>
    </xf>
    <xf numFmtId="0" fontId="39" fillId="0" borderId="49" xfId="41" applyFont="1" applyBorder="1">
      <alignment vertical="center"/>
    </xf>
    <xf numFmtId="0" fontId="39" fillId="0" borderId="5" xfId="41" applyFont="1" applyBorder="1">
      <alignment vertical="center"/>
    </xf>
    <xf numFmtId="0" fontId="39" fillId="0" borderId="0" xfId="41" applyFont="1" applyBorder="1">
      <alignment vertical="center"/>
    </xf>
    <xf numFmtId="0" fontId="48" fillId="0" borderId="0" xfId="10" applyFont="1" applyAlignment="1">
      <alignment horizontal="center" vertical="center"/>
    </xf>
    <xf numFmtId="0" fontId="10" fillId="0" borderId="43" xfId="0" applyFont="1" applyFill="1" applyBorder="1" applyAlignment="1">
      <alignment horizontal="center" vertical="center" wrapText="1"/>
    </xf>
    <xf numFmtId="0" fontId="86" fillId="0" borderId="0" xfId="41" applyFont="1">
      <alignment vertical="center"/>
    </xf>
    <xf numFmtId="0" fontId="86"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24" fillId="0" borderId="0" xfId="0" applyFont="1" applyFill="1" applyAlignment="1">
      <alignment vertical="center"/>
    </xf>
    <xf numFmtId="0" fontId="24" fillId="0" borderId="0" xfId="0" applyFont="1" applyFill="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2" xfId="0" applyNumberFormat="1" applyFill="1" applyBorder="1" applyAlignment="1">
      <alignment vertical="center"/>
    </xf>
    <xf numFmtId="0" fontId="39" fillId="0" borderId="143" xfId="0" applyFont="1" applyFill="1" applyBorder="1" applyAlignment="1">
      <alignment vertical="center" shrinkToFit="1"/>
    </xf>
    <xf numFmtId="46" fontId="18" fillId="0" borderId="0" xfId="0" applyNumberFormat="1" applyFont="1" applyFill="1" applyAlignment="1">
      <alignment horizontal="right" vertical="center"/>
    </xf>
    <xf numFmtId="177" fontId="29" fillId="0" borderId="76" xfId="0" applyNumberFormat="1" applyFont="1" applyFill="1" applyBorder="1" applyAlignment="1">
      <alignment horizontal="center" vertical="center" shrinkToFit="1"/>
    </xf>
    <xf numFmtId="58" fontId="66" fillId="0" borderId="1" xfId="0" applyNumberFormat="1" applyFont="1" applyBorder="1" applyAlignment="1">
      <alignment horizontal="center" vertical="center" wrapText="1"/>
    </xf>
    <xf numFmtId="0" fontId="12" fillId="0" borderId="0" xfId="0" applyFont="1" applyFill="1" applyAlignment="1">
      <alignment horizontal="center"/>
    </xf>
    <xf numFmtId="0" fontId="12" fillId="0" borderId="27" xfId="0" applyFont="1" applyFill="1" applyBorder="1" applyAlignment="1">
      <alignment horizontal="center"/>
    </xf>
    <xf numFmtId="0" fontId="30" fillId="0" borderId="10" xfId="0" applyFont="1" applyFill="1" applyBorder="1" applyAlignment="1">
      <alignment horizontal="left" vertical="center" wrapText="1" shrinkToFit="1"/>
    </xf>
    <xf numFmtId="0" fontId="16" fillId="0" borderId="0" xfId="0" applyFont="1" applyFill="1" applyAlignment="1">
      <alignment vertical="center"/>
    </xf>
    <xf numFmtId="0" fontId="0" fillId="0" borderId="2" xfId="0" applyFont="1" applyFill="1" applyBorder="1" applyAlignment="1">
      <alignment horizontal="center" vertical="center"/>
    </xf>
    <xf numFmtId="0" fontId="30" fillId="0" borderId="3" xfId="10" applyFont="1" applyBorder="1" applyAlignment="1">
      <alignment vertical="center"/>
    </xf>
    <xf numFmtId="0" fontId="30" fillId="0" borderId="2" xfId="10" applyFont="1" applyBorder="1" applyAlignment="1">
      <alignment horizontal="center" vertical="center"/>
    </xf>
    <xf numFmtId="0" fontId="30" fillId="0" borderId="11" xfId="10" applyFont="1" applyBorder="1">
      <alignment vertical="center"/>
    </xf>
    <xf numFmtId="0" fontId="60" fillId="0" borderId="0" xfId="10" applyFont="1" applyBorder="1" applyAlignment="1">
      <alignment horizontal="left" vertical="center"/>
    </xf>
    <xf numFmtId="0" fontId="60" fillId="0" borderId="0" xfId="10" applyFont="1" applyBorder="1">
      <alignment vertical="center"/>
    </xf>
    <xf numFmtId="0" fontId="60" fillId="0" borderId="0" xfId="10" applyFont="1" applyBorder="1" applyAlignment="1">
      <alignment horizontal="center" vertical="center"/>
    </xf>
    <xf numFmtId="0" fontId="60" fillId="0" borderId="0" xfId="10" applyFont="1" applyBorder="1" applyAlignment="1">
      <alignment vertical="center"/>
    </xf>
    <xf numFmtId="10" fontId="60" fillId="0" borderId="0" xfId="10" applyNumberFormat="1" applyFont="1" applyBorder="1" applyAlignment="1">
      <alignment vertical="center"/>
    </xf>
    <xf numFmtId="10" fontId="60" fillId="0" borderId="0" xfId="10" applyNumberFormat="1" applyFont="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9" fillId="0" borderId="0" xfId="0" applyFont="1" applyFill="1" applyAlignment="1"/>
    <xf numFmtId="0" fontId="39" fillId="0" borderId="0" xfId="0" applyFont="1" applyFill="1" applyAlignment="1">
      <alignment vertical="center"/>
    </xf>
    <xf numFmtId="0" fontId="0" fillId="0" borderId="0" xfId="0" applyFill="1" applyAlignment="1">
      <alignment vertical="center" shrinkToFit="1"/>
    </xf>
    <xf numFmtId="182" fontId="41" fillId="0" borderId="87" xfId="0" applyNumberFormat="1" applyFont="1" applyFill="1" applyBorder="1" applyAlignment="1">
      <alignment horizontal="center" vertical="center" shrinkToFit="1"/>
    </xf>
    <xf numFmtId="182" fontId="41" fillId="0" borderId="77" xfId="0" applyNumberFormat="1" applyFont="1" applyFill="1" applyBorder="1" applyAlignment="1">
      <alignment horizontal="center" vertical="center" shrinkToFit="1"/>
    </xf>
    <xf numFmtId="182" fontId="41" fillId="0" borderId="78" xfId="0" applyNumberFormat="1" applyFont="1" applyFill="1" applyBorder="1" applyAlignment="1">
      <alignment horizontal="center" vertical="center" shrinkToFit="1"/>
    </xf>
    <xf numFmtId="0" fontId="0" fillId="0" borderId="87" xfId="0" applyNumberFormat="1"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6" fillId="0" borderId="0" xfId="0" applyFont="1" applyFill="1" applyAlignment="1">
      <alignment horizontal="right" vertical="center" wrapText="1"/>
    </xf>
    <xf numFmtId="0" fontId="93" fillId="0" borderId="4" xfId="0" applyFont="1" applyFill="1" applyBorder="1" applyAlignment="1">
      <alignment vertical="center" shrinkToFit="1"/>
    </xf>
    <xf numFmtId="179" fontId="39" fillId="0" borderId="57" xfId="0" applyNumberFormat="1" applyFont="1" applyFill="1" applyBorder="1" applyAlignment="1"/>
    <xf numFmtId="0" fontId="29"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87" fillId="0" borderId="0" xfId="0" applyFont="1" applyFill="1" applyBorder="1" applyAlignment="1">
      <alignment horizontal="left" vertical="center"/>
    </xf>
    <xf numFmtId="0" fontId="0" fillId="0" borderId="0" xfId="0" applyFont="1" applyFill="1" applyBorder="1" applyAlignment="1">
      <alignmen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3" fillId="0" borderId="0" xfId="45" applyNumberFormat="1" applyFont="1" applyFill="1" applyBorder="1" applyAlignment="1">
      <alignment vertical="center"/>
    </xf>
    <xf numFmtId="0" fontId="83" fillId="0" borderId="0" xfId="45" applyNumberFormat="1" applyFont="1" applyAlignment="1">
      <alignment vertical="center"/>
    </xf>
    <xf numFmtId="0" fontId="83"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3" fillId="0" borderId="0" xfId="45" quotePrefix="1" applyNumberFormat="1" applyFont="1" applyAlignment="1">
      <alignment vertical="center"/>
    </xf>
    <xf numFmtId="0" fontId="86"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3" fillId="0" borderId="0"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Border="1" applyAlignment="1">
      <alignment vertical="center"/>
    </xf>
    <xf numFmtId="0" fontId="39" fillId="0" borderId="36" xfId="45" applyNumberFormat="1" applyFont="1" applyFill="1" applyBorder="1" applyAlignment="1">
      <alignment horizontal="left" vertical="center"/>
    </xf>
    <xf numFmtId="0" fontId="86"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39" fillId="0" borderId="0"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horizontal="center" vertical="center"/>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86" fillId="0" borderId="0" xfId="45" applyNumberFormat="1" applyFont="1" applyBorder="1" applyAlignment="1">
      <alignment vertical="center"/>
    </xf>
    <xf numFmtId="0" fontId="39" fillId="0" borderId="54" xfId="45" applyNumberFormat="1" applyFont="1" applyFill="1" applyBorder="1" applyAlignment="1">
      <alignment horizontal="center" vertical="center" wrapText="1"/>
    </xf>
    <xf numFmtId="0" fontId="39" fillId="0" borderId="54" xfId="45" applyNumberFormat="1" applyFont="1" applyFill="1" applyBorder="1" applyAlignment="1">
      <alignment horizontal="right" vertical="center" wrapText="1"/>
    </xf>
    <xf numFmtId="0" fontId="83" fillId="0" borderId="54" xfId="45" applyNumberFormat="1" applyFont="1" applyBorder="1" applyAlignment="1">
      <alignment vertical="center"/>
    </xf>
    <xf numFmtId="0" fontId="83" fillId="0" borderId="57" xfId="45" applyNumberFormat="1" applyFont="1" applyBorder="1" applyAlignment="1">
      <alignment vertical="center"/>
    </xf>
    <xf numFmtId="0" fontId="39" fillId="0" borderId="54" xfId="45" applyNumberFormat="1" applyFont="1" applyFill="1" applyBorder="1" applyAlignment="1">
      <alignment vertical="center"/>
    </xf>
    <xf numFmtId="0" fontId="39" fillId="0" borderId="54" xfId="45" applyNumberFormat="1" applyFont="1" applyFill="1" applyBorder="1" applyAlignment="1">
      <alignment horizontal="center" vertical="center"/>
    </xf>
    <xf numFmtId="0" fontId="86"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3" fillId="0" borderId="2" xfId="45" applyNumberFormat="1" applyFont="1" applyBorder="1" applyAlignment="1">
      <alignment horizontal="center" vertical="center"/>
    </xf>
    <xf numFmtId="0" fontId="39" fillId="0" borderId="36" xfId="45" applyNumberFormat="1" applyFont="1" applyFill="1" applyBorder="1" applyAlignment="1">
      <alignment vertical="center"/>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30" xfId="45" applyNumberFormat="1" applyFont="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133" xfId="45" applyNumberFormat="1" applyFont="1" applyBorder="1" applyAlignment="1">
      <alignment vertical="center" shrinkToFit="1"/>
    </xf>
    <xf numFmtId="0" fontId="86" fillId="0" borderId="0" xfId="45" applyFont="1" applyBorder="1" applyAlignment="1">
      <alignment horizontal="left" vertical="center" indent="1"/>
    </xf>
    <xf numFmtId="0" fontId="86" fillId="0" borderId="0" xfId="45" applyFont="1" applyBorder="1" applyAlignment="1">
      <alignment horizontal="right" vertical="center" indent="1"/>
    </xf>
    <xf numFmtId="0" fontId="39" fillId="0" borderId="4" xfId="45" applyNumberFormat="1" applyFont="1" applyBorder="1" applyAlignment="1">
      <alignment vertical="center"/>
    </xf>
    <xf numFmtId="0" fontId="39" fillId="0" borderId="68" xfId="45" applyNumberFormat="1" applyFont="1" applyBorder="1" applyAlignment="1">
      <alignment vertical="center"/>
    </xf>
    <xf numFmtId="0" fontId="39" fillId="0" borderId="5" xfId="45" applyNumberFormat="1" applyFont="1" applyFill="1" applyBorder="1" applyAlignment="1">
      <alignment horizontal="left" vertical="center" indent="1"/>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86"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86" fillId="0" borderId="0" xfId="45" applyNumberFormat="1" applyFont="1" applyFill="1" applyBorder="1" applyAlignment="1">
      <alignment horizontal="left" vertical="center"/>
    </xf>
    <xf numFmtId="0" fontId="86"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86" fillId="0" borderId="0" xfId="45" applyNumberFormat="1" applyFont="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58" fontId="88" fillId="0" borderId="0" xfId="0" applyNumberFormat="1" applyFont="1" applyFill="1" applyAlignment="1">
      <alignment horizontal="center" vertical="center" shrinkToFit="1"/>
    </xf>
    <xf numFmtId="0" fontId="29" fillId="0" borderId="4" xfId="0" applyFont="1" applyFill="1" applyBorder="1" applyAlignment="1">
      <alignment horizontal="center" vertical="center"/>
    </xf>
    <xf numFmtId="0" fontId="0" fillId="0" borderId="5" xfId="0" applyFont="1" applyFill="1" applyBorder="1" applyAlignment="1">
      <alignment vertical="center" textRotation="255"/>
    </xf>
    <xf numFmtId="0" fontId="29" fillId="0" borderId="2" xfId="0" applyFont="1" applyFill="1" applyBorder="1" applyAlignment="1">
      <alignment horizontal="center" vertical="center" shrinkToFit="1"/>
    </xf>
    <xf numFmtId="0" fontId="29" fillId="7" borderId="2" xfId="0" applyFont="1" applyFill="1" applyBorder="1" applyAlignment="1">
      <alignment horizontal="center" vertical="center"/>
    </xf>
    <xf numFmtId="0" fontId="29" fillId="7" borderId="15" xfId="0" applyFont="1" applyFill="1" applyBorder="1" applyAlignment="1">
      <alignment horizontal="right" vertical="center" wrapText="1"/>
    </xf>
    <xf numFmtId="0" fontId="29" fillId="7" borderId="99" xfId="0" applyFont="1" applyFill="1" applyBorder="1" applyAlignment="1">
      <alignment horizontal="right" vertical="center" wrapText="1"/>
    </xf>
    <xf numFmtId="0" fontId="29" fillId="7" borderId="149" xfId="0" applyFont="1" applyFill="1" applyBorder="1" applyAlignment="1">
      <alignment horizontal="right" vertical="center" wrapText="1"/>
    </xf>
    <xf numFmtId="0" fontId="0" fillId="7" borderId="151" xfId="0" applyFont="1" applyFill="1" applyBorder="1" applyAlignment="1">
      <alignment horizontal="right" vertical="center" wrapText="1"/>
    </xf>
    <xf numFmtId="0" fontId="29" fillId="0" borderId="74" xfId="0" applyFont="1" applyFill="1" applyBorder="1" applyAlignment="1">
      <alignment horizontal="left" vertical="center" wrapText="1"/>
    </xf>
    <xf numFmtId="0" fontId="29" fillId="0" borderId="75" xfId="0" applyFont="1" applyFill="1" applyBorder="1" applyAlignment="1">
      <alignment horizontal="left" vertical="center" wrapText="1"/>
    </xf>
    <xf numFmtId="0" fontId="0" fillId="7" borderId="153" xfId="0" applyFont="1" applyFill="1" applyBorder="1" applyAlignment="1">
      <alignment horizontal="right" vertical="center" wrapText="1"/>
    </xf>
    <xf numFmtId="0" fontId="0" fillId="0" borderId="2"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9" fillId="0" borderId="5" xfId="0" applyFont="1" applyFill="1" applyBorder="1" applyAlignment="1">
      <alignment horizontal="left" vertical="center" wrapText="1"/>
    </xf>
    <xf numFmtId="0" fontId="25" fillId="0" borderId="0" xfId="0" applyFont="1" applyFill="1" applyAlignment="1">
      <alignment horizontal="center" vertical="center"/>
    </xf>
    <xf numFmtId="0" fontId="29" fillId="0" borderId="4" xfId="0" applyFont="1" applyFill="1" applyBorder="1" applyAlignment="1">
      <alignment horizontal="center" vertical="center" wrapText="1"/>
    </xf>
    <xf numFmtId="0" fontId="0" fillId="8" borderId="0" xfId="0" applyFill="1"/>
    <xf numFmtId="0" fontId="0" fillId="9" borderId="0" xfId="0" applyFill="1"/>
    <xf numFmtId="0" fontId="0" fillId="3" borderId="0" xfId="0" applyFill="1"/>
    <xf numFmtId="0" fontId="57" fillId="0" borderId="117" xfId="0" applyFont="1" applyFill="1" applyBorder="1" applyAlignment="1">
      <alignment vertical="center"/>
    </xf>
    <xf numFmtId="0" fontId="0" fillId="0" borderId="0" xfId="0"/>
    <xf numFmtId="0" fontId="25" fillId="0" borderId="130" xfId="0" applyFont="1" applyFill="1" applyBorder="1" applyAlignment="1" applyProtection="1">
      <alignment horizontal="center" vertical="center"/>
      <protection locked="0"/>
    </xf>
    <xf numFmtId="0" fontId="29" fillId="0" borderId="135" xfId="0" applyFont="1" applyFill="1" applyBorder="1" applyAlignment="1">
      <alignment vertical="center" wrapText="1"/>
    </xf>
    <xf numFmtId="0" fontId="29" fillId="0" borderId="133" xfId="0" applyFont="1" applyFill="1" applyBorder="1" applyAlignment="1">
      <alignment vertical="center" wrapText="1"/>
    </xf>
    <xf numFmtId="0" fontId="29" fillId="0" borderId="155" xfId="0" applyFont="1" applyFill="1" applyBorder="1" applyAlignment="1">
      <alignment vertical="center" wrapText="1"/>
    </xf>
    <xf numFmtId="0" fontId="29" fillId="0" borderId="145" xfId="0" applyFont="1" applyFill="1" applyBorder="1" applyAlignment="1">
      <alignment horizontal="center" vertical="center" wrapText="1" shrinkToFit="1"/>
    </xf>
    <xf numFmtId="0" fontId="29" fillId="0" borderId="66" xfId="0" applyFont="1" applyFill="1" applyBorder="1" applyAlignment="1">
      <alignment horizontal="center" vertical="center" wrapText="1" shrinkToFit="1"/>
    </xf>
    <xf numFmtId="0" fontId="98" fillId="0" borderId="0" xfId="0" applyFont="1" applyFill="1" applyBorder="1" applyAlignment="1">
      <alignment horizontal="center" vertical="top" shrinkToFit="1"/>
    </xf>
    <xf numFmtId="0" fontId="99" fillId="4" borderId="0" xfId="0" applyFont="1" applyFill="1"/>
    <xf numFmtId="0" fontId="53" fillId="0" borderId="35" xfId="0" applyFont="1" applyFill="1" applyBorder="1" applyAlignment="1">
      <alignment vertical="center"/>
    </xf>
    <xf numFmtId="0" fontId="67" fillId="0" borderId="0" xfId="0" applyFont="1" applyFill="1" applyAlignment="1">
      <alignment horizontal="center" vertical="center"/>
    </xf>
    <xf numFmtId="0" fontId="100" fillId="0" borderId="28" xfId="10" applyFont="1" applyBorder="1">
      <alignment vertical="center"/>
    </xf>
    <xf numFmtId="0" fontId="100" fillId="0" borderId="2" xfId="10" applyFont="1" applyBorder="1" applyAlignment="1">
      <alignment horizontal="center" vertical="center"/>
    </xf>
    <xf numFmtId="58" fontId="29" fillId="0" borderId="0" xfId="0" applyNumberFormat="1" applyFont="1" applyFill="1" applyBorder="1" applyAlignment="1">
      <alignment horizontal="right"/>
    </xf>
    <xf numFmtId="0" fontId="0" fillId="0" borderId="1" xfId="0" applyFill="1" applyBorder="1" applyAlignment="1">
      <alignment horizontal="right"/>
    </xf>
    <xf numFmtId="0" fontId="25" fillId="0" borderId="26" xfId="0" applyFont="1" applyFill="1" applyBorder="1" applyAlignment="1" applyProtection="1">
      <alignment horizontal="center" vertical="center"/>
      <protection locked="0"/>
    </xf>
    <xf numFmtId="0" fontId="25" fillId="0" borderId="28" xfId="0" applyFont="1" applyFill="1" applyBorder="1" applyAlignment="1" applyProtection="1">
      <alignment horizontal="center" vertical="center"/>
      <protection locked="0"/>
    </xf>
    <xf numFmtId="0" fontId="25" fillId="0" borderId="96" xfId="0" applyFont="1" applyFill="1" applyBorder="1" applyAlignment="1" applyProtection="1">
      <alignment horizontal="center" vertical="center"/>
      <protection locked="0"/>
    </xf>
    <xf numFmtId="0" fontId="0" fillId="0" borderId="0" xfId="0" applyFont="1"/>
    <xf numFmtId="0" fontId="29" fillId="3" borderId="0" xfId="0" applyFont="1" applyFill="1"/>
    <xf numFmtId="0" fontId="29" fillId="3" borderId="0" xfId="0" applyFont="1" applyFill="1" applyAlignment="1">
      <alignment horizontal="right"/>
    </xf>
    <xf numFmtId="0" fontId="101" fillId="0" borderId="128" xfId="0" applyNumberFormat="1" applyFont="1" applyFill="1" applyBorder="1" applyAlignment="1">
      <alignment vertical="center"/>
    </xf>
    <xf numFmtId="0" fontId="101" fillId="0" borderId="2" xfId="0" quotePrefix="1" applyNumberFormat="1" applyFont="1" applyFill="1" applyBorder="1" applyAlignment="1">
      <alignment horizontal="left" vertical="center"/>
    </xf>
    <xf numFmtId="0" fontId="101" fillId="0" borderId="2" xfId="0" quotePrefix="1" applyNumberFormat="1" applyFont="1" applyFill="1" applyBorder="1" applyAlignment="1">
      <alignment vertical="center"/>
    </xf>
    <xf numFmtId="49" fontId="101" fillId="0" borderId="2" xfId="0" quotePrefix="1" applyNumberFormat="1" applyFont="1" applyFill="1" applyBorder="1" applyAlignment="1">
      <alignment horizontal="left" vertical="center"/>
    </xf>
    <xf numFmtId="0" fontId="16" fillId="0" borderId="0" xfId="0" applyFont="1" applyFill="1" applyAlignment="1">
      <alignment vertical="center"/>
    </xf>
    <xf numFmtId="0" fontId="39" fillId="0" borderId="36"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0" fillId="0" borderId="4" xfId="10" applyFont="1" applyBorder="1" applyAlignment="1">
      <alignment vertical="center"/>
    </xf>
    <xf numFmtId="0" fontId="51" fillId="0" borderId="0" xfId="0" applyFont="1" applyAlignment="1">
      <alignment vertical="center" wrapText="1"/>
    </xf>
    <xf numFmtId="0" fontId="51" fillId="0" borderId="0" xfId="0" applyFont="1" applyAlignment="1">
      <alignment vertical="center"/>
    </xf>
    <xf numFmtId="0" fontId="57" fillId="0" borderId="1" xfId="10" applyFont="1" applyBorder="1" applyAlignment="1">
      <alignment vertical="center"/>
    </xf>
    <xf numFmtId="0" fontId="28" fillId="0" borderId="41" xfId="0" applyFont="1" applyFill="1" applyBorder="1" applyAlignment="1">
      <alignment horizontal="left" wrapText="1"/>
    </xf>
    <xf numFmtId="0" fontId="17" fillId="0" borderId="1"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0" xfId="0" applyFont="1" applyFill="1" applyBorder="1" applyAlignment="1">
      <alignment vertical="center" wrapText="1"/>
    </xf>
    <xf numFmtId="0" fontId="28" fillId="0" borderId="0" xfId="0" applyFont="1" applyFill="1" applyAlignment="1">
      <alignment horizontal="center"/>
    </xf>
    <xf numFmtId="0" fontId="28" fillId="0" borderId="54" xfId="0" applyFont="1" applyFill="1" applyBorder="1" applyAlignment="1">
      <alignment horizontal="center"/>
    </xf>
    <xf numFmtId="0" fontId="47" fillId="0" borderId="4" xfId="10" applyFont="1" applyBorder="1" applyAlignment="1">
      <alignment horizontal="center" vertical="center"/>
    </xf>
    <xf numFmtId="0" fontId="57" fillId="0" borderId="0" xfId="10" applyFont="1" applyBorder="1" applyAlignment="1">
      <alignment horizontal="center" vertical="center"/>
    </xf>
    <xf numFmtId="0" fontId="59" fillId="0" borderId="4" xfId="10" applyFont="1" applyBorder="1" applyAlignment="1">
      <alignment horizontal="left" vertical="center"/>
    </xf>
    <xf numFmtId="0" fontId="58" fillId="0" borderId="3" xfId="10" applyFont="1" applyBorder="1" applyAlignment="1">
      <alignment horizontal="center" vertical="center"/>
    </xf>
    <xf numFmtId="0" fontId="58" fillId="0" borderId="4" xfId="10" applyFont="1" applyBorder="1" applyAlignment="1">
      <alignment horizontal="center" vertical="center"/>
    </xf>
    <xf numFmtId="0" fontId="47" fillId="0" borderId="10" xfId="10" applyFont="1" applyBorder="1" applyAlignment="1">
      <alignment horizontal="center" vertical="center"/>
    </xf>
    <xf numFmtId="0" fontId="59" fillId="0" borderId="2" xfId="10" applyFont="1" applyBorder="1" applyAlignment="1">
      <alignment horizontal="center" vertical="center"/>
    </xf>
    <xf numFmtId="0" fontId="59" fillId="0" borderId="4" xfId="10" applyFont="1" applyBorder="1" applyAlignment="1">
      <alignment horizontal="center" vertical="center"/>
    </xf>
    <xf numFmtId="0" fontId="59" fillId="0" borderId="8" xfId="10" applyFont="1" applyBorder="1" applyAlignment="1">
      <alignment horizontal="left" vertical="center"/>
    </xf>
    <xf numFmtId="0" fontId="58" fillId="0" borderId="10" xfId="10" applyFont="1" applyBorder="1" applyAlignment="1">
      <alignment horizontal="center" vertical="center"/>
    </xf>
    <xf numFmtId="9" fontId="58" fillId="0" borderId="4" xfId="2" applyFont="1" applyBorder="1" applyAlignment="1">
      <alignment horizontal="center" vertical="center"/>
    </xf>
    <xf numFmtId="0" fontId="28" fillId="0" borderId="50" xfId="0" applyFont="1" applyFill="1" applyBorder="1" applyAlignment="1">
      <alignment vertical="center"/>
    </xf>
    <xf numFmtId="0" fontId="28" fillId="4" borderId="6" xfId="0" applyFont="1" applyFill="1" applyBorder="1"/>
    <xf numFmtId="0" fontId="28" fillId="4" borderId="52" xfId="0" applyFont="1" applyFill="1" applyBorder="1"/>
    <xf numFmtId="0" fontId="28" fillId="0" borderId="6" xfId="0" applyFont="1" applyFill="1" applyBorder="1"/>
    <xf numFmtId="0" fontId="103" fillId="0" borderId="2" xfId="0" applyFont="1" applyFill="1" applyBorder="1" applyAlignment="1" applyProtection="1">
      <alignment horizontal="center" vertical="center"/>
      <protection locked="0"/>
    </xf>
    <xf numFmtId="0" fontId="10" fillId="0" borderId="0" xfId="0" applyFont="1" applyFill="1"/>
    <xf numFmtId="0" fontId="104"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horizontal="center"/>
    </xf>
    <xf numFmtId="0" fontId="29" fillId="4" borderId="52" xfId="0" applyFont="1" applyFill="1" applyBorder="1"/>
    <xf numFmtId="0" fontId="0" fillId="0" borderId="0" xfId="0" applyFont="1" applyFill="1" applyBorder="1" applyAlignment="1">
      <alignment vertical="top"/>
    </xf>
    <xf numFmtId="179" fontId="0" fillId="0" borderId="0" xfId="0" applyNumberFormat="1" applyFont="1" applyFill="1" applyBorder="1" applyAlignment="1">
      <alignment vertical="top"/>
    </xf>
    <xf numFmtId="179" fontId="105" fillId="0" borderId="2" xfId="0" applyNumberFormat="1" applyFont="1" applyFill="1" applyBorder="1"/>
    <xf numFmtId="0" fontId="28" fillId="0" borderId="0" xfId="0" applyFont="1" applyFill="1" applyBorder="1" applyAlignment="1">
      <alignment horizontal="center" vertical="center" wrapText="1"/>
    </xf>
    <xf numFmtId="0" fontId="28" fillId="0" borderId="0" xfId="0" applyFont="1" applyFill="1" applyBorder="1" applyAlignment="1">
      <alignment vertical="center" shrinkToFit="1"/>
    </xf>
    <xf numFmtId="0" fontId="28" fillId="0" borderId="0" xfId="0" applyFont="1" applyFill="1" applyBorder="1" applyAlignment="1">
      <alignment horizontal="center"/>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49" fontId="107" fillId="0" borderId="0" xfId="15" applyNumberFormat="1" applyFont="1" applyAlignment="1">
      <alignment horizontal="right" vertical="center"/>
    </xf>
    <xf numFmtId="0" fontId="107" fillId="0" borderId="0" xfId="48" applyFont="1">
      <alignment vertical="center"/>
    </xf>
    <xf numFmtId="0" fontId="107" fillId="0" borderId="0" xfId="48" applyFont="1" applyAlignment="1">
      <alignment horizontal="right" vertical="center"/>
    </xf>
    <xf numFmtId="0" fontId="107" fillId="0" borderId="0" xfId="48" applyFont="1" applyAlignment="1"/>
    <xf numFmtId="0" fontId="2" fillId="0" borderId="0" xfId="48" applyFont="1">
      <alignment vertical="center"/>
    </xf>
    <xf numFmtId="0" fontId="107" fillId="0" borderId="2" xfId="48" applyFont="1" applyBorder="1" applyAlignment="1">
      <alignment horizontal="center" vertical="center" wrapText="1"/>
    </xf>
    <xf numFmtId="0" fontId="107" fillId="0" borderId="0" xfId="48" applyFont="1" applyAlignment="1">
      <alignment horizontal="center" vertical="center"/>
    </xf>
    <xf numFmtId="0" fontId="107" fillId="0" borderId="2" xfId="48" applyFont="1" applyBorder="1" applyAlignment="1">
      <alignment horizontal="center" vertical="center"/>
    </xf>
    <xf numFmtId="0" fontId="107" fillId="0" borderId="0" xfId="48" applyFont="1" applyBorder="1">
      <alignment vertical="center"/>
    </xf>
    <xf numFmtId="0" fontId="95" fillId="0" borderId="0" xfId="48" applyFont="1">
      <alignment vertical="center"/>
    </xf>
    <xf numFmtId="58" fontId="91" fillId="0" borderId="0" xfId="0" applyNumberFormat="1" applyFont="1" applyFill="1" applyBorder="1" applyAlignment="1">
      <alignment vertical="center" shrinkToFit="1"/>
    </xf>
    <xf numFmtId="0" fontId="103" fillId="0" borderId="144" xfId="0" applyFont="1" applyFill="1" applyBorder="1" applyAlignment="1">
      <alignment horizontal="center" vertical="center" shrinkToFit="1"/>
    </xf>
    <xf numFmtId="0" fontId="102" fillId="0" borderId="5" xfId="0" applyFont="1" applyFill="1" applyBorder="1" applyAlignment="1">
      <alignment horizontal="left" vertical="center" indent="1"/>
    </xf>
    <xf numFmtId="0" fontId="102" fillId="0" borderId="5" xfId="0" applyFont="1" applyFill="1" applyBorder="1" applyAlignment="1">
      <alignment horizontal="left" indent="1"/>
    </xf>
    <xf numFmtId="0" fontId="107" fillId="0" borderId="5" xfId="0" applyFont="1" applyBorder="1"/>
    <xf numFmtId="0" fontId="107" fillId="0" borderId="9" xfId="0" applyFont="1" applyBorder="1"/>
    <xf numFmtId="0" fontId="102" fillId="0" borderId="0" xfId="0" applyFont="1" applyFill="1" applyBorder="1" applyAlignment="1">
      <alignment horizontal="left" vertical="center" indent="1"/>
    </xf>
    <xf numFmtId="0" fontId="102" fillId="0" borderId="0" xfId="0" applyFont="1" applyFill="1" applyBorder="1" applyAlignment="1">
      <alignment horizontal="left" indent="1"/>
    </xf>
    <xf numFmtId="0" fontId="107" fillId="0" borderId="0" xfId="0" applyFont="1" applyBorder="1"/>
    <xf numFmtId="0" fontId="107" fillId="0" borderId="7" xfId="0" applyFont="1" applyBorder="1"/>
    <xf numFmtId="0" fontId="102" fillId="0" borderId="1" xfId="0" applyFont="1" applyFill="1" applyBorder="1" applyAlignment="1">
      <alignment vertical="center"/>
    </xf>
    <xf numFmtId="0" fontId="102" fillId="0" borderId="1" xfId="0" applyFont="1" applyFill="1" applyBorder="1" applyAlignment="1">
      <alignment horizontal="left" indent="1"/>
    </xf>
    <xf numFmtId="0" fontId="107" fillId="0" borderId="1" xfId="0" applyFont="1" applyFill="1" applyBorder="1"/>
    <xf numFmtId="0" fontId="102" fillId="0" borderId="1" xfId="0" applyFont="1" applyFill="1" applyBorder="1" applyAlignment="1">
      <alignment vertical="center" wrapText="1"/>
    </xf>
    <xf numFmtId="0" fontId="107" fillId="0" borderId="12" xfId="0" applyFont="1" applyBorder="1"/>
    <xf numFmtId="0" fontId="102" fillId="0" borderId="12" xfId="0" applyFont="1" applyFill="1" applyBorder="1" applyAlignment="1">
      <alignment horizontal="left" vertical="center"/>
    </xf>
    <xf numFmtId="0" fontId="108" fillId="0" borderId="3" xfId="0" applyFont="1" applyBorder="1" applyAlignment="1">
      <alignment vertical="top"/>
    </xf>
    <xf numFmtId="0" fontId="107" fillId="0" borderId="4" xfId="0" applyFont="1" applyBorder="1"/>
    <xf numFmtId="0" fontId="95" fillId="0" borderId="26" xfId="0" applyFont="1" applyFill="1" applyBorder="1" applyAlignment="1">
      <alignment horizontal="center" vertical="center" shrinkToFit="1"/>
    </xf>
    <xf numFmtId="0" fontId="109" fillId="0" borderId="53" xfId="0" applyFont="1" applyFill="1" applyBorder="1" applyAlignment="1">
      <alignment horizontal="left" vertical="center"/>
    </xf>
    <xf numFmtId="0" fontId="107" fillId="0" borderId="54" xfId="0" applyFont="1" applyFill="1" applyBorder="1" applyAlignment="1">
      <alignment horizontal="center" wrapText="1"/>
    </xf>
    <xf numFmtId="0" fontId="95" fillId="0" borderId="0" xfId="0" applyFont="1" applyFill="1"/>
    <xf numFmtId="0" fontId="107" fillId="0" borderId="0" xfId="0" applyFont="1" applyFill="1"/>
    <xf numFmtId="0" fontId="107" fillId="0" borderId="0" xfId="0" applyFont="1" applyFill="1" applyAlignment="1">
      <alignment vertical="center"/>
    </xf>
    <xf numFmtId="0" fontId="107" fillId="0" borderId="0" xfId="0" applyFont="1" applyFill="1" applyAlignment="1">
      <alignment horizontal="left"/>
    </xf>
    <xf numFmtId="0" fontId="92" fillId="0" borderId="0" xfId="0" applyFont="1" applyFill="1" applyBorder="1" applyAlignment="1">
      <alignment vertical="center" shrinkToFit="1"/>
    </xf>
    <xf numFmtId="0" fontId="87"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3" fillId="0" borderId="0" xfId="45" applyNumberFormat="1" applyFont="1" applyBorder="1" applyAlignment="1">
      <alignment vertical="center" wrapText="1"/>
    </xf>
    <xf numFmtId="0" fontId="83" fillId="0" borderId="0" xfId="45" applyNumberFormat="1" applyFont="1" applyAlignment="1">
      <alignment horizontal="right" vertical="top"/>
    </xf>
    <xf numFmtId="0" fontId="16" fillId="0" borderId="0" xfId="0" applyFont="1" applyFill="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right" vertical="center" wrapText="1"/>
    </xf>
    <xf numFmtId="0" fontId="16" fillId="0" borderId="1" xfId="0" applyFont="1" applyFill="1" applyBorder="1" applyAlignment="1" applyProtection="1">
      <alignment vertical="center"/>
      <protection locked="0"/>
    </xf>
    <xf numFmtId="0" fontId="18" fillId="0" borderId="1" xfId="0" applyFont="1" applyFill="1" applyBorder="1" applyAlignment="1" applyProtection="1">
      <alignment vertical="center" shrinkToFit="1"/>
      <protection locked="0"/>
    </xf>
    <xf numFmtId="0" fontId="103" fillId="0" borderId="2" xfId="0" applyFont="1" applyFill="1" applyBorder="1" applyAlignment="1" applyProtection="1">
      <alignment horizontal="center" vertical="center" shrinkToFit="1"/>
      <protection locked="0"/>
    </xf>
    <xf numFmtId="0" fontId="103" fillId="0" borderId="5" xfId="0" applyFont="1" applyFill="1" applyBorder="1" applyAlignment="1" applyProtection="1">
      <alignment horizontal="center" vertical="center" shrinkToFit="1"/>
      <protection locked="0"/>
    </xf>
    <xf numFmtId="0" fontId="103" fillId="0" borderId="26"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8" fillId="0" borderId="2" xfId="0" applyFont="1" applyFill="1" applyBorder="1" applyAlignment="1" applyProtection="1">
      <alignment horizontal="center" vertical="center" wrapText="1"/>
      <protection locked="0"/>
    </xf>
    <xf numFmtId="0" fontId="11" fillId="0" borderId="38" xfId="45" applyNumberFormat="1" applyFont="1" applyFill="1" applyBorder="1" applyAlignment="1" applyProtection="1">
      <alignment horizontal="center" vertical="center"/>
      <protection locked="0"/>
    </xf>
    <xf numFmtId="0" fontId="11" fillId="0" borderId="26" xfId="45" applyNumberFormat="1" applyFont="1" applyFill="1" applyBorder="1" applyAlignment="1" applyProtection="1">
      <alignment horizontal="center" vertical="center"/>
      <protection locked="0"/>
    </xf>
    <xf numFmtId="0" fontId="10" fillId="0" borderId="102" xfId="0" applyFont="1" applyFill="1" applyBorder="1" applyAlignment="1" applyProtection="1">
      <alignment horizontal="center" vertical="center" wrapText="1"/>
      <protection locked="0"/>
    </xf>
    <xf numFmtId="0" fontId="39" fillId="0" borderId="54" xfId="45" applyNumberFormat="1" applyFont="1" applyFill="1" applyBorder="1" applyAlignment="1" applyProtection="1">
      <alignment horizontal="center" vertical="center" wrapText="1"/>
      <protection locked="0"/>
    </xf>
    <xf numFmtId="180" fontId="39" fillId="0" borderId="54"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shrinkToFit="1"/>
      <protection locked="0"/>
    </xf>
    <xf numFmtId="0" fontId="39" fillId="0" borderId="2" xfId="45" applyNumberFormat="1" applyFont="1" applyFill="1" applyBorder="1" applyAlignment="1" applyProtection="1">
      <alignment horizontal="center" vertical="center" shrinkToFit="1"/>
      <protection locked="0"/>
    </xf>
    <xf numFmtId="0" fontId="39" fillId="0" borderId="43" xfId="45" applyNumberFormat="1" applyFont="1" applyFill="1" applyBorder="1" applyAlignment="1" applyProtection="1">
      <alignment horizontal="center" vertical="center" shrinkToFit="1"/>
      <protection locked="0"/>
    </xf>
    <xf numFmtId="0" fontId="11" fillId="0" borderId="2" xfId="45" applyNumberFormat="1" applyFont="1" applyFill="1" applyBorder="1" applyAlignment="1" applyProtection="1">
      <alignment horizontal="center" vertical="center"/>
      <protection locked="0"/>
    </xf>
    <xf numFmtId="0" fontId="83" fillId="0" borderId="10" xfId="45" applyNumberFormat="1" applyFont="1" applyBorder="1" applyAlignment="1" applyProtection="1">
      <alignment horizontal="center" vertical="center"/>
      <protection locked="0"/>
    </xf>
    <xf numFmtId="0" fontId="85" fillId="0" borderId="10" xfId="45" applyNumberFormat="1" applyFont="1" applyBorder="1" applyAlignment="1" applyProtection="1">
      <alignment horizontal="center" vertical="center"/>
      <protection locked="0"/>
    </xf>
    <xf numFmtId="0" fontId="83" fillId="0" borderId="2" xfId="45" applyNumberFormat="1" applyFont="1" applyBorder="1" applyAlignment="1" applyProtection="1">
      <alignment horizontal="center" vertical="center"/>
      <protection locked="0"/>
    </xf>
    <xf numFmtId="0" fontId="107" fillId="0" borderId="8" xfId="48" applyFont="1" applyBorder="1" applyAlignment="1" applyProtection="1">
      <alignment vertical="center"/>
      <protection locked="0"/>
    </xf>
    <xf numFmtId="0" fontId="107" fillId="0" borderId="5" xfId="48" applyFont="1" applyBorder="1" applyAlignment="1" applyProtection="1">
      <alignment vertical="center"/>
      <protection locked="0"/>
    </xf>
    <xf numFmtId="0" fontId="107" fillId="0" borderId="5" xfId="48" applyFont="1" applyBorder="1" applyProtection="1">
      <alignment vertical="center"/>
      <protection locked="0"/>
    </xf>
    <xf numFmtId="0" fontId="107" fillId="0" borderId="9" xfId="48" applyFont="1" applyBorder="1" applyProtection="1">
      <alignment vertical="center"/>
      <protection locked="0"/>
    </xf>
    <xf numFmtId="0" fontId="107" fillId="0" borderId="6" xfId="48" applyFont="1" applyBorder="1" applyProtection="1">
      <alignment vertical="center"/>
      <protection locked="0"/>
    </xf>
    <xf numFmtId="0" fontId="107" fillId="0" borderId="0" xfId="48" applyFont="1" applyBorder="1" applyProtection="1">
      <alignment vertical="center"/>
      <protection locked="0"/>
    </xf>
    <xf numFmtId="0" fontId="107" fillId="0" borderId="7" xfId="48" applyFont="1" applyBorder="1" applyProtection="1">
      <alignment vertical="center"/>
      <protection locked="0"/>
    </xf>
    <xf numFmtId="0" fontId="107" fillId="0" borderId="6" xfId="48" applyFont="1" applyBorder="1" applyAlignment="1" applyProtection="1">
      <alignment vertical="center"/>
      <protection locked="0"/>
    </xf>
    <xf numFmtId="0" fontId="107" fillId="0" borderId="0" xfId="48" applyFont="1" applyBorder="1" applyAlignment="1" applyProtection="1">
      <alignment vertical="center"/>
      <protection locked="0"/>
    </xf>
    <xf numFmtId="0" fontId="107" fillId="0" borderId="11" xfId="48" applyFont="1" applyBorder="1" applyAlignment="1" applyProtection="1">
      <alignment vertical="center"/>
      <protection locked="0"/>
    </xf>
    <xf numFmtId="0" fontId="107" fillId="0" borderId="1" xfId="48" applyFont="1" applyBorder="1" applyAlignment="1" applyProtection="1">
      <alignment vertical="center"/>
      <protection locked="0"/>
    </xf>
    <xf numFmtId="0" fontId="107" fillId="0" borderId="1" xfId="48" applyFont="1" applyBorder="1" applyProtection="1">
      <alignment vertical="center"/>
      <protection locked="0"/>
    </xf>
    <xf numFmtId="0" fontId="107" fillId="0" borderId="12" xfId="48" applyFont="1" applyBorder="1" applyProtection="1">
      <alignment vertical="center"/>
      <protection locked="0"/>
    </xf>
    <xf numFmtId="0" fontId="12" fillId="0" borderId="8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textRotation="255" shrinkToFit="1"/>
      <protection locked="0"/>
    </xf>
    <xf numFmtId="0" fontId="12" fillId="0" borderId="77" xfId="0" applyFont="1" applyFill="1" applyBorder="1" applyAlignment="1" applyProtection="1">
      <alignment horizontal="center" vertical="center" shrinkToFit="1"/>
      <protection locked="0"/>
    </xf>
    <xf numFmtId="0" fontId="12" fillId="0" borderId="86" xfId="0" applyFont="1" applyFill="1" applyBorder="1" applyAlignment="1" applyProtection="1">
      <alignment horizontal="center" vertical="center" textRotation="255" shrinkToFit="1"/>
      <protection locked="0"/>
    </xf>
    <xf numFmtId="0" fontId="106" fillId="0" borderId="80" xfId="0" applyFont="1" applyFill="1" applyBorder="1" applyAlignment="1" applyProtection="1">
      <alignment horizontal="center" vertical="center" textRotation="255" shrinkToFit="1"/>
      <protection locked="0"/>
    </xf>
    <xf numFmtId="179" fontId="12" fillId="0" borderId="8" xfId="7" applyNumberFormat="1" applyFont="1" applyFill="1" applyBorder="1" applyAlignment="1" applyProtection="1">
      <alignment vertical="center"/>
      <protection locked="0"/>
    </xf>
    <xf numFmtId="179" fontId="12" fillId="0" borderId="80" xfId="7" applyNumberFormat="1" applyFont="1" applyFill="1" applyBorder="1" applyAlignment="1" applyProtection="1">
      <alignment vertical="center"/>
      <protection locked="0"/>
    </xf>
    <xf numFmtId="179" fontId="12" fillId="0" borderId="9" xfId="7" applyNumberFormat="1" applyFont="1" applyFill="1" applyBorder="1" applyAlignment="1" applyProtection="1">
      <alignment vertical="center"/>
      <protection locked="0"/>
    </xf>
    <xf numFmtId="179" fontId="12" fillId="0" borderId="6" xfId="7" applyNumberFormat="1" applyFont="1" applyFill="1" applyBorder="1" applyAlignment="1" applyProtection="1">
      <alignment vertical="center"/>
      <protection locked="0"/>
    </xf>
    <xf numFmtId="179" fontId="12" fillId="0" borderId="83" xfId="7" applyNumberFormat="1" applyFont="1" applyFill="1" applyBorder="1" applyAlignment="1" applyProtection="1">
      <alignment vertical="center"/>
      <protection locked="0"/>
    </xf>
    <xf numFmtId="179" fontId="12" fillId="0" borderId="7" xfId="7" applyNumberFormat="1" applyFont="1" applyFill="1" applyBorder="1" applyAlignment="1" applyProtection="1">
      <alignment vertical="center"/>
      <protection locked="0"/>
    </xf>
    <xf numFmtId="179" fontId="12" fillId="0" borderId="11" xfId="7" applyNumberFormat="1" applyFont="1" applyFill="1" applyBorder="1" applyAlignment="1" applyProtection="1">
      <alignment vertical="center"/>
      <protection locked="0"/>
    </xf>
    <xf numFmtId="179" fontId="12" fillId="0" borderId="89" xfId="7" applyNumberFormat="1" applyFont="1" applyFill="1" applyBorder="1" applyAlignment="1" applyProtection="1">
      <alignment vertical="center"/>
      <protection locked="0"/>
    </xf>
    <xf numFmtId="179" fontId="12" fillId="0" borderId="12" xfId="7" applyNumberFormat="1" applyFont="1" applyFill="1" applyBorder="1" applyAlignment="1" applyProtection="1">
      <alignment vertical="center"/>
      <protection locked="0"/>
    </xf>
    <xf numFmtId="0" fontId="12" fillId="0" borderId="148" xfId="0" applyFont="1" applyFill="1" applyBorder="1" applyAlignment="1" applyProtection="1">
      <alignment horizontal="center" vertical="center" textRotation="255" shrinkToFit="1"/>
      <protection locked="0"/>
    </xf>
    <xf numFmtId="0" fontId="12" fillId="0" borderId="8" xfId="0" applyFont="1" applyFill="1" applyBorder="1" applyAlignment="1" applyProtection="1">
      <alignment horizontal="center" vertical="center"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7" xfId="0" applyFont="1" applyFill="1" applyBorder="1" applyAlignment="1" applyProtection="1">
      <alignment horizontal="center" vertical="center" textRotation="255" shrinkToFit="1"/>
      <protection locked="0"/>
    </xf>
    <xf numFmtId="0" fontId="25" fillId="0" borderId="129" xfId="0" applyFont="1" applyFill="1" applyBorder="1" applyAlignment="1" applyProtection="1">
      <alignment horizontal="center" vertical="center" shrinkToFit="1"/>
      <protection locked="0"/>
    </xf>
    <xf numFmtId="0" fontId="25" fillId="0" borderId="64" xfId="0" applyFont="1" applyFill="1" applyBorder="1" applyAlignment="1" applyProtection="1">
      <alignment horizontal="center"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10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right" vertical="center" wrapText="1"/>
      <protection locked="0"/>
    </xf>
    <xf numFmtId="0" fontId="29" fillId="0" borderId="10" xfId="0" applyFont="1" applyFill="1" applyBorder="1" applyAlignment="1" applyProtection="1">
      <alignment vertical="center" wrapText="1"/>
      <protection locked="0"/>
    </xf>
    <xf numFmtId="0" fontId="0" fillId="0" borderId="1" xfId="0" applyFont="1" applyFill="1" applyBorder="1" applyAlignment="1" applyProtection="1">
      <alignment horizontal="center" shrinkToFit="1"/>
      <protection locked="0"/>
    </xf>
    <xf numFmtId="177" fontId="0" fillId="0" borderId="64" xfId="0" applyNumberFormat="1" applyFill="1" applyBorder="1" applyAlignment="1" applyProtection="1">
      <alignment horizontal="lef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0" fontId="59" fillId="0" borderId="2" xfId="10" applyFont="1" applyBorder="1" applyAlignment="1" applyProtection="1">
      <alignment horizontal="center" vertical="center"/>
      <protection locked="0"/>
    </xf>
    <xf numFmtId="0" fontId="58" fillId="0" borderId="2" xfId="10" applyFont="1" applyBorder="1" applyAlignment="1" applyProtection="1">
      <alignment horizontal="center" vertical="center"/>
      <protection locked="0"/>
    </xf>
    <xf numFmtId="0" fontId="10" fillId="0" borderId="2" xfId="10" applyFont="1" applyBorder="1" applyAlignment="1" applyProtection="1">
      <alignment horizontal="center" vertical="center"/>
      <protection locked="0"/>
    </xf>
    <xf numFmtId="0" fontId="30" fillId="0" borderId="2" xfId="10" applyFont="1" applyBorder="1" applyAlignment="1" applyProtection="1">
      <alignment horizontal="center" vertical="center"/>
      <protection locked="0"/>
    </xf>
    <xf numFmtId="0" fontId="100" fillId="0" borderId="2" xfId="10" applyFont="1" applyBorder="1" applyAlignment="1" applyProtection="1">
      <alignment horizontal="center" vertical="center"/>
      <protection locked="0"/>
    </xf>
    <xf numFmtId="58" fontId="66" fillId="0" borderId="1" xfId="0" applyNumberFormat="1" applyFont="1" applyBorder="1" applyAlignment="1" applyProtection="1">
      <alignment horizontal="center" vertical="center" wrapText="1"/>
      <protection locked="0"/>
    </xf>
    <xf numFmtId="0" fontId="30" fillId="0" borderId="8" xfId="10" applyFont="1" applyBorder="1">
      <alignment vertical="center"/>
    </xf>
    <xf numFmtId="0" fontId="114" fillId="0" borderId="115" xfId="0" applyFont="1" applyFill="1" applyBorder="1" applyAlignment="1">
      <alignment vertical="center"/>
    </xf>
    <xf numFmtId="0" fontId="114" fillId="0" borderId="35" xfId="0" applyFont="1" applyFill="1" applyBorder="1" applyAlignment="1">
      <alignment vertical="center"/>
    </xf>
    <xf numFmtId="0" fontId="59" fillId="0" borderId="2" xfId="10" applyFont="1" applyBorder="1" applyAlignment="1">
      <alignment horizontal="center" vertical="center"/>
    </xf>
    <xf numFmtId="0" fontId="59" fillId="0" borderId="2" xfId="10" applyFont="1" applyBorder="1" applyAlignment="1" applyProtection="1">
      <alignment horizontal="center" vertical="center"/>
      <protection locked="0"/>
    </xf>
    <xf numFmtId="0" fontId="87" fillId="0" borderId="0" xfId="0" applyFont="1" applyFill="1" applyBorder="1" applyAlignment="1">
      <alignment horizontal="left" vertical="center"/>
    </xf>
    <xf numFmtId="0" fontId="10" fillId="0" borderId="27" xfId="0" applyFont="1" applyFill="1" applyBorder="1" applyAlignment="1" applyProtection="1">
      <alignment horizontal="center" vertical="center" wrapText="1"/>
      <protection locked="0"/>
    </xf>
    <xf numFmtId="0" fontId="10" fillId="0" borderId="158" xfId="0" applyFont="1" applyFill="1" applyBorder="1" applyAlignment="1">
      <alignment horizontal="center" vertical="center" wrapText="1"/>
    </xf>
    <xf numFmtId="0" fontId="39" fillId="0" borderId="102" xfId="45" applyNumberFormat="1" applyFont="1" applyFill="1" applyBorder="1" applyAlignment="1">
      <alignment horizontal="center" vertical="center" shrinkToFit="1"/>
    </xf>
    <xf numFmtId="0" fontId="10" fillId="0" borderId="102" xfId="0" applyFont="1" applyFill="1" applyBorder="1" applyAlignment="1">
      <alignment horizontal="center" vertical="center" wrapText="1"/>
    </xf>
    <xf numFmtId="0" fontId="107" fillId="0" borderId="0" xfId="49" applyFont="1">
      <alignment vertical="center"/>
    </xf>
    <xf numFmtId="0" fontId="107" fillId="0" borderId="0" xfId="49" applyFont="1" applyAlignment="1">
      <alignment horizontal="left" vertical="center"/>
    </xf>
    <xf numFmtId="0" fontId="107" fillId="0" borderId="0" xfId="49" applyFont="1" applyAlignment="1">
      <alignment horizontal="right" vertical="center"/>
    </xf>
    <xf numFmtId="0" fontId="107" fillId="0" borderId="0" xfId="49" applyFont="1" applyAlignment="1"/>
    <xf numFmtId="0" fontId="107" fillId="0" borderId="2" xfId="49" applyFont="1" applyBorder="1" applyAlignment="1">
      <alignment horizontal="center" vertical="center" wrapText="1"/>
    </xf>
    <xf numFmtId="0" fontId="107" fillId="0" borderId="0" xfId="49" applyFont="1" applyAlignment="1">
      <alignment horizontal="center" vertical="center"/>
    </xf>
    <xf numFmtId="0" fontId="107" fillId="0" borderId="2" xfId="49" applyFont="1" applyBorder="1" applyAlignment="1">
      <alignment horizontal="center" vertical="center"/>
    </xf>
    <xf numFmtId="0" fontId="107" fillId="0" borderId="8" xfId="49" applyFont="1" applyBorder="1" applyAlignment="1">
      <alignment vertical="center"/>
    </xf>
    <xf numFmtId="0" fontId="107" fillId="0" borderId="5" xfId="49" applyFont="1" applyBorder="1" applyAlignment="1">
      <alignment vertical="center"/>
    </xf>
    <xf numFmtId="0" fontId="107" fillId="0" borderId="5" xfId="49" applyFont="1" applyBorder="1">
      <alignment vertical="center"/>
    </xf>
    <xf numFmtId="0" fontId="107" fillId="0" borderId="9" xfId="49" applyFont="1" applyBorder="1">
      <alignment vertical="center"/>
    </xf>
    <xf numFmtId="0" fontId="107" fillId="0" borderId="6" xfId="49" applyFont="1" applyBorder="1">
      <alignment vertical="center"/>
    </xf>
    <xf numFmtId="0" fontId="107" fillId="0" borderId="0" xfId="49" applyFont="1" applyBorder="1">
      <alignment vertical="center"/>
    </xf>
    <xf numFmtId="0" fontId="107" fillId="0" borderId="7" xfId="49" applyFont="1" applyBorder="1">
      <alignment vertical="center"/>
    </xf>
    <xf numFmtId="0" fontId="107" fillId="0" borderId="6" xfId="49" applyFont="1" applyBorder="1" applyAlignment="1">
      <alignment vertical="center"/>
    </xf>
    <xf numFmtId="0" fontId="107" fillId="0" borderId="0" xfId="49" applyFont="1" applyBorder="1" applyAlignment="1">
      <alignment vertical="center"/>
    </xf>
    <xf numFmtId="0" fontId="107" fillId="0" borderId="11" xfId="49" applyFont="1" applyBorder="1" applyAlignment="1">
      <alignment vertical="center"/>
    </xf>
    <xf numFmtId="0" fontId="107" fillId="0" borderId="1" xfId="49" applyFont="1" applyBorder="1" applyAlignment="1">
      <alignment vertical="center"/>
    </xf>
    <xf numFmtId="0" fontId="107" fillId="0" borderId="1" xfId="49" applyFont="1" applyBorder="1">
      <alignment vertical="center"/>
    </xf>
    <xf numFmtId="0" fontId="107" fillId="0" borderId="12" xfId="49" applyFont="1" applyBorder="1">
      <alignment vertical="center"/>
    </xf>
    <xf numFmtId="0" fontId="59" fillId="0" borderId="2" xfId="0" applyFont="1" applyFill="1" applyBorder="1" applyAlignment="1">
      <alignment horizontal="center" vertical="center"/>
    </xf>
    <xf numFmtId="0" fontId="117" fillId="0" borderId="0" xfId="50" applyFont="1" applyAlignment="1">
      <alignment horizontal="left" vertical="center"/>
    </xf>
    <xf numFmtId="0" fontId="120" fillId="0" borderId="0" xfId="51" applyFont="1" applyAlignment="1">
      <alignment horizontal="center" vertical="center"/>
    </xf>
    <xf numFmtId="0" fontId="119" fillId="0" borderId="0" xfId="51" applyFont="1" applyAlignment="1">
      <alignment wrapText="1"/>
    </xf>
    <xf numFmtId="0" fontId="121" fillId="0" borderId="0" xfId="15" applyFont="1">
      <alignment vertical="center"/>
    </xf>
    <xf numFmtId="0" fontId="119" fillId="0" borderId="0" xfId="51"/>
    <xf numFmtId="0" fontId="122" fillId="0" borderId="6" xfId="51" applyFont="1" applyBorder="1" applyAlignment="1">
      <alignment horizontal="left" vertical="center" wrapText="1"/>
    </xf>
    <xf numFmtId="0" fontId="122" fillId="0" borderId="50" xfId="51" applyFont="1" applyBorder="1" applyAlignment="1">
      <alignment horizontal="left" vertical="center" wrapText="1"/>
    </xf>
    <xf numFmtId="0" fontId="122" fillId="0" borderId="65" xfId="51" applyFont="1" applyBorder="1" applyAlignment="1">
      <alignment horizontal="center" vertical="center" wrapText="1"/>
    </xf>
    <xf numFmtId="0" fontId="122" fillId="0" borderId="122" xfId="51" applyFont="1" applyBorder="1" applyAlignment="1">
      <alignment horizontal="left" vertical="center" wrapText="1"/>
    </xf>
    <xf numFmtId="0" fontId="122" fillId="0" borderId="160" xfId="51" applyFont="1" applyBorder="1" applyAlignment="1">
      <alignment horizontal="left" vertical="center" wrapText="1"/>
    </xf>
    <xf numFmtId="0" fontId="122" fillId="0" borderId="156" xfId="51" applyFont="1" applyBorder="1" applyAlignment="1">
      <alignment horizontal="center" vertical="center" wrapText="1"/>
    </xf>
    <xf numFmtId="0" fontId="122" fillId="0" borderId="8" xfId="51" applyFont="1" applyBorder="1" applyAlignment="1">
      <alignment horizontal="left" vertical="center" wrapText="1"/>
    </xf>
    <xf numFmtId="0" fontId="122" fillId="0" borderId="48" xfId="51" applyFont="1" applyBorder="1" applyAlignment="1">
      <alignment horizontal="left" vertical="center" wrapText="1"/>
    </xf>
    <xf numFmtId="0" fontId="122" fillId="0" borderId="64" xfId="51" applyFont="1" applyBorder="1" applyAlignment="1">
      <alignment horizontal="center" vertical="center" wrapText="1"/>
    </xf>
    <xf numFmtId="0" fontId="122" fillId="0" borderId="47" xfId="51" applyFont="1" applyBorder="1" applyAlignment="1">
      <alignment horizontal="left" vertical="center" wrapText="1"/>
    </xf>
    <xf numFmtId="0" fontId="122" fillId="0" borderId="35" xfId="51" applyFont="1" applyBorder="1" applyAlignment="1">
      <alignment horizontal="left" vertical="center" wrapText="1"/>
    </xf>
    <xf numFmtId="0" fontId="122" fillId="0" borderId="93" xfId="51" applyFont="1" applyBorder="1" applyAlignment="1">
      <alignment horizontal="center" vertical="center" wrapText="1"/>
    </xf>
    <xf numFmtId="0" fontId="122" fillId="0" borderId="161" xfId="51" applyFont="1" applyBorder="1" applyAlignment="1">
      <alignment horizontal="left" vertical="center" wrapText="1"/>
    </xf>
    <xf numFmtId="0" fontId="122" fillId="0" borderId="162" xfId="51" applyFont="1" applyBorder="1" applyAlignment="1">
      <alignment horizontal="left" vertical="center" wrapText="1"/>
    </xf>
    <xf numFmtId="0" fontId="122" fillId="0" borderId="163" xfId="51" applyFont="1" applyBorder="1" applyAlignment="1">
      <alignment horizontal="center" vertical="center" wrapText="1"/>
    </xf>
    <xf numFmtId="0" fontId="123" fillId="7" borderId="58" xfId="51" applyFont="1" applyFill="1" applyBorder="1" applyAlignment="1">
      <alignment horizontal="center" vertical="center" wrapText="1"/>
    </xf>
    <xf numFmtId="0" fontId="123" fillId="7" borderId="102" xfId="51" applyFont="1" applyFill="1" applyBorder="1" applyAlignment="1">
      <alignment horizontal="center" vertical="center" wrapText="1"/>
    </xf>
    <xf numFmtId="0" fontId="123" fillId="7" borderId="56" xfId="51" applyFont="1" applyFill="1" applyBorder="1" applyAlignment="1">
      <alignment horizontal="center" vertical="center" wrapText="1"/>
    </xf>
    <xf numFmtId="0" fontId="124" fillId="7" borderId="53" xfId="51" applyFont="1" applyFill="1" applyBorder="1" applyAlignment="1">
      <alignment horizontal="center" vertical="center" wrapText="1"/>
    </xf>
    <xf numFmtId="0" fontId="125" fillId="7" borderId="103" xfId="51" applyFont="1" applyFill="1" applyBorder="1" applyAlignment="1">
      <alignment horizontal="center" vertical="center" wrapText="1"/>
    </xf>
    <xf numFmtId="0" fontId="122" fillId="0" borderId="0" xfId="51" applyFont="1" applyBorder="1" applyAlignment="1">
      <alignment horizontal="center" vertical="center"/>
    </xf>
    <xf numFmtId="0" fontId="122" fillId="0" borderId="0" xfId="51" applyFont="1" applyBorder="1" applyAlignment="1">
      <alignment horizontal="left" vertical="center" wrapText="1"/>
    </xf>
    <xf numFmtId="0" fontId="126" fillId="0" borderId="0" xfId="51" applyFont="1" applyBorder="1" applyAlignment="1">
      <alignment horizontal="left" vertical="center" wrapText="1"/>
    </xf>
    <xf numFmtId="0" fontId="56" fillId="0" borderId="2" xfId="0" applyFont="1" applyFill="1" applyBorder="1" applyAlignment="1">
      <alignment horizontal="center" vertical="center"/>
    </xf>
    <xf numFmtId="0" fontId="83" fillId="0" borderId="2" xfId="45" applyNumberFormat="1" applyFont="1" applyFill="1" applyBorder="1" applyAlignment="1" applyProtection="1">
      <alignment horizontal="center" vertical="center"/>
      <protection locked="0"/>
    </xf>
    <xf numFmtId="0" fontId="83" fillId="0" borderId="4" xfId="45" applyNumberFormat="1" applyFont="1" applyFill="1" applyBorder="1" applyAlignment="1">
      <alignment vertical="center" shrinkToFit="1"/>
    </xf>
    <xf numFmtId="0" fontId="83" fillId="0" borderId="10" xfId="45" applyNumberFormat="1" applyFont="1" applyFill="1" applyBorder="1" applyAlignment="1">
      <alignment vertical="center" shrinkToFit="1"/>
    </xf>
    <xf numFmtId="0" fontId="87" fillId="0" borderId="0" xfId="0" applyFont="1" applyFill="1" applyBorder="1" applyAlignment="1">
      <alignment horizontal="left" vertical="center"/>
    </xf>
    <xf numFmtId="0" fontId="107" fillId="0" borderId="0" xfId="0" applyFont="1" applyFill="1" applyAlignment="1">
      <alignment horizontal="center" vertical="center"/>
    </xf>
    <xf numFmtId="0" fontId="107" fillId="0" borderId="0" xfId="0" applyFont="1" applyFill="1" applyAlignment="1">
      <alignment horizontal="center"/>
    </xf>
    <xf numFmtId="0" fontId="102" fillId="0" borderId="0" xfId="0" applyFont="1" applyFill="1" applyAlignment="1"/>
    <xf numFmtId="0" fontId="128" fillId="0" borderId="0" xfId="0" applyFont="1" applyFill="1" applyAlignment="1"/>
    <xf numFmtId="58" fontId="128" fillId="0" borderId="0" xfId="0" applyNumberFormat="1" applyFont="1" applyFill="1" applyAlignment="1"/>
    <xf numFmtId="0" fontId="128" fillId="0" borderId="0" xfId="0" applyFont="1" applyFill="1" applyAlignment="1">
      <alignment horizontal="left"/>
    </xf>
    <xf numFmtId="0" fontId="128" fillId="0" borderId="0" xfId="0" applyFont="1" applyFill="1" applyBorder="1" applyAlignment="1">
      <alignment horizontal="left" shrinkToFit="1"/>
    </xf>
    <xf numFmtId="0" fontId="128" fillId="0" borderId="10" xfId="0" applyFont="1" applyFill="1" applyBorder="1" applyAlignment="1">
      <alignment horizontal="center" vertical="center"/>
    </xf>
    <xf numFmtId="0" fontId="102" fillId="0" borderId="2" xfId="0" applyFont="1" applyFill="1" applyBorder="1" applyAlignment="1">
      <alignment horizontal="center" vertical="center"/>
    </xf>
    <xf numFmtId="0" fontId="128" fillId="0" borderId="2" xfId="0" applyFont="1" applyFill="1" applyBorder="1" applyAlignment="1" applyProtection="1">
      <alignment horizontal="center" vertical="center"/>
      <protection locked="0"/>
    </xf>
    <xf numFmtId="0" fontId="102" fillId="0" borderId="9" xfId="0" applyFont="1" applyFill="1" applyBorder="1" applyAlignment="1">
      <alignment horizontal="left" vertical="center"/>
    </xf>
    <xf numFmtId="0" fontId="107" fillId="0" borderId="12" xfId="0" applyFont="1" applyFill="1" applyBorder="1" applyAlignment="1">
      <alignment horizontal="left" vertical="center"/>
    </xf>
    <xf numFmtId="0" fontId="107" fillId="0" borderId="5" xfId="0" applyFont="1" applyFill="1" applyBorder="1" applyAlignment="1">
      <alignment horizontal="left" shrinkToFit="1"/>
    </xf>
    <xf numFmtId="0" fontId="107" fillId="0" borderId="9" xfId="0" applyFont="1" applyFill="1" applyBorder="1" applyAlignment="1">
      <alignment horizontal="left" shrinkToFit="1"/>
    </xf>
    <xf numFmtId="0" fontId="102" fillId="0" borderId="6" xfId="0" applyFont="1" applyFill="1" applyBorder="1" applyAlignment="1">
      <alignment horizontal="left" vertical="center" indent="1"/>
    </xf>
    <xf numFmtId="0" fontId="107" fillId="0" borderId="0" xfId="0" applyFont="1" applyFill="1" applyBorder="1" applyAlignment="1">
      <alignment horizontal="left" shrinkToFit="1"/>
    </xf>
    <xf numFmtId="0" fontId="107" fillId="0" borderId="7" xfId="0" applyFont="1" applyFill="1" applyBorder="1" applyAlignment="1">
      <alignment horizontal="left" shrinkToFit="1"/>
    </xf>
    <xf numFmtId="0" fontId="107" fillId="0" borderId="6" xfId="0" applyFont="1" applyFill="1" applyBorder="1" applyAlignment="1">
      <alignment horizontal="left" vertical="center" indent="1"/>
    </xf>
    <xf numFmtId="0" fontId="107" fillId="0" borderId="0" xfId="0" applyFont="1" applyFill="1" applyBorder="1" applyAlignment="1">
      <alignment horizontal="left" indent="1"/>
    </xf>
    <xf numFmtId="0" fontId="107" fillId="0" borderId="0" xfId="0" applyFont="1" applyFill="1" applyBorder="1" applyAlignment="1">
      <alignment horizontal="left" vertical="center" indent="1"/>
    </xf>
    <xf numFmtId="0" fontId="95" fillId="0" borderId="0" xfId="0" applyFont="1" applyFill="1" applyBorder="1" applyAlignment="1">
      <alignment horizontal="left"/>
    </xf>
    <xf numFmtId="0" fontId="107" fillId="0" borderId="12" xfId="0" applyFont="1" applyFill="1" applyBorder="1" applyAlignment="1">
      <alignment horizontal="left" shrinkToFit="1"/>
    </xf>
    <xf numFmtId="0" fontId="129" fillId="0" borderId="2" xfId="0" applyFont="1" applyFill="1" applyBorder="1" applyAlignment="1" applyProtection="1">
      <alignment horizontal="center" vertical="center" shrinkToFit="1"/>
      <protection locked="0"/>
    </xf>
    <xf numFmtId="0" fontId="102" fillId="0" borderId="9" xfId="0" applyFont="1" applyFill="1" applyBorder="1" applyAlignment="1">
      <alignment horizontal="left" vertical="center" wrapText="1"/>
    </xf>
    <xf numFmtId="0" fontId="102" fillId="0" borderId="11" xfId="0" applyFont="1" applyFill="1" applyBorder="1" applyAlignment="1">
      <alignment horizontal="left" vertical="center" wrapText="1" indent="1"/>
    </xf>
    <xf numFmtId="0" fontId="102" fillId="0" borderId="1" xfId="0" applyFont="1" applyFill="1" applyBorder="1" applyAlignment="1">
      <alignment horizontal="left" vertical="center" indent="1"/>
    </xf>
    <xf numFmtId="0" fontId="102" fillId="0" borderId="1" xfId="0" applyFont="1" applyFill="1" applyBorder="1" applyAlignment="1">
      <alignment horizontal="left" vertical="center" wrapText="1" indent="1"/>
    </xf>
    <xf numFmtId="0" fontId="102" fillId="0" borderId="12" xfId="0" applyFont="1" applyFill="1" applyBorder="1" applyAlignment="1">
      <alignment horizontal="left" vertical="center" wrapText="1" indent="1"/>
    </xf>
    <xf numFmtId="0" fontId="107" fillId="0" borderId="4" xfId="0" applyFont="1" applyFill="1" applyBorder="1" applyAlignment="1">
      <alignment horizontal="left"/>
    </xf>
    <xf numFmtId="0" fontId="107" fillId="0" borderId="10" xfId="0" applyFont="1" applyFill="1" applyBorder="1" applyAlignment="1">
      <alignment horizontal="left"/>
    </xf>
    <xf numFmtId="0" fontId="102" fillId="0" borderId="10" xfId="0" applyFont="1" applyFill="1" applyBorder="1" applyAlignment="1">
      <alignment horizontal="center" vertical="center"/>
    </xf>
    <xf numFmtId="0" fontId="102" fillId="0" borderId="5" xfId="0" applyFont="1" applyFill="1" applyBorder="1" applyAlignment="1" applyProtection="1">
      <alignment horizontal="center" vertical="center" shrinkToFit="1"/>
      <protection locked="0"/>
    </xf>
    <xf numFmtId="0" fontId="102" fillId="0" borderId="5" xfId="0" applyFont="1" applyFill="1" applyBorder="1" applyAlignment="1">
      <alignment horizontal="left"/>
    </xf>
    <xf numFmtId="0" fontId="102" fillId="0" borderId="9" xfId="0" applyFont="1" applyFill="1" applyBorder="1" applyAlignment="1">
      <alignment horizontal="left"/>
    </xf>
    <xf numFmtId="0" fontId="102" fillId="0" borderId="0" xfId="0" applyFont="1" applyFill="1" applyBorder="1" applyAlignment="1" applyProtection="1">
      <alignment horizontal="center" vertical="center" shrinkToFit="1"/>
      <protection locked="0"/>
    </xf>
    <xf numFmtId="0" fontId="102" fillId="0" borderId="0" xfId="0" applyFont="1" applyFill="1" applyBorder="1" applyAlignment="1">
      <alignment horizontal="left"/>
    </xf>
    <xf numFmtId="0" fontId="102" fillId="0" borderId="7" xfId="0" applyFont="1" applyFill="1" applyBorder="1" applyAlignment="1">
      <alignment horizontal="left"/>
    </xf>
    <xf numFmtId="0" fontId="102" fillId="0" borderId="1" xfId="0" applyFont="1" applyFill="1" applyBorder="1" applyAlignment="1" applyProtection="1">
      <alignment horizontal="center" vertical="center" shrinkToFit="1"/>
      <protection locked="0"/>
    </xf>
    <xf numFmtId="0" fontId="102" fillId="0" borderId="12" xfId="0" applyFont="1" applyFill="1" applyBorder="1" applyAlignment="1">
      <alignment horizontal="left"/>
    </xf>
    <xf numFmtId="0" fontId="102" fillId="0" borderId="2" xfId="0" applyFont="1" applyFill="1" applyBorder="1" applyAlignment="1">
      <alignment horizontal="center" vertical="center" wrapText="1"/>
    </xf>
    <xf numFmtId="0" fontId="102" fillId="0" borderId="1" xfId="0" applyFont="1" applyFill="1" applyBorder="1" applyAlignment="1">
      <alignment vertical="center" shrinkToFit="1"/>
    </xf>
    <xf numFmtId="0" fontId="102" fillId="0" borderId="3" xfId="0" applyFont="1" applyFill="1" applyBorder="1" applyAlignment="1">
      <alignment vertical="center" shrinkToFit="1"/>
    </xf>
    <xf numFmtId="0" fontId="102" fillId="0" borderId="10" xfId="0" applyFont="1" applyFill="1" applyBorder="1" applyAlignment="1">
      <alignment vertical="center" shrinkToFit="1"/>
    </xf>
    <xf numFmtId="0" fontId="56" fillId="0" borderId="2" xfId="0" applyFont="1" applyFill="1" applyBorder="1" applyAlignment="1">
      <alignment horizontal="left" vertical="center"/>
    </xf>
    <xf numFmtId="0" fontId="102" fillId="0" borderId="4" xfId="0" applyFont="1" applyFill="1" applyBorder="1" applyAlignment="1" applyProtection="1">
      <alignment horizontal="center" vertical="center"/>
      <protection locked="0"/>
    </xf>
    <xf numFmtId="0" fontId="102" fillId="0" borderId="4" xfId="0" applyFont="1" applyFill="1" applyBorder="1" applyAlignment="1">
      <alignment horizontal="left" vertical="center" indent="1"/>
    </xf>
    <xf numFmtId="0" fontId="107" fillId="0" borderId="4" xfId="0" applyFont="1" applyFill="1" applyBorder="1" applyAlignment="1">
      <alignment horizontal="left" indent="1"/>
    </xf>
    <xf numFmtId="0" fontId="102" fillId="0" borderId="4" xfId="0" applyFont="1" applyFill="1" applyBorder="1" applyAlignment="1">
      <alignment horizontal="left" indent="1"/>
    </xf>
    <xf numFmtId="0" fontId="102" fillId="0" borderId="10" xfId="0" applyFont="1" applyFill="1" applyBorder="1" applyAlignment="1">
      <alignment horizontal="left" indent="1"/>
    </xf>
    <xf numFmtId="0" fontId="107" fillId="0" borderId="0" xfId="0" applyFont="1" applyFill="1" applyBorder="1" applyAlignment="1" applyProtection="1">
      <alignment vertical="center"/>
      <protection locked="0"/>
    </xf>
    <xf numFmtId="0" fontId="102" fillId="0" borderId="0" xfId="0" applyFont="1" applyFill="1" applyBorder="1" applyAlignment="1">
      <alignment horizontal="center" vertical="center"/>
    </xf>
    <xf numFmtId="0" fontId="103" fillId="0" borderId="5" xfId="0" applyFont="1" applyFill="1" applyBorder="1" applyAlignment="1">
      <alignment vertical="center" shrinkToFit="1"/>
    </xf>
    <xf numFmtId="0" fontId="107" fillId="0" borderId="5" xfId="0" applyFont="1" applyFill="1" applyBorder="1" applyAlignment="1" applyProtection="1">
      <alignment vertical="center"/>
      <protection locked="0"/>
    </xf>
    <xf numFmtId="0" fontId="102" fillId="0" borderId="9" xfId="0" applyFont="1" applyFill="1" applyBorder="1" applyAlignment="1">
      <alignment horizontal="left" indent="1"/>
    </xf>
    <xf numFmtId="0" fontId="102" fillId="0" borderId="12" xfId="0" applyFont="1" applyFill="1" applyBorder="1" applyAlignment="1">
      <alignment horizontal="left" indent="1"/>
    </xf>
    <xf numFmtId="0" fontId="56" fillId="0" borderId="2" xfId="0" applyFont="1" applyFill="1" applyBorder="1" applyAlignment="1">
      <alignment horizontal="left" vertical="center" wrapText="1"/>
    </xf>
    <xf numFmtId="0" fontId="102" fillId="0" borderId="7" xfId="0" applyFont="1" applyFill="1" applyBorder="1" applyAlignment="1">
      <alignment horizontal="left" indent="1"/>
    </xf>
    <xf numFmtId="0" fontId="102" fillId="0" borderId="12" xfId="0" applyFont="1" applyFill="1" applyBorder="1" applyAlignment="1">
      <alignment horizontal="left" vertical="center" wrapText="1"/>
    </xf>
    <xf numFmtId="0" fontId="107" fillId="0" borderId="2" xfId="0" applyFont="1" applyFill="1" applyBorder="1" applyAlignment="1">
      <alignment horizontal="left" vertical="center" wrapText="1"/>
    </xf>
    <xf numFmtId="0" fontId="102" fillId="0" borderId="4" xfId="0" applyFont="1" applyFill="1" applyBorder="1" applyAlignment="1">
      <alignment vertical="center" shrinkToFit="1"/>
    </xf>
    <xf numFmtId="0" fontId="130" fillId="0" borderId="10" xfId="0" applyFont="1" applyFill="1" applyBorder="1" applyAlignment="1">
      <alignment horizontal="left" vertical="center" shrinkToFit="1"/>
    </xf>
    <xf numFmtId="0" fontId="107" fillId="0" borderId="2" xfId="0" applyFont="1" applyFill="1" applyBorder="1" applyAlignment="1">
      <alignment horizontal="left" vertical="center"/>
    </xf>
    <xf numFmtId="0" fontId="107" fillId="0" borderId="9" xfId="0" applyFont="1" applyFill="1" applyBorder="1" applyAlignment="1">
      <alignment horizontal="left" vertical="center" wrapText="1" indent="1"/>
    </xf>
    <xf numFmtId="0" fontId="107" fillId="0" borderId="9" xfId="0" applyFont="1" applyFill="1" applyBorder="1" applyAlignment="1">
      <alignment horizontal="left" vertical="center" indent="1"/>
    </xf>
    <xf numFmtId="0" fontId="107" fillId="0" borderId="10" xfId="0" applyFont="1" applyFill="1" applyBorder="1" applyAlignment="1">
      <alignment horizontal="left" vertical="center" wrapText="1" indent="1"/>
    </xf>
    <xf numFmtId="0" fontId="102" fillId="0" borderId="26" xfId="0" applyFont="1" applyFill="1" applyBorder="1" applyAlignment="1">
      <alignment horizontal="left" vertical="center" indent="1"/>
    </xf>
    <xf numFmtId="0" fontId="102" fillId="0" borderId="10" xfId="0" applyFont="1" applyFill="1" applyBorder="1" applyAlignment="1">
      <alignment horizontal="left"/>
    </xf>
    <xf numFmtId="0" fontId="107" fillId="0" borderId="12" xfId="0" applyFont="1" applyFill="1" applyBorder="1" applyAlignment="1">
      <alignment horizontal="left" vertical="center" indent="1"/>
    </xf>
    <xf numFmtId="0" fontId="103" fillId="6" borderId="2" xfId="0" applyFont="1" applyFill="1" applyBorder="1" applyAlignment="1" applyProtection="1">
      <alignment horizontal="center" vertical="center"/>
      <protection locked="0"/>
    </xf>
    <xf numFmtId="0" fontId="107" fillId="0" borderId="5" xfId="0" applyFont="1" applyFill="1" applyBorder="1" applyAlignment="1">
      <alignment horizontal="center" vertical="center"/>
    </xf>
    <xf numFmtId="0" fontId="107" fillId="0" borderId="5" xfId="0" applyFont="1" applyFill="1" applyBorder="1" applyAlignment="1">
      <alignment horizontal="center" vertical="center" textRotation="255"/>
    </xf>
    <xf numFmtId="0" fontId="107" fillId="0" borderId="0" xfId="0" applyFont="1" applyFill="1" applyBorder="1" applyAlignment="1"/>
    <xf numFmtId="0" fontId="107" fillId="0" borderId="0" xfId="0" applyFont="1" applyFill="1" applyBorder="1" applyAlignment="1">
      <alignment horizontal="center" vertical="center"/>
    </xf>
    <xf numFmtId="0" fontId="107" fillId="0" borderId="0" xfId="0" applyFont="1" applyFill="1" applyBorder="1" applyAlignment="1">
      <alignment horizontal="center" vertical="center" textRotation="255"/>
    </xf>
    <xf numFmtId="0" fontId="102" fillId="0" borderId="0" xfId="0" applyFont="1" applyFill="1"/>
    <xf numFmtId="0" fontId="102" fillId="0" borderId="0" xfId="0" applyFont="1" applyFill="1" applyAlignment="1">
      <alignment horizontal="left" indent="1"/>
    </xf>
    <xf numFmtId="0" fontId="102" fillId="0" borderId="0" xfId="0" applyFont="1" applyFill="1" applyAlignment="1">
      <alignment horizontal="left" vertical="center" indent="1"/>
    </xf>
    <xf numFmtId="0" fontId="107" fillId="0" borderId="9" xfId="0" applyFont="1" applyFill="1" applyBorder="1" applyAlignment="1">
      <alignment horizontal="left" vertical="top" wrapText="1"/>
    </xf>
    <xf numFmtId="0" fontId="107" fillId="0" borderId="7" xfId="0" applyFont="1" applyFill="1" applyBorder="1" applyAlignment="1">
      <alignment horizontal="left" vertical="top" wrapText="1"/>
    </xf>
    <xf numFmtId="0" fontId="107" fillId="0" borderId="12" xfId="0" applyFont="1" applyFill="1" applyBorder="1" applyAlignment="1">
      <alignment horizontal="left" vertical="top" wrapText="1"/>
    </xf>
    <xf numFmtId="0" fontId="102" fillId="0" borderId="0" xfId="0" applyFont="1" applyFill="1" applyBorder="1" applyAlignment="1">
      <alignment horizontal="center" shrinkToFit="1"/>
    </xf>
    <xf numFmtId="0" fontId="39" fillId="0" borderId="0" xfId="45" applyNumberFormat="1" applyFont="1" applyFill="1" applyAlignment="1">
      <alignment vertical="center"/>
    </xf>
    <xf numFmtId="0" fontId="86" fillId="0" borderId="0" xfId="45" applyNumberFormat="1" applyFont="1" applyFill="1" applyAlignment="1">
      <alignment vertical="center"/>
    </xf>
    <xf numFmtId="0" fontId="83" fillId="0" borderId="0" xfId="45" applyNumberFormat="1" applyFont="1" applyFill="1" applyAlignment="1">
      <alignment vertical="center"/>
    </xf>
    <xf numFmtId="0" fontId="4" fillId="0" borderId="0" xfId="45" applyNumberFormat="1" applyFont="1" applyFill="1" applyAlignment="1">
      <alignment vertical="center"/>
    </xf>
    <xf numFmtId="0" fontId="102" fillId="0" borderId="10" xfId="0" applyFont="1" applyFill="1" applyBorder="1" applyAlignment="1">
      <alignment horizontal="left" vertical="center" wrapText="1"/>
    </xf>
    <xf numFmtId="0" fontId="102" fillId="0" borderId="1" xfId="0" applyFont="1" applyFill="1" applyBorder="1" applyAlignment="1">
      <alignment horizontal="left"/>
    </xf>
    <xf numFmtId="0" fontId="56" fillId="0" borderId="0" xfId="0" applyFont="1" applyFill="1" applyBorder="1" applyAlignment="1">
      <alignment horizontal="left" vertical="center"/>
    </xf>
    <xf numFmtId="0" fontId="102" fillId="0" borderId="0" xfId="0" applyFont="1" applyFill="1" applyBorder="1" applyAlignment="1">
      <alignment horizontal="left" vertical="center" shrinkToFit="1"/>
    </xf>
    <xf numFmtId="0" fontId="102" fillId="0" borderId="4" xfId="0" applyFont="1" applyFill="1" applyBorder="1" applyAlignment="1">
      <alignment vertical="center"/>
    </xf>
    <xf numFmtId="0" fontId="102" fillId="0" borderId="10" xfId="0" applyFont="1" applyFill="1" applyBorder="1" applyAlignment="1">
      <alignment vertical="center"/>
    </xf>
    <xf numFmtId="0" fontId="102" fillId="0" borderId="27" xfId="0" applyFont="1" applyFill="1" applyBorder="1" applyAlignment="1">
      <alignment horizontal="center" vertical="center" textRotation="255"/>
    </xf>
    <xf numFmtId="0" fontId="56" fillId="0" borderId="11" xfId="0" applyFont="1" applyFill="1" applyBorder="1" applyAlignment="1">
      <alignment horizontal="left" vertical="center" indent="1"/>
    </xf>
    <xf numFmtId="0" fontId="102" fillId="0" borderId="3" xfId="0" applyFont="1" applyFill="1" applyBorder="1" applyAlignment="1">
      <alignment horizontal="left" vertical="center"/>
    </xf>
    <xf numFmtId="0" fontId="102" fillId="0" borderId="4" xfId="0" applyFont="1" applyFill="1" applyBorder="1" applyAlignment="1">
      <alignment horizontal="left" vertical="center"/>
    </xf>
    <xf numFmtId="0" fontId="102" fillId="0" borderId="5" xfId="0" applyFont="1" applyFill="1" applyBorder="1" applyAlignment="1">
      <alignment horizontal="left" vertical="center" shrinkToFit="1"/>
    </xf>
    <xf numFmtId="0" fontId="107" fillId="0" borderId="10" xfId="0" applyFont="1" applyBorder="1"/>
    <xf numFmtId="0" fontId="102" fillId="0" borderId="10" xfId="0" applyFont="1" applyFill="1" applyBorder="1" applyAlignment="1">
      <alignment horizontal="left" vertical="center"/>
    </xf>
    <xf numFmtId="0" fontId="56" fillId="0" borderId="3" xfId="0" applyFont="1" applyFill="1" applyBorder="1" applyAlignment="1">
      <alignment horizontal="left" vertical="center" indent="1"/>
    </xf>
    <xf numFmtId="0" fontId="107" fillId="0" borderId="10" xfId="0" applyFont="1" applyFill="1" applyBorder="1" applyAlignment="1">
      <alignment horizontal="left" vertical="center" indent="1"/>
    </xf>
    <xf numFmtId="0" fontId="102" fillId="0" borderId="3" xfId="0" applyFont="1" applyFill="1" applyBorder="1" applyAlignment="1">
      <alignment horizontal="left" vertical="center" indent="1"/>
    </xf>
    <xf numFmtId="0" fontId="102" fillId="0" borderId="1" xfId="0" applyFont="1" applyFill="1" applyBorder="1" applyAlignment="1">
      <alignment horizontal="left" vertical="center"/>
    </xf>
    <xf numFmtId="0" fontId="107" fillId="0" borderId="1" xfId="0" applyFont="1" applyFill="1" applyBorder="1" applyAlignment="1">
      <alignment horizontal="left" vertical="center"/>
    </xf>
    <xf numFmtId="0" fontId="107" fillId="0" borderId="5" xfId="0" applyFont="1" applyFill="1" applyBorder="1" applyAlignment="1">
      <alignment horizontal="left" vertical="center"/>
    </xf>
    <xf numFmtId="0" fontId="107" fillId="0" borderId="0" xfId="0" applyFont="1" applyFill="1" applyBorder="1" applyAlignment="1">
      <alignment horizontal="left" vertical="center"/>
    </xf>
    <xf numFmtId="0" fontId="128" fillId="0" borderId="1" xfId="0" applyFont="1" applyFill="1" applyBorder="1" applyAlignment="1">
      <alignment horizontal="left" shrinkToFit="1"/>
    </xf>
    <xf numFmtId="0" fontId="102" fillId="0" borderId="0" xfId="0" applyFont="1" applyFill="1" applyBorder="1" applyAlignment="1">
      <alignment horizontal="left" vertical="center"/>
    </xf>
    <xf numFmtId="0" fontId="102" fillId="0" borderId="11" xfId="0" applyFont="1" applyFill="1" applyBorder="1" applyAlignment="1">
      <alignment horizontal="left" vertical="center"/>
    </xf>
    <xf numFmtId="0" fontId="102" fillId="0" borderId="10" xfId="0" applyFont="1" applyFill="1" applyBorder="1" applyAlignment="1">
      <alignment horizontal="left" vertical="center" indent="1"/>
    </xf>
    <xf numFmtId="0" fontId="10" fillId="0" borderId="6" xfId="10" applyFont="1" applyBorder="1" applyAlignment="1">
      <alignment vertical="center"/>
    </xf>
    <xf numFmtId="0" fontId="10" fillId="0" borderId="0" xfId="10" applyFont="1" applyAlignment="1">
      <alignment vertical="center"/>
    </xf>
    <xf numFmtId="0" fontId="10" fillId="0" borderId="165" xfId="0" applyFont="1" applyFill="1" applyBorder="1" applyAlignment="1" applyProtection="1">
      <alignment horizontal="center" vertical="center" wrapText="1"/>
      <protection locked="0"/>
    </xf>
    <xf numFmtId="0" fontId="96" fillId="0" borderId="0" xfId="10" applyFont="1">
      <alignment vertical="center"/>
    </xf>
    <xf numFmtId="0" fontId="0" fillId="0" borderId="4" xfId="0" applyFont="1" applyFill="1" applyBorder="1" applyAlignment="1">
      <alignment horizontal="center" vertical="center"/>
    </xf>
    <xf numFmtId="0" fontId="43" fillId="0" borderId="0" xfId="3" applyFont="1" applyFill="1" applyAlignment="1"/>
    <xf numFmtId="0" fontId="43" fillId="0" borderId="0" xfId="3" applyFont="1" applyFill="1" applyBorder="1" applyAlignment="1">
      <alignment vertical="center"/>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7" xfId="3"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98" xfId="3"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6" xfId="3" applyFont="1" applyFill="1" applyBorder="1" applyAlignment="1">
      <alignment horizontal="center" vertical="center"/>
    </xf>
    <xf numFmtId="0" fontId="43" fillId="0" borderId="99"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shrinkToFit="1"/>
    </xf>
    <xf numFmtId="0" fontId="43" fillId="0" borderId="100" xfId="3" applyFont="1" applyFill="1" applyBorder="1" applyAlignment="1">
      <alignment horizontal="center" vertical="center" shrinkToFit="1"/>
    </xf>
    <xf numFmtId="0" fontId="135" fillId="0" borderId="101" xfId="3" applyFont="1" applyFill="1" applyBorder="1" applyAlignment="1">
      <alignment horizontal="center" vertical="center" shrinkToFit="1"/>
    </xf>
    <xf numFmtId="0" fontId="43" fillId="0" borderId="10" xfId="3" applyFont="1" applyFill="1" applyBorder="1" applyAlignment="1">
      <alignment horizontal="center" vertical="center" shrinkToFit="1"/>
    </xf>
    <xf numFmtId="0" fontId="43" fillId="0" borderId="5" xfId="3" applyFont="1" applyFill="1" applyBorder="1" applyAlignment="1">
      <alignment horizontal="center" vertical="center"/>
    </xf>
    <xf numFmtId="0" fontId="43" fillId="0" borderId="5" xfId="3" applyFont="1" applyFill="1" applyBorder="1" applyAlignment="1">
      <alignment vertical="center" shrinkToFit="1"/>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136" fillId="0" borderId="0" xfId="3" applyFont="1" applyFill="1" applyBorder="1" applyAlignment="1">
      <alignment vertical="center"/>
    </xf>
    <xf numFmtId="0" fontId="43" fillId="0" borderId="0" xfId="3" applyFont="1" applyFill="1" applyAlignment="1">
      <alignment vertical="center"/>
    </xf>
    <xf numFmtId="0" fontId="136" fillId="0" borderId="0" xfId="3" applyFont="1" applyFill="1" applyAlignment="1">
      <alignment vertical="center"/>
    </xf>
    <xf numFmtId="0" fontId="107" fillId="0" borderId="0" xfId="0" applyFont="1" applyFill="1" applyBorder="1" applyAlignment="1">
      <alignment horizontal="left" vertical="center"/>
    </xf>
    <xf numFmtId="0" fontId="57" fillId="0" borderId="5"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5"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0" xfId="0" applyFont="1" applyFill="1" applyBorder="1" applyAlignment="1">
      <alignment horizontal="left" vertical="center" wrapText="1"/>
    </xf>
    <xf numFmtId="0" fontId="57" fillId="0" borderId="8" xfId="0" applyFont="1" applyFill="1" applyBorder="1" applyAlignment="1" applyProtection="1">
      <alignment horizontal="center" vertical="center"/>
      <protection locked="0"/>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68" fillId="0" borderId="8" xfId="0" applyFont="1" applyFill="1" applyBorder="1" applyAlignment="1" applyProtection="1">
      <alignment horizontal="center" vertical="center"/>
      <protection locked="0"/>
    </xf>
    <xf numFmtId="0" fontId="29" fillId="0" borderId="0" xfId="0" applyFont="1" applyFill="1" applyBorder="1" applyAlignment="1">
      <alignment horizontal="left" vertical="center" shrinkToFit="1"/>
    </xf>
    <xf numFmtId="0" fontId="29" fillId="0" borderId="6" xfId="0" applyFont="1" applyFill="1" applyBorder="1" applyAlignment="1">
      <alignment horizontal="left" vertical="center" indent="1"/>
    </xf>
    <xf numFmtId="0" fontId="10" fillId="0" borderId="28" xfId="10" applyFont="1" applyBorder="1">
      <alignment vertical="center"/>
    </xf>
    <xf numFmtId="0" fontId="141" fillId="4" borderId="0" xfId="0" applyFont="1" applyFill="1" applyAlignment="1">
      <alignment horizontal="left"/>
    </xf>
    <xf numFmtId="0" fontId="141" fillId="4" borderId="0" xfId="0" applyFont="1" applyFill="1" applyAlignment="1">
      <alignment horizontal="center"/>
    </xf>
    <xf numFmtId="0" fontId="57" fillId="4" borderId="0" xfId="0" applyFont="1" applyFill="1" applyAlignment="1">
      <alignment horizontal="right" vertical="top"/>
    </xf>
    <xf numFmtId="0" fontId="107" fillId="4" borderId="0" xfId="0" applyFont="1" applyFill="1"/>
    <xf numFmtId="0" fontId="57" fillId="0" borderId="41" xfId="0" applyFont="1" applyFill="1" applyBorder="1" applyAlignment="1">
      <alignment horizontal="right"/>
    </xf>
    <xf numFmtId="0" fontId="56" fillId="0" borderId="41" xfId="0" applyFont="1" applyFill="1" applyBorder="1" applyAlignment="1">
      <alignment horizontal="left" wrapText="1"/>
    </xf>
    <xf numFmtId="0" fontId="68" fillId="4" borderId="0" xfId="0" applyFont="1" applyFill="1" applyAlignment="1">
      <alignment vertical="center"/>
    </xf>
    <xf numFmtId="0" fontId="57" fillId="4" borderId="0" xfId="0" applyFont="1" applyFill="1"/>
    <xf numFmtId="0" fontId="56" fillId="0" borderId="102" xfId="0" applyFont="1" applyFill="1" applyBorder="1" applyAlignment="1">
      <alignment horizontal="center" vertical="center" shrinkToFit="1"/>
    </xf>
    <xf numFmtId="0" fontId="56" fillId="0" borderId="103" xfId="0" applyFont="1" applyFill="1" applyBorder="1" applyAlignment="1">
      <alignment horizontal="center" vertical="center"/>
    </xf>
    <xf numFmtId="0" fontId="107" fillId="0" borderId="36"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36" xfId="0" applyFont="1" applyFill="1" applyBorder="1" applyAlignment="1">
      <alignment horizontal="right" vertical="center"/>
    </xf>
    <xf numFmtId="0" fontId="57" fillId="4" borderId="0" xfId="0" applyFont="1" applyFill="1" applyAlignment="1">
      <alignment horizontal="right" vertical="center"/>
    </xf>
    <xf numFmtId="0" fontId="68" fillId="0" borderId="0" xfId="0" applyFont="1" applyFill="1" applyBorder="1" applyAlignment="1">
      <alignment horizontal="left" vertical="center"/>
    </xf>
    <xf numFmtId="0" fontId="56" fillId="0" borderId="66" xfId="0" applyFont="1" applyFill="1" applyBorder="1" applyAlignment="1">
      <alignment horizontal="left" vertical="center"/>
    </xf>
    <xf numFmtId="0" fontId="56" fillId="0" borderId="67" xfId="0" applyFont="1" applyFill="1" applyBorder="1" applyAlignment="1">
      <alignment horizontal="left" vertical="center"/>
    </xf>
    <xf numFmtId="0" fontId="56" fillId="0" borderId="109" xfId="0" applyFont="1" applyFill="1" applyBorder="1" applyAlignment="1">
      <alignment horizontal="left" vertical="center"/>
    </xf>
    <xf numFmtId="0" fontId="142" fillId="4" borderId="0" xfId="0" applyFont="1" applyFill="1"/>
    <xf numFmtId="0" fontId="57" fillId="0" borderId="4" xfId="0" applyFont="1" applyFill="1" applyBorder="1" applyAlignment="1" applyProtection="1">
      <alignment horizontal="center" vertical="center"/>
      <protection locked="0"/>
    </xf>
    <xf numFmtId="0" fontId="57" fillId="0" borderId="4" xfId="0" applyFont="1" applyFill="1" applyBorder="1" applyAlignment="1">
      <alignment horizontal="center" vertical="center"/>
    </xf>
    <xf numFmtId="0" fontId="68" fillId="0" borderId="2" xfId="0" applyFont="1" applyFill="1" applyBorder="1" applyAlignment="1" applyProtection="1">
      <alignment horizontal="center" vertical="center"/>
      <protection locked="0"/>
    </xf>
    <xf numFmtId="0" fontId="68" fillId="0" borderId="49" xfId="0" applyFont="1" applyFill="1" applyBorder="1" applyAlignment="1">
      <alignment vertical="center"/>
    </xf>
    <xf numFmtId="0" fontId="57" fillId="0" borderId="28" xfId="0" applyFont="1" applyFill="1" applyBorder="1" applyAlignment="1">
      <alignment vertical="center" wrapText="1"/>
    </xf>
    <xf numFmtId="0" fontId="68" fillId="0" borderId="4" xfId="0" applyFont="1" applyFill="1" applyBorder="1" applyAlignment="1">
      <alignment horizontal="center" vertical="center"/>
    </xf>
    <xf numFmtId="0" fontId="68" fillId="0" borderId="68" xfId="0" applyFont="1" applyFill="1" applyBorder="1" applyAlignment="1">
      <alignment vertical="center"/>
    </xf>
    <xf numFmtId="0" fontId="68" fillId="0" borderId="59" xfId="0" applyFont="1" applyFill="1" applyBorder="1" applyAlignment="1" applyProtection="1">
      <alignment horizontal="center" vertical="center"/>
      <protection locked="0"/>
    </xf>
    <xf numFmtId="0" fontId="68" fillId="0" borderId="38" xfId="0" applyFont="1" applyFill="1" applyBorder="1" applyAlignment="1" applyProtection="1">
      <alignment horizontal="center" vertical="center"/>
      <protection locked="0"/>
    </xf>
    <xf numFmtId="0" fontId="57" fillId="0" borderId="119" xfId="0" applyFont="1" applyFill="1" applyBorder="1" applyAlignment="1">
      <alignment horizontal="left" vertical="center" wrapText="1"/>
    </xf>
    <xf numFmtId="0" fontId="68" fillId="0" borderId="92" xfId="0" applyFont="1" applyFill="1" applyBorder="1" applyAlignment="1">
      <alignment vertical="center"/>
    </xf>
    <xf numFmtId="0" fontId="68" fillId="0" borderId="27" xfId="0" applyFont="1" applyFill="1" applyBorder="1" applyAlignment="1">
      <alignment vertical="center"/>
    </xf>
    <xf numFmtId="0" fontId="68" fillId="0" borderId="51" xfId="0" applyFont="1" applyFill="1" applyBorder="1" applyAlignment="1">
      <alignment vertical="center"/>
    </xf>
    <xf numFmtId="0" fontId="57" fillId="0" borderId="42" xfId="0" applyFont="1" applyFill="1" applyBorder="1" applyAlignment="1">
      <alignment vertical="center"/>
    </xf>
    <xf numFmtId="0" fontId="57" fillId="0" borderId="74" xfId="0" applyFont="1" applyFill="1" applyBorder="1" applyAlignment="1" applyProtection="1">
      <alignment horizontal="center" vertical="center"/>
      <protection locked="0"/>
    </xf>
    <xf numFmtId="0" fontId="57" fillId="0" borderId="74" xfId="0" applyFont="1" applyFill="1" applyBorder="1" applyAlignment="1">
      <alignment horizontal="center" vertical="center"/>
    </xf>
    <xf numFmtId="0" fontId="57" fillId="0" borderId="74" xfId="0" applyFont="1" applyFill="1" applyBorder="1" applyAlignment="1">
      <alignment vertical="center"/>
    </xf>
    <xf numFmtId="0" fontId="57" fillId="0" borderId="76" xfId="0" applyFont="1" applyFill="1" applyBorder="1" applyAlignment="1">
      <alignment vertical="center"/>
    </xf>
    <xf numFmtId="0" fontId="114" fillId="0" borderId="50" xfId="0" applyFont="1" applyFill="1" applyBorder="1" applyAlignment="1">
      <alignment vertical="center"/>
    </xf>
    <xf numFmtId="0" fontId="68" fillId="0"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68" fillId="0" borderId="0" xfId="0" applyFont="1" applyFill="1" applyBorder="1" applyAlignment="1">
      <alignment vertical="center"/>
    </xf>
    <xf numFmtId="0" fontId="68" fillId="0" borderId="52" xfId="0" applyFont="1" applyFill="1" applyBorder="1" applyAlignment="1">
      <alignment vertical="center"/>
    </xf>
    <xf numFmtId="0" fontId="68" fillId="0" borderId="36" xfId="0" applyFont="1" applyFill="1" applyBorder="1" applyAlignment="1">
      <alignment horizontal="center" vertical="center"/>
    </xf>
    <xf numFmtId="0" fontId="57" fillId="0" borderId="36" xfId="0" applyFont="1" applyFill="1" applyBorder="1" applyAlignment="1">
      <alignment horizontal="center" vertical="center" wrapText="1"/>
    </xf>
    <xf numFmtId="0" fontId="68" fillId="0" borderId="36" xfId="0" applyFont="1" applyFill="1" applyBorder="1" applyAlignment="1">
      <alignment vertical="center"/>
    </xf>
    <xf numFmtId="0" fontId="68" fillId="0" borderId="39" xfId="0" applyFont="1" applyFill="1" applyBorder="1" applyAlignment="1">
      <alignment vertical="center"/>
    </xf>
    <xf numFmtId="0" fontId="57" fillId="0" borderId="118" xfId="0" applyFont="1" applyFill="1" applyBorder="1" applyAlignment="1">
      <alignment vertical="center"/>
    </xf>
    <xf numFmtId="0" fontId="57" fillId="0" borderId="53" xfId="0" applyFont="1" applyFill="1" applyBorder="1" applyAlignment="1">
      <alignment horizontal="left" vertical="center"/>
    </xf>
    <xf numFmtId="0" fontId="57" fillId="0" borderId="54" xfId="0" applyFont="1" applyFill="1" applyBorder="1" applyAlignment="1">
      <alignment horizontal="left" vertical="center"/>
    </xf>
    <xf numFmtId="0" fontId="68" fillId="0" borderId="54" xfId="0" applyFont="1" applyFill="1" applyBorder="1" applyAlignment="1">
      <alignment horizontal="center" vertical="center"/>
    </xf>
    <xf numFmtId="0" fontId="57" fillId="0" borderId="54" xfId="0" applyFont="1" applyFill="1" applyBorder="1" applyAlignment="1">
      <alignment horizontal="center" vertical="center" wrapText="1"/>
    </xf>
    <xf numFmtId="0" fontId="57" fillId="0" borderId="54" xfId="0" applyFont="1" applyFill="1" applyBorder="1" applyAlignment="1">
      <alignment horizontal="center" vertical="center"/>
    </xf>
    <xf numFmtId="0" fontId="68" fillId="0" borderId="57" xfId="0" applyFont="1" applyFill="1" applyBorder="1" applyAlignment="1">
      <alignment vertical="center"/>
    </xf>
    <xf numFmtId="0" fontId="57" fillId="0" borderId="26" xfId="0" applyFont="1" applyFill="1" applyBorder="1" applyAlignment="1" applyProtection="1">
      <alignment horizontal="center" vertical="center"/>
      <protection locked="0"/>
    </xf>
    <xf numFmtId="0" fontId="57" fillId="0" borderId="49" xfId="0" applyFont="1" applyFill="1" applyBorder="1" applyAlignment="1">
      <alignment horizontal="left" vertical="center"/>
    </xf>
    <xf numFmtId="0" fontId="68" fillId="0" borderId="43" xfId="0" applyFont="1" applyFill="1" applyBorder="1" applyAlignment="1">
      <alignment vertical="center"/>
    </xf>
    <xf numFmtId="0" fontId="57" fillId="0" borderId="36" xfId="0" applyFont="1" applyFill="1" applyBorder="1" applyAlignment="1">
      <alignment horizontal="center" vertical="center" textRotation="255"/>
    </xf>
    <xf numFmtId="0" fontId="57" fillId="0" borderId="39" xfId="0" applyFont="1" applyFill="1" applyBorder="1" applyAlignment="1">
      <alignment horizontal="left" vertical="center"/>
    </xf>
    <xf numFmtId="0" fontId="68" fillId="0" borderId="27" xfId="0" applyFont="1" applyFill="1" applyBorder="1" applyAlignment="1" applyProtection="1">
      <alignment horizontal="center" vertical="center"/>
      <protection locked="0"/>
    </xf>
    <xf numFmtId="0" fontId="114" fillId="0" borderId="40" xfId="0" applyFont="1" applyFill="1" applyBorder="1" applyAlignment="1">
      <alignment vertical="center"/>
    </xf>
    <xf numFmtId="0" fontId="68" fillId="0" borderId="118" xfId="0" applyFont="1" applyFill="1" applyBorder="1" applyAlignment="1">
      <alignment vertical="center"/>
    </xf>
    <xf numFmtId="0" fontId="56" fillId="0" borderId="6" xfId="0" applyFont="1" applyFill="1" applyBorder="1" applyAlignment="1">
      <alignment horizontal="left" vertical="center" indent="1"/>
    </xf>
    <xf numFmtId="0" fontId="102" fillId="0" borderId="10" xfId="0" applyFont="1" applyFill="1" applyBorder="1" applyAlignment="1">
      <alignment horizontal="left" vertical="center" wrapText="1"/>
    </xf>
    <xf numFmtId="0" fontId="144" fillId="3" borderId="2" xfId="4" applyFont="1" applyFill="1" applyBorder="1" applyAlignment="1">
      <alignment horizontal="center" vertical="center"/>
    </xf>
    <xf numFmtId="0" fontId="144" fillId="10" borderId="2" xfId="4"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87" fillId="0" borderId="0" xfId="0" applyFont="1" applyFill="1" applyBorder="1" applyAlignment="1">
      <alignment horizontal="left" vertical="center"/>
    </xf>
    <xf numFmtId="0" fontId="29" fillId="0" borderId="4" xfId="0" applyFont="1" applyFill="1" applyBorder="1" applyAlignment="1">
      <alignment horizontal="center" vertical="center" wrapText="1"/>
    </xf>
    <xf numFmtId="0" fontId="68" fillId="0" borderId="0"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57" fillId="0" borderId="3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52" xfId="0" applyFont="1" applyFill="1" applyBorder="1" applyAlignment="1">
      <alignment horizontal="center" vertical="center"/>
    </xf>
    <xf numFmtId="0" fontId="114" fillId="0" borderId="35" xfId="0" applyFont="1" applyFill="1" applyBorder="1" applyAlignment="1">
      <alignment vertical="center"/>
    </xf>
    <xf numFmtId="0" fontId="57" fillId="0" borderId="0" xfId="0" applyFont="1" applyFill="1" applyBorder="1" applyAlignment="1">
      <alignment horizontal="center" vertical="center" wrapText="1"/>
    </xf>
    <xf numFmtId="0" fontId="57" fillId="0" borderId="36" xfId="0" applyFont="1" applyFill="1" applyBorder="1" applyAlignment="1">
      <alignment horizontal="left" vertical="center" wrapText="1"/>
    </xf>
    <xf numFmtId="0" fontId="29" fillId="7" borderId="99" xfId="0" applyFont="1" applyFill="1" applyBorder="1" applyAlignment="1">
      <alignment horizontal="center" vertical="center" wrapText="1"/>
    </xf>
    <xf numFmtId="0" fontId="87" fillId="0" borderId="0" xfId="0" applyFont="1" applyFill="1" applyBorder="1" applyAlignment="1">
      <alignment horizontal="left" vertical="center"/>
    </xf>
    <xf numFmtId="0" fontId="107" fillId="0" borderId="0" xfId="52" applyFont="1"/>
    <xf numFmtId="0" fontId="57" fillId="0" borderId="0" xfId="52" applyFont="1" applyAlignment="1">
      <alignment horizontal="justify" vertical="center"/>
    </xf>
    <xf numFmtId="0" fontId="57" fillId="0" borderId="0" xfId="15" applyFont="1">
      <alignment vertical="center"/>
    </xf>
    <xf numFmtId="0" fontId="148" fillId="0" borderId="0" xfId="3" applyFont="1" applyFill="1" applyAlignment="1">
      <alignment horizontal="center" vertical="center"/>
    </xf>
    <xf numFmtId="0" fontId="148" fillId="0" borderId="0" xfId="3" applyFont="1" applyFill="1" applyAlignment="1">
      <alignment vertical="center"/>
    </xf>
    <xf numFmtId="0" fontId="6" fillId="0" borderId="0" xfId="3" applyFont="1" applyFill="1">
      <alignment vertical="center"/>
    </xf>
    <xf numFmtId="0" fontId="6" fillId="0" borderId="0" xfId="3" applyFont="1" applyFill="1" applyAlignment="1">
      <alignment horizontal="center" vertical="center"/>
    </xf>
    <xf numFmtId="0" fontId="149" fillId="0" borderId="1" xfId="3" applyFont="1" applyFill="1" applyBorder="1" applyAlignment="1">
      <alignment vertical="center"/>
    </xf>
    <xf numFmtId="0" fontId="6" fillId="0" borderId="1" xfId="3" applyFont="1" applyFill="1" applyBorder="1">
      <alignment vertical="center"/>
    </xf>
    <xf numFmtId="0" fontId="6" fillId="0" borderId="0" xfId="3" applyFont="1" applyFill="1" applyBorder="1" applyAlignment="1">
      <alignment horizontal="center" vertical="center"/>
    </xf>
    <xf numFmtId="0" fontId="149" fillId="0" borderId="0" xfId="3" applyFont="1" applyFill="1">
      <alignment vertical="center"/>
    </xf>
    <xf numFmtId="58" fontId="6" fillId="0" borderId="0" xfId="3" applyNumberFormat="1" applyFont="1" applyFill="1" applyBorder="1" applyAlignment="1">
      <alignment horizontal="center" vertical="center"/>
    </xf>
    <xf numFmtId="0" fontId="111" fillId="2" borderId="2" xfId="4" applyFont="1" applyFill="1" applyBorder="1" applyAlignment="1">
      <alignment horizontal="center" vertical="center"/>
    </xf>
    <xf numFmtId="0" fontId="111" fillId="2" borderId="2" xfId="4" applyFont="1" applyFill="1" applyBorder="1" applyAlignment="1">
      <alignment horizontal="center" vertical="center" wrapText="1"/>
    </xf>
    <xf numFmtId="0" fontId="149" fillId="2" borderId="2" xfId="4" applyFont="1" applyFill="1" applyBorder="1" applyAlignment="1">
      <alignment horizontal="center" vertical="center" wrapText="1"/>
    </xf>
    <xf numFmtId="0" fontId="6" fillId="0" borderId="0" xfId="4" applyFont="1">
      <alignment vertical="center"/>
    </xf>
    <xf numFmtId="0" fontId="144" fillId="0" borderId="2" xfId="4" applyFont="1" applyBorder="1" applyAlignment="1">
      <alignment horizontal="center" vertical="center"/>
    </xf>
    <xf numFmtId="0" fontId="145" fillId="0" borderId="10" xfId="4" applyFont="1" applyFill="1" applyBorder="1" applyAlignment="1">
      <alignment horizontal="left" vertical="center"/>
    </xf>
    <xf numFmtId="0" fontId="150" fillId="0" borderId="2" xfId="4" applyFont="1" applyFill="1" applyBorder="1" applyAlignment="1" applyProtection="1">
      <alignment vertical="center"/>
      <protection locked="0"/>
    </xf>
    <xf numFmtId="0" fontId="150" fillId="0" borderId="2" xfId="4" applyFont="1" applyFill="1" applyBorder="1" applyAlignment="1" applyProtection="1">
      <alignment vertical="center" wrapText="1"/>
      <protection locked="0"/>
    </xf>
    <xf numFmtId="0" fontId="145" fillId="0" borderId="2" xfId="4" applyFont="1" applyFill="1" applyBorder="1" applyAlignment="1">
      <alignment horizontal="left" vertical="center"/>
    </xf>
    <xf numFmtId="0" fontId="144" fillId="0" borderId="2" xfId="4" applyFont="1" applyFill="1" applyBorder="1" applyAlignment="1">
      <alignment horizontal="center" vertical="center"/>
    </xf>
    <xf numFmtId="0" fontId="144" fillId="10" borderId="2" xfId="4" applyFont="1" applyFill="1" applyBorder="1" applyAlignment="1">
      <alignment horizontal="center" vertical="center"/>
    </xf>
    <xf numFmtId="0" fontId="6" fillId="0" borderId="0" xfId="4" applyFont="1" applyFill="1">
      <alignment vertical="center"/>
    </xf>
    <xf numFmtId="0" fontId="145" fillId="0" borderId="2" xfId="4" applyFont="1" applyFill="1" applyBorder="1" applyAlignment="1">
      <alignment horizontal="left" vertical="center" wrapText="1"/>
    </xf>
    <xf numFmtId="0" fontId="144" fillId="0" borderId="2" xfId="4" applyFont="1" applyBorder="1" applyAlignment="1">
      <alignment horizontal="center" vertical="center" shrinkToFit="1"/>
    </xf>
    <xf numFmtId="0" fontId="150" fillId="0" borderId="2" xfId="4" applyFont="1" applyFill="1" applyBorder="1" applyAlignment="1" applyProtection="1">
      <alignment vertical="center" shrinkToFit="1"/>
      <protection locked="0"/>
    </xf>
    <xf numFmtId="38" fontId="144" fillId="0" borderId="2" xfId="1" applyFont="1" applyFill="1" applyBorder="1" applyAlignment="1">
      <alignment horizontal="center" vertical="center" shrinkToFit="1"/>
    </xf>
    <xf numFmtId="38" fontId="150" fillId="0" borderId="2" xfId="1" applyFont="1" applyFill="1" applyBorder="1" applyAlignment="1" applyProtection="1">
      <alignment vertical="center" shrinkToFit="1"/>
      <protection locked="0"/>
    </xf>
    <xf numFmtId="38" fontId="6" fillId="0" borderId="0" xfId="1" applyFont="1" applyFill="1">
      <alignment vertical="center"/>
    </xf>
    <xf numFmtId="0" fontId="144" fillId="10" borderId="2" xfId="4" applyFont="1" applyFill="1" applyBorder="1" applyAlignment="1">
      <alignment horizontal="center" vertical="center" shrinkToFit="1"/>
    </xf>
    <xf numFmtId="0" fontId="144" fillId="0" borderId="2" xfId="4" applyFont="1" applyFill="1" applyBorder="1" applyAlignment="1">
      <alignment horizontal="center" vertical="center" shrinkToFit="1"/>
    </xf>
    <xf numFmtId="0" fontId="145" fillId="0" borderId="10" xfId="4" applyFont="1" applyFill="1" applyBorder="1" applyAlignment="1">
      <alignment horizontal="left" vertical="center" wrapText="1"/>
    </xf>
    <xf numFmtId="0" fontId="6" fillId="0" borderId="0" xfId="4" applyFont="1" applyAlignment="1">
      <alignment horizontal="center" vertical="center"/>
    </xf>
    <xf numFmtId="0" fontId="83" fillId="0" borderId="0" xfId="45" applyNumberFormat="1" applyFont="1" applyFill="1" applyBorder="1" applyAlignment="1">
      <alignment horizontal="left" vertical="center"/>
    </xf>
    <xf numFmtId="0" fontId="151" fillId="0" borderId="0" xfId="0" applyFont="1" applyFill="1" applyBorder="1" applyAlignment="1">
      <alignment horizontal="right" vertical="center"/>
    </xf>
    <xf numFmtId="0" fontId="151" fillId="0" borderId="0" xfId="0" applyFont="1" applyFill="1" applyAlignment="1">
      <alignment horizontal="right" vertical="center"/>
    </xf>
    <xf numFmtId="0" fontId="95" fillId="0" borderId="0" xfId="0" applyFont="1" applyFill="1" applyBorder="1" applyAlignment="1">
      <alignment horizontal="right" vertical="top"/>
    </xf>
    <xf numFmtId="0" fontId="107" fillId="0" borderId="38" xfId="45" applyNumberFormat="1" applyFont="1" applyFill="1" applyBorder="1" applyAlignment="1" applyProtection="1">
      <alignment horizontal="center" vertical="center"/>
      <protection locked="0"/>
    </xf>
    <xf numFmtId="0" fontId="83" fillId="0" borderId="36" xfId="45" applyNumberFormat="1" applyFont="1" applyFill="1" applyBorder="1" applyAlignment="1">
      <alignment horizontal="center" vertical="center" shrinkToFit="1"/>
    </xf>
    <xf numFmtId="0" fontId="83" fillId="0" borderId="36" xfId="45" applyNumberFormat="1" applyFont="1" applyFill="1" applyBorder="1" applyAlignment="1">
      <alignment horizontal="center" vertical="center"/>
    </xf>
    <xf numFmtId="0" fontId="83" fillId="0" borderId="36" xfId="45" applyNumberFormat="1" applyFont="1" applyBorder="1" applyAlignment="1">
      <alignment vertical="center"/>
    </xf>
    <xf numFmtId="0" fontId="83" fillId="0" borderId="36" xfId="45" applyNumberFormat="1" applyFont="1" applyFill="1" applyBorder="1" applyAlignment="1">
      <alignment horizontal="left" vertical="center"/>
    </xf>
    <xf numFmtId="0" fontId="107" fillId="0" borderId="26" xfId="45" applyNumberFormat="1" applyFont="1" applyFill="1" applyBorder="1" applyAlignment="1" applyProtection="1">
      <alignment horizontal="center" vertical="center"/>
      <protection locked="0"/>
    </xf>
    <xf numFmtId="0" fontId="83" fillId="0" borderId="41" xfId="45" applyNumberFormat="1" applyFont="1" applyFill="1" applyBorder="1" applyAlignment="1">
      <alignment horizontal="center" vertical="center" shrinkToFit="1"/>
    </xf>
    <xf numFmtId="0" fontId="57" fillId="0" borderId="158" xfId="0" applyFont="1" applyFill="1" applyBorder="1" applyAlignment="1">
      <alignment horizontal="center" vertical="center" wrapText="1"/>
    </xf>
    <xf numFmtId="0" fontId="57" fillId="0" borderId="27" xfId="0" applyFont="1" applyFill="1" applyBorder="1" applyAlignment="1" applyProtection="1">
      <alignment horizontal="center" vertical="center" wrapText="1"/>
      <protection locked="0"/>
    </xf>
    <xf numFmtId="0" fontId="57" fillId="3" borderId="27" xfId="0" applyFont="1" applyFill="1" applyBorder="1" applyAlignment="1" applyProtection="1">
      <alignment horizontal="center" vertical="center" wrapText="1"/>
      <protection locked="0"/>
    </xf>
    <xf numFmtId="0" fontId="57" fillId="0" borderId="102" xfId="0" applyFont="1" applyFill="1" applyBorder="1" applyAlignment="1">
      <alignment horizontal="center" vertical="center" wrapText="1"/>
    </xf>
    <xf numFmtId="0" fontId="57" fillId="0" borderId="165" xfId="0" applyFont="1" applyFill="1" applyBorder="1" applyAlignment="1" applyProtection="1">
      <alignment horizontal="center" vertical="center" wrapText="1"/>
      <protection locked="0"/>
    </xf>
    <xf numFmtId="0" fontId="83" fillId="0" borderId="51" xfId="45" applyNumberFormat="1" applyFont="1" applyBorder="1" applyAlignment="1">
      <alignment vertical="center"/>
    </xf>
    <xf numFmtId="0" fontId="109" fillId="0" borderId="41" xfId="45" applyNumberFormat="1" applyFont="1" applyFill="1" applyBorder="1" applyAlignment="1">
      <alignment horizontal="right" vertical="center"/>
    </xf>
    <xf numFmtId="0" fontId="109" fillId="0" borderId="44" xfId="45" applyNumberFormat="1" applyFont="1" applyFill="1" applyBorder="1" applyAlignment="1">
      <alignment horizontal="right" vertical="center"/>
    </xf>
    <xf numFmtId="58" fontId="83" fillId="0" borderId="54" xfId="45" applyNumberFormat="1" applyFont="1" applyFill="1" applyBorder="1" applyAlignment="1">
      <alignment horizontal="center" vertical="center" shrinkToFit="1"/>
    </xf>
    <xf numFmtId="0" fontId="83" fillId="0" borderId="54" xfId="45" applyNumberFormat="1" applyFont="1" applyFill="1" applyBorder="1" applyAlignment="1">
      <alignment horizontal="center" vertical="center" shrinkToFit="1"/>
    </xf>
    <xf numFmtId="58" fontId="83" fillId="0" borderId="57" xfId="45" applyNumberFormat="1" applyFont="1" applyFill="1" applyBorder="1" applyAlignment="1">
      <alignment horizontal="center" vertical="center" shrinkToFit="1"/>
    </xf>
    <xf numFmtId="0" fontId="57" fillId="0" borderId="102" xfId="0" applyFont="1" applyFill="1" applyBorder="1" applyAlignment="1" applyProtection="1">
      <alignment horizontal="center" vertical="center" wrapText="1"/>
      <protection locked="0"/>
    </xf>
    <xf numFmtId="0" fontId="83" fillId="0" borderId="54" xfId="45" applyNumberFormat="1" applyFont="1" applyBorder="1" applyAlignment="1">
      <alignment horizontal="center" vertical="center"/>
    </xf>
    <xf numFmtId="0" fontId="83" fillId="0" borderId="54" xfId="45" applyNumberFormat="1" applyFont="1" applyFill="1" applyBorder="1" applyAlignment="1">
      <alignment horizontal="center" vertical="center" wrapText="1"/>
    </xf>
    <xf numFmtId="0" fontId="83" fillId="0" borderId="54" xfId="45" applyNumberFormat="1" applyFont="1" applyFill="1" applyBorder="1" applyAlignment="1">
      <alignment horizontal="right" vertical="center" wrapText="1"/>
    </xf>
    <xf numFmtId="0" fontId="83" fillId="0" borderId="54" xfId="45" applyNumberFormat="1" applyFont="1" applyFill="1" applyBorder="1" applyAlignment="1">
      <alignment vertical="center"/>
    </xf>
    <xf numFmtId="0" fontId="83" fillId="0" borderId="54" xfId="45" applyNumberFormat="1" applyFont="1" applyFill="1" applyBorder="1" applyAlignment="1" applyProtection="1">
      <alignment horizontal="center" vertical="center" wrapText="1"/>
      <protection locked="0"/>
    </xf>
    <xf numFmtId="180" fontId="83" fillId="0" borderId="54" xfId="45" applyNumberFormat="1" applyFont="1" applyFill="1" applyBorder="1" applyAlignment="1" applyProtection="1">
      <alignment horizontal="center" vertical="center" wrapText="1"/>
      <protection locked="0"/>
    </xf>
    <xf numFmtId="0" fontId="83" fillId="0" borderId="54" xfId="45" applyNumberFormat="1" applyFont="1" applyFill="1" applyBorder="1" applyAlignment="1">
      <alignment horizontal="center" vertical="center"/>
    </xf>
    <xf numFmtId="0" fontId="57" fillId="0" borderId="38" xfId="0" applyFont="1" applyFill="1" applyBorder="1" applyAlignment="1">
      <alignment horizontal="center" vertical="center" wrapText="1"/>
    </xf>
    <xf numFmtId="0" fontId="83" fillId="0" borderId="39" xfId="45" applyNumberFormat="1" applyFont="1" applyBorder="1" applyAlignment="1">
      <alignment vertical="center"/>
    </xf>
    <xf numFmtId="0" fontId="57" fillId="0" borderId="43" xfId="0" applyFont="1" applyFill="1" applyBorder="1" applyAlignment="1">
      <alignment horizontal="center" vertical="center" wrapText="1"/>
    </xf>
    <xf numFmtId="0" fontId="83" fillId="0" borderId="41" xfId="45" applyNumberFormat="1" applyFont="1" applyFill="1" applyBorder="1" applyAlignment="1">
      <alignment vertical="center"/>
    </xf>
    <xf numFmtId="0" fontId="83" fillId="0" borderId="41" xfId="45" applyNumberFormat="1" applyFont="1" applyBorder="1" applyAlignment="1">
      <alignment vertical="center"/>
    </xf>
    <xf numFmtId="0" fontId="83" fillId="0" borderId="41" xfId="45" applyNumberFormat="1" applyFont="1" applyBorder="1" applyAlignment="1">
      <alignment horizontal="center" vertical="center"/>
    </xf>
    <xf numFmtId="0" fontId="83" fillId="0" borderId="41" xfId="45" applyNumberFormat="1" applyFont="1" applyFill="1" applyBorder="1" applyAlignment="1">
      <alignment horizontal="center" vertical="center"/>
    </xf>
    <xf numFmtId="0" fontId="83" fillId="0" borderId="41" xfId="45" applyNumberFormat="1" applyFont="1" applyFill="1" applyBorder="1" applyAlignment="1">
      <alignment horizontal="left" vertical="center"/>
    </xf>
    <xf numFmtId="0" fontId="83" fillId="0" borderId="44" xfId="45" applyNumberFormat="1" applyFont="1" applyBorder="1" applyAlignment="1">
      <alignment vertical="center"/>
    </xf>
    <xf numFmtId="0" fontId="83" fillId="0" borderId="38" xfId="45" applyNumberFormat="1" applyFont="1" applyFill="1" applyBorder="1" applyAlignment="1" applyProtection="1">
      <alignment horizontal="center" vertical="center" shrinkToFit="1"/>
      <protection locked="0"/>
    </xf>
    <xf numFmtId="0" fontId="83" fillId="0" borderId="36" xfId="45" applyNumberFormat="1" applyFont="1" applyFill="1" applyBorder="1" applyAlignment="1">
      <alignment vertical="center"/>
    </xf>
    <xf numFmtId="0" fontId="83" fillId="0" borderId="0" xfId="45" applyNumberFormat="1" applyFont="1" applyFill="1" applyBorder="1" applyAlignment="1">
      <alignment horizontal="center" vertical="center" shrinkToFit="1"/>
    </xf>
    <xf numFmtId="0" fontId="83" fillId="0" borderId="2" xfId="45" applyNumberFormat="1" applyFont="1" applyFill="1" applyBorder="1" applyAlignment="1" applyProtection="1">
      <alignment horizontal="center" vertical="center" shrinkToFit="1"/>
      <protection locked="0"/>
    </xf>
    <xf numFmtId="0" fontId="83" fillId="0" borderId="0" xfId="45" applyNumberFormat="1" applyFont="1" applyBorder="1" applyAlignment="1">
      <alignment vertical="center"/>
    </xf>
    <xf numFmtId="0" fontId="83" fillId="0" borderId="52" xfId="45" applyNumberFormat="1" applyFont="1" applyBorder="1" applyAlignment="1">
      <alignment vertical="center"/>
    </xf>
    <xf numFmtId="0" fontId="83" fillId="0" borderId="43" xfId="45" applyNumberFormat="1" applyFont="1" applyFill="1" applyBorder="1" applyAlignment="1" applyProtection="1">
      <alignment horizontal="center" vertical="center" shrinkToFit="1"/>
      <protection locked="0"/>
    </xf>
    <xf numFmtId="0" fontId="83" fillId="0" borderId="102" xfId="45" applyNumberFormat="1" applyFont="1" applyFill="1" applyBorder="1" applyAlignment="1">
      <alignment horizontal="center" vertical="center" shrinkToFit="1"/>
    </xf>
    <xf numFmtId="0" fontId="107" fillId="0" borderId="2" xfId="45" applyNumberFormat="1" applyFont="1" applyFill="1" applyBorder="1" applyAlignment="1" applyProtection="1">
      <alignment horizontal="center" vertical="center"/>
      <protection locked="0"/>
    </xf>
    <xf numFmtId="0" fontId="83" fillId="0" borderId="4" xfId="45" applyNumberFormat="1" applyFont="1" applyBorder="1" applyAlignment="1">
      <alignment vertical="center"/>
    </xf>
    <xf numFmtId="0" fontId="83" fillId="0" borderId="68" xfId="45" applyNumberFormat="1" applyFont="1" applyBorder="1" applyAlignment="1">
      <alignment vertical="center"/>
    </xf>
    <xf numFmtId="0" fontId="83" fillId="0" borderId="5" xfId="45" applyNumberFormat="1" applyFont="1" applyFill="1" applyBorder="1" applyAlignment="1">
      <alignment horizontal="left" vertical="center" indent="1"/>
    </xf>
    <xf numFmtId="0" fontId="83" fillId="0" borderId="5" xfId="45" applyNumberFormat="1" applyFont="1" applyBorder="1" applyAlignment="1">
      <alignment vertical="center"/>
    </xf>
    <xf numFmtId="0" fontId="83" fillId="0" borderId="5" xfId="45" applyNumberFormat="1" applyFont="1" applyFill="1" applyBorder="1" applyAlignment="1">
      <alignment vertical="center"/>
    </xf>
    <xf numFmtId="0" fontId="83" fillId="0" borderId="5" xfId="46" applyNumberFormat="1" applyFont="1" applyFill="1" applyBorder="1" applyAlignment="1">
      <alignment vertical="center"/>
    </xf>
    <xf numFmtId="0" fontId="83" fillId="0" borderId="22" xfId="46" applyNumberFormat="1" applyFont="1" applyFill="1" applyBorder="1" applyAlignment="1">
      <alignment horizontal="center" vertical="center"/>
    </xf>
    <xf numFmtId="0" fontId="83" fillId="0" borderId="11" xfId="45" applyNumberFormat="1" applyFont="1" applyFill="1" applyBorder="1" applyAlignment="1">
      <alignment horizontal="left" vertical="center" indent="1"/>
    </xf>
    <xf numFmtId="0" fontId="83" fillId="0" borderId="1" xfId="45" applyNumberFormat="1" applyFont="1" applyFill="1" applyBorder="1" applyAlignment="1">
      <alignment horizontal="left" vertical="center" indent="1"/>
    </xf>
    <xf numFmtId="0" fontId="83" fillId="0" borderId="12" xfId="45" applyNumberFormat="1" applyFont="1" applyFill="1" applyBorder="1" applyAlignment="1">
      <alignment horizontal="center" vertical="center"/>
    </xf>
    <xf numFmtId="0" fontId="109" fillId="0" borderId="0" xfId="45" applyNumberFormat="1" applyFont="1" applyFill="1" applyBorder="1" applyAlignment="1">
      <alignment vertical="center"/>
    </xf>
    <xf numFmtId="0" fontId="95" fillId="0" borderId="0" xfId="52" applyFont="1" applyAlignment="1">
      <alignment horizontal="right"/>
    </xf>
    <xf numFmtId="0" fontId="68" fillId="0" borderId="116" xfId="52" applyFont="1" applyBorder="1" applyAlignment="1">
      <alignment horizontal="center" vertical="center" wrapText="1"/>
    </xf>
    <xf numFmtId="0" fontId="57" fillId="0" borderId="115" xfId="52" applyFont="1" applyBorder="1" applyAlignment="1">
      <alignment horizontal="center" vertical="center" wrapText="1"/>
    </xf>
    <xf numFmtId="0" fontId="57" fillId="0" borderId="39" xfId="52" applyFont="1" applyBorder="1" applyAlignment="1">
      <alignment horizontal="center" vertical="center" wrapText="1"/>
    </xf>
    <xf numFmtId="0" fontId="57" fillId="0" borderId="115" xfId="52" applyFont="1" applyBorder="1" applyAlignment="1">
      <alignment horizontal="left" vertical="top" wrapText="1"/>
    </xf>
    <xf numFmtId="0" fontId="57" fillId="0" borderId="118" xfId="52" applyFont="1" applyBorder="1" applyAlignment="1">
      <alignment horizontal="left" vertical="top" wrapText="1" indent="1"/>
    </xf>
    <xf numFmtId="0" fontId="57" fillId="0" borderId="115" xfId="52" applyFont="1" applyFill="1" applyBorder="1" applyAlignment="1">
      <alignment horizontal="left" vertical="top" wrapText="1"/>
    </xf>
    <xf numFmtId="0" fontId="57" fillId="0" borderId="118" xfId="52" applyFont="1" applyFill="1" applyBorder="1" applyAlignment="1">
      <alignment horizontal="left" vertical="top" wrapText="1" indent="1"/>
    </xf>
    <xf numFmtId="0" fontId="57" fillId="0" borderId="115" xfId="52" applyFont="1" applyBorder="1" applyAlignment="1">
      <alignment vertical="top" wrapText="1"/>
    </xf>
    <xf numFmtId="0" fontId="57" fillId="0" borderId="118" xfId="52" applyFont="1" applyBorder="1" applyAlignment="1">
      <alignment vertical="top" wrapText="1"/>
    </xf>
    <xf numFmtId="0" fontId="153" fillId="0" borderId="0" xfId="50" applyFont="1" applyFill="1" applyAlignment="1">
      <alignment horizontal="left" vertical="center"/>
    </xf>
    <xf numFmtId="0" fontId="154" fillId="0" borderId="0" xfId="51" applyFont="1" applyAlignment="1">
      <alignment horizontal="center" vertical="center"/>
    </xf>
    <xf numFmtId="0" fontId="155" fillId="0" borderId="0" xfId="51" applyFont="1" applyAlignment="1">
      <alignment horizontal="right" vertical="top" wrapText="1"/>
    </xf>
    <xf numFmtId="0" fontId="119" fillId="0" borderId="0" xfId="51" applyFont="1"/>
    <xf numFmtId="0" fontId="156" fillId="0" borderId="58" xfId="51" applyFont="1" applyBorder="1" applyAlignment="1">
      <alignment horizontal="center" vertical="center" wrapText="1"/>
    </xf>
    <xf numFmtId="0" fontId="156" fillId="0" borderId="102" xfId="51" applyFont="1" applyBorder="1" applyAlignment="1">
      <alignment horizontal="center" vertical="center" wrapText="1"/>
    </xf>
    <xf numFmtId="0" fontId="124" fillId="0" borderId="56" xfId="51" applyFont="1" applyBorder="1" applyAlignment="1">
      <alignment horizontal="center" vertical="center" wrapText="1"/>
    </xf>
    <xf numFmtId="0" fontId="156" fillId="0" borderId="56" xfId="51" applyFont="1" applyBorder="1" applyAlignment="1">
      <alignment horizontal="center" vertical="center" wrapText="1"/>
    </xf>
    <xf numFmtId="0" fontId="156" fillId="0" borderId="116" xfId="51" applyFont="1" applyBorder="1" applyAlignment="1">
      <alignment horizontal="center" vertical="center" wrapText="1"/>
    </xf>
    <xf numFmtId="0" fontId="156" fillId="0" borderId="47" xfId="51" applyFont="1" applyBorder="1" applyAlignment="1">
      <alignment horizontal="left" vertical="center" wrapText="1"/>
    </xf>
    <xf numFmtId="0" fontId="156" fillId="0" borderId="115" xfId="51" applyFont="1" applyBorder="1" applyAlignment="1">
      <alignment horizontal="left" vertical="center" wrapText="1"/>
    </xf>
    <xf numFmtId="0" fontId="156" fillId="0" borderId="122" xfId="51" applyFont="1" applyBorder="1" applyAlignment="1">
      <alignment horizontal="left" vertical="center" wrapText="1"/>
    </xf>
    <xf numFmtId="0" fontId="156" fillId="0" borderId="168" xfId="51" applyFont="1" applyBorder="1" applyAlignment="1">
      <alignment horizontal="left" vertical="center" wrapText="1"/>
    </xf>
    <xf numFmtId="0" fontId="156" fillId="0" borderId="8" xfId="51" applyFont="1" applyBorder="1" applyAlignment="1">
      <alignment horizontal="left" vertical="center" wrapText="1"/>
    </xf>
    <xf numFmtId="0" fontId="156" fillId="0" borderId="169" xfId="51" applyFont="1" applyBorder="1" applyAlignment="1">
      <alignment horizontal="left" vertical="center" wrapText="1"/>
    </xf>
    <xf numFmtId="0" fontId="156" fillId="0" borderId="26" xfId="51" applyFont="1" applyBorder="1" applyAlignment="1">
      <alignment horizontal="center" vertical="center" wrapText="1"/>
    </xf>
    <xf numFmtId="0" fontId="156" fillId="0" borderId="26" xfId="51" applyFont="1" applyBorder="1" applyAlignment="1">
      <alignment horizontal="left" vertical="center" wrapText="1"/>
    </xf>
    <xf numFmtId="0" fontId="124" fillId="0" borderId="8" xfId="51" applyFont="1" applyBorder="1" applyAlignment="1">
      <alignment horizontal="center" vertical="center" wrapText="1"/>
    </xf>
    <xf numFmtId="0" fontId="156" fillId="0" borderId="29" xfId="51" applyFont="1" applyBorder="1" applyAlignment="1">
      <alignment horizontal="left" vertical="center" wrapText="1"/>
    </xf>
    <xf numFmtId="0" fontId="156" fillId="0" borderId="170" xfId="51" applyFont="1" applyBorder="1" applyAlignment="1">
      <alignment horizontal="left" vertical="center" wrapText="1"/>
    </xf>
    <xf numFmtId="0" fontId="156" fillId="0" borderId="131" xfId="51" applyFont="1" applyBorder="1" applyAlignment="1">
      <alignment horizontal="left" vertical="center" wrapText="1"/>
    </xf>
    <xf numFmtId="0" fontId="156" fillId="0" borderId="171" xfId="51" applyFont="1" applyBorder="1" applyAlignment="1">
      <alignment horizontal="left" vertical="center" wrapText="1"/>
    </xf>
    <xf numFmtId="0" fontId="156" fillId="0" borderId="172" xfId="51" applyFont="1" applyBorder="1" applyAlignment="1">
      <alignment horizontal="left" vertical="center" wrapText="1"/>
    </xf>
    <xf numFmtId="0" fontId="156" fillId="0" borderId="173" xfId="51" applyFont="1" applyBorder="1" applyAlignment="1">
      <alignment horizontal="left" vertical="center" wrapText="1"/>
    </xf>
    <xf numFmtId="0" fontId="156" fillId="0" borderId="51" xfId="51" applyFont="1" applyBorder="1" applyAlignment="1">
      <alignment horizontal="left" vertical="center" wrapText="1"/>
    </xf>
    <xf numFmtId="0" fontId="156" fillId="0" borderId="118" xfId="51" applyFont="1" applyBorder="1" applyAlignment="1">
      <alignment horizontal="left" vertical="center" wrapText="1"/>
    </xf>
    <xf numFmtId="0" fontId="156" fillId="0" borderId="6" xfId="51" applyFont="1" applyBorder="1" applyAlignment="1">
      <alignment horizontal="left" vertical="center" wrapText="1"/>
    </xf>
    <xf numFmtId="0" fontId="156" fillId="0" borderId="117" xfId="51" applyFont="1" applyBorder="1" applyAlignment="1">
      <alignment horizontal="left" vertical="center" wrapText="1"/>
    </xf>
    <xf numFmtId="0" fontId="156" fillId="0" borderId="32" xfId="51" applyFont="1" applyBorder="1" applyAlignment="1">
      <alignment horizontal="left" vertical="center" wrapText="1"/>
    </xf>
    <xf numFmtId="0" fontId="156" fillId="0" borderId="174" xfId="51" applyFont="1" applyBorder="1" applyAlignment="1">
      <alignment horizontal="left" vertical="center" wrapText="1"/>
    </xf>
    <xf numFmtId="0" fontId="156" fillId="0" borderId="161" xfId="51" applyFont="1" applyBorder="1" applyAlignment="1">
      <alignment horizontal="left" vertical="center" wrapText="1"/>
    </xf>
    <xf numFmtId="0" fontId="156" fillId="0" borderId="175" xfId="51" applyFont="1" applyBorder="1" applyAlignment="1">
      <alignment horizontal="left" vertical="center" wrapText="1"/>
    </xf>
    <xf numFmtId="0" fontId="156" fillId="0" borderId="0" xfId="51" applyFont="1" applyAlignment="1">
      <alignment horizontal="center" vertical="center"/>
    </xf>
    <xf numFmtId="0" fontId="157" fillId="0" borderId="0" xfId="51" applyFont="1"/>
    <xf numFmtId="0" fontId="119" fillId="0" borderId="0" xfId="51" applyFont="1" applyBorder="1" applyAlignment="1">
      <alignment wrapText="1"/>
    </xf>
    <xf numFmtId="0" fontId="95" fillId="0" borderId="0" xfId="0" applyFont="1" applyFill="1" applyAlignment="1">
      <alignment horizontal="right" vertical="center"/>
    </xf>
    <xf numFmtId="0" fontId="107" fillId="0" borderId="0" xfId="0" applyFont="1"/>
    <xf numFmtId="0" fontId="95" fillId="0" borderId="2" xfId="0" applyFont="1" applyFill="1" applyBorder="1" applyAlignment="1">
      <alignment horizontal="center" vertical="center"/>
    </xf>
    <xf numFmtId="49" fontId="95" fillId="0" borderId="87" xfId="0" applyNumberFormat="1" applyFont="1" applyFill="1" applyBorder="1" applyAlignment="1">
      <alignment horizontal="center" vertical="center"/>
    </xf>
    <xf numFmtId="49" fontId="95" fillId="0" borderId="77" xfId="0" applyNumberFormat="1" applyFont="1" applyFill="1" applyBorder="1" applyAlignment="1">
      <alignment horizontal="center" vertical="center"/>
    </xf>
    <xf numFmtId="49" fontId="95" fillId="0" borderId="78" xfId="0" applyNumberFormat="1" applyFont="1" applyFill="1" applyBorder="1" applyAlignment="1">
      <alignment horizontal="center" vertical="center"/>
    </xf>
    <xf numFmtId="0" fontId="95" fillId="0" borderId="0" xfId="0" applyFont="1" applyFill="1" applyAlignment="1">
      <alignment vertical="center"/>
    </xf>
    <xf numFmtId="0" fontId="95" fillId="0" borderId="87" xfId="0" applyFont="1" applyFill="1" applyBorder="1" applyAlignment="1">
      <alignment horizontal="center" vertical="center"/>
    </xf>
    <xf numFmtId="0" fontId="95" fillId="0" borderId="77" xfId="0" applyFont="1" applyFill="1" applyBorder="1" applyAlignment="1">
      <alignment horizontal="center" vertical="center"/>
    </xf>
    <xf numFmtId="0" fontId="95" fillId="0" borderId="78" xfId="0" applyFont="1" applyFill="1" applyBorder="1" applyAlignment="1">
      <alignment horizontal="center" vertical="center"/>
    </xf>
    <xf numFmtId="0" fontId="95" fillId="0" borderId="2" xfId="0" applyFont="1" applyFill="1" applyBorder="1" applyAlignment="1">
      <alignment horizontal="center" vertical="center" shrinkToFit="1"/>
    </xf>
    <xf numFmtId="0" fontId="95" fillId="0" borderId="87" xfId="0" applyFont="1" applyFill="1" applyBorder="1" applyAlignment="1">
      <alignment horizontal="center" vertical="center" shrinkToFit="1"/>
    </xf>
    <xf numFmtId="0" fontId="95" fillId="0" borderId="77" xfId="0" applyFont="1" applyFill="1" applyBorder="1" applyAlignment="1">
      <alignment horizontal="center" vertical="center" shrinkToFit="1"/>
    </xf>
    <xf numFmtId="0" fontId="95" fillId="0" borderId="80" xfId="0" applyFont="1" applyFill="1" applyBorder="1" applyAlignment="1">
      <alignment horizontal="center" vertical="center"/>
    </xf>
    <xf numFmtId="0" fontId="95" fillId="0" borderId="80" xfId="0" applyFont="1" applyFill="1" applyBorder="1" applyAlignment="1">
      <alignment horizontal="center" vertical="center" shrinkToFit="1"/>
    </xf>
    <xf numFmtId="0" fontId="95" fillId="0" borderId="78" xfId="0" applyFont="1" applyFill="1" applyBorder="1" applyAlignment="1">
      <alignment horizontal="center" vertical="center" shrinkToFit="1"/>
    </xf>
    <xf numFmtId="0" fontId="95" fillId="0" borderId="0" xfId="0" applyFont="1" applyFill="1" applyAlignment="1">
      <alignment horizontal="center" vertical="center"/>
    </xf>
    <xf numFmtId="0" fontId="95" fillId="11" borderId="26" xfId="0" applyFont="1" applyFill="1" applyBorder="1" applyAlignment="1">
      <alignment horizontal="center" vertical="center" shrinkToFit="1"/>
    </xf>
    <xf numFmtId="0" fontId="95" fillId="11" borderId="79" xfId="0" applyFont="1" applyFill="1" applyBorder="1" applyAlignment="1">
      <alignment horizontal="center" vertical="center" shrinkToFit="1"/>
    </xf>
    <xf numFmtId="0" fontId="95" fillId="11" borderId="80" xfId="0" applyFont="1" applyFill="1" applyBorder="1" applyAlignment="1">
      <alignment horizontal="center" vertical="center" shrinkToFit="1"/>
    </xf>
    <xf numFmtId="0" fontId="95" fillId="11" borderId="80" xfId="0" applyFont="1" applyFill="1" applyBorder="1" applyAlignment="1">
      <alignment horizontal="center" vertical="center"/>
    </xf>
    <xf numFmtId="0" fontId="95" fillId="11" borderId="81" xfId="0" applyFont="1" applyFill="1" applyBorder="1" applyAlignment="1">
      <alignment horizontal="center" vertical="center" shrinkToFit="1"/>
    </xf>
    <xf numFmtId="0" fontId="110" fillId="0" borderId="0" xfId="0" applyFont="1" applyFill="1" applyAlignment="1">
      <alignment horizontal="center" vertical="center" wrapText="1"/>
    </xf>
    <xf numFmtId="0" fontId="109" fillId="0" borderId="116" xfId="0" applyFont="1" applyFill="1" applyBorder="1" applyAlignment="1">
      <alignment horizontal="center" vertical="center"/>
    </xf>
    <xf numFmtId="0" fontId="95" fillId="0" borderId="0" xfId="0" applyFont="1" applyFill="1" applyBorder="1" applyAlignment="1">
      <alignment horizontal="center" vertical="center" textRotation="255"/>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0" fontId="159" fillId="0" borderId="0" xfId="0" applyFont="1" applyFill="1" applyBorder="1" applyAlignment="1">
      <alignment horizontal="center" vertical="center"/>
    </xf>
    <xf numFmtId="0" fontId="109" fillId="0" borderId="36" xfId="0" applyFont="1" applyFill="1" applyBorder="1" applyAlignment="1">
      <alignment horizontal="center" vertical="center"/>
    </xf>
    <xf numFmtId="49" fontId="95" fillId="0" borderId="2" xfId="0" applyNumberFormat="1" applyFont="1" applyFill="1" applyBorder="1" applyAlignment="1">
      <alignment horizontal="center" vertical="center"/>
    </xf>
    <xf numFmtId="0" fontId="95" fillId="11" borderId="2" xfId="0" applyFont="1" applyFill="1" applyBorder="1" applyAlignment="1">
      <alignment horizontal="center" vertical="center" shrinkToFit="1"/>
    </xf>
    <xf numFmtId="0" fontId="95" fillId="11" borderId="87" xfId="0" applyFont="1" applyFill="1" applyBorder="1" applyAlignment="1">
      <alignment horizontal="center" vertical="center" shrinkToFit="1"/>
    </xf>
    <xf numFmtId="0" fontId="95" fillId="11" borderId="77" xfId="0" applyFont="1" applyFill="1" applyBorder="1" applyAlignment="1">
      <alignment horizontal="center" vertical="center" shrinkToFit="1"/>
    </xf>
    <xf numFmtId="0" fontId="95" fillId="11" borderId="77" xfId="0" applyFont="1" applyFill="1" applyBorder="1" applyAlignment="1">
      <alignment horizontal="center" vertical="center"/>
    </xf>
    <xf numFmtId="0" fontId="95" fillId="11" borderId="78" xfId="0" applyFont="1" applyFill="1" applyBorder="1" applyAlignment="1">
      <alignment horizontal="center" vertical="center" shrinkToFit="1"/>
    </xf>
    <xf numFmtId="49" fontId="95" fillId="0" borderId="148" xfId="0" applyNumberFormat="1" applyFont="1" applyFill="1" applyBorder="1" applyAlignment="1">
      <alignment horizontal="center" vertical="center"/>
    </xf>
    <xf numFmtId="0" fontId="95" fillId="0" borderId="148" xfId="0" applyFont="1" applyFill="1" applyBorder="1" applyAlignment="1">
      <alignment horizontal="center" vertical="center"/>
    </xf>
    <xf numFmtId="0" fontId="95" fillId="0" borderId="148" xfId="0" applyFont="1" applyFill="1" applyBorder="1" applyAlignment="1">
      <alignment horizontal="center" vertical="center" shrinkToFit="1"/>
    </xf>
    <xf numFmtId="0" fontId="95" fillId="0" borderId="0" xfId="0" applyFont="1" applyFill="1" applyAlignment="1">
      <alignment horizontal="left" vertical="center"/>
    </xf>
    <xf numFmtId="0" fontId="161" fillId="0" borderId="0" xfId="0" applyFont="1" applyFill="1" applyAlignment="1">
      <alignment horizontal="center" vertical="center"/>
    </xf>
    <xf numFmtId="0" fontId="95" fillId="0" borderId="1" xfId="0" applyFont="1" applyFill="1" applyBorder="1" applyAlignment="1">
      <alignment horizontal="left" vertical="center"/>
    </xf>
    <xf numFmtId="0" fontId="95" fillId="0" borderId="1" xfId="0" applyFont="1" applyFill="1" applyBorder="1" applyAlignment="1">
      <alignment vertical="center"/>
    </xf>
    <xf numFmtId="0" fontId="107" fillId="0" borderId="0" xfId="5" applyFont="1"/>
    <xf numFmtId="0" fontId="162" fillId="0" borderId="0" xfId="9" applyFont="1">
      <alignment vertical="center"/>
    </xf>
    <xf numFmtId="0" fontId="162" fillId="0" borderId="0" xfId="9" applyFont="1" applyAlignment="1">
      <alignment vertical="center" shrinkToFit="1"/>
    </xf>
    <xf numFmtId="0" fontId="107" fillId="0" borderId="0" xfId="5" applyFont="1" applyAlignment="1">
      <alignment shrinkToFit="1"/>
    </xf>
    <xf numFmtId="0" fontId="107" fillId="0" borderId="0" xfId="5" applyFont="1" applyAlignment="1">
      <alignment horizontal="center"/>
    </xf>
    <xf numFmtId="0" fontId="6" fillId="0" borderId="0" xfId="5" applyFont="1" applyAlignment="1">
      <alignment horizontal="right" vertical="center"/>
    </xf>
    <xf numFmtId="0" fontId="128" fillId="0" borderId="0" xfId="5" applyFont="1"/>
    <xf numFmtId="0" fontId="163" fillId="0" borderId="0" xfId="5" applyFont="1" applyAlignment="1">
      <alignment horizontal="center"/>
    </xf>
    <xf numFmtId="0" fontId="107" fillId="0" borderId="0" xfId="5" applyFont="1" applyAlignment="1">
      <alignment horizontal="center" vertical="center"/>
    </xf>
    <xf numFmtId="0" fontId="107" fillId="0" borderId="0" xfId="9" applyFont="1" applyAlignment="1">
      <alignment horizontal="left" vertical="center"/>
    </xf>
    <xf numFmtId="0" fontId="95" fillId="0" borderId="0" xfId="9" applyFont="1" applyFill="1" applyBorder="1" applyAlignment="1">
      <alignment horizontal="center" vertical="center" shrinkToFit="1"/>
    </xf>
    <xf numFmtId="0" fontId="95" fillId="0" borderId="0" xfId="9" applyFont="1" applyAlignment="1">
      <alignment horizontal="right" vertical="center"/>
    </xf>
    <xf numFmtId="0" fontId="164" fillId="0" borderId="0" xfId="5" applyFont="1"/>
    <xf numFmtId="0" fontId="102" fillId="0" borderId="5" xfId="9" applyFont="1" applyBorder="1" applyAlignment="1">
      <alignment horizontal="left" vertical="top"/>
    </xf>
    <xf numFmtId="0" fontId="107" fillId="0" borderId="0" xfId="5" applyFont="1" applyBorder="1" applyAlignment="1">
      <alignment horizontal="center" vertical="center" wrapText="1" shrinkToFit="1"/>
    </xf>
    <xf numFmtId="0" fontId="6" fillId="0" borderId="6" xfId="5" applyFont="1" applyFill="1" applyBorder="1" applyAlignment="1">
      <alignment horizontal="left" vertical="center" shrinkToFit="1"/>
    </xf>
    <xf numFmtId="0" fontId="107" fillId="0" borderId="6" xfId="5" applyFont="1" applyFill="1" applyBorder="1" applyAlignment="1">
      <alignment horizontal="left" vertical="center" shrinkToFit="1"/>
    </xf>
    <xf numFmtId="0" fontId="107" fillId="0" borderId="0" xfId="5" applyFont="1" applyBorder="1" applyAlignment="1">
      <alignment horizontal="center" vertical="center" shrinkToFit="1"/>
    </xf>
    <xf numFmtId="0" fontId="107" fillId="0" borderId="11" xfId="5" applyFont="1" applyFill="1" applyBorder="1" applyAlignment="1">
      <alignment horizontal="center" vertical="center" shrinkToFit="1"/>
    </xf>
    <xf numFmtId="0" fontId="107" fillId="0" borderId="11" xfId="5" applyFont="1" applyFill="1" applyBorder="1" applyAlignment="1">
      <alignment vertical="center" shrinkToFit="1"/>
    </xf>
    <xf numFmtId="0" fontId="107" fillId="11" borderId="29" xfId="5" applyFont="1" applyFill="1" applyBorder="1" applyAlignment="1">
      <alignment horizontal="center" vertical="center"/>
    </xf>
    <xf numFmtId="0" fontId="107" fillId="11" borderId="120" xfId="5" applyFont="1" applyFill="1" applyBorder="1" applyAlignment="1">
      <alignment horizontal="center" vertical="center" shrinkToFit="1"/>
    </xf>
    <xf numFmtId="0" fontId="107" fillId="11" borderId="30" xfId="5" applyFont="1" applyFill="1" applyBorder="1" applyAlignment="1">
      <alignment horizontal="center" vertical="center" shrinkToFit="1"/>
    </xf>
    <xf numFmtId="0" fontId="107" fillId="11" borderId="29" xfId="5" applyNumberFormat="1" applyFont="1" applyFill="1" applyBorder="1" applyAlignment="1">
      <alignment horizontal="center" vertical="center"/>
    </xf>
    <xf numFmtId="0" fontId="107" fillId="11" borderId="30" xfId="5" applyNumberFormat="1" applyFont="1" applyFill="1" applyBorder="1" applyAlignment="1">
      <alignment horizontal="center" vertical="center"/>
    </xf>
    <xf numFmtId="0" fontId="107" fillId="11" borderId="120" xfId="5" applyNumberFormat="1" applyFont="1" applyFill="1" applyBorder="1" applyAlignment="1">
      <alignment horizontal="center" vertical="center"/>
    </xf>
    <xf numFmtId="0" fontId="107" fillId="11" borderId="120" xfId="5" applyFont="1" applyFill="1" applyBorder="1" applyAlignment="1">
      <alignment horizontal="center" vertical="center"/>
    </xf>
    <xf numFmtId="0" fontId="107" fillId="0" borderId="0" xfId="5" applyFont="1" applyBorder="1" applyAlignment="1">
      <alignment horizontal="center" vertical="center"/>
    </xf>
    <xf numFmtId="49" fontId="107" fillId="11" borderId="121" xfId="5" applyNumberFormat="1" applyFont="1" applyFill="1" applyBorder="1" applyAlignment="1">
      <alignment horizontal="center" vertical="center"/>
    </xf>
    <xf numFmtId="49" fontId="107" fillId="11" borderId="122" xfId="5" applyNumberFormat="1" applyFont="1" applyFill="1" applyBorder="1" applyAlignment="1">
      <alignment horizontal="center" vertical="center" shrinkToFit="1"/>
    </xf>
    <xf numFmtId="0" fontId="107" fillId="11" borderId="122" xfId="5" applyFont="1" applyFill="1" applyBorder="1" applyAlignment="1">
      <alignment horizontal="center" vertical="center"/>
    </xf>
    <xf numFmtId="14" fontId="107" fillId="11" borderId="122" xfId="5" applyNumberFormat="1" applyFont="1" applyFill="1" applyBorder="1" applyAlignment="1">
      <alignment horizontal="center" vertical="center"/>
    </xf>
    <xf numFmtId="0" fontId="107" fillId="11" borderId="14" xfId="5" applyNumberFormat="1" applyFont="1" applyFill="1" applyBorder="1" applyAlignment="1">
      <alignment horizontal="center" vertical="center"/>
    </xf>
    <xf numFmtId="14" fontId="107" fillId="11" borderId="14" xfId="5" applyNumberFormat="1" applyFont="1" applyFill="1" applyBorder="1" applyAlignment="1">
      <alignment horizontal="center" vertical="center"/>
    </xf>
    <xf numFmtId="0" fontId="107" fillId="11" borderId="121" xfId="5" applyFont="1" applyFill="1" applyBorder="1" applyAlignment="1">
      <alignment horizontal="center" vertical="center"/>
    </xf>
    <xf numFmtId="0" fontId="107" fillId="11" borderId="123" xfId="5" applyFont="1" applyFill="1" applyBorder="1" applyAlignment="1">
      <alignment horizontal="center" vertical="center"/>
    </xf>
    <xf numFmtId="49" fontId="107" fillId="6" borderId="2" xfId="5" applyNumberFormat="1" applyFont="1" applyFill="1" applyBorder="1" applyProtection="1">
      <protection locked="0"/>
    </xf>
    <xf numFmtId="49" fontId="107" fillId="6" borderId="8" xfId="5" applyNumberFormat="1" applyFont="1" applyFill="1" applyBorder="1" applyAlignment="1" applyProtection="1">
      <alignment shrinkToFit="1"/>
      <protection locked="0"/>
    </xf>
    <xf numFmtId="0" fontId="107" fillId="6" borderId="26" xfId="5" applyFont="1" applyFill="1" applyBorder="1" applyAlignment="1" applyProtection="1">
      <alignment horizontal="left" vertical="center" wrapText="1"/>
      <protection locked="0"/>
    </xf>
    <xf numFmtId="0" fontId="107" fillId="6" borderId="3" xfId="5" applyFont="1" applyFill="1" applyBorder="1" applyAlignment="1" applyProtection="1">
      <alignment wrapText="1"/>
      <protection locked="0"/>
    </xf>
    <xf numFmtId="14" fontId="107" fillId="6" borderId="3" xfId="5" applyNumberFormat="1" applyFont="1" applyFill="1" applyBorder="1" applyProtection="1">
      <protection locked="0"/>
    </xf>
    <xf numFmtId="0" fontId="107" fillId="0" borderId="4" xfId="5" applyNumberFormat="1" applyFont="1" applyFill="1" applyBorder="1" applyAlignment="1">
      <alignment horizontal="center"/>
    </xf>
    <xf numFmtId="14" fontId="107" fillId="6" borderId="4" xfId="5" applyNumberFormat="1" applyFont="1" applyFill="1" applyBorder="1" applyProtection="1">
      <protection locked="0"/>
    </xf>
    <xf numFmtId="0" fontId="107" fillId="6" borderId="2" xfId="5" applyFont="1" applyFill="1" applyBorder="1" applyAlignment="1" applyProtection="1">
      <protection locked="0"/>
    </xf>
    <xf numFmtId="0" fontId="102" fillId="0" borderId="0" xfId="9" applyFont="1" applyBorder="1" applyAlignment="1">
      <alignment horizontal="center" vertical="center"/>
    </xf>
    <xf numFmtId="49" fontId="107" fillId="6" borderId="26" xfId="5" applyNumberFormat="1" applyFont="1" applyFill="1" applyBorder="1" applyProtection="1">
      <protection locked="0"/>
    </xf>
    <xf numFmtId="0" fontId="107" fillId="6" borderId="8" xfId="5" applyFont="1" applyFill="1" applyBorder="1" applyAlignment="1" applyProtection="1">
      <alignment wrapText="1" shrinkToFit="1"/>
      <protection locked="0"/>
    </xf>
    <xf numFmtId="14" fontId="107" fillId="6" borderId="8" xfId="5" applyNumberFormat="1" applyFont="1" applyFill="1" applyBorder="1" applyProtection="1">
      <protection locked="0"/>
    </xf>
    <xf numFmtId="0" fontId="107" fillId="0" borderId="5" xfId="5" applyNumberFormat="1" applyFont="1" applyFill="1" applyBorder="1" applyAlignment="1">
      <alignment horizontal="center"/>
    </xf>
    <xf numFmtId="14" fontId="107" fillId="6" borderId="5" xfId="5" applyNumberFormat="1" applyFont="1" applyFill="1" applyBorder="1" applyProtection="1">
      <protection locked="0"/>
    </xf>
    <xf numFmtId="0" fontId="107" fillId="6" borderId="26" xfId="5" applyFont="1" applyFill="1" applyBorder="1" applyAlignment="1" applyProtection="1">
      <protection locked="0"/>
    </xf>
    <xf numFmtId="0" fontId="107" fillId="0" borderId="126" xfId="5" applyFont="1" applyFill="1" applyBorder="1"/>
    <xf numFmtId="0" fontId="107" fillId="0" borderId="126" xfId="5" applyFont="1" applyFill="1" applyBorder="1" applyAlignment="1">
      <alignment shrinkToFit="1"/>
    </xf>
    <xf numFmtId="0" fontId="102" fillId="0" borderId="127" xfId="9" applyFont="1" applyBorder="1" applyAlignment="1">
      <alignment horizontal="left" vertical="center"/>
    </xf>
    <xf numFmtId="0" fontId="102" fillId="0" borderId="128" xfId="9" applyFont="1" applyBorder="1" applyAlignment="1">
      <alignment horizontal="right"/>
    </xf>
    <xf numFmtId="0" fontId="107" fillId="0" borderId="128" xfId="5" applyFont="1" applyBorder="1" applyAlignment="1"/>
    <xf numFmtId="0" fontId="107" fillId="0" borderId="128" xfId="5" applyFont="1" applyFill="1" applyBorder="1" applyAlignment="1"/>
    <xf numFmtId="10" fontId="107" fillId="0" borderId="128" xfId="5" applyNumberFormat="1" applyFont="1" applyBorder="1" applyAlignment="1">
      <alignment horizontal="center" vertical="center"/>
    </xf>
    <xf numFmtId="0" fontId="95" fillId="0" borderId="0" xfId="5" applyFont="1"/>
    <xf numFmtId="0" fontId="95" fillId="0" borderId="0" xfId="5" applyFont="1" applyAlignment="1">
      <alignment shrinkToFit="1"/>
    </xf>
    <xf numFmtId="0" fontId="95" fillId="0" borderId="0" xfId="5" applyFont="1" applyAlignment="1">
      <alignment horizontal="center"/>
    </xf>
    <xf numFmtId="0" fontId="95" fillId="0" borderId="0" xfId="5" applyFont="1" applyAlignment="1">
      <alignment horizontal="center" vertical="center"/>
    </xf>
    <xf numFmtId="0" fontId="102" fillId="0" borderId="0" xfId="5" applyFont="1"/>
    <xf numFmtId="0" fontId="95" fillId="0" borderId="0" xfId="5" applyFont="1" applyAlignment="1">
      <alignment horizontal="left"/>
    </xf>
    <xf numFmtId="0" fontId="95" fillId="0" borderId="0" xfId="5" applyFont="1" applyAlignment="1">
      <alignment horizontal="left" shrinkToFit="1"/>
    </xf>
    <xf numFmtId="0" fontId="166" fillId="0" borderId="0" xfId="5" applyFont="1"/>
    <xf numFmtId="0" fontId="166" fillId="0" borderId="0" xfId="5" applyNumberFormat="1" applyFont="1"/>
    <xf numFmtId="0" fontId="102" fillId="0" borderId="0" xfId="9" applyFont="1">
      <alignment vertical="center"/>
    </xf>
    <xf numFmtId="0" fontId="102" fillId="0" borderId="4" xfId="0" applyFont="1" applyFill="1" applyBorder="1" applyAlignment="1">
      <alignment horizontal="left" vertical="center"/>
    </xf>
    <xf numFmtId="0" fontId="102" fillId="0" borderId="3" xfId="0" applyFont="1" applyFill="1" applyBorder="1" applyAlignment="1">
      <alignment vertical="center"/>
    </xf>
    <xf numFmtId="0" fontId="102" fillId="0" borderId="4" xfId="0" applyFont="1" applyFill="1" applyBorder="1" applyAlignment="1">
      <alignment horizontal="left"/>
    </xf>
    <xf numFmtId="49" fontId="168" fillId="0" borderId="0" xfId="0" applyNumberFormat="1" applyFont="1" applyAlignment="1">
      <alignment horizontal="center" vertical="center"/>
    </xf>
    <xf numFmtId="0" fontId="132" fillId="0" borderId="0" xfId="0" applyFont="1" applyFill="1" applyBorder="1" applyAlignment="1">
      <alignment horizontal="right" vertical="top"/>
    </xf>
    <xf numFmtId="0" fontId="43" fillId="0" borderId="0" xfId="0" applyFont="1" applyFill="1" applyBorder="1" applyAlignment="1" applyProtection="1">
      <alignment horizontal="right" vertical="center"/>
      <protection locked="0"/>
    </xf>
    <xf numFmtId="0" fontId="43" fillId="6" borderId="4" xfId="3" applyFont="1" applyFill="1" applyBorder="1" applyAlignment="1" applyProtection="1">
      <alignment vertical="center" wrapText="1"/>
      <protection locked="0"/>
    </xf>
    <xf numFmtId="0" fontId="43" fillId="6" borderId="10" xfId="3" applyFont="1" applyFill="1" applyBorder="1" applyAlignment="1" applyProtection="1">
      <alignment vertical="center" wrapText="1"/>
      <protection locked="0"/>
    </xf>
    <xf numFmtId="0" fontId="0" fillId="0" borderId="0" xfId="0" applyFont="1" applyFill="1" applyBorder="1" applyAlignment="1">
      <alignment vertical="center" wrapText="1"/>
    </xf>
    <xf numFmtId="0" fontId="43" fillId="0" borderId="4" xfId="3" applyFont="1" applyFill="1" applyBorder="1" applyAlignment="1">
      <alignment horizontal="center" vertical="center" wrapText="1"/>
    </xf>
    <xf numFmtId="0" fontId="43" fillId="0" borderId="2" xfId="3" applyFont="1" applyFill="1" applyBorder="1" applyAlignment="1" applyProtection="1">
      <alignment horizontal="left" vertical="center" wrapText="1"/>
      <protection locked="0"/>
    </xf>
    <xf numFmtId="0" fontId="167" fillId="0" borderId="0" xfId="0" applyFont="1" applyFill="1" applyAlignment="1">
      <alignment vertical="center"/>
    </xf>
    <xf numFmtId="0" fontId="102" fillId="0" borderId="0" xfId="0" applyFont="1" applyFill="1" applyBorder="1" applyAlignment="1">
      <alignment vertical="center" wrapText="1"/>
    </xf>
    <xf numFmtId="0" fontId="102" fillId="0" borderId="135" xfId="0" applyFont="1" applyFill="1" applyBorder="1" applyAlignment="1">
      <alignment vertical="center" wrapText="1"/>
    </xf>
    <xf numFmtId="0" fontId="102" fillId="0" borderId="133" xfId="0" applyFont="1" applyFill="1" applyBorder="1" applyAlignment="1">
      <alignment vertical="center" wrapText="1"/>
    </xf>
    <xf numFmtId="0" fontId="102" fillId="0" borderId="155" xfId="0" applyFont="1" applyFill="1" applyBorder="1" applyAlignment="1">
      <alignment vertical="center" wrapText="1"/>
    </xf>
    <xf numFmtId="0" fontId="107" fillId="0" borderId="0" xfId="0" applyFont="1" applyFill="1" applyBorder="1" applyAlignment="1">
      <alignment vertical="center" wrapText="1"/>
    </xf>
    <xf numFmtId="0" fontId="43" fillId="0" borderId="3"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0" xfId="3" applyFont="1" applyFill="1" applyBorder="1" applyAlignment="1">
      <alignment horizontal="center" vertical="center"/>
    </xf>
    <xf numFmtId="0" fontId="43" fillId="0" borderId="4" xfId="3" applyFont="1" applyFill="1" applyBorder="1" applyAlignment="1" applyProtection="1">
      <alignment horizontal="left" vertical="center" wrapText="1"/>
      <protection locked="0"/>
    </xf>
    <xf numFmtId="0" fontId="144" fillId="0" borderId="2" xfId="4" applyFont="1" applyFill="1" applyBorder="1" applyAlignment="1">
      <alignment horizontal="left" vertical="center" wrapText="1"/>
    </xf>
    <xf numFmtId="0" fontId="25" fillId="0" borderId="2" xfId="0" applyFont="1" applyFill="1" applyBorder="1" applyAlignment="1" applyProtection="1">
      <alignment horizontal="center" vertical="center" shrinkToFit="1"/>
      <protection locked="0"/>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32" fillId="0" borderId="0" xfId="0" applyFont="1" applyFill="1" applyAlignment="1"/>
    <xf numFmtId="0" fontId="32" fillId="0" borderId="0" xfId="0" applyFont="1" applyFill="1" applyBorder="1" applyAlignment="1">
      <alignment horizontal="left" indent="1"/>
    </xf>
    <xf numFmtId="0" fontId="32" fillId="3" borderId="0" xfId="0" applyFont="1" applyFill="1" applyAlignment="1">
      <alignment horizontal="left" indent="2"/>
    </xf>
    <xf numFmtId="0" fontId="39" fillId="0" borderId="0" xfId="41" applyFont="1" applyAlignment="1">
      <alignment horizontal="center" vertical="center"/>
    </xf>
    <xf numFmtId="0" fontId="39" fillId="0" borderId="0" xfId="41" applyFont="1" applyAlignment="1">
      <alignment horizontal="left" vertical="center"/>
    </xf>
    <xf numFmtId="0" fontId="94" fillId="0" borderId="2" xfId="4" applyFont="1" applyFill="1" applyBorder="1" applyAlignment="1">
      <alignment horizontal="center" vertical="center" wrapText="1"/>
    </xf>
    <xf numFmtId="0" fontId="12" fillId="0" borderId="77" xfId="0" applyFont="1" applyFill="1" applyBorder="1" applyAlignment="1">
      <alignment horizontal="center" vertical="center" shrinkToFit="1"/>
    </xf>
    <xf numFmtId="49" fontId="51" fillId="0" borderId="0" xfId="0" applyNumberFormat="1" applyFont="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3"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43" fillId="0" borderId="2" xfId="3" applyFont="1" applyFill="1" applyBorder="1" applyAlignment="1">
      <alignment horizontal="center" vertical="center"/>
    </xf>
    <xf numFmtId="0" fontId="39" fillId="0" borderId="0" xfId="41" applyFont="1" applyAlignment="1">
      <alignment vertical="center" shrinkToFit="1"/>
    </xf>
    <xf numFmtId="0" fontId="4" fillId="0" borderId="0" xfId="45" applyFont="1">
      <alignment vertical="center"/>
    </xf>
    <xf numFmtId="0" fontId="173" fillId="0" borderId="2" xfId="3" applyFont="1" applyFill="1" applyBorder="1" applyAlignment="1" applyProtection="1">
      <alignment horizontal="left" vertical="center" wrapText="1"/>
      <protection locked="0"/>
    </xf>
    <xf numFmtId="0" fontId="174" fillId="0" borderId="0" xfId="3" applyFont="1" applyFill="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175" fillId="0" borderId="0" xfId="0" applyFont="1"/>
    <xf numFmtId="0" fontId="176" fillId="0" borderId="0" xfId="0" applyFont="1" applyAlignment="1"/>
    <xf numFmtId="0" fontId="177" fillId="0" borderId="0" xfId="0" applyFont="1" applyAlignment="1"/>
    <xf numFmtId="0" fontId="179" fillId="0" borderId="0" xfId="0" applyFont="1" applyAlignment="1"/>
    <xf numFmtId="0" fontId="178" fillId="0" borderId="0" xfId="0" applyFont="1" applyBorder="1" applyAlignment="1">
      <alignment horizontal="center"/>
    </xf>
    <xf numFmtId="0" fontId="14" fillId="0" borderId="0" xfId="0" applyFont="1"/>
    <xf numFmtId="0" fontId="14" fillId="0" borderId="0" xfId="0" applyFont="1" applyAlignment="1"/>
    <xf numFmtId="0" fontId="0" fillId="0" borderId="5" xfId="0" applyBorder="1"/>
    <xf numFmtId="0" fontId="0" fillId="0" borderId="10" xfId="0" applyBorder="1"/>
    <xf numFmtId="0" fontId="0" fillId="0" borderId="2" xfId="0" applyFont="1" applyBorder="1" applyAlignment="1">
      <alignment horizontal="center" shrinkToFit="1"/>
    </xf>
    <xf numFmtId="0" fontId="0" fillId="13" borderId="120" xfId="0" applyFill="1" applyBorder="1" applyAlignment="1">
      <alignment horizontal="right" vertical="center"/>
    </xf>
    <xf numFmtId="0" fontId="0" fillId="13" borderId="130" xfId="0" applyFill="1" applyBorder="1" applyAlignment="1">
      <alignment horizontal="right" vertical="center"/>
    </xf>
    <xf numFmtId="0" fontId="0" fillId="13" borderId="133" xfId="0" applyFill="1" applyBorder="1" applyAlignment="1">
      <alignment horizontal="right" vertical="center"/>
    </xf>
    <xf numFmtId="0" fontId="0" fillId="0" borderId="4" xfId="0" applyBorder="1" applyAlignment="1">
      <alignment vertical="center"/>
    </xf>
    <xf numFmtId="0" fontId="0" fillId="0" borderId="2" xfId="0" applyBorder="1" applyAlignment="1">
      <alignment horizontal="right" vertical="center"/>
    </xf>
    <xf numFmtId="0" fontId="0" fillId="13" borderId="7" xfId="0" applyFill="1" applyBorder="1" applyAlignment="1">
      <alignment horizontal="right" vertical="center"/>
    </xf>
    <xf numFmtId="0" fontId="0" fillId="13" borderId="85" xfId="0" applyFill="1" applyBorder="1" applyAlignment="1">
      <alignment horizontal="center" vertical="center" wrapText="1"/>
    </xf>
    <xf numFmtId="184" fontId="0" fillId="13" borderId="86" xfId="0" applyNumberFormat="1" applyFill="1" applyBorder="1" applyAlignment="1">
      <alignment horizontal="right" vertical="center"/>
    </xf>
    <xf numFmtId="0" fontId="0" fillId="13" borderId="87" xfId="0" applyFill="1" applyBorder="1" applyAlignment="1">
      <alignment horizontal="center" vertical="center"/>
    </xf>
    <xf numFmtId="184" fontId="0" fillId="13" borderId="78" xfId="0" applyNumberFormat="1" applyFill="1" applyBorder="1" applyAlignment="1">
      <alignment horizontal="right" vertical="center"/>
    </xf>
    <xf numFmtId="0" fontId="0" fillId="13" borderId="87" xfId="0" applyFont="1" applyFill="1" applyBorder="1" applyAlignment="1">
      <alignment horizontal="center" vertical="center"/>
    </xf>
    <xf numFmtId="177" fontId="0" fillId="13" borderId="87" xfId="0" applyNumberFormat="1" applyFont="1" applyFill="1" applyBorder="1" applyAlignment="1">
      <alignment horizontal="right" vertical="center"/>
    </xf>
    <xf numFmtId="0" fontId="12" fillId="0" borderId="8" xfId="0" applyFont="1" applyFill="1" applyBorder="1" applyAlignment="1">
      <alignment vertical="center" shrinkToFit="1"/>
    </xf>
    <xf numFmtId="0" fontId="12" fillId="0" borderId="5" xfId="0" applyFont="1" applyFill="1" applyBorder="1" applyAlignment="1">
      <alignment vertical="center" shrinkToFit="1"/>
    </xf>
    <xf numFmtId="0" fontId="12" fillId="0" borderId="0" xfId="0" applyFont="1"/>
    <xf numFmtId="0" fontId="0" fillId="0" borderId="0" xfId="0" applyAlignment="1"/>
    <xf numFmtId="0" fontId="180" fillId="0" borderId="0" xfId="0" applyFont="1"/>
    <xf numFmtId="0" fontId="0" fillId="0" borderId="38" xfId="0" applyBorder="1" applyAlignment="1">
      <alignment horizontal="center" vertical="center" wrapText="1"/>
    </xf>
    <xf numFmtId="0" fontId="0" fillId="13" borderId="4" xfId="0" applyFill="1" applyBorder="1" applyAlignment="1">
      <alignment horizontal="center" vertical="center" shrinkToFit="1"/>
    </xf>
    <xf numFmtId="0" fontId="0" fillId="0" borderId="43" xfId="0" applyFill="1" applyBorder="1" applyAlignment="1">
      <alignment horizontal="center" vertical="center" shrinkToFit="1"/>
    </xf>
    <xf numFmtId="0" fontId="0" fillId="13" borderId="121" xfId="0" applyFill="1" applyBorder="1" applyAlignment="1">
      <alignment horizontal="right" vertical="center"/>
    </xf>
    <xf numFmtId="0" fontId="139" fillId="0" borderId="0" xfId="4" applyFont="1" applyBorder="1" applyAlignment="1">
      <alignment horizontal="left" vertical="center" shrinkToFit="1"/>
    </xf>
    <xf numFmtId="0" fontId="138" fillId="0" borderId="0" xfId="3" applyFont="1" applyFill="1" applyAlignment="1">
      <alignment horizontal="center" vertical="center"/>
    </xf>
    <xf numFmtId="0" fontId="6" fillId="0" borderId="1" xfId="3" applyFont="1" applyFill="1" applyBorder="1" applyAlignment="1">
      <alignment horizontal="left" vertical="center"/>
    </xf>
    <xf numFmtId="58" fontId="6" fillId="0" borderId="1" xfId="3" applyNumberFormat="1" applyFont="1" applyFill="1" applyBorder="1" applyAlignment="1">
      <alignment horizontal="left" vertical="center"/>
    </xf>
    <xf numFmtId="0" fontId="111" fillId="2" borderId="3" xfId="4" applyFont="1" applyFill="1" applyBorder="1" applyAlignment="1">
      <alignment horizontal="center" vertical="center"/>
    </xf>
    <xf numFmtId="0" fontId="111" fillId="2" borderId="4" xfId="4" applyFont="1" applyFill="1" applyBorder="1" applyAlignment="1">
      <alignment horizontal="center" vertical="center"/>
    </xf>
    <xf numFmtId="0" fontId="144" fillId="0" borderId="3" xfId="4" applyFont="1" applyBorder="1" applyAlignment="1">
      <alignment horizontal="left" vertical="center"/>
    </xf>
    <xf numFmtId="0" fontId="144" fillId="0" borderId="4" xfId="4" applyFont="1" applyBorder="1" applyAlignment="1">
      <alignment horizontal="left" vertical="center"/>
    </xf>
    <xf numFmtId="0" fontId="144" fillId="0" borderId="10" xfId="4" applyFont="1" applyBorder="1" applyAlignment="1">
      <alignment horizontal="left" vertical="center"/>
    </xf>
    <xf numFmtId="0" fontId="144" fillId="0" borderId="3" xfId="4" applyFont="1" applyFill="1" applyBorder="1" applyAlignment="1">
      <alignment horizontal="left" vertical="center"/>
    </xf>
    <xf numFmtId="0" fontId="144" fillId="0" borderId="4" xfId="4" applyFont="1" applyFill="1" applyBorder="1" applyAlignment="1">
      <alignment horizontal="left" vertical="center"/>
    </xf>
    <xf numFmtId="0" fontId="144" fillId="0" borderId="10" xfId="4" applyFont="1" applyFill="1" applyBorder="1" applyAlignment="1">
      <alignment horizontal="left" vertical="center"/>
    </xf>
    <xf numFmtId="0" fontId="94" fillId="0" borderId="3" xfId="4" applyFont="1" applyBorder="1" applyAlignment="1">
      <alignment horizontal="left" vertical="center" wrapText="1"/>
    </xf>
    <xf numFmtId="0" fontId="94" fillId="0" borderId="4" xfId="4" applyFont="1" applyBorder="1" applyAlignment="1">
      <alignment horizontal="left" vertical="center" wrapText="1"/>
    </xf>
    <xf numFmtId="0" fontId="94" fillId="0" borderId="10" xfId="4" applyFont="1" applyBorder="1" applyAlignment="1">
      <alignment horizontal="left" vertical="center" wrapText="1"/>
    </xf>
    <xf numFmtId="0" fontId="144" fillId="0" borderId="3" xfId="4" applyFont="1" applyBorder="1" applyAlignment="1">
      <alignment horizontal="left" vertical="center" wrapText="1"/>
    </xf>
    <xf numFmtId="0" fontId="144" fillId="0" borderId="4" xfId="4" applyFont="1" applyBorder="1" applyAlignment="1">
      <alignment horizontal="left" vertical="center" wrapText="1"/>
    </xf>
    <xf numFmtId="0" fontId="139" fillId="0" borderId="5" xfId="4" applyFont="1" applyBorder="1" applyAlignment="1">
      <alignment horizontal="left" vertical="center"/>
    </xf>
    <xf numFmtId="0" fontId="94" fillId="0" borderId="3" xfId="4" applyFont="1" applyFill="1" applyBorder="1" applyAlignment="1">
      <alignment horizontal="left" vertical="center" wrapText="1"/>
    </xf>
    <xf numFmtId="0" fontId="94" fillId="0" borderId="4" xfId="4" applyFont="1" applyFill="1" applyBorder="1" applyAlignment="1">
      <alignment horizontal="left" vertical="center" wrapText="1"/>
    </xf>
    <xf numFmtId="0" fontId="94" fillId="0" borderId="10" xfId="4" applyFont="1" applyFill="1" applyBorder="1" applyAlignment="1">
      <alignment horizontal="left" vertical="center" wrapText="1"/>
    </xf>
    <xf numFmtId="0" fontId="144" fillId="10" borderId="3" xfId="4" applyFont="1" applyFill="1" applyBorder="1" applyAlignment="1">
      <alignment horizontal="left" vertical="center" wrapText="1"/>
    </xf>
    <xf numFmtId="0" fontId="144" fillId="10" borderId="4" xfId="4" applyFont="1" applyFill="1" applyBorder="1" applyAlignment="1">
      <alignment horizontal="left" vertical="center" wrapText="1"/>
    </xf>
    <xf numFmtId="0" fontId="144" fillId="10" borderId="10" xfId="4" applyFont="1" applyFill="1" applyBorder="1" applyAlignment="1">
      <alignment horizontal="left" vertical="center" wrapText="1"/>
    </xf>
    <xf numFmtId="38" fontId="144" fillId="0" borderId="3" xfId="1" applyFont="1" applyFill="1" applyBorder="1" applyAlignment="1">
      <alignment horizontal="left" vertical="center"/>
    </xf>
    <xf numFmtId="38" fontId="144" fillId="0" borderId="4" xfId="1" applyFont="1" applyFill="1" applyBorder="1" applyAlignment="1">
      <alignment horizontal="left" vertical="center"/>
    </xf>
    <xf numFmtId="38" fontId="144" fillId="0" borderId="10" xfId="1" applyFont="1" applyFill="1" applyBorder="1" applyAlignment="1">
      <alignment horizontal="left" vertical="center"/>
    </xf>
    <xf numFmtId="0" fontId="144" fillId="10" borderId="4" xfId="4" applyFont="1" applyFill="1" applyBorder="1" applyAlignment="1">
      <alignment horizontal="left" vertical="center"/>
    </xf>
    <xf numFmtId="0" fontId="144" fillId="10" borderId="10" xfId="4" applyFont="1" applyFill="1" applyBorder="1" applyAlignment="1">
      <alignment horizontal="left" vertical="center"/>
    </xf>
    <xf numFmtId="0" fontId="144" fillId="10" borderId="3" xfId="4" applyFont="1" applyFill="1" applyBorder="1" applyAlignment="1">
      <alignment horizontal="left" vertical="center"/>
    </xf>
    <xf numFmtId="0" fontId="16" fillId="0" borderId="0" xfId="0" applyFont="1" applyFill="1" applyAlignment="1">
      <alignment horizontal="center" vertical="center"/>
    </xf>
    <xf numFmtId="58" fontId="16" fillId="0" borderId="0" xfId="0" applyNumberFormat="1" applyFont="1" applyFill="1" applyAlignment="1" applyProtection="1">
      <alignment horizontal="distributed" vertical="center" indent="2" shrinkToFit="1"/>
      <protection locked="0"/>
    </xf>
    <xf numFmtId="0" fontId="19" fillId="0" borderId="0" xfId="0" applyFont="1" applyFill="1" applyAlignment="1">
      <alignment vertical="center"/>
    </xf>
    <xf numFmtId="0" fontId="19" fillId="0" borderId="0" xfId="0" applyFont="1" applyAlignment="1">
      <alignment vertical="center"/>
    </xf>
    <xf numFmtId="0" fontId="18"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8" fillId="0" borderId="0" xfId="0" applyFont="1" applyFill="1" applyAlignment="1" applyProtection="1">
      <alignment horizontal="left" vertical="center"/>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Alignment="1">
      <alignment vertical="center"/>
    </xf>
    <xf numFmtId="0" fontId="24" fillId="0" borderId="0" xfId="0" applyFont="1" applyAlignment="1">
      <alignment vertical="center"/>
    </xf>
    <xf numFmtId="0" fontId="0" fillId="0" borderId="0" xfId="0" applyFont="1" applyAlignment="1">
      <alignment vertical="center"/>
    </xf>
    <xf numFmtId="0" fontId="23" fillId="0" borderId="0" xfId="0" applyFont="1" applyFill="1" applyAlignment="1">
      <alignment horizontal="left" vertical="center"/>
    </xf>
    <xf numFmtId="0" fontId="20" fillId="0" borderId="6" xfId="0" applyFont="1" applyFill="1" applyBorder="1" applyAlignment="1">
      <alignment horizontal="left" vertical="center" wrapText="1"/>
    </xf>
    <xf numFmtId="0" fontId="20" fillId="0" borderId="0" xfId="0" applyFont="1" applyFill="1" applyAlignment="1">
      <alignment horizontal="left" vertical="center" wrapText="1"/>
    </xf>
    <xf numFmtId="0" fontId="20" fillId="0" borderId="6" xfId="0" applyFont="1" applyFill="1" applyBorder="1" applyAlignment="1">
      <alignment horizontal="left" vertical="center" shrinkToFit="1"/>
    </xf>
    <xf numFmtId="0" fontId="20" fillId="0" borderId="0" xfId="0" applyFont="1" applyFill="1" applyAlignment="1">
      <alignment horizontal="left" vertical="center" shrinkToFit="1"/>
    </xf>
    <xf numFmtId="0" fontId="20" fillId="0" borderId="7" xfId="0" applyFont="1" applyFill="1" applyBorder="1" applyAlignment="1">
      <alignment horizontal="left" vertical="center" shrinkToFit="1"/>
    </xf>
    <xf numFmtId="0" fontId="20" fillId="0" borderId="6" xfId="0" applyFont="1" applyFill="1" applyBorder="1" applyAlignment="1">
      <alignment horizontal="left" vertical="center"/>
    </xf>
    <xf numFmtId="0" fontId="20" fillId="0" borderId="0" xfId="0" applyFont="1" applyFill="1" applyAlignment="1">
      <alignment horizontal="left" vertical="center"/>
    </xf>
    <xf numFmtId="0" fontId="18" fillId="0" borderId="1" xfId="0" applyFont="1" applyFill="1" applyBorder="1" applyAlignment="1" applyProtection="1">
      <alignment horizontal="left" vertical="center" shrinkToFit="1"/>
      <protection locked="0"/>
    </xf>
    <xf numFmtId="0" fontId="20" fillId="0" borderId="0" xfId="0" applyFont="1" applyFill="1" applyBorder="1" applyAlignment="1">
      <alignment horizontal="left" vertical="center" shrinkToFit="1"/>
    </xf>
    <xf numFmtId="0" fontId="20" fillId="0" borderId="0" xfId="0" applyFont="1" applyFill="1" applyBorder="1" applyAlignment="1" applyProtection="1">
      <alignment horizontal="left" vertical="center" shrinkToFit="1"/>
      <protection locked="0"/>
    </xf>
    <xf numFmtId="0" fontId="20" fillId="0" borderId="0" xfId="0" applyFont="1" applyFill="1" applyAlignment="1" applyProtection="1">
      <alignment horizontal="left" vertical="center" shrinkToFit="1"/>
      <protection locked="0"/>
    </xf>
    <xf numFmtId="0" fontId="24"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6" fillId="0" borderId="1" xfId="0" applyFont="1" applyFill="1" applyBorder="1" applyAlignment="1" applyProtection="1">
      <alignment horizontal="left" vertical="center" shrinkToFit="1"/>
      <protection locked="0"/>
    </xf>
    <xf numFmtId="58" fontId="16" fillId="0" borderId="1" xfId="0" applyNumberFormat="1" applyFont="1" applyFill="1" applyBorder="1" applyAlignment="1" applyProtection="1">
      <alignment horizontal="center" vertical="center"/>
      <protection locked="0"/>
    </xf>
    <xf numFmtId="58" fontId="16" fillId="0" borderId="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8"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8" fillId="0" borderId="5" xfId="0" applyFont="1" applyFill="1" applyBorder="1" applyAlignment="1" applyProtection="1">
      <alignment horizontal="left" vertical="center" wrapText="1" shrinkToFit="1"/>
      <protection locked="0"/>
    </xf>
    <xf numFmtId="0" fontId="18" fillId="0" borderId="5" xfId="0" applyFont="1" applyFill="1" applyBorder="1" applyAlignment="1" applyProtection="1">
      <alignment horizontal="left" vertical="center" shrinkToFit="1"/>
      <protection locked="0"/>
    </xf>
    <xf numFmtId="0" fontId="18" fillId="0" borderId="0" xfId="0" applyFont="1" applyFill="1" applyAlignment="1">
      <alignment vertical="top" wrapText="1"/>
    </xf>
    <xf numFmtId="0" fontId="18" fillId="0" borderId="0" xfId="0" applyFont="1" applyFill="1" applyAlignment="1">
      <alignment vertical="top"/>
    </xf>
    <xf numFmtId="0" fontId="0" fillId="0" borderId="0" xfId="0" applyFont="1" applyAlignment="1">
      <alignment vertical="top"/>
    </xf>
    <xf numFmtId="0" fontId="16" fillId="0" borderId="8" xfId="0" applyFont="1" applyFill="1" applyBorder="1" applyAlignment="1">
      <alignment horizontal="distributed" vertical="center" wrapText="1"/>
    </xf>
    <xf numFmtId="0" fontId="25" fillId="0" borderId="9" xfId="0" applyFont="1" applyFill="1" applyBorder="1" applyAlignment="1">
      <alignment horizontal="distributed" vertical="center"/>
    </xf>
    <xf numFmtId="0" fontId="25" fillId="0" borderId="11" xfId="0" applyFont="1" applyFill="1" applyBorder="1" applyAlignment="1">
      <alignment horizontal="distributed" vertical="center"/>
    </xf>
    <xf numFmtId="0" fontId="25" fillId="0" borderId="12" xfId="0" applyFont="1" applyFill="1" applyBorder="1" applyAlignment="1">
      <alignment horizontal="distributed" vertical="center"/>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25" fillId="0" borderId="3"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0" fontId="16" fillId="0" borderId="3" xfId="0" applyFont="1" applyFill="1" applyBorder="1" applyAlignment="1" applyProtection="1">
      <alignment horizontal="right" vertical="center"/>
      <protection locked="0"/>
    </xf>
    <xf numFmtId="0" fontId="16" fillId="0" borderId="4" xfId="0" applyFont="1" applyFill="1" applyBorder="1" applyAlignment="1" applyProtection="1">
      <alignment horizontal="right" vertical="center"/>
      <protection locked="0"/>
    </xf>
    <xf numFmtId="0" fontId="16" fillId="0" borderId="10" xfId="0" applyFont="1" applyFill="1" applyBorder="1" applyAlignment="1" applyProtection="1">
      <alignment horizontal="right" vertical="center"/>
      <protection locked="0"/>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8" fillId="0" borderId="1" xfId="0" applyNumberFormat="1" applyFont="1" applyFill="1" applyBorder="1" applyAlignment="1" applyProtection="1">
      <alignment horizontal="center" vertical="center" shrinkToFit="1"/>
      <protection locked="0"/>
    </xf>
    <xf numFmtId="0" fontId="75" fillId="0" borderId="0" xfId="0" applyFont="1" applyFill="1" applyBorder="1" applyAlignment="1">
      <alignment horizontal="center" vertical="center"/>
    </xf>
    <xf numFmtId="58" fontId="75" fillId="0" borderId="1" xfId="0" applyNumberFormat="1" applyFont="1" applyFill="1" applyBorder="1" applyAlignment="1">
      <alignment horizontal="center" vertical="center" shrinkToFit="1"/>
    </xf>
    <xf numFmtId="0" fontId="74" fillId="0" borderId="0" xfId="0" applyFont="1" applyFill="1" applyBorder="1" applyAlignment="1">
      <alignment horizontal="left" vertical="center" shrinkToFit="1"/>
    </xf>
    <xf numFmtId="0" fontId="75" fillId="0" borderId="0" xfId="0" applyFont="1" applyFill="1" applyBorder="1" applyAlignment="1">
      <alignment horizontal="center" vertical="center" shrinkToFit="1"/>
    </xf>
    <xf numFmtId="0" fontId="75" fillId="0" borderId="0" xfId="0" applyFont="1" applyFill="1" applyBorder="1" applyAlignment="1">
      <alignment horizontal="left" vertical="center" wrapText="1"/>
    </xf>
    <xf numFmtId="58" fontId="75" fillId="0" borderId="0" xfId="0" applyNumberFormat="1" applyFont="1" applyFill="1" applyBorder="1" applyAlignment="1">
      <alignment horizontal="center" vertical="center" shrinkToFit="1"/>
    </xf>
    <xf numFmtId="0" fontId="74" fillId="0" borderId="0" xfId="0" applyFont="1" applyFill="1" applyBorder="1" applyAlignment="1">
      <alignment horizontal="center" vertical="center" shrinkToFit="1"/>
    </xf>
    <xf numFmtId="0" fontId="74"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75" fillId="0" borderId="0" xfId="0" applyFont="1" applyFill="1" applyBorder="1" applyAlignment="1">
      <alignment horizontal="left" vertical="center"/>
    </xf>
    <xf numFmtId="0" fontId="56" fillId="0" borderId="26" xfId="0" applyFont="1" applyFill="1" applyBorder="1" applyAlignment="1">
      <alignment horizontal="center" vertical="center" wrapText="1"/>
    </xf>
    <xf numFmtId="0" fontId="56" fillId="0" borderId="28" xfId="0" applyFont="1" applyFill="1" applyBorder="1" applyAlignment="1">
      <alignment horizontal="center" vertical="center" wrapText="1"/>
    </xf>
    <xf numFmtId="0" fontId="29" fillId="0" borderId="4" xfId="0" applyFont="1" applyFill="1" applyBorder="1" applyAlignment="1">
      <alignment horizontal="left" vertical="center" wrapText="1"/>
    </xf>
    <xf numFmtId="0" fontId="128" fillId="0" borderId="0" xfId="0" applyFont="1" applyFill="1" applyBorder="1" applyAlignment="1">
      <alignment horizontal="right" vertical="top"/>
    </xf>
    <xf numFmtId="0" fontId="111" fillId="0" borderId="0" xfId="0" applyFont="1" applyFill="1" applyAlignment="1">
      <alignment horizontal="center"/>
    </xf>
    <xf numFmtId="0" fontId="128" fillId="0" borderId="1" xfId="0" applyFont="1" applyFill="1" applyBorder="1" applyAlignment="1">
      <alignment horizontal="right"/>
    </xf>
    <xf numFmtId="185" fontId="128" fillId="0" borderId="1" xfId="0" applyNumberFormat="1" applyFont="1" applyFill="1" applyBorder="1" applyAlignment="1">
      <alignment horizontal="left" shrinkToFit="1"/>
    </xf>
    <xf numFmtId="0" fontId="128" fillId="0" borderId="1" xfId="0" applyFont="1" applyFill="1" applyBorder="1" applyAlignment="1">
      <alignment horizontal="center"/>
    </xf>
    <xf numFmtId="0" fontId="128" fillId="0" borderId="1" xfId="0" applyFont="1" applyFill="1" applyBorder="1" applyAlignment="1" applyProtection="1">
      <alignment horizontal="left" shrinkToFit="1"/>
      <protection locked="0"/>
    </xf>
    <xf numFmtId="0" fontId="102" fillId="0" borderId="11" xfId="0" applyFont="1" applyFill="1" applyBorder="1" applyAlignment="1">
      <alignment horizontal="left" vertical="center"/>
    </xf>
    <xf numFmtId="0" fontId="102" fillId="0" borderId="1" xfId="0" applyFont="1" applyFill="1" applyBorder="1" applyAlignment="1">
      <alignment horizontal="left" vertical="center"/>
    </xf>
    <xf numFmtId="0" fontId="102" fillId="0" borderId="27" xfId="0" applyFont="1" applyFill="1" applyBorder="1" applyAlignment="1">
      <alignment horizontal="center" vertical="center"/>
    </xf>
    <xf numFmtId="0" fontId="56" fillId="0" borderId="6" xfId="0" applyFont="1" applyFill="1" applyBorder="1" applyAlignment="1">
      <alignment horizontal="left" vertical="center" indent="1"/>
    </xf>
    <xf numFmtId="0" fontId="56" fillId="0" borderId="7" xfId="0" applyFont="1" applyFill="1" applyBorder="1" applyAlignment="1">
      <alignment horizontal="left" vertical="center" indent="1"/>
    </xf>
    <xf numFmtId="0" fontId="102" fillId="0" borderId="6" xfId="0" applyFont="1" applyFill="1" applyBorder="1" applyAlignment="1">
      <alignment horizontal="left" vertical="center"/>
    </xf>
    <xf numFmtId="0" fontId="102" fillId="0" borderId="0" xfId="0" applyFont="1" applyFill="1" applyBorder="1" applyAlignment="1">
      <alignment horizontal="left" vertical="center"/>
    </xf>
    <xf numFmtId="0" fontId="102" fillId="0" borderId="7" xfId="0" applyFont="1" applyFill="1" applyBorder="1" applyAlignment="1">
      <alignment horizontal="left" vertical="center"/>
    </xf>
    <xf numFmtId="0" fontId="102" fillId="0" borderId="6" xfId="0" applyFont="1" applyFill="1" applyBorder="1" applyAlignment="1">
      <alignment horizontal="left" vertical="center" wrapText="1"/>
    </xf>
    <xf numFmtId="0" fontId="102" fillId="0" borderId="0" xfId="0" applyFont="1" applyFill="1" applyBorder="1" applyAlignment="1">
      <alignment horizontal="left" vertical="center" wrapText="1"/>
    </xf>
    <xf numFmtId="0" fontId="102" fillId="0" borderId="7" xfId="0" applyFont="1" applyFill="1" applyBorder="1" applyAlignment="1">
      <alignment horizontal="left" vertical="center" wrapText="1"/>
    </xf>
    <xf numFmtId="0" fontId="128" fillId="0" borderId="1" xfId="0" applyFont="1" applyFill="1" applyBorder="1" applyAlignment="1"/>
    <xf numFmtId="0" fontId="107" fillId="0" borderId="24" xfId="0" applyFont="1" applyFill="1" applyBorder="1" applyAlignment="1"/>
    <xf numFmtId="0" fontId="107" fillId="0" borderId="25" xfId="0" applyFont="1" applyFill="1" applyBorder="1" applyAlignment="1"/>
    <xf numFmtId="0" fontId="128" fillId="0" borderId="3" xfId="0" applyFont="1" applyFill="1" applyBorder="1" applyAlignment="1">
      <alignment horizontal="center" vertical="center"/>
    </xf>
    <xf numFmtId="0" fontId="107" fillId="0" borderId="10" xfId="0" applyFont="1" applyFill="1" applyBorder="1" applyAlignment="1">
      <alignment horizontal="center" vertical="center"/>
    </xf>
    <xf numFmtId="0" fontId="128" fillId="0" borderId="4" xfId="0" applyFont="1" applyFill="1" applyBorder="1" applyAlignment="1">
      <alignment horizontal="center" vertical="center"/>
    </xf>
    <xf numFmtId="0" fontId="102" fillId="0" borderId="26" xfId="0" applyFont="1" applyFill="1" applyBorder="1" applyAlignment="1">
      <alignment horizontal="center" vertical="center" textRotation="255"/>
    </xf>
    <xf numFmtId="0" fontId="102" fillId="0" borderId="27" xfId="0" applyFont="1" applyFill="1" applyBorder="1" applyAlignment="1">
      <alignment horizontal="center" vertical="center" textRotation="255"/>
    </xf>
    <xf numFmtId="0" fontId="102" fillId="0" borderId="28" xfId="0" applyFont="1" applyFill="1" applyBorder="1" applyAlignment="1">
      <alignment horizontal="center" vertical="center" textRotation="255"/>
    </xf>
    <xf numFmtId="0" fontId="56" fillId="0" borderId="3" xfId="0" applyFont="1" applyFill="1" applyBorder="1" applyAlignment="1">
      <alignment horizontal="left" vertical="center" indent="1"/>
    </xf>
    <xf numFmtId="0" fontId="102" fillId="0" borderId="10" xfId="0" applyFont="1" applyFill="1" applyBorder="1" applyAlignment="1">
      <alignment horizontal="left" vertical="center" indent="1"/>
    </xf>
    <xf numFmtId="0" fontId="102" fillId="0" borderId="3" xfId="0" applyFont="1" applyFill="1" applyBorder="1" applyAlignment="1">
      <alignment horizontal="left" vertical="center" indent="1"/>
    </xf>
    <xf numFmtId="0" fontId="107" fillId="0" borderId="4" xfId="0" applyFont="1" applyFill="1" applyBorder="1" applyAlignment="1">
      <alignment horizontal="left" vertical="center" indent="1"/>
    </xf>
    <xf numFmtId="0" fontId="102" fillId="0" borderId="26" xfId="0" applyFont="1" applyFill="1" applyBorder="1" applyAlignment="1">
      <alignment horizontal="center" vertical="center"/>
    </xf>
    <xf numFmtId="0" fontId="102" fillId="0" borderId="28" xfId="0" applyFont="1" applyFill="1" applyBorder="1" applyAlignment="1">
      <alignment horizontal="center" vertical="center"/>
    </xf>
    <xf numFmtId="0" fontId="56" fillId="0" borderId="8" xfId="0" applyFont="1" applyFill="1" applyBorder="1" applyAlignment="1">
      <alignment horizontal="left" vertical="center" indent="1"/>
    </xf>
    <xf numFmtId="0" fontId="56" fillId="0" borderId="9" xfId="0" applyFont="1" applyFill="1" applyBorder="1" applyAlignment="1">
      <alignment horizontal="left" vertical="center" indent="1"/>
    </xf>
    <xf numFmtId="0" fontId="56" fillId="0" borderId="11" xfId="0" applyFont="1" applyFill="1" applyBorder="1" applyAlignment="1">
      <alignment horizontal="left" vertical="center" indent="1"/>
    </xf>
    <xf numFmtId="0" fontId="56" fillId="0" borderId="12" xfId="0" applyFont="1" applyFill="1" applyBorder="1" applyAlignment="1">
      <alignment horizontal="left" vertical="center" indent="1"/>
    </xf>
    <xf numFmtId="0" fontId="102" fillId="0" borderId="8" xfId="0" applyFont="1" applyFill="1" applyBorder="1" applyAlignment="1">
      <alignment horizontal="left" vertical="center"/>
    </xf>
    <xf numFmtId="0" fontId="102" fillId="0" borderId="5" xfId="0" applyFont="1" applyFill="1" applyBorder="1" applyAlignment="1">
      <alignment horizontal="left" vertical="center"/>
    </xf>
    <xf numFmtId="2" fontId="102" fillId="0" borderId="4" xfId="0" applyNumberFormat="1" applyFont="1" applyFill="1" applyBorder="1" applyAlignment="1">
      <alignment vertical="center" shrinkToFit="1"/>
    </xf>
    <xf numFmtId="0" fontId="102" fillId="0" borderId="4" xfId="0" applyFont="1" applyFill="1" applyBorder="1" applyAlignment="1">
      <alignment horizontal="left" vertical="center" shrinkToFit="1"/>
    </xf>
    <xf numFmtId="0" fontId="102" fillId="0" borderId="10" xfId="0" applyFont="1" applyFill="1" applyBorder="1" applyAlignment="1">
      <alignment horizontal="left" vertical="center" shrinkToFit="1"/>
    </xf>
    <xf numFmtId="0" fontId="102" fillId="0" borderId="3" xfId="0" applyFont="1" applyFill="1" applyBorder="1" applyAlignment="1">
      <alignment horizontal="left" vertical="center" shrinkToFit="1"/>
    </xf>
    <xf numFmtId="2" fontId="102" fillId="0" borderId="4" xfId="0" applyNumberFormat="1" applyFont="1" applyFill="1" applyBorder="1" applyAlignment="1" applyProtection="1">
      <alignment vertical="center" shrinkToFit="1"/>
      <protection locked="0"/>
    </xf>
    <xf numFmtId="0" fontId="102" fillId="0" borderId="4" xfId="0" applyFont="1" applyFill="1" applyBorder="1" applyAlignment="1">
      <alignment horizontal="center" vertical="center"/>
    </xf>
    <xf numFmtId="0" fontId="56" fillId="0" borderId="8" xfId="0" applyFont="1" applyFill="1" applyBorder="1" applyAlignment="1">
      <alignment horizontal="left" vertical="center" wrapText="1"/>
    </xf>
    <xf numFmtId="0" fontId="56" fillId="0" borderId="9"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102" fillId="0" borderId="5" xfId="0" applyFont="1" applyFill="1" applyBorder="1" applyAlignment="1">
      <alignment horizontal="left" vertical="center" wrapText="1"/>
    </xf>
    <xf numFmtId="0" fontId="102" fillId="0" borderId="3" xfId="0" applyFont="1" applyFill="1" applyBorder="1" applyAlignment="1">
      <alignment horizontal="left" vertical="center"/>
    </xf>
    <xf numFmtId="0" fontId="102" fillId="0" borderId="4" xfId="0" applyFont="1" applyFill="1" applyBorder="1" applyAlignment="1">
      <alignment horizontal="left" vertical="center"/>
    </xf>
    <xf numFmtId="0" fontId="107" fillId="0" borderId="27" xfId="0" applyFont="1" applyFill="1" applyBorder="1"/>
    <xf numFmtId="0" fontId="107" fillId="0" borderId="28" xfId="0" applyFont="1" applyFill="1" applyBorder="1"/>
    <xf numFmtId="0" fontId="56" fillId="0" borderId="8" xfId="0" applyFont="1" applyFill="1" applyBorder="1" applyAlignment="1">
      <alignment horizontal="left" vertical="center" wrapText="1" indent="1"/>
    </xf>
    <xf numFmtId="0" fontId="56" fillId="0" borderId="9" xfId="0" applyFont="1" applyFill="1" applyBorder="1" applyAlignment="1">
      <alignment horizontal="left" vertical="center" wrapText="1" indent="1"/>
    </xf>
    <xf numFmtId="0" fontId="56" fillId="0" borderId="6" xfId="0" applyFont="1" applyFill="1" applyBorder="1" applyAlignment="1">
      <alignment horizontal="left" vertical="center" wrapText="1" indent="1"/>
    </xf>
    <xf numFmtId="0" fontId="56" fillId="0" borderId="7" xfId="0" applyFont="1" applyFill="1" applyBorder="1" applyAlignment="1">
      <alignment horizontal="left" vertical="center" wrapText="1" indent="1"/>
    </xf>
    <xf numFmtId="0" fontId="56" fillId="0" borderId="11" xfId="0" applyFont="1" applyFill="1" applyBorder="1" applyAlignment="1">
      <alignment horizontal="left" vertical="center" wrapText="1" indent="1"/>
    </xf>
    <xf numFmtId="0" fontId="56" fillId="0" borderId="12" xfId="0" applyFont="1" applyFill="1" applyBorder="1" applyAlignment="1">
      <alignment horizontal="left" vertical="center" wrapText="1" indent="1"/>
    </xf>
    <xf numFmtId="0" fontId="102" fillId="0" borderId="8" xfId="0" applyFont="1" applyFill="1" applyBorder="1" applyAlignment="1">
      <alignment horizontal="center" vertical="center"/>
    </xf>
    <xf numFmtId="0" fontId="102" fillId="0" borderId="5" xfId="0" applyFont="1" applyFill="1" applyBorder="1" applyAlignment="1">
      <alignment horizontal="center" vertical="center"/>
    </xf>
    <xf numFmtId="0" fontId="102" fillId="0" borderId="5" xfId="0" applyFont="1" applyFill="1" applyBorder="1" applyAlignment="1" applyProtection="1">
      <alignment horizontal="left" vertical="center" shrinkToFit="1"/>
      <protection locked="0"/>
    </xf>
    <xf numFmtId="0" fontId="107" fillId="0" borderId="5" xfId="0" applyFont="1" applyFill="1" applyBorder="1" applyAlignment="1">
      <alignment horizontal="left" vertical="center"/>
    </xf>
    <xf numFmtId="0" fontId="107" fillId="0" borderId="5" xfId="0" applyFont="1" applyFill="1" applyBorder="1" applyAlignment="1">
      <alignment horizontal="right" vertical="center"/>
    </xf>
    <xf numFmtId="0" fontId="102" fillId="0" borderId="0" xfId="0" applyFont="1" applyFill="1" applyBorder="1" applyAlignment="1" applyProtection="1">
      <alignment horizontal="left" vertical="center" shrinkToFit="1"/>
      <protection locked="0"/>
    </xf>
    <xf numFmtId="0" fontId="107" fillId="0" borderId="0" xfId="0" applyFont="1" applyFill="1" applyBorder="1" applyAlignment="1">
      <alignment horizontal="left" vertical="center"/>
    </xf>
    <xf numFmtId="0" fontId="107" fillId="0" borderId="0" xfId="0" applyFont="1" applyFill="1" applyBorder="1" applyAlignment="1">
      <alignment horizontal="right" vertical="center"/>
    </xf>
    <xf numFmtId="0" fontId="102" fillId="0" borderId="1" xfId="0" applyFont="1" applyFill="1" applyBorder="1" applyAlignment="1" applyProtection="1">
      <alignment horizontal="left" vertical="center" shrinkToFit="1"/>
      <protection locked="0"/>
    </xf>
    <xf numFmtId="0" fontId="107" fillId="0" borderId="1" xfId="0" applyFont="1" applyFill="1" applyBorder="1" applyAlignment="1">
      <alignment horizontal="left" vertical="center"/>
    </xf>
    <xf numFmtId="0" fontId="107" fillId="0" borderId="1" xfId="0" applyFont="1" applyFill="1" applyBorder="1" applyAlignment="1">
      <alignment horizontal="right" vertical="center"/>
    </xf>
    <xf numFmtId="0" fontId="102" fillId="0" borderId="3" xfId="0" applyFont="1" applyFill="1" applyBorder="1" applyAlignment="1">
      <alignment horizontal="center" vertical="center" shrinkToFit="1"/>
    </xf>
    <xf numFmtId="0" fontId="102" fillId="0" borderId="10" xfId="0" applyFont="1" applyFill="1" applyBorder="1" applyAlignment="1">
      <alignment horizontal="center" vertical="center" shrinkToFit="1"/>
    </xf>
    <xf numFmtId="0" fontId="102" fillId="0" borderId="4" xfId="0" applyFont="1" applyFill="1" applyBorder="1" applyAlignment="1">
      <alignment horizontal="center" vertical="center" shrinkToFit="1"/>
    </xf>
    <xf numFmtId="0" fontId="102" fillId="0" borderId="3" xfId="0" applyFont="1" applyFill="1" applyBorder="1" applyAlignment="1">
      <alignment horizontal="center" vertical="center"/>
    </xf>
    <xf numFmtId="0" fontId="102" fillId="0" borderId="4" xfId="0" applyFont="1" applyFill="1" applyBorder="1" applyAlignment="1" applyProtection="1">
      <alignment horizontal="left" vertical="center" wrapText="1"/>
      <protection locked="0"/>
    </xf>
    <xf numFmtId="0" fontId="102" fillId="0" borderId="4" xfId="0" applyFont="1" applyFill="1" applyBorder="1" applyAlignment="1">
      <alignment horizontal="left" vertical="center" wrapText="1"/>
    </xf>
    <xf numFmtId="0" fontId="102" fillId="0" borderId="26" xfId="0" applyFont="1" applyFill="1" applyBorder="1" applyAlignment="1">
      <alignment horizontal="center" vertical="center" wrapText="1"/>
    </xf>
    <xf numFmtId="0" fontId="102" fillId="0" borderId="27" xfId="0" applyFont="1" applyFill="1" applyBorder="1" applyAlignment="1">
      <alignment horizontal="center" vertical="center" wrapText="1"/>
    </xf>
    <xf numFmtId="0" fontId="102" fillId="0" borderId="28" xfId="0" applyFont="1" applyFill="1" applyBorder="1" applyAlignment="1">
      <alignment horizontal="center" vertical="center" wrapText="1"/>
    </xf>
    <xf numFmtId="0" fontId="56" fillId="0" borderId="26" xfId="0" applyFont="1" applyFill="1" applyBorder="1" applyAlignment="1">
      <alignment horizontal="left" vertical="center"/>
    </xf>
    <xf numFmtId="0" fontId="56" fillId="0" borderId="27" xfId="0" applyFont="1" applyFill="1" applyBorder="1" applyAlignment="1">
      <alignment horizontal="left" vertical="center"/>
    </xf>
    <xf numFmtId="0" fontId="56" fillId="0" borderId="28" xfId="0" applyFont="1" applyFill="1" applyBorder="1" applyAlignment="1">
      <alignment horizontal="left" vertical="center"/>
    </xf>
    <xf numFmtId="0" fontId="102" fillId="0" borderId="3" xfId="0" applyFont="1" applyFill="1" applyBorder="1" applyAlignment="1">
      <alignment horizontal="left" vertical="center" wrapText="1"/>
    </xf>
    <xf numFmtId="0" fontId="102" fillId="0" borderId="8" xfId="0" applyFont="1" applyFill="1" applyBorder="1" applyAlignment="1">
      <alignment horizontal="left" vertical="center" shrinkToFit="1"/>
    </xf>
    <xf numFmtId="0" fontId="102" fillId="0" borderId="5" xfId="0" applyFont="1" applyFill="1" applyBorder="1" applyAlignment="1">
      <alignment horizontal="left" vertical="center" shrinkToFit="1"/>
    </xf>
    <xf numFmtId="0" fontId="102" fillId="0" borderId="0" xfId="0" applyFont="1" applyFill="1" applyBorder="1" applyAlignment="1">
      <alignment horizontal="center" vertical="center" shrinkToFit="1"/>
    </xf>
    <xf numFmtId="0" fontId="103" fillId="0" borderId="5" xfId="0" applyFont="1" applyFill="1" applyBorder="1" applyAlignment="1">
      <alignment horizontal="center" vertical="center" shrinkToFit="1"/>
    </xf>
    <xf numFmtId="0" fontId="102" fillId="0" borderId="11" xfId="0" applyFont="1" applyFill="1" applyBorder="1" applyAlignment="1">
      <alignment horizontal="left" vertical="center" shrinkToFit="1"/>
    </xf>
    <xf numFmtId="0" fontId="102" fillId="0" borderId="1" xfId="0" applyFont="1" applyFill="1" applyBorder="1" applyAlignment="1">
      <alignment horizontal="left" vertical="center" shrinkToFit="1"/>
    </xf>
    <xf numFmtId="0" fontId="56" fillId="0" borderId="26" xfId="0" applyFont="1" applyFill="1" applyBorder="1" applyAlignment="1">
      <alignment vertical="center"/>
    </xf>
    <xf numFmtId="0" fontId="56" fillId="0" borderId="27" xfId="0" applyFont="1" applyFill="1" applyBorder="1" applyAlignment="1">
      <alignment vertical="center"/>
    </xf>
    <xf numFmtId="0" fontId="56" fillId="0" borderId="28" xfId="0" applyFont="1" applyFill="1" applyBorder="1" applyAlignment="1">
      <alignment vertical="center"/>
    </xf>
    <xf numFmtId="0" fontId="102" fillId="0" borderId="26" xfId="0" applyFont="1" applyFill="1" applyBorder="1" applyAlignment="1">
      <alignment horizontal="left" vertical="center"/>
    </xf>
    <xf numFmtId="0" fontId="102" fillId="0" borderId="28" xfId="0" applyFont="1" applyFill="1" applyBorder="1" applyAlignment="1">
      <alignment horizontal="left" vertical="center"/>
    </xf>
    <xf numFmtId="0" fontId="102" fillId="0" borderId="5" xfId="0" applyFont="1" applyFill="1" applyBorder="1" applyAlignment="1" applyProtection="1">
      <alignment vertical="center" shrinkToFit="1"/>
      <protection locked="0"/>
    </xf>
    <xf numFmtId="0" fontId="29" fillId="0" borderId="1" xfId="0" applyFont="1" applyFill="1" applyBorder="1" applyAlignment="1">
      <alignment horizontal="left" vertical="center" wrapText="1"/>
    </xf>
    <xf numFmtId="0" fontId="102" fillId="0" borderId="9" xfId="0" applyFont="1" applyFill="1" applyBorder="1" applyAlignment="1">
      <alignment vertical="center" wrapText="1"/>
    </xf>
    <xf numFmtId="0" fontId="102" fillId="0" borderId="7" xfId="0" applyFont="1" applyFill="1" applyBorder="1" applyAlignment="1">
      <alignment vertical="center" wrapText="1"/>
    </xf>
    <xf numFmtId="0" fontId="102" fillId="0" borderId="12" xfId="0" applyFont="1" applyFill="1" applyBorder="1" applyAlignment="1">
      <alignment vertical="center" wrapText="1"/>
    </xf>
    <xf numFmtId="0" fontId="102" fillId="0" borderId="6" xfId="0" applyFont="1" applyFill="1" applyBorder="1" applyAlignment="1">
      <alignment horizontal="left" vertical="center" shrinkToFit="1"/>
    </xf>
    <xf numFmtId="0" fontId="102" fillId="0" borderId="0" xfId="0" applyFont="1" applyFill="1" applyBorder="1" applyAlignment="1">
      <alignment horizontal="left" vertical="center" shrinkToFit="1"/>
    </xf>
    <xf numFmtId="0" fontId="102" fillId="0" borderId="1" xfId="0" applyFont="1" applyFill="1" applyBorder="1" applyAlignment="1">
      <alignment horizontal="left" vertical="center" wrapText="1"/>
    </xf>
    <xf numFmtId="0" fontId="102" fillId="0" borderId="10" xfId="0" applyFont="1" applyFill="1" applyBorder="1" applyAlignment="1">
      <alignment horizontal="left" vertical="center"/>
    </xf>
    <xf numFmtId="0" fontId="107" fillId="0" borderId="10" xfId="0" applyFont="1" applyFill="1" applyBorder="1" applyAlignment="1">
      <alignment horizontal="left" vertical="center" indent="1"/>
    </xf>
    <xf numFmtId="0" fontId="56" fillId="0" borderId="26" xfId="0" applyFont="1" applyFill="1" applyBorder="1" applyAlignment="1">
      <alignment horizontal="left" vertical="center" indent="1"/>
    </xf>
    <xf numFmtId="0" fontId="56" fillId="0" borderId="28" xfId="0" applyFont="1" applyFill="1" applyBorder="1" applyAlignment="1">
      <alignment horizontal="left" vertical="center" indent="1"/>
    </xf>
    <xf numFmtId="0" fontId="130" fillId="0" borderId="4" xfId="0" applyFont="1" applyFill="1" applyBorder="1" applyAlignment="1" applyProtection="1">
      <alignment horizontal="left" vertical="center" shrinkToFit="1"/>
      <protection locked="0"/>
    </xf>
    <xf numFmtId="0" fontId="56" fillId="0" borderId="27" xfId="0" applyFont="1" applyFill="1" applyBorder="1" applyAlignment="1">
      <alignment horizontal="left" vertical="center" indent="1"/>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indent="1"/>
    </xf>
    <xf numFmtId="0" fontId="29" fillId="0" borderId="26"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56" fillId="0" borderId="3" xfId="0" applyFont="1" applyFill="1" applyBorder="1" applyAlignment="1">
      <alignment horizontal="left" vertical="center" wrapText="1" indent="1"/>
    </xf>
    <xf numFmtId="0" fontId="56" fillId="0" borderId="10" xfId="0" applyFont="1" applyFill="1" applyBorder="1" applyAlignment="1">
      <alignment horizontal="left" vertical="center" wrapText="1" inden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102" fillId="0" borderId="3" xfId="0" applyFont="1" applyFill="1" applyBorder="1" applyAlignment="1">
      <alignment horizontal="left" vertical="center" wrapText="1" shrinkToFit="1"/>
    </xf>
    <xf numFmtId="0" fontId="102" fillId="0" borderId="4" xfId="0" applyFont="1" applyFill="1" applyBorder="1" applyAlignment="1">
      <alignment horizontal="left" vertical="center" wrapText="1" shrinkToFit="1"/>
    </xf>
    <xf numFmtId="0" fontId="102" fillId="0" borderId="10" xfId="0" applyFont="1" applyFill="1" applyBorder="1" applyAlignment="1">
      <alignment horizontal="left" vertical="center" wrapText="1" shrinkToFit="1"/>
    </xf>
    <xf numFmtId="0" fontId="102" fillId="0" borderId="3" xfId="0" applyFont="1" applyFill="1" applyBorder="1" applyAlignment="1">
      <alignment vertical="center" wrapText="1" shrinkToFit="1"/>
    </xf>
    <xf numFmtId="0" fontId="102" fillId="0" borderId="4" xfId="0" applyFont="1" applyFill="1" applyBorder="1" applyAlignment="1">
      <alignment vertical="center" wrapText="1" shrinkToFit="1"/>
    </xf>
    <xf numFmtId="0" fontId="29" fillId="0" borderId="28" xfId="0" applyFont="1" applyFill="1" applyBorder="1" applyAlignment="1">
      <alignment horizontal="center" vertical="center" wrapText="1"/>
    </xf>
    <xf numFmtId="0" fontId="102" fillId="0" borderId="10" xfId="0" applyFont="1" applyFill="1" applyBorder="1" applyAlignment="1">
      <alignment horizontal="left" vertical="center" wrapText="1"/>
    </xf>
    <xf numFmtId="0" fontId="102" fillId="8" borderId="5" xfId="0" applyFont="1" applyFill="1" applyBorder="1" applyAlignment="1" applyProtection="1">
      <alignment horizontal="left" vertical="center" shrinkToFit="1"/>
      <protection locked="0"/>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0" xfId="0"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horizontal="left" vertical="center"/>
    </xf>
    <xf numFmtId="0" fontId="29" fillId="0" borderId="4" xfId="0" applyFont="1" applyFill="1" applyBorder="1" applyAlignment="1">
      <alignment horizontal="left" vertical="center"/>
    </xf>
    <xf numFmtId="0" fontId="107" fillId="0" borderId="8" xfId="0" applyFont="1" applyFill="1" applyBorder="1" applyAlignment="1" applyProtection="1">
      <alignment horizontal="left" vertical="top" wrapText="1"/>
      <protection locked="0"/>
    </xf>
    <xf numFmtId="0" fontId="107" fillId="0" borderId="5" xfId="0" applyFont="1" applyFill="1" applyBorder="1" applyAlignment="1" applyProtection="1">
      <alignment horizontal="left" vertical="top" wrapText="1"/>
      <protection locked="0"/>
    </xf>
    <xf numFmtId="0" fontId="107" fillId="0" borderId="6" xfId="0" applyFont="1" applyFill="1" applyBorder="1" applyAlignment="1" applyProtection="1">
      <alignment horizontal="left" vertical="top" wrapText="1"/>
      <protection locked="0"/>
    </xf>
    <xf numFmtId="0" fontId="107" fillId="0" borderId="0" xfId="0" applyFont="1" applyFill="1" applyBorder="1" applyAlignment="1" applyProtection="1">
      <alignment horizontal="left" vertical="top" wrapText="1"/>
      <protection locked="0"/>
    </xf>
    <xf numFmtId="0" fontId="107" fillId="0" borderId="11" xfId="0" applyFont="1" applyFill="1" applyBorder="1" applyAlignment="1" applyProtection="1">
      <alignment horizontal="left" vertical="top" wrapText="1"/>
      <protection locked="0"/>
    </xf>
    <xf numFmtId="0" fontId="107" fillId="0" borderId="1" xfId="0" applyFont="1" applyFill="1" applyBorder="1" applyAlignment="1" applyProtection="1">
      <alignment horizontal="left" vertical="top" wrapText="1"/>
      <protection locked="0"/>
    </xf>
    <xf numFmtId="0" fontId="102" fillId="0" borderId="3" xfId="0" applyFont="1" applyFill="1" applyBorder="1" applyAlignment="1" applyProtection="1">
      <alignment horizontal="left" vertical="center"/>
      <protection locked="0"/>
    </xf>
    <xf numFmtId="0" fontId="102" fillId="0" borderId="4" xfId="0" applyFont="1" applyFill="1" applyBorder="1" applyAlignment="1" applyProtection="1">
      <alignment horizontal="left" vertical="center"/>
      <protection locked="0"/>
    </xf>
    <xf numFmtId="0" fontId="102" fillId="0" borderId="10" xfId="0" applyFont="1" applyFill="1" applyBorder="1" applyAlignment="1" applyProtection="1">
      <alignment horizontal="left" vertical="center"/>
      <protection locked="0"/>
    </xf>
    <xf numFmtId="0" fontId="56" fillId="0" borderId="5" xfId="0" applyFont="1" applyFill="1" applyBorder="1" applyAlignment="1">
      <alignment vertical="center"/>
    </xf>
    <xf numFmtId="0" fontId="107" fillId="0" borderId="5" xfId="0" applyFont="1" applyFill="1" applyBorder="1" applyAlignment="1"/>
    <xf numFmtId="0" fontId="56" fillId="0" borderId="0" xfId="0" applyFont="1" applyFill="1" applyBorder="1" applyAlignment="1">
      <alignment horizontal="left" vertical="center"/>
    </xf>
    <xf numFmtId="0" fontId="102" fillId="0" borderId="1" xfId="0" applyFont="1" applyFill="1" applyBorder="1" applyAlignment="1">
      <alignment horizontal="left"/>
    </xf>
    <xf numFmtId="0" fontId="102" fillId="0" borderId="11"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102" fillId="0" borderId="3" xfId="0" applyFont="1" applyFill="1" applyBorder="1" applyAlignment="1">
      <alignment vertical="center"/>
    </xf>
    <xf numFmtId="0" fontId="102" fillId="0" borderId="4" xfId="0" applyFont="1" applyFill="1" applyBorder="1" applyAlignment="1">
      <alignment vertical="center"/>
    </xf>
    <xf numFmtId="0" fontId="102" fillId="0" borderId="10" xfId="0" applyFont="1" applyFill="1" applyBorder="1" applyAlignment="1">
      <alignment vertical="center"/>
    </xf>
    <xf numFmtId="0" fontId="107" fillId="0" borderId="3" xfId="0" applyFont="1" applyBorder="1" applyAlignment="1">
      <alignment horizontal="center" vertical="center"/>
    </xf>
    <xf numFmtId="0" fontId="107" fillId="0" borderId="4" xfId="0" applyFont="1" applyBorder="1" applyAlignment="1">
      <alignment horizontal="center" vertical="center"/>
    </xf>
    <xf numFmtId="0" fontId="56" fillId="0" borderId="8"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95" fillId="0" borderId="3" xfId="45" applyNumberFormat="1" applyFont="1" applyFill="1" applyBorder="1" applyAlignment="1">
      <alignment vertical="center" wrapText="1"/>
    </xf>
    <xf numFmtId="0" fontId="95" fillId="0" borderId="4" xfId="45" applyNumberFormat="1" applyFont="1" applyFill="1" applyBorder="1" applyAlignment="1">
      <alignment vertical="center" wrapText="1"/>
    </xf>
    <xf numFmtId="0" fontId="95" fillId="0" borderId="10" xfId="45" applyNumberFormat="1" applyFont="1" applyFill="1" applyBorder="1" applyAlignment="1">
      <alignment vertical="center" wrapText="1"/>
    </xf>
    <xf numFmtId="0" fontId="107" fillId="0" borderId="3" xfId="45" applyNumberFormat="1" applyFont="1" applyFill="1" applyBorder="1" applyAlignment="1">
      <alignment vertical="center" wrapText="1"/>
    </xf>
    <xf numFmtId="0" fontId="107" fillId="0" borderId="4" xfId="45" applyNumberFormat="1" applyFont="1" applyFill="1" applyBorder="1" applyAlignment="1">
      <alignment vertical="center" wrapText="1"/>
    </xf>
    <xf numFmtId="0" fontId="107" fillId="0" borderId="10" xfId="45" applyNumberFormat="1" applyFont="1" applyFill="1" applyBorder="1" applyAlignment="1">
      <alignment vertical="center" wrapText="1"/>
    </xf>
    <xf numFmtId="0" fontId="25"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30" fillId="0" borderId="4"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0" fillId="0" borderId="3" xfId="0" applyFont="1" applyFill="1" applyBorder="1" applyAlignment="1">
      <alignment horizontal="left" vertical="center" wrapText="1" shrinkToFit="1"/>
    </xf>
    <xf numFmtId="0" fontId="30" fillId="0" borderId="3" xfId="0" applyFont="1" applyFill="1" applyBorder="1" applyAlignment="1">
      <alignment horizontal="left" vertical="center" shrinkToFit="1"/>
    </xf>
    <xf numFmtId="0" fontId="30" fillId="0" borderId="4" xfId="0" applyFont="1" applyFill="1" applyBorder="1" applyAlignment="1">
      <alignment horizontal="left" vertical="center" shrinkToFit="1"/>
    </xf>
    <xf numFmtId="0" fontId="30"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2" fillId="0" borderId="5" xfId="0" applyFont="1" applyFill="1" applyBorder="1" applyAlignment="1">
      <alignment vertical="top"/>
    </xf>
    <xf numFmtId="0" fontId="12" fillId="0" borderId="5" xfId="0" applyFont="1" applyFill="1" applyBorder="1" applyAlignment="1">
      <alignment vertical="center" wrapText="1"/>
    </xf>
    <xf numFmtId="0" fontId="12"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protection locked="0"/>
    </xf>
    <xf numFmtId="0" fontId="37"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6" fillId="0" borderId="32" xfId="6" applyFill="1" applyBorder="1" applyAlignment="1" applyProtection="1">
      <alignment horizontal="left" vertical="center" shrinkToFit="1"/>
      <protection locked="0"/>
    </xf>
    <xf numFmtId="0" fontId="12" fillId="0" borderId="0" xfId="0" applyFont="1" applyFill="1" applyAlignment="1">
      <alignment vertical="top" wrapText="1"/>
    </xf>
    <xf numFmtId="0" fontId="0" fillId="0" borderId="0" xfId="0" applyFont="1" applyAlignment="1">
      <alignment vertical="top" wrapText="1"/>
    </xf>
    <xf numFmtId="0" fontId="12"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25"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1" xfId="45" applyNumberFormat="1" applyFont="1" applyFill="1" applyBorder="1" applyAlignment="1">
      <alignment horizontal="left"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pplyProtection="1">
      <alignment horizontal="left" vertical="center" shrinkToFit="1"/>
      <protection locked="0"/>
    </xf>
    <xf numFmtId="0" fontId="39" fillId="0" borderId="91"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4"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pplyProtection="1">
      <alignment horizontal="left" vertical="center" shrinkToFit="1"/>
      <protection locked="0"/>
    </xf>
    <xf numFmtId="0" fontId="89" fillId="0" borderId="6" xfId="3" applyFont="1" applyFill="1" applyBorder="1" applyAlignment="1">
      <alignment horizontal="center" vertical="center" wrapText="1" shrinkToFit="1"/>
    </xf>
    <xf numFmtId="0" fontId="89" fillId="0" borderId="0" xfId="3" applyFont="1" applyFill="1" applyBorder="1" applyAlignment="1">
      <alignment horizontal="center" vertical="center" wrapText="1" shrinkToFit="1"/>
    </xf>
    <xf numFmtId="0" fontId="89" fillId="0" borderId="7" xfId="3" applyFont="1" applyFill="1" applyBorder="1" applyAlignment="1">
      <alignment horizontal="center" vertical="center" wrapText="1" shrinkToFit="1"/>
    </xf>
    <xf numFmtId="0" fontId="89" fillId="0" borderId="6" xfId="3" applyFont="1" applyFill="1" applyBorder="1" applyAlignment="1">
      <alignment horizontal="center" vertical="center" shrinkToFit="1"/>
    </xf>
    <xf numFmtId="0" fontId="89" fillId="0" borderId="0" xfId="3" applyFont="1" applyFill="1" applyBorder="1" applyAlignment="1">
      <alignment horizontal="center" vertical="center" shrinkToFit="1"/>
    </xf>
    <xf numFmtId="0" fontId="89" fillId="0" borderId="7" xfId="3" applyFont="1" applyFill="1" applyBorder="1" applyAlignment="1">
      <alignment horizontal="center" vertical="center" shrinkToFit="1"/>
    </xf>
    <xf numFmtId="0" fontId="89" fillId="0" borderId="56" xfId="3" applyFont="1" applyFill="1" applyBorder="1" applyAlignment="1">
      <alignment horizontal="center" vertical="center" wrapText="1" shrinkToFit="1"/>
    </xf>
    <xf numFmtId="0" fontId="89" fillId="0" borderId="54" xfId="3" applyFont="1" applyFill="1" applyBorder="1" applyAlignment="1">
      <alignment horizontal="center" vertical="center" shrinkToFit="1"/>
    </xf>
    <xf numFmtId="0" fontId="89" fillId="0" borderId="57" xfId="3" applyFont="1" applyFill="1" applyBorder="1" applyAlignment="1">
      <alignment horizontal="center" vertical="center" shrinkToFit="1"/>
    </xf>
    <xf numFmtId="0" fontId="39" fillId="0" borderId="60" xfId="45" applyNumberFormat="1" applyFont="1" applyFill="1" applyBorder="1" applyAlignment="1" applyProtection="1">
      <alignment horizontal="center" vertical="center" wrapText="1"/>
      <protection locked="0"/>
    </xf>
    <xf numFmtId="0" fontId="39" fillId="0" borderId="38" xfId="45" applyNumberFormat="1" applyFont="1" applyFill="1" applyBorder="1" applyAlignment="1" applyProtection="1">
      <alignment horizontal="center" vertical="center" wrapText="1"/>
      <protection locked="0"/>
    </xf>
    <xf numFmtId="0" fontId="39" fillId="0" borderId="63" xfId="45" applyNumberFormat="1" applyFont="1" applyFill="1" applyBorder="1" applyAlignment="1" applyProtection="1">
      <alignment horizontal="center" vertical="center" wrapText="1"/>
      <protection locked="0"/>
    </xf>
    <xf numFmtId="0" fontId="39" fillId="0" borderId="12" xfId="45" applyNumberFormat="1" applyFont="1" applyFill="1" applyBorder="1" applyAlignment="1" applyProtection="1">
      <alignment horizontal="center" vertical="center" wrapText="1"/>
      <protection locked="0"/>
    </xf>
    <xf numFmtId="0" fontId="39" fillId="0" borderId="28" xfId="45" applyNumberFormat="1" applyFont="1" applyFill="1" applyBorder="1" applyAlignment="1" applyProtection="1">
      <alignment horizontal="center" vertical="center" wrapText="1"/>
      <protection locked="0"/>
    </xf>
    <xf numFmtId="0" fontId="39" fillId="0" borderId="66" xfId="45" applyNumberFormat="1" applyFont="1" applyFill="1" applyBorder="1" applyAlignment="1" applyProtection="1">
      <alignment horizontal="center" vertical="center" wrapText="1"/>
      <protection locked="0"/>
    </xf>
    <xf numFmtId="0" fontId="39" fillId="0" borderId="10" xfId="45" applyNumberFormat="1" applyFont="1" applyFill="1" applyBorder="1" applyAlignment="1" applyProtection="1">
      <alignment horizontal="center" vertical="center" wrapText="1"/>
      <protection locked="0"/>
    </xf>
    <xf numFmtId="0" fontId="39" fillId="0" borderId="2" xfId="45" applyNumberFormat="1" applyFont="1" applyFill="1" applyBorder="1" applyAlignment="1" applyProtection="1">
      <alignment horizontal="center" vertical="center" wrapText="1"/>
      <protection locked="0"/>
    </xf>
    <xf numFmtId="0" fontId="39" fillId="0" borderId="67" xfId="45" applyNumberFormat="1" applyFont="1" applyFill="1" applyBorder="1" applyAlignment="1" applyProtection="1">
      <alignment horizontal="center" vertical="center" wrapText="1"/>
      <protection locked="0"/>
    </xf>
    <xf numFmtId="0" fontId="39" fillId="0" borderId="75" xfId="45" applyNumberFormat="1" applyFont="1" applyFill="1" applyBorder="1" applyAlignment="1" applyProtection="1">
      <alignment horizontal="center" vertical="center" wrapText="1"/>
      <protection locked="0"/>
    </xf>
    <xf numFmtId="0" fontId="39" fillId="0" borderId="43" xfId="45" applyNumberFormat="1" applyFont="1" applyFill="1" applyBorder="1" applyAlignment="1" applyProtection="1">
      <alignment horizontal="center" vertical="center" wrapText="1"/>
      <protection locked="0"/>
    </xf>
    <xf numFmtId="0" fontId="39" fillId="0" borderId="109" xfId="45" applyNumberFormat="1" applyFont="1" applyFill="1" applyBorder="1" applyAlignment="1" applyProtection="1">
      <alignment horizontal="center" vertical="center" wrapText="1"/>
      <protection locked="0"/>
    </xf>
    <xf numFmtId="0" fontId="87" fillId="0" borderId="0" xfId="0" applyFont="1" applyFill="1" applyBorder="1" applyAlignment="1">
      <alignment horizontal="left" vertical="center"/>
    </xf>
    <xf numFmtId="0" fontId="39" fillId="0" borderId="91"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95"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11" fillId="0" borderId="92" xfId="45" applyNumberFormat="1" applyFont="1" applyFill="1" applyBorder="1" applyAlignment="1">
      <alignment horizontal="left" vertical="center"/>
    </xf>
    <xf numFmtId="0" fontId="11" fillId="0" borderId="93"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102" xfId="45" applyFont="1" applyBorder="1" applyAlignment="1">
      <alignment horizontal="center" vertical="center"/>
    </xf>
    <xf numFmtId="58" fontId="39" fillId="0" borderId="56" xfId="45" applyNumberFormat="1" applyFont="1" applyFill="1" applyBorder="1" applyAlignment="1" applyProtection="1">
      <alignment horizontal="center" vertical="center" shrinkToFit="1"/>
      <protection locked="0"/>
    </xf>
    <xf numFmtId="58" fontId="39" fillId="0" borderId="54" xfId="45" applyNumberFormat="1" applyFont="1" applyFill="1" applyBorder="1" applyAlignment="1" applyProtection="1">
      <alignment horizontal="center" vertical="center" shrinkToFit="1"/>
      <protection locked="0"/>
    </xf>
    <xf numFmtId="0" fontId="39" fillId="0" borderId="102"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7" xfId="45" applyNumberFormat="1" applyFont="1" applyFill="1" applyBorder="1" applyAlignment="1">
      <alignment horizontal="center" vertical="center" shrinkToFit="1"/>
    </xf>
    <xf numFmtId="0" fontId="39" fillId="0" borderId="35"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wrapText="1"/>
    </xf>
    <xf numFmtId="0" fontId="39" fillId="0" borderId="37"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7"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2" xfId="45" applyNumberFormat="1" applyFont="1" applyFill="1" applyBorder="1" applyAlignment="1">
      <alignment horizontal="center" vertical="center" wrapText="1"/>
    </xf>
    <xf numFmtId="0" fontId="115" fillId="0" borderId="56" xfId="3" applyFont="1" applyFill="1" applyBorder="1" applyAlignment="1">
      <alignment horizontal="left" vertical="center" wrapText="1" shrinkToFit="1"/>
    </xf>
    <xf numFmtId="0" fontId="115" fillId="0" borderId="54" xfId="3" applyFont="1" applyFill="1" applyBorder="1" applyAlignment="1">
      <alignment horizontal="left" vertical="center" wrapText="1" shrinkToFit="1"/>
    </xf>
    <xf numFmtId="0" fontId="115" fillId="0" borderId="55" xfId="3" applyFont="1" applyFill="1" applyBorder="1" applyAlignment="1">
      <alignment horizontal="left" vertical="center" wrapText="1" shrinkToFit="1"/>
    </xf>
    <xf numFmtId="0" fontId="89" fillId="0" borderId="56" xfId="3" applyFont="1" applyFill="1" applyBorder="1" applyAlignment="1">
      <alignment horizontal="left" vertical="center" wrapText="1" shrinkToFit="1"/>
    </xf>
    <xf numFmtId="0" fontId="89" fillId="0" borderId="54" xfId="3" applyFont="1" applyFill="1" applyBorder="1" applyAlignment="1">
      <alignment horizontal="left" vertical="center" wrapText="1" shrinkToFit="1"/>
    </xf>
    <xf numFmtId="0" fontId="89" fillId="0" borderId="55" xfId="3" applyFont="1" applyFill="1" applyBorder="1" applyAlignment="1">
      <alignment horizontal="left" vertical="center" wrapText="1" shrinkToFit="1"/>
    </xf>
    <xf numFmtId="0" fontId="89" fillId="0" borderId="54" xfId="3" applyFont="1" applyFill="1" applyBorder="1" applyAlignment="1">
      <alignment horizontal="center" vertical="center" wrapText="1" shrinkToFit="1"/>
    </xf>
    <xf numFmtId="0" fontId="89" fillId="0" borderId="57" xfId="3" applyFont="1" applyFill="1" applyBorder="1" applyAlignment="1">
      <alignment horizontal="center" vertical="center" wrapText="1" shrinkToFit="1"/>
    </xf>
    <xf numFmtId="0" fontId="39" fillId="0" borderId="56" xfId="45" applyNumberFormat="1" applyFont="1" applyFill="1" applyBorder="1" applyAlignment="1">
      <alignment horizontal="center" vertical="center"/>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39" fillId="0" borderId="54" xfId="45" applyNumberFormat="1" applyFont="1" applyFill="1" applyBorder="1" applyAlignment="1" applyProtection="1">
      <alignment horizontal="center" vertical="center" wrapText="1"/>
      <protection locked="0"/>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pplyProtection="1">
      <alignment horizontal="center" vertical="center"/>
      <protection locked="0"/>
    </xf>
    <xf numFmtId="0" fontId="39" fillId="0" borderId="54" xfId="45" applyNumberFormat="1" applyFont="1" applyFill="1" applyBorder="1" applyAlignment="1">
      <alignment horizontal="center" vertical="center"/>
    </xf>
    <xf numFmtId="0" fontId="39" fillId="0" borderId="55"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0" fontId="85"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83" fillId="0" borderId="6" xfId="45" applyNumberFormat="1" applyFont="1" applyFill="1" applyBorder="1" applyAlignment="1" applyProtection="1">
      <alignment vertical="center" wrapText="1"/>
      <protection locked="0"/>
    </xf>
    <xf numFmtId="0" fontId="39" fillId="0" borderId="0" xfId="45" applyNumberFormat="1" applyFont="1" applyFill="1" applyBorder="1" applyAlignment="1" applyProtection="1">
      <alignment vertical="center" wrapText="1"/>
      <protection locked="0"/>
    </xf>
    <xf numFmtId="0" fontId="39" fillId="0" borderId="52" xfId="45" applyNumberFormat="1" applyFont="1" applyFill="1" applyBorder="1" applyAlignment="1" applyProtection="1">
      <alignment vertical="center" wrapText="1"/>
      <protection locked="0"/>
    </xf>
    <xf numFmtId="0" fontId="39" fillId="0" borderId="95"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12" fillId="0" borderId="53" xfId="45" applyNumberFormat="1" applyFont="1" applyFill="1" applyBorder="1" applyAlignment="1">
      <alignment horizontal="left" vertical="center" wrapText="1"/>
    </xf>
    <xf numFmtId="0" fontId="12" fillId="0" borderId="54" xfId="45" applyNumberFormat="1" applyFont="1" applyFill="1" applyBorder="1" applyAlignment="1">
      <alignment horizontal="left" vertical="center" wrapText="1"/>
    </xf>
    <xf numFmtId="0" fontId="12" fillId="0" borderId="36" xfId="45" applyNumberFormat="1" applyFont="1" applyFill="1" applyBorder="1" applyAlignment="1">
      <alignment horizontal="left" vertical="center" wrapText="1"/>
    </xf>
    <xf numFmtId="0" fontId="39" fillId="0" borderId="57" xfId="45" applyNumberFormat="1" applyFont="1" applyFill="1" applyBorder="1" applyAlignment="1">
      <alignment horizontal="center" vertical="center"/>
    </xf>
    <xf numFmtId="0" fontId="39" fillId="0" borderId="61"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pplyProtection="1">
      <alignment horizontal="left" vertical="center" wrapText="1"/>
      <protection locked="0"/>
    </xf>
    <xf numFmtId="0" fontId="39" fillId="0" borderId="0" xfId="45" applyNumberFormat="1" applyFont="1" applyFill="1" applyBorder="1" applyAlignment="1" applyProtection="1">
      <alignment horizontal="left" vertical="center" wrapText="1"/>
      <protection locked="0"/>
    </xf>
    <xf numFmtId="0" fontId="39" fillId="0" borderId="52" xfId="45" applyNumberFormat="1" applyFont="1" applyFill="1" applyBorder="1" applyAlignment="1" applyProtection="1">
      <alignment horizontal="left" vertical="center" wrapText="1"/>
      <protection locked="0"/>
    </xf>
    <xf numFmtId="0" fontId="39" fillId="0" borderId="94"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pplyProtection="1">
      <alignment vertical="center" shrinkToFit="1"/>
      <protection locked="0"/>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xf>
    <xf numFmtId="0" fontId="39" fillId="0" borderId="0" xfId="45" applyNumberFormat="1" applyFont="1" applyFill="1" applyBorder="1" applyAlignment="1" applyProtection="1">
      <alignment vertical="center" shrinkToFit="1"/>
      <protection locked="0"/>
    </xf>
    <xf numFmtId="0" fontId="39" fillId="0" borderId="0" xfId="45" applyNumberFormat="1" applyFont="1" applyFill="1" applyBorder="1" applyAlignment="1">
      <alignment horizontal="center" vertical="center" shrinkToFit="1"/>
    </xf>
    <xf numFmtId="0" fontId="87" fillId="0" borderId="50" xfId="0" applyFont="1" applyFill="1" applyBorder="1" applyAlignment="1">
      <alignment horizontal="left" vertical="center"/>
    </xf>
    <xf numFmtId="0" fontId="83" fillId="0" borderId="26" xfId="45" applyNumberFormat="1" applyFont="1" applyBorder="1" applyAlignment="1">
      <alignment vertical="center" wrapText="1"/>
    </xf>
    <xf numFmtId="0" fontId="83" fillId="0" borderId="27" xfId="45" applyNumberFormat="1" applyFont="1" applyBorder="1" applyAlignment="1">
      <alignment vertical="center" wrapText="1"/>
    </xf>
    <xf numFmtId="0" fontId="83" fillId="0" borderId="28" xfId="45" applyNumberFormat="1" applyFont="1" applyBorder="1" applyAlignment="1">
      <alignment vertical="center" wrapTex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pplyProtection="1">
      <alignment vertical="center" shrinkToFit="1"/>
      <protection locked="0"/>
    </xf>
    <xf numFmtId="0" fontId="39" fillId="0" borderId="41" xfId="45" applyNumberFormat="1" applyFont="1" applyFill="1" applyBorder="1" applyAlignment="1">
      <alignment horizontal="center" vertical="center" shrinkToFit="1"/>
    </xf>
    <xf numFmtId="0" fontId="13" fillId="0" borderId="133" xfId="45" applyNumberFormat="1" applyFont="1" applyFill="1" applyBorder="1" applyAlignment="1" applyProtection="1">
      <alignment horizontal="left" vertical="center" wrapText="1" shrinkToFit="1"/>
      <protection locked="0"/>
    </xf>
    <xf numFmtId="0" fontId="13" fillId="0" borderId="32" xfId="45" applyNumberFormat="1" applyFont="1" applyFill="1" applyBorder="1" applyAlignment="1" applyProtection="1">
      <alignment horizontal="left" vertical="center" wrapText="1" shrinkToFit="1"/>
      <protection locked="0"/>
    </xf>
    <xf numFmtId="0" fontId="39" fillId="0" borderId="26" xfId="45" applyNumberFormat="1" applyFont="1" applyFill="1" applyBorder="1" applyAlignment="1">
      <alignment horizontal="center" vertical="center"/>
    </xf>
    <xf numFmtId="0" fontId="39" fillId="0" borderId="64"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9" xfId="45" applyNumberFormat="1" applyFont="1" applyFill="1" applyBorder="1" applyAlignment="1" applyProtection="1">
      <alignment vertical="center"/>
      <protection locked="0"/>
    </xf>
    <xf numFmtId="0" fontId="39" fillId="0" borderId="30" xfId="45" applyNumberFormat="1" applyFont="1" applyBorder="1" applyAlignment="1" applyProtection="1">
      <alignment vertical="center"/>
      <protection locked="0"/>
    </xf>
    <xf numFmtId="0" fontId="39" fillId="0" borderId="31" xfId="45" applyNumberFormat="1" applyFont="1" applyBorder="1" applyAlignment="1" applyProtection="1">
      <alignment vertical="center"/>
      <protection locked="0"/>
    </xf>
    <xf numFmtId="0" fontId="13" fillId="0" borderId="120" xfId="45" applyNumberFormat="1" applyFont="1" applyFill="1" applyBorder="1" applyAlignment="1" applyProtection="1">
      <alignment horizontal="left" vertical="center" wrapText="1" shrinkToFit="1"/>
      <protection locked="0"/>
    </xf>
    <xf numFmtId="0" fontId="13" fillId="0" borderId="29" xfId="45" applyNumberFormat="1" applyFont="1" applyFill="1" applyBorder="1" applyAlignment="1" applyProtection="1">
      <alignment horizontal="left" vertical="center" wrapText="1" shrinkToFit="1"/>
      <protection locked="0"/>
    </xf>
    <xf numFmtId="177" fontId="39" fillId="0" borderId="120" xfId="45" applyNumberFormat="1" applyFont="1" applyFill="1" applyBorder="1" applyAlignment="1" applyProtection="1">
      <alignment horizontal="right" vertical="center" indent="1"/>
      <protection locked="0"/>
    </xf>
    <xf numFmtId="177" fontId="39" fillId="0" borderId="120" xfId="45" applyNumberFormat="1" applyFont="1" applyBorder="1" applyAlignment="1" applyProtection="1">
      <alignment horizontal="right" vertical="center" indent="1"/>
      <protection locked="0"/>
    </xf>
    <xf numFmtId="177" fontId="39" fillId="0" borderId="129" xfId="45" applyNumberFormat="1" applyFont="1" applyBorder="1" applyAlignment="1" applyProtection="1">
      <alignment horizontal="right" vertical="center" indent="1"/>
      <protection locked="0"/>
    </xf>
    <xf numFmtId="0" fontId="39" fillId="0" borderId="131" xfId="45" applyNumberFormat="1" applyFont="1" applyFill="1" applyBorder="1" applyAlignment="1" applyProtection="1">
      <alignment vertical="center"/>
      <protection locked="0"/>
    </xf>
    <xf numFmtId="0" fontId="39" fillId="0" borderId="22" xfId="45" applyNumberFormat="1" applyFont="1" applyBorder="1" applyAlignment="1" applyProtection="1">
      <alignment vertical="center"/>
      <protection locked="0"/>
    </xf>
    <xf numFmtId="0" fontId="39" fillId="0" borderId="135" xfId="45" applyNumberFormat="1" applyFont="1" applyBorder="1" applyAlignment="1" applyProtection="1">
      <alignment vertical="center"/>
      <protection locked="0"/>
    </xf>
    <xf numFmtId="0" fontId="13" fillId="0" borderId="130" xfId="45" applyNumberFormat="1" applyFont="1" applyFill="1" applyBorder="1" applyAlignment="1" applyProtection="1">
      <alignment horizontal="left" vertical="center" wrapText="1" shrinkToFit="1"/>
      <protection locked="0"/>
    </xf>
    <xf numFmtId="0" fontId="13" fillId="0" borderId="131" xfId="45" applyNumberFormat="1" applyFont="1" applyFill="1" applyBorder="1" applyAlignment="1" applyProtection="1">
      <alignment horizontal="left" vertical="center" wrapText="1" shrinkToFit="1"/>
      <protection locked="0"/>
    </xf>
    <xf numFmtId="177" fontId="39" fillId="0" borderId="130" xfId="45" applyNumberFormat="1" applyFont="1" applyFill="1" applyBorder="1" applyAlignment="1" applyProtection="1">
      <alignment horizontal="right" vertical="center" indent="1"/>
      <protection locked="0"/>
    </xf>
    <xf numFmtId="177" fontId="39" fillId="0" borderId="130" xfId="45" applyNumberFormat="1" applyFont="1" applyBorder="1" applyAlignment="1" applyProtection="1">
      <alignment horizontal="right" vertical="center" indent="1"/>
      <protection locked="0"/>
    </xf>
    <xf numFmtId="177" fontId="39" fillId="0" borderId="132" xfId="45" applyNumberFormat="1" applyFont="1" applyBorder="1" applyAlignment="1" applyProtection="1">
      <alignment horizontal="right" vertical="center" indent="1"/>
      <protection locked="0"/>
    </xf>
    <xf numFmtId="177" fontId="39" fillId="0" borderId="133" xfId="45" applyNumberFormat="1" applyFont="1" applyFill="1" applyBorder="1" applyAlignment="1" applyProtection="1">
      <alignment horizontal="right" vertical="center" indent="1"/>
      <protection locked="0"/>
    </xf>
    <xf numFmtId="177" fontId="39" fillId="0" borderId="133" xfId="45" applyNumberFormat="1" applyFont="1" applyBorder="1" applyAlignment="1" applyProtection="1">
      <alignment horizontal="right" vertical="center" indent="1"/>
      <protection locked="0"/>
    </xf>
    <xf numFmtId="177" fontId="39" fillId="0" borderId="134" xfId="45" applyNumberFormat="1" applyFont="1" applyBorder="1" applyAlignment="1" applyProtection="1">
      <alignment horizontal="right" vertical="center" indent="1"/>
      <protection locked="0"/>
    </xf>
    <xf numFmtId="0" fontId="39" fillId="0" borderId="28" xfId="45" applyNumberFormat="1" applyFont="1" applyFill="1" applyBorder="1" applyAlignment="1">
      <alignment horizontal="center" vertical="center" textRotation="255" shrinkToFit="1"/>
    </xf>
    <xf numFmtId="0" fontId="39" fillId="0" borderId="32" xfId="45" applyNumberFormat="1" applyFont="1" applyFill="1" applyBorder="1" applyAlignment="1" applyProtection="1">
      <alignment vertical="center"/>
      <protection locked="0"/>
    </xf>
    <xf numFmtId="0" fontId="39" fillId="0" borderId="33" xfId="45" applyNumberFormat="1" applyFont="1" applyBorder="1" applyAlignment="1" applyProtection="1">
      <alignment vertical="center"/>
      <protection locked="0"/>
    </xf>
    <xf numFmtId="0" fontId="39" fillId="0" borderId="34" xfId="45" applyNumberFormat="1" applyFont="1" applyBorder="1" applyAlignment="1" applyProtection="1">
      <alignment vertical="center"/>
      <protection locked="0"/>
    </xf>
    <xf numFmtId="0" fontId="39" fillId="0" borderId="32" xfId="45" applyNumberFormat="1" applyFont="1" applyFill="1" applyBorder="1" applyAlignment="1" applyProtection="1">
      <alignment horizontal="center" vertical="center" shrinkToFit="1"/>
      <protection locked="0"/>
    </xf>
    <xf numFmtId="0" fontId="39" fillId="0" borderId="33" xfId="45" applyNumberFormat="1" applyFont="1" applyFill="1" applyBorder="1" applyAlignment="1" applyProtection="1">
      <alignment horizontal="center" vertical="center" shrinkToFit="1"/>
      <protection locked="0"/>
    </xf>
    <xf numFmtId="0" fontId="39" fillId="0" borderId="138" xfId="45" applyNumberFormat="1" applyFont="1" applyFill="1" applyBorder="1" applyAlignment="1" applyProtection="1">
      <alignment horizontal="center" vertical="center" shrinkToFit="1"/>
      <protection locked="0"/>
    </xf>
    <xf numFmtId="0" fontId="13" fillId="0" borderId="139" xfId="45" applyNumberFormat="1" applyFont="1" applyFill="1" applyBorder="1" applyAlignment="1" applyProtection="1">
      <alignment vertical="center" wrapText="1" shrinkToFit="1"/>
      <protection locked="0"/>
    </xf>
    <xf numFmtId="0" fontId="13" fillId="0" borderId="33" xfId="45" applyNumberFormat="1" applyFont="1" applyFill="1" applyBorder="1" applyAlignment="1" applyProtection="1">
      <alignment vertical="center" wrapText="1" shrinkToFit="1"/>
      <protection locked="0"/>
    </xf>
    <xf numFmtId="0" fontId="13" fillId="0" borderId="34"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7"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pplyProtection="1">
      <alignment horizontal="center" vertical="center" shrinkToFit="1"/>
      <protection locked="0"/>
    </xf>
    <xf numFmtId="0" fontId="39" fillId="0" borderId="30" xfId="45" applyNumberFormat="1" applyFont="1" applyFill="1" applyBorder="1" applyAlignment="1" applyProtection="1">
      <alignment horizontal="center" vertical="center" shrinkToFit="1"/>
      <protection locked="0"/>
    </xf>
    <xf numFmtId="0" fontId="39" fillId="0" borderId="136" xfId="45" applyNumberFormat="1" applyFont="1" applyFill="1" applyBorder="1" applyAlignment="1" applyProtection="1">
      <alignment horizontal="center" vertical="center" shrinkToFit="1"/>
      <protection locked="0"/>
    </xf>
    <xf numFmtId="0" fontId="13" fillId="0" borderId="137" xfId="45" applyNumberFormat="1" applyFont="1" applyFill="1" applyBorder="1" applyAlignment="1" applyProtection="1">
      <alignment vertical="center" wrapText="1" shrinkToFit="1"/>
      <protection locked="0"/>
    </xf>
    <xf numFmtId="0" fontId="13" fillId="0" borderId="30" xfId="45" applyNumberFormat="1" applyFont="1" applyFill="1" applyBorder="1" applyAlignment="1" applyProtection="1">
      <alignment vertical="center" wrapText="1" shrinkToFit="1"/>
      <protection locked="0"/>
    </xf>
    <xf numFmtId="0" fontId="13" fillId="0" borderId="31" xfId="45" applyNumberFormat="1" applyFont="1" applyFill="1" applyBorder="1" applyAlignment="1" applyProtection="1">
      <alignment vertical="center" wrapText="1" shrinkToFit="1"/>
      <protection locked="0"/>
    </xf>
    <xf numFmtId="0" fontId="39" fillId="0" borderId="131" xfId="45" applyNumberFormat="1" applyFont="1" applyFill="1" applyBorder="1" applyAlignment="1" applyProtection="1">
      <alignment horizontal="center" vertical="center" shrinkToFit="1"/>
      <protection locked="0"/>
    </xf>
    <xf numFmtId="0" fontId="39" fillId="0" borderId="22" xfId="45" applyNumberFormat="1" applyFont="1" applyFill="1" applyBorder="1" applyAlignment="1" applyProtection="1">
      <alignment horizontal="center" vertical="center" shrinkToFit="1"/>
      <protection locked="0"/>
    </xf>
    <xf numFmtId="0" fontId="39" fillId="0" borderId="23" xfId="45" applyNumberFormat="1" applyFont="1" applyFill="1" applyBorder="1" applyAlignment="1" applyProtection="1">
      <alignment horizontal="center" vertical="center" shrinkToFit="1"/>
      <protection locked="0"/>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22" xfId="45" applyNumberFormat="1" applyFont="1" applyFill="1" applyBorder="1" applyAlignment="1" applyProtection="1">
      <alignment horizontal="left" vertical="center"/>
      <protection locked="0"/>
    </xf>
    <xf numFmtId="178" fontId="39" fillId="0" borderId="22" xfId="46" applyNumberFormat="1" applyFont="1" applyFill="1" applyBorder="1" applyAlignment="1" applyProtection="1">
      <alignment horizontal="right" vertical="center" indent="1"/>
      <protection locked="0"/>
    </xf>
    <xf numFmtId="178" fontId="39" fillId="0" borderId="135" xfId="46" applyNumberFormat="1" applyFont="1" applyFill="1" applyBorder="1" applyAlignment="1" applyProtection="1">
      <alignment horizontal="right" vertical="center" indent="1"/>
      <protection locked="0"/>
    </xf>
    <xf numFmtId="0" fontId="13" fillId="0" borderId="21" xfId="45" applyNumberFormat="1" applyFont="1" applyFill="1" applyBorder="1" applyAlignment="1" applyProtection="1">
      <alignment vertical="center" wrapText="1" shrinkToFit="1"/>
      <protection locked="0"/>
    </xf>
    <xf numFmtId="0" fontId="13" fillId="0" borderId="22" xfId="45" applyNumberFormat="1" applyFont="1" applyFill="1" applyBorder="1" applyAlignment="1" applyProtection="1">
      <alignment vertical="center" wrapText="1" shrinkToFit="1"/>
      <protection locked="0"/>
    </xf>
    <xf numFmtId="0" fontId="13" fillId="0" borderId="135" xfId="45" applyNumberFormat="1" applyFont="1" applyFill="1" applyBorder="1" applyAlignment="1" applyProtection="1">
      <alignment vertical="center" wrapText="1" shrinkToFit="1"/>
      <protection locked="0"/>
    </xf>
    <xf numFmtId="0" fontId="39" fillId="0" borderId="61" xfId="45" applyNumberFormat="1" applyFont="1" applyFill="1" applyBorder="1" applyAlignment="1">
      <alignment horizontal="center" vertical="center" textRotation="255" wrapText="1"/>
    </xf>
    <xf numFmtId="0" fontId="39" fillId="0" borderId="69" xfId="45" applyNumberFormat="1" applyFont="1" applyFill="1" applyBorder="1" applyAlignment="1">
      <alignment horizontal="center" vertical="center" textRotation="255"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13" fillId="0" borderId="59" xfId="45" applyNumberFormat="1" applyFont="1" applyFill="1" applyBorder="1" applyAlignment="1" applyProtection="1">
      <alignment horizontal="left" vertical="center" wrapText="1" shrinkToFit="1"/>
      <protection locked="0"/>
    </xf>
    <xf numFmtId="0" fontId="13" fillId="0" borderId="62" xfId="45" applyNumberFormat="1" applyFont="1" applyFill="1" applyBorder="1" applyAlignment="1" applyProtection="1">
      <alignment horizontal="left" vertical="center" wrapText="1" shrinkToFit="1"/>
      <protection locked="0"/>
    </xf>
    <xf numFmtId="0" fontId="13" fillId="0" borderId="119" xfId="45" applyNumberFormat="1" applyFont="1" applyFill="1" applyBorder="1" applyAlignment="1" applyProtection="1">
      <alignment horizontal="left" vertical="center" wrapText="1" shrinkToFit="1"/>
      <protection locked="0"/>
    </xf>
    <xf numFmtId="0" fontId="39" fillId="0" borderId="5" xfId="45" applyNumberFormat="1" applyFont="1" applyFill="1" applyBorder="1" applyAlignment="1">
      <alignment horizontal="center" vertical="center"/>
    </xf>
    <xf numFmtId="0" fontId="39" fillId="0" borderId="9" xfId="45" applyNumberFormat="1" applyFont="1" applyFill="1" applyBorder="1" applyAlignment="1">
      <alignment horizontal="center" vertical="center"/>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71" xfId="45" applyNumberFormat="1" applyFont="1" applyBorder="1" applyAlignment="1">
      <alignment horizontal="center" vertical="center" textRotation="255"/>
    </xf>
    <xf numFmtId="0" fontId="39" fillId="0" borderId="61"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83" fillId="0" borderId="3" xfId="45" applyNumberFormat="1" applyFont="1" applyFill="1" applyBorder="1" applyAlignment="1">
      <alignment horizontal="left" vertical="center"/>
    </xf>
    <xf numFmtId="0" fontId="83" fillId="0" borderId="4" xfId="45" applyNumberFormat="1" applyFont="1" applyFill="1" applyBorder="1" applyAlignment="1">
      <alignment horizontal="left" vertical="center"/>
    </xf>
    <xf numFmtId="0" fontId="83" fillId="0" borderId="68" xfId="45" applyNumberFormat="1" applyFont="1" applyFill="1" applyBorder="1" applyAlignment="1">
      <alignment horizontal="left" vertical="center"/>
    </xf>
    <xf numFmtId="184" fontId="107" fillId="0" borderId="3" xfId="45" applyNumberFormat="1" applyFont="1" applyFill="1" applyBorder="1" applyAlignment="1">
      <alignment horizontal="right" vertical="center"/>
    </xf>
    <xf numFmtId="184" fontId="107" fillId="0" borderId="4" xfId="45" applyNumberFormat="1" applyFont="1" applyFill="1" applyBorder="1" applyAlignment="1">
      <alignment horizontal="right" vertical="center"/>
    </xf>
    <xf numFmtId="184" fontId="107" fillId="0" borderId="68" xfId="45" applyNumberFormat="1" applyFont="1" applyFill="1" applyBorder="1" applyAlignment="1">
      <alignment horizontal="righ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3" xfId="45" applyNumberFormat="1" applyFont="1" applyFill="1" applyBorder="1" applyAlignment="1" applyProtection="1">
      <alignment horizontal="left" vertical="center" wrapText="1" indent="1"/>
      <protection locked="0"/>
    </xf>
    <xf numFmtId="0" fontId="39" fillId="0" borderId="4" xfId="45" applyNumberFormat="1" applyFont="1" applyFill="1" applyBorder="1" applyAlignment="1" applyProtection="1">
      <alignment horizontal="left" vertical="center" wrapText="1" indent="1"/>
      <protection locked="0"/>
    </xf>
    <xf numFmtId="0" fontId="39" fillId="0" borderId="68" xfId="45" applyNumberFormat="1" applyFont="1" applyFill="1" applyBorder="1" applyAlignment="1" applyProtection="1">
      <alignment horizontal="left" vertical="center" wrapText="1" indent="1"/>
      <protection locked="0"/>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3" xfId="45" applyNumberFormat="1" applyFont="1" applyFill="1" applyBorder="1" applyAlignment="1" applyProtection="1">
      <alignment horizontal="left" vertical="center" wrapText="1" indent="1"/>
      <protection locked="0"/>
    </xf>
    <xf numFmtId="0" fontId="39" fillId="0" borderId="74" xfId="45" applyNumberFormat="1" applyFont="1" applyFill="1" applyBorder="1" applyAlignment="1" applyProtection="1">
      <alignment horizontal="left" vertical="center" wrapText="1" indent="1"/>
      <protection locked="0"/>
    </xf>
    <xf numFmtId="0" fontId="39" fillId="0" borderId="76" xfId="45" applyNumberFormat="1" applyFont="1" applyFill="1" applyBorder="1" applyAlignment="1" applyProtection="1">
      <alignment horizontal="left" vertical="center" wrapText="1" indent="1"/>
      <protection locked="0"/>
    </xf>
    <xf numFmtId="0" fontId="83" fillId="0" borderId="3" xfId="45" applyNumberFormat="1" applyFont="1" applyFill="1" applyBorder="1" applyAlignment="1">
      <alignment horizontal="center" vertical="center" shrinkToFit="1"/>
    </xf>
    <xf numFmtId="0" fontId="83" fillId="0" borderId="4" xfId="45" applyNumberFormat="1" applyFont="1" applyFill="1" applyBorder="1" applyAlignment="1">
      <alignment horizontal="center" vertical="center" shrinkToFit="1"/>
    </xf>
    <xf numFmtId="0" fontId="83" fillId="0" borderId="10" xfId="45" applyNumberFormat="1" applyFont="1" applyFill="1" applyBorder="1" applyAlignment="1">
      <alignment horizontal="center" vertical="center" shrinkToFit="1"/>
    </xf>
    <xf numFmtId="0" fontId="109" fillId="0" borderId="4" xfId="45" applyNumberFormat="1" applyFont="1" applyFill="1" applyBorder="1" applyAlignment="1">
      <alignment horizontal="center" vertical="center" shrinkToFit="1"/>
    </xf>
    <xf numFmtId="0" fontId="109" fillId="0" borderId="10" xfId="45" applyNumberFormat="1" applyFont="1" applyFill="1" applyBorder="1" applyAlignment="1">
      <alignment horizontal="center" vertical="center" shrinkToFit="1"/>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pplyProtection="1">
      <alignment horizontal="right" vertical="center" indent="1"/>
      <protection locked="0"/>
    </xf>
    <xf numFmtId="178" fontId="39" fillId="0" borderId="9" xfId="46" applyNumberFormat="1" applyFont="1" applyFill="1" applyBorder="1" applyAlignment="1" applyProtection="1">
      <alignment horizontal="right" vertical="center" indent="1"/>
      <protection locked="0"/>
    </xf>
    <xf numFmtId="0" fontId="39" fillId="0" borderId="8"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 xfId="45" applyNumberFormat="1" applyFont="1" applyFill="1" applyBorder="1" applyAlignment="1" applyProtection="1">
      <alignment horizontal="left" vertical="center"/>
      <protection locked="0"/>
    </xf>
    <xf numFmtId="0" fontId="115" fillId="0" borderId="6" xfId="3" applyFont="1" applyFill="1" applyBorder="1" applyAlignment="1">
      <alignment horizontal="center" vertical="center" shrinkToFit="1"/>
    </xf>
    <xf numFmtId="0" fontId="115" fillId="0" borderId="0" xfId="3" applyFont="1" applyFill="1" applyBorder="1" applyAlignment="1">
      <alignment horizontal="center" vertical="center" shrinkToFit="1"/>
    </xf>
    <xf numFmtId="0" fontId="115" fillId="0" borderId="7" xfId="3" applyFont="1" applyFill="1" applyBorder="1" applyAlignment="1">
      <alignment horizontal="center" vertical="center" shrinkToFit="1"/>
    </xf>
    <xf numFmtId="0" fontId="115" fillId="0" borderId="56" xfId="3" applyFont="1" applyFill="1" applyBorder="1" applyAlignment="1">
      <alignment horizontal="center" vertical="center" wrapText="1" shrinkToFit="1"/>
    </xf>
    <xf numFmtId="0" fontId="115" fillId="0" borderId="54" xfId="3" applyFont="1" applyFill="1" applyBorder="1" applyAlignment="1">
      <alignment horizontal="center" vertical="center" shrinkToFit="1"/>
    </xf>
    <xf numFmtId="0" fontId="115" fillId="0" borderId="57" xfId="3" applyFont="1" applyFill="1" applyBorder="1" applyAlignment="1">
      <alignment horizontal="center" vertical="center" shrinkToFit="1"/>
    </xf>
    <xf numFmtId="0" fontId="83" fillId="0" borderId="60" xfId="45" applyNumberFormat="1" applyFont="1" applyFill="1" applyBorder="1" applyAlignment="1" applyProtection="1">
      <alignment horizontal="center" vertical="center" wrapText="1"/>
      <protection locked="0"/>
    </xf>
    <xf numFmtId="0" fontId="83" fillId="0" borderId="38" xfId="45" applyNumberFormat="1" applyFont="1" applyFill="1" applyBorder="1" applyAlignment="1" applyProtection="1">
      <alignment horizontal="center" vertical="center" wrapText="1"/>
      <protection locked="0"/>
    </xf>
    <xf numFmtId="0" fontId="83" fillId="0" borderId="63" xfId="45" applyNumberFormat="1" applyFont="1" applyFill="1" applyBorder="1" applyAlignment="1" applyProtection="1">
      <alignment horizontal="center" vertical="center" wrapText="1"/>
      <protection locked="0"/>
    </xf>
    <xf numFmtId="0" fontId="83" fillId="0" borderId="12" xfId="45" applyNumberFormat="1" applyFont="1" applyFill="1" applyBorder="1" applyAlignment="1" applyProtection="1">
      <alignment horizontal="center" vertical="center" wrapText="1"/>
      <protection locked="0"/>
    </xf>
    <xf numFmtId="0" fontId="83" fillId="0" borderId="28" xfId="45" applyNumberFormat="1" applyFont="1" applyFill="1" applyBorder="1" applyAlignment="1" applyProtection="1">
      <alignment horizontal="center" vertical="center" wrapText="1"/>
      <protection locked="0"/>
    </xf>
    <xf numFmtId="0" fontId="83" fillId="0" borderId="66" xfId="45" applyNumberFormat="1" applyFont="1" applyFill="1" applyBorder="1" applyAlignment="1" applyProtection="1">
      <alignment horizontal="center" vertical="center" wrapText="1"/>
      <protection locked="0"/>
    </xf>
    <xf numFmtId="0" fontId="83" fillId="0" borderId="10" xfId="45" applyNumberFormat="1" applyFont="1" applyFill="1" applyBorder="1" applyAlignment="1" applyProtection="1">
      <alignment horizontal="center" vertical="center" wrapText="1"/>
      <protection locked="0"/>
    </xf>
    <xf numFmtId="0" fontId="83" fillId="0" borderId="2" xfId="45" applyNumberFormat="1" applyFont="1" applyFill="1" applyBorder="1" applyAlignment="1" applyProtection="1">
      <alignment horizontal="center" vertical="center" wrapText="1"/>
      <protection locked="0"/>
    </xf>
    <xf numFmtId="0" fontId="83" fillId="0" borderId="67" xfId="45" applyNumberFormat="1" applyFont="1" applyFill="1" applyBorder="1" applyAlignment="1" applyProtection="1">
      <alignment horizontal="center" vertical="center" wrapText="1"/>
      <protection locked="0"/>
    </xf>
    <xf numFmtId="0" fontId="83" fillId="0" borderId="75" xfId="45" applyNumberFormat="1" applyFont="1" applyFill="1" applyBorder="1" applyAlignment="1" applyProtection="1">
      <alignment horizontal="center" vertical="center" wrapText="1"/>
      <protection locked="0"/>
    </xf>
    <xf numFmtId="0" fontId="83" fillId="0" borderId="43" xfId="45" applyNumberFormat="1" applyFont="1" applyFill="1" applyBorder="1" applyAlignment="1" applyProtection="1">
      <alignment horizontal="center" vertical="center" wrapText="1"/>
      <protection locked="0"/>
    </xf>
    <xf numFmtId="0" fontId="83" fillId="0" borderId="109" xfId="45" applyNumberFormat="1" applyFont="1" applyFill="1" applyBorder="1" applyAlignment="1" applyProtection="1">
      <alignment horizontal="center" vertical="center" wrapText="1"/>
      <protection locked="0"/>
    </xf>
    <xf numFmtId="0" fontId="115" fillId="0" borderId="54" xfId="3" applyFont="1" applyFill="1" applyBorder="1" applyAlignment="1">
      <alignment horizontal="center" vertical="center" wrapText="1" shrinkToFit="1"/>
    </xf>
    <xf numFmtId="0" fontId="115" fillId="0" borderId="57" xfId="3" applyFont="1" applyFill="1" applyBorder="1" applyAlignment="1">
      <alignment horizontal="center" vertical="center" wrapText="1" shrinkToFit="1"/>
    </xf>
    <xf numFmtId="0" fontId="103" fillId="12" borderId="0" xfId="45" applyNumberFormat="1" applyFont="1" applyFill="1" applyBorder="1" applyAlignment="1">
      <alignment horizontal="center" vertical="center"/>
    </xf>
    <xf numFmtId="0" fontId="95" fillId="0" borderId="1" xfId="45" applyNumberFormat="1" applyFont="1" applyFill="1" applyBorder="1" applyAlignment="1">
      <alignment horizontal="center" vertical="center"/>
    </xf>
    <xf numFmtId="0" fontId="83" fillId="0" borderId="1" xfId="45" applyNumberFormat="1" applyFont="1" applyFill="1" applyBorder="1" applyAlignment="1">
      <alignment horizontal="left" vertical="center"/>
    </xf>
    <xf numFmtId="0" fontId="83" fillId="0" borderId="35" xfId="45" applyNumberFormat="1" applyFont="1" applyFill="1" applyBorder="1" applyAlignment="1">
      <alignment horizontal="center" vertical="center" wrapText="1"/>
    </xf>
    <xf numFmtId="0" fontId="83" fillId="0" borderId="36" xfId="45" applyNumberFormat="1" applyFont="1" applyFill="1" applyBorder="1" applyAlignment="1">
      <alignment horizontal="center" vertical="center" wrapText="1"/>
    </xf>
    <xf numFmtId="0" fontId="83" fillId="0" borderId="37" xfId="45" applyNumberFormat="1" applyFont="1" applyFill="1" applyBorder="1" applyAlignment="1">
      <alignment horizontal="center" vertical="center" wrapText="1"/>
    </xf>
    <xf numFmtId="0" fontId="83" fillId="0" borderId="50" xfId="45" applyNumberFormat="1" applyFont="1" applyFill="1" applyBorder="1" applyAlignment="1">
      <alignment horizontal="center" vertical="center" wrapText="1"/>
    </xf>
    <xf numFmtId="0" fontId="83" fillId="0" borderId="0" xfId="45" applyNumberFormat="1" applyFont="1" applyFill="1" applyBorder="1" applyAlignment="1">
      <alignment horizontal="center" vertical="center" wrapText="1"/>
    </xf>
    <xf numFmtId="0" fontId="83" fillId="0" borderId="7" xfId="45" applyNumberFormat="1" applyFont="1" applyFill="1" applyBorder="1" applyAlignment="1">
      <alignment horizontal="center" vertical="center" wrapText="1"/>
    </xf>
    <xf numFmtId="0" fontId="83" fillId="0" borderId="40" xfId="45" applyNumberFormat="1" applyFont="1" applyFill="1" applyBorder="1" applyAlignment="1">
      <alignment horizontal="center" vertical="center" wrapText="1"/>
    </xf>
    <xf numFmtId="0" fontId="83" fillId="0" borderId="41" xfId="45" applyNumberFormat="1" applyFont="1" applyFill="1" applyBorder="1" applyAlignment="1">
      <alignment horizontal="center" vertical="center" wrapText="1"/>
    </xf>
    <xf numFmtId="0" fontId="83" fillId="0" borderId="42" xfId="45" applyNumberFormat="1" applyFont="1" applyFill="1" applyBorder="1" applyAlignment="1">
      <alignment horizontal="center" vertical="center" wrapText="1"/>
    </xf>
    <xf numFmtId="0" fontId="83" fillId="0" borderId="47" xfId="45" applyNumberFormat="1" applyFont="1" applyFill="1" applyBorder="1" applyAlignment="1">
      <alignment horizontal="left" vertical="center" indent="1"/>
    </xf>
    <xf numFmtId="0" fontId="83" fillId="0" borderId="36" xfId="45" applyNumberFormat="1" applyFont="1" applyFill="1" applyBorder="1" applyAlignment="1">
      <alignment horizontal="left" vertical="center" indent="1"/>
    </xf>
    <xf numFmtId="0" fontId="83" fillId="0" borderId="36" xfId="0" applyFont="1" applyFill="1" applyBorder="1" applyAlignment="1" applyProtection="1">
      <alignment horizontal="left" vertical="center" shrinkToFit="1"/>
      <protection locked="0"/>
    </xf>
    <xf numFmtId="0" fontId="83" fillId="0" borderId="91" xfId="45" applyNumberFormat="1" applyFont="1" applyFill="1" applyBorder="1" applyAlignment="1">
      <alignment horizontal="center" vertical="center" wrapText="1"/>
    </xf>
    <xf numFmtId="0" fontId="83" fillId="0" borderId="38" xfId="45" applyNumberFormat="1" applyFont="1" applyFill="1" applyBorder="1" applyAlignment="1">
      <alignment horizontal="center" vertical="center" wrapText="1"/>
    </xf>
    <xf numFmtId="0" fontId="83" fillId="0" borderId="63" xfId="45" applyNumberFormat="1" applyFont="1" applyFill="1" applyBorder="1" applyAlignment="1">
      <alignment horizontal="center" vertical="center" wrapText="1"/>
    </xf>
    <xf numFmtId="0" fontId="83" fillId="0" borderId="71" xfId="45" applyNumberFormat="1" applyFont="1" applyFill="1" applyBorder="1" applyAlignment="1">
      <alignment horizontal="center" vertical="center" wrapText="1"/>
    </xf>
    <xf numFmtId="0" fontId="83" fillId="0" borderId="26" xfId="45" applyNumberFormat="1" applyFont="1" applyFill="1" applyBorder="1" applyAlignment="1">
      <alignment horizontal="center" vertical="center" wrapText="1"/>
    </xf>
    <xf numFmtId="0" fontId="83" fillId="0" borderId="64" xfId="45" applyNumberFormat="1" applyFont="1" applyFill="1" applyBorder="1" applyAlignment="1">
      <alignment horizontal="center" vertical="center" wrapText="1"/>
    </xf>
    <xf numFmtId="0" fontId="83" fillId="0" borderId="51" xfId="45" applyNumberFormat="1" applyFont="1" applyFill="1" applyBorder="1" applyAlignment="1">
      <alignment horizontal="left" vertical="center" indent="1" shrinkToFit="1"/>
    </xf>
    <xf numFmtId="0" fontId="83" fillId="0" borderId="41" xfId="45" applyNumberFormat="1" applyFont="1" applyFill="1" applyBorder="1" applyAlignment="1">
      <alignment horizontal="left" vertical="center" indent="1" shrinkToFit="1"/>
    </xf>
    <xf numFmtId="0" fontId="83" fillId="0" borderId="41" xfId="0" applyFont="1" applyFill="1" applyBorder="1" applyAlignment="1" applyProtection="1">
      <alignment horizontal="left" vertical="center" shrinkToFit="1"/>
      <protection locked="0"/>
    </xf>
    <xf numFmtId="0" fontId="115" fillId="0" borderId="6" xfId="3" applyFont="1" applyFill="1" applyBorder="1" applyAlignment="1">
      <alignment horizontal="center" vertical="center" wrapText="1" shrinkToFit="1"/>
    </xf>
    <xf numFmtId="0" fontId="115" fillId="0" borderId="0" xfId="3" applyFont="1" applyFill="1" applyBorder="1" applyAlignment="1">
      <alignment horizontal="center" vertical="center" wrapText="1" shrinkToFit="1"/>
    </xf>
    <xf numFmtId="0" fontId="115" fillId="0" borderId="7" xfId="3" applyFont="1" applyFill="1" applyBorder="1" applyAlignment="1">
      <alignment horizontal="center" vertical="center" wrapText="1" shrinkToFit="1"/>
    </xf>
    <xf numFmtId="0" fontId="83" fillId="0" borderId="58" xfId="45" applyNumberFormat="1" applyFont="1" applyFill="1" applyBorder="1" applyAlignment="1">
      <alignment horizontal="center" vertical="center"/>
    </xf>
    <xf numFmtId="0" fontId="83" fillId="0" borderId="102" xfId="45" applyNumberFormat="1" applyFont="1" applyFill="1" applyBorder="1" applyAlignment="1">
      <alignment horizontal="center" vertical="center"/>
    </xf>
    <xf numFmtId="0" fontId="83" fillId="0" borderId="56" xfId="45" applyNumberFormat="1" applyFont="1" applyFill="1" applyBorder="1" applyAlignment="1">
      <alignment horizontal="center" vertical="center"/>
    </xf>
    <xf numFmtId="0" fontId="83" fillId="0" borderId="56" xfId="45" applyNumberFormat="1" applyFont="1" applyFill="1" applyBorder="1" applyAlignment="1">
      <alignment horizontal="left" vertical="center" indent="1"/>
    </xf>
    <xf numFmtId="0" fontId="83" fillId="0" borderId="54" xfId="45" applyNumberFormat="1" applyFont="1" applyFill="1" applyBorder="1" applyAlignment="1">
      <alignment horizontal="left" vertical="center" indent="1"/>
    </xf>
    <xf numFmtId="0" fontId="83" fillId="0" borderId="55" xfId="45" applyNumberFormat="1" applyFont="1" applyFill="1" applyBorder="1" applyAlignment="1">
      <alignment horizontal="left" vertical="center" indent="1"/>
    </xf>
    <xf numFmtId="0" fontId="83" fillId="0" borderId="56" xfId="45" applyNumberFormat="1" applyFont="1" applyFill="1" applyBorder="1" applyAlignment="1">
      <alignment horizontal="left" vertical="center" indent="1" shrinkToFit="1"/>
    </xf>
    <xf numFmtId="0" fontId="83" fillId="0" borderId="54" xfId="45" applyNumberFormat="1" applyFont="1" applyFill="1" applyBorder="1" applyAlignment="1">
      <alignment horizontal="left" vertical="center" indent="1" shrinkToFit="1"/>
    </xf>
    <xf numFmtId="0" fontId="83" fillId="0" borderId="54" xfId="45" applyNumberFormat="1" applyFont="1" applyFill="1" applyBorder="1" applyAlignment="1" applyProtection="1">
      <alignment horizontal="center" vertical="center" wrapText="1"/>
      <protection locked="0"/>
    </xf>
    <xf numFmtId="0" fontId="83" fillId="0" borderId="53" xfId="45" applyNumberFormat="1" applyFont="1" applyFill="1" applyBorder="1" applyAlignment="1">
      <alignment horizontal="center" vertical="center" shrinkToFit="1"/>
    </xf>
    <xf numFmtId="0" fontId="83" fillId="0" borderId="54" xfId="45" applyNumberFormat="1" applyFont="1" applyFill="1" applyBorder="1" applyAlignment="1">
      <alignment horizontal="center" vertical="center" shrinkToFit="1"/>
    </xf>
    <xf numFmtId="0" fontId="83" fillId="0" borderId="55" xfId="45" applyNumberFormat="1" applyFont="1" applyFill="1" applyBorder="1" applyAlignment="1">
      <alignment horizontal="center" vertical="center" shrinkToFit="1"/>
    </xf>
    <xf numFmtId="58" fontId="83" fillId="0" borderId="56" xfId="45" applyNumberFormat="1" applyFont="1" applyFill="1" applyBorder="1" applyAlignment="1" applyProtection="1">
      <alignment horizontal="center" vertical="center" shrinkToFit="1"/>
      <protection locked="0"/>
    </xf>
    <xf numFmtId="58" fontId="83" fillId="0" borderId="54" xfId="45" applyNumberFormat="1" applyFont="1" applyFill="1" applyBorder="1" applyAlignment="1" applyProtection="1">
      <alignment horizontal="center" vertical="center" shrinkToFit="1"/>
      <protection locked="0"/>
    </xf>
    <xf numFmtId="0" fontId="83" fillId="0" borderId="54" xfId="45" applyNumberFormat="1" applyFont="1" applyFill="1" applyBorder="1" applyAlignment="1">
      <alignment horizontal="center" vertical="center" wrapText="1"/>
    </xf>
    <xf numFmtId="0" fontId="83" fillId="0" borderId="91" xfId="45" applyNumberFormat="1" applyFont="1" applyFill="1" applyBorder="1" applyAlignment="1">
      <alignment horizontal="center" vertical="center"/>
    </xf>
    <xf numFmtId="0" fontId="83" fillId="0" borderId="38" xfId="45" applyNumberFormat="1" applyFont="1" applyFill="1" applyBorder="1" applyAlignment="1">
      <alignment horizontal="center" vertical="center"/>
    </xf>
    <xf numFmtId="0" fontId="83" fillId="0" borderId="95" xfId="45" applyNumberFormat="1" applyFont="1" applyFill="1" applyBorder="1" applyAlignment="1">
      <alignment horizontal="center" vertical="center"/>
    </xf>
    <xf numFmtId="0" fontId="83" fillId="0" borderId="43" xfId="45" applyNumberFormat="1" applyFont="1" applyFill="1" applyBorder="1" applyAlignment="1">
      <alignment horizontal="center" vertical="center"/>
    </xf>
    <xf numFmtId="0" fontId="107" fillId="0" borderId="92" xfId="45" applyNumberFormat="1" applyFont="1" applyFill="1" applyBorder="1" applyAlignment="1">
      <alignment horizontal="left" vertical="center"/>
    </xf>
    <xf numFmtId="0" fontId="107" fillId="0" borderId="93" xfId="45" applyNumberFormat="1" applyFont="1" applyFill="1" applyBorder="1" applyAlignment="1">
      <alignment horizontal="left" vertical="center"/>
    </xf>
    <xf numFmtId="0" fontId="83" fillId="0" borderId="102" xfId="45" applyFont="1" applyBorder="1" applyAlignment="1">
      <alignment horizontal="center" vertical="center"/>
    </xf>
    <xf numFmtId="0" fontId="83" fillId="0" borderId="57" xfId="45" applyNumberFormat="1" applyFont="1" applyFill="1" applyBorder="1" applyAlignment="1">
      <alignment horizontal="center" vertical="center" shrinkToFit="1"/>
    </xf>
    <xf numFmtId="0" fontId="83" fillId="0" borderId="95" xfId="45" applyNumberFormat="1" applyFont="1" applyFill="1" applyBorder="1" applyAlignment="1">
      <alignment horizontal="center" vertical="center" wrapText="1"/>
    </xf>
    <xf numFmtId="0" fontId="83" fillId="0" borderId="43" xfId="45" applyNumberFormat="1" applyFont="1" applyFill="1" applyBorder="1" applyAlignment="1">
      <alignment horizontal="center" vertical="center" wrapText="1"/>
    </xf>
    <xf numFmtId="0" fontId="83" fillId="0" borderId="36" xfId="3" applyNumberFormat="1" applyFont="1" applyFill="1" applyBorder="1" applyAlignment="1">
      <alignment horizontal="left" vertical="center" shrinkToFit="1"/>
    </xf>
    <xf numFmtId="0" fontId="83" fillId="0" borderId="36" xfId="45" applyNumberFormat="1" applyFont="1" applyFill="1" applyBorder="1" applyAlignment="1">
      <alignment horizontal="left" vertical="center"/>
    </xf>
    <xf numFmtId="0" fontId="83" fillId="0" borderId="41" xfId="3" applyNumberFormat="1" applyFont="1" applyFill="1" applyBorder="1" applyAlignment="1">
      <alignment horizontal="left" vertical="center" shrinkToFit="1"/>
    </xf>
    <xf numFmtId="0" fontId="83" fillId="0" borderId="41" xfId="3" applyNumberFormat="1" applyFont="1" applyFill="1" applyBorder="1" applyAlignment="1">
      <alignment horizontal="left" vertical="center" wrapText="1"/>
    </xf>
    <xf numFmtId="0" fontId="109" fillId="0" borderId="41" xfId="45" applyNumberFormat="1" applyFont="1" applyFill="1" applyBorder="1" applyAlignment="1">
      <alignment vertical="center"/>
    </xf>
    <xf numFmtId="0" fontId="83" fillId="0" borderId="54" xfId="45" applyNumberFormat="1" applyFont="1" applyFill="1" applyBorder="1" applyAlignment="1">
      <alignment horizontal="center" vertical="center"/>
    </xf>
    <xf numFmtId="0" fontId="83" fillId="0" borderId="55" xfId="45" applyNumberFormat="1" applyFont="1" applyFill="1" applyBorder="1" applyAlignment="1">
      <alignment horizontal="center" vertical="center"/>
    </xf>
    <xf numFmtId="0" fontId="109" fillId="0" borderId="50" xfId="45" applyNumberFormat="1" applyFont="1" applyFill="1" applyBorder="1" applyAlignment="1">
      <alignment horizontal="center" vertical="center" wrapText="1"/>
    </xf>
    <xf numFmtId="0" fontId="109" fillId="0" borderId="0" xfId="45" applyNumberFormat="1" applyFont="1" applyFill="1" applyBorder="1" applyAlignment="1">
      <alignment horizontal="center" vertical="center"/>
    </xf>
    <xf numFmtId="0" fontId="109" fillId="0" borderId="7" xfId="45" applyNumberFormat="1" applyFont="1" applyFill="1" applyBorder="1" applyAlignment="1">
      <alignment horizontal="center" vertical="center"/>
    </xf>
    <xf numFmtId="0" fontId="83" fillId="0" borderId="0" xfId="45" applyNumberFormat="1" applyFont="1" applyFill="1" applyBorder="1" applyAlignment="1" applyProtection="1">
      <alignment vertical="center" wrapText="1"/>
      <protection locked="0"/>
    </xf>
    <xf numFmtId="0" fontId="83" fillId="0" borderId="52" xfId="45" applyNumberFormat="1" applyFont="1" applyFill="1" applyBorder="1" applyAlignment="1" applyProtection="1">
      <alignment vertical="center" wrapText="1"/>
      <protection locked="0"/>
    </xf>
    <xf numFmtId="0" fontId="83" fillId="0" borderId="53" xfId="45" applyNumberFormat="1" applyFont="1" applyFill="1" applyBorder="1" applyAlignment="1">
      <alignment horizontal="center" vertical="center"/>
    </xf>
    <xf numFmtId="58" fontId="83" fillId="0" borderId="56" xfId="45" applyNumberFormat="1" applyFont="1" applyFill="1" applyBorder="1" applyAlignment="1">
      <alignment horizontal="distributed" vertical="center" indent="1" shrinkToFit="1"/>
    </xf>
    <xf numFmtId="58" fontId="83" fillId="0" borderId="54" xfId="45" applyNumberFormat="1" applyFont="1" applyFill="1" applyBorder="1" applyAlignment="1">
      <alignment horizontal="distributed" vertical="center" indent="1" shrinkToFit="1"/>
    </xf>
    <xf numFmtId="0" fontId="83" fillId="0" borderId="54" xfId="45" applyNumberFormat="1" applyFont="1" applyBorder="1" applyAlignment="1" applyProtection="1">
      <alignment horizontal="center" vertical="center"/>
      <protection locked="0"/>
    </xf>
    <xf numFmtId="0" fontId="83" fillId="0" borderId="61" xfId="45" applyNumberFormat="1" applyFont="1" applyFill="1" applyBorder="1" applyAlignment="1">
      <alignment horizontal="center" vertical="center" wrapText="1"/>
    </xf>
    <xf numFmtId="0" fontId="83" fillId="0" borderId="27" xfId="45" applyNumberFormat="1" applyFont="1" applyFill="1" applyBorder="1" applyAlignment="1">
      <alignment horizontal="center" vertical="center" wrapText="1"/>
    </xf>
    <xf numFmtId="0" fontId="83" fillId="0" borderId="6" xfId="45" applyNumberFormat="1" applyFont="1" applyFill="1" applyBorder="1" applyAlignment="1" applyProtection="1">
      <alignment horizontal="left" vertical="center" wrapText="1"/>
      <protection locked="0"/>
    </xf>
    <xf numFmtId="0" fontId="83" fillId="0" borderId="0" xfId="45" applyNumberFormat="1" applyFont="1" applyFill="1" applyBorder="1" applyAlignment="1" applyProtection="1">
      <alignment horizontal="left" vertical="center" wrapText="1"/>
      <protection locked="0"/>
    </xf>
    <xf numFmtId="0" fontId="83" fillId="0" borderId="52" xfId="45" applyNumberFormat="1" applyFont="1" applyFill="1" applyBorder="1" applyAlignment="1" applyProtection="1">
      <alignment horizontal="left" vertical="center" wrapText="1"/>
      <protection locked="0"/>
    </xf>
    <xf numFmtId="0" fontId="83" fillId="0" borderId="94" xfId="45" applyNumberFormat="1" applyFont="1" applyFill="1" applyBorder="1" applyAlignment="1">
      <alignment horizontal="center" vertical="center" wrapText="1"/>
    </xf>
    <xf numFmtId="0" fontId="83" fillId="0" borderId="2" xfId="45" applyNumberFormat="1" applyFont="1" applyFill="1" applyBorder="1" applyAlignment="1">
      <alignment horizontal="center" vertical="center" wrapText="1"/>
    </xf>
    <xf numFmtId="0" fontId="83" fillId="0" borderId="36" xfId="45" applyNumberFormat="1" applyFont="1" applyFill="1" applyBorder="1" applyAlignment="1">
      <alignment horizontal="center" vertical="center"/>
    </xf>
    <xf numFmtId="0" fontId="83" fillId="0" borderId="36" xfId="45" applyNumberFormat="1" applyFont="1" applyFill="1" applyBorder="1" applyAlignment="1" applyProtection="1">
      <alignment vertical="center" shrinkToFit="1"/>
      <protection locked="0"/>
    </xf>
    <xf numFmtId="0" fontId="83" fillId="0" borderId="36" xfId="45" applyNumberFormat="1" applyFont="1" applyFill="1" applyBorder="1" applyAlignment="1">
      <alignment horizontal="center" vertical="center" shrinkToFit="1"/>
    </xf>
    <xf numFmtId="0" fontId="83" fillId="0" borderId="0" xfId="45" applyNumberFormat="1" applyFont="1" applyFill="1" applyBorder="1" applyAlignment="1">
      <alignment horizontal="center" vertical="center"/>
    </xf>
    <xf numFmtId="0" fontId="83" fillId="0" borderId="0" xfId="45" applyNumberFormat="1" applyFont="1" applyFill="1" applyBorder="1" applyAlignment="1" applyProtection="1">
      <alignment vertical="center" shrinkToFit="1"/>
      <protection locked="0"/>
    </xf>
    <xf numFmtId="0" fontId="83" fillId="0" borderId="0" xfId="45" applyNumberFormat="1" applyFont="1" applyFill="1" applyBorder="1" applyAlignment="1">
      <alignment horizontal="center" vertical="center" shrinkToFit="1"/>
    </xf>
    <xf numFmtId="0" fontId="83" fillId="0" borderId="41" xfId="45" applyNumberFormat="1" applyFont="1" applyFill="1" applyBorder="1" applyAlignment="1">
      <alignment horizontal="center" vertical="center"/>
    </xf>
    <xf numFmtId="0" fontId="83" fillId="0" borderId="41" xfId="45" applyNumberFormat="1" applyFont="1" applyFill="1" applyBorder="1" applyAlignment="1" applyProtection="1">
      <alignment vertical="center" shrinkToFit="1"/>
      <protection locked="0"/>
    </xf>
    <xf numFmtId="0" fontId="83" fillId="0" borderId="41" xfId="45" applyNumberFormat="1" applyFont="1" applyFill="1" applyBorder="1" applyAlignment="1">
      <alignment horizontal="center" vertical="center" shrinkToFit="1"/>
    </xf>
    <xf numFmtId="0" fontId="95" fillId="0" borderId="53" xfId="45" applyNumberFormat="1" applyFont="1" applyFill="1" applyBorder="1" applyAlignment="1">
      <alignment horizontal="left" vertical="center" wrapText="1"/>
    </xf>
    <xf numFmtId="0" fontId="95" fillId="0" borderId="54" xfId="45" applyNumberFormat="1" applyFont="1" applyFill="1" applyBorder="1" applyAlignment="1">
      <alignment horizontal="left" vertical="center" wrapText="1"/>
    </xf>
    <xf numFmtId="0" fontId="83" fillId="0" borderId="57" xfId="45" applyNumberFormat="1" applyFont="1" applyFill="1" applyBorder="1" applyAlignment="1">
      <alignment horizontal="center" vertical="center"/>
    </xf>
    <xf numFmtId="0" fontId="95" fillId="0" borderId="36" xfId="45" applyNumberFormat="1" applyFont="1" applyFill="1" applyBorder="1" applyAlignment="1">
      <alignment horizontal="left" vertical="center" wrapText="1"/>
    </xf>
    <xf numFmtId="0" fontId="83" fillId="0" borderId="61" xfId="45" applyNumberFormat="1" applyFont="1" applyFill="1" applyBorder="1" applyAlignment="1">
      <alignment horizontal="center" vertical="center" textRotation="255" wrapText="1"/>
    </xf>
    <xf numFmtId="0" fontId="83" fillId="0" borderId="69" xfId="45" applyNumberFormat="1" applyFont="1" applyFill="1" applyBorder="1" applyAlignment="1">
      <alignment horizontal="center" vertical="center" textRotation="255" wrapText="1"/>
    </xf>
    <xf numFmtId="0" fontId="83" fillId="0" borderId="11" xfId="45" applyNumberFormat="1" applyFont="1" applyFill="1" applyBorder="1" applyAlignment="1">
      <alignment horizontal="center" vertical="center" wrapText="1"/>
    </xf>
    <xf numFmtId="0" fontId="83" fillId="0" borderId="1" xfId="45" applyNumberFormat="1" applyFont="1" applyFill="1" applyBorder="1" applyAlignment="1">
      <alignment horizontal="center" vertical="center" wrapText="1"/>
    </xf>
    <xf numFmtId="0" fontId="83" fillId="0" borderId="12" xfId="45" applyNumberFormat="1" applyFont="1" applyFill="1" applyBorder="1" applyAlignment="1">
      <alignment horizontal="center" vertical="center" wrapText="1"/>
    </xf>
    <xf numFmtId="0" fontId="109" fillId="0" borderId="59" xfId="45" applyNumberFormat="1" applyFont="1" applyFill="1" applyBorder="1" applyAlignment="1" applyProtection="1">
      <alignment horizontal="left" vertical="center" wrapText="1" shrinkToFit="1"/>
      <protection locked="0"/>
    </xf>
    <xf numFmtId="0" fontId="109" fillId="0" borderId="62" xfId="45" applyNumberFormat="1" applyFont="1" applyFill="1" applyBorder="1" applyAlignment="1" applyProtection="1">
      <alignment horizontal="left" vertical="center" wrapText="1" shrinkToFit="1"/>
      <protection locked="0"/>
    </xf>
    <xf numFmtId="0" fontId="109" fillId="0" borderId="119" xfId="45" applyNumberFormat="1" applyFont="1" applyFill="1" applyBorder="1" applyAlignment="1" applyProtection="1">
      <alignment horizontal="left" vertical="center" wrapText="1" shrinkToFit="1"/>
      <protection locked="0"/>
    </xf>
    <xf numFmtId="0" fontId="83" fillId="0" borderId="3" xfId="45" applyNumberFormat="1" applyFont="1" applyFill="1" applyBorder="1" applyAlignment="1">
      <alignment horizontal="center" vertical="center"/>
    </xf>
    <xf numFmtId="0" fontId="83" fillId="0" borderId="5" xfId="45" applyNumberFormat="1" applyFont="1" applyFill="1" applyBorder="1" applyAlignment="1">
      <alignment horizontal="center" vertical="center"/>
    </xf>
    <xf numFmtId="0" fontId="83" fillId="0" borderId="9" xfId="45" applyNumberFormat="1" applyFont="1" applyFill="1" applyBorder="1" applyAlignment="1">
      <alignment horizontal="center" vertical="center"/>
    </xf>
    <xf numFmtId="177" fontId="83" fillId="0" borderId="130" xfId="45" applyNumberFormat="1" applyFont="1" applyFill="1" applyBorder="1" applyAlignment="1" applyProtection="1">
      <alignment horizontal="right" vertical="center" indent="1"/>
      <protection locked="0"/>
    </xf>
    <xf numFmtId="177" fontId="83" fillId="0" borderId="130" xfId="45" applyNumberFormat="1" applyFont="1" applyBorder="1" applyAlignment="1" applyProtection="1">
      <alignment horizontal="right" vertical="center" indent="1"/>
      <protection locked="0"/>
    </xf>
    <xf numFmtId="177" fontId="83" fillId="0" borderId="132" xfId="45" applyNumberFormat="1" applyFont="1" applyBorder="1" applyAlignment="1" applyProtection="1">
      <alignment horizontal="right" vertical="center" indent="1"/>
      <protection locked="0"/>
    </xf>
    <xf numFmtId="0" fontId="83" fillId="0" borderId="131" xfId="45" applyNumberFormat="1" applyFont="1" applyFill="1" applyBorder="1" applyAlignment="1" applyProtection="1">
      <alignment vertical="center"/>
      <protection locked="0"/>
    </xf>
    <xf numFmtId="0" fontId="83" fillId="0" borderId="22" xfId="45" applyNumberFormat="1" applyFont="1" applyBorder="1" applyAlignment="1" applyProtection="1">
      <alignment vertical="center"/>
      <protection locked="0"/>
    </xf>
    <xf numFmtId="0" fontId="83" fillId="0" borderId="135" xfId="45" applyNumberFormat="1" applyFont="1" applyBorder="1" applyAlignment="1" applyProtection="1">
      <alignment vertical="center"/>
      <protection locked="0"/>
    </xf>
    <xf numFmtId="0" fontId="109" fillId="0" borderId="130" xfId="45" applyNumberFormat="1" applyFont="1" applyFill="1" applyBorder="1" applyAlignment="1" applyProtection="1">
      <alignment horizontal="left" vertical="center" wrapText="1" shrinkToFit="1"/>
      <protection locked="0"/>
    </xf>
    <xf numFmtId="0" fontId="109" fillId="0" borderId="131" xfId="45" applyNumberFormat="1" applyFont="1" applyFill="1" applyBorder="1" applyAlignment="1" applyProtection="1">
      <alignment horizontal="left" vertical="center" wrapText="1" shrinkToFit="1"/>
      <protection locked="0"/>
    </xf>
    <xf numFmtId="0" fontId="83" fillId="0" borderId="26" xfId="45" applyNumberFormat="1" applyFont="1" applyFill="1" applyBorder="1" applyAlignment="1">
      <alignment horizontal="center" vertical="center"/>
    </xf>
    <xf numFmtId="0" fontId="83" fillId="0" borderId="64" xfId="45" applyNumberFormat="1" applyFont="1" applyFill="1" applyBorder="1" applyAlignment="1">
      <alignment horizontal="center" vertical="center"/>
    </xf>
    <xf numFmtId="0" fontId="83" fillId="0" borderId="26" xfId="45" applyNumberFormat="1" applyFont="1" applyFill="1" applyBorder="1" applyAlignment="1">
      <alignment horizontal="center" vertical="center" textRotation="255" shrinkToFit="1"/>
    </xf>
    <xf numFmtId="0" fontId="83" fillId="0" borderId="27" xfId="45" applyNumberFormat="1" applyFont="1" applyFill="1" applyBorder="1" applyAlignment="1">
      <alignment horizontal="center" vertical="center" textRotation="255" shrinkToFit="1"/>
    </xf>
    <xf numFmtId="0" fontId="83" fillId="0" borderId="29" xfId="45" applyNumberFormat="1" applyFont="1" applyFill="1" applyBorder="1" applyAlignment="1" applyProtection="1">
      <alignment vertical="center"/>
      <protection locked="0"/>
    </xf>
    <xf numFmtId="0" fontId="83" fillId="0" borderId="30" xfId="45" applyNumberFormat="1" applyFont="1" applyBorder="1" applyAlignment="1" applyProtection="1">
      <alignment vertical="center"/>
      <protection locked="0"/>
    </xf>
    <xf numFmtId="0" fontId="83" fillId="0" borderId="31" xfId="45" applyNumberFormat="1" applyFont="1" applyBorder="1" applyAlignment="1" applyProtection="1">
      <alignment vertical="center"/>
      <protection locked="0"/>
    </xf>
    <xf numFmtId="0" fontId="109" fillId="0" borderId="120" xfId="45" applyNumberFormat="1" applyFont="1" applyFill="1" applyBorder="1" applyAlignment="1" applyProtection="1">
      <alignment horizontal="left" vertical="center" wrapText="1" shrinkToFit="1"/>
      <protection locked="0"/>
    </xf>
    <xf numFmtId="0" fontId="109" fillId="0" borderId="29" xfId="45" applyNumberFormat="1" applyFont="1" applyFill="1" applyBorder="1" applyAlignment="1" applyProtection="1">
      <alignment horizontal="left" vertical="center" wrapText="1" shrinkToFit="1"/>
      <protection locked="0"/>
    </xf>
    <xf numFmtId="177" fontId="83" fillId="0" borderId="120" xfId="45" applyNumberFormat="1" applyFont="1" applyFill="1" applyBorder="1" applyAlignment="1" applyProtection="1">
      <alignment horizontal="right" vertical="center" indent="1"/>
      <protection locked="0"/>
    </xf>
    <xf numFmtId="177" fontId="83" fillId="0" borderId="120" xfId="45" applyNumberFormat="1" applyFont="1" applyBorder="1" applyAlignment="1" applyProtection="1">
      <alignment horizontal="right" vertical="center" indent="1"/>
      <protection locked="0"/>
    </xf>
    <xf numFmtId="177" fontId="83" fillId="0" borderId="129" xfId="45" applyNumberFormat="1" applyFont="1" applyBorder="1" applyAlignment="1" applyProtection="1">
      <alignment horizontal="right" vertical="center" indent="1"/>
      <protection locked="0"/>
    </xf>
    <xf numFmtId="0" fontId="83" fillId="0" borderId="32" xfId="45" applyNumberFormat="1" applyFont="1" applyFill="1" applyBorder="1" applyAlignment="1" applyProtection="1">
      <alignment vertical="center"/>
      <protection locked="0"/>
    </xf>
    <xf numFmtId="0" fontId="83" fillId="0" borderId="33" xfId="45" applyNumberFormat="1" applyFont="1" applyBorder="1" applyAlignment="1" applyProtection="1">
      <alignment vertical="center"/>
      <protection locked="0"/>
    </xf>
    <xf numFmtId="0" fontId="83" fillId="0" borderId="34" xfId="45" applyNumberFormat="1" applyFont="1" applyBorder="1" applyAlignment="1" applyProtection="1">
      <alignment vertical="center"/>
      <protection locked="0"/>
    </xf>
    <xf numFmtId="0" fontId="109" fillId="0" borderId="133" xfId="45" applyNumberFormat="1" applyFont="1" applyFill="1" applyBorder="1" applyAlignment="1" applyProtection="1">
      <alignment horizontal="left" vertical="center" wrapText="1" shrinkToFit="1"/>
      <protection locked="0"/>
    </xf>
    <xf numFmtId="0" fontId="109" fillId="0" borderId="32" xfId="45" applyNumberFormat="1" applyFont="1" applyFill="1" applyBorder="1" applyAlignment="1" applyProtection="1">
      <alignment horizontal="left" vertical="center" wrapText="1" shrinkToFit="1"/>
      <protection locked="0"/>
    </xf>
    <xf numFmtId="177" fontId="83" fillId="0" borderId="133" xfId="45" applyNumberFormat="1" applyFont="1" applyFill="1" applyBorder="1" applyAlignment="1" applyProtection="1">
      <alignment horizontal="right" vertical="center" indent="1"/>
      <protection locked="0"/>
    </xf>
    <xf numFmtId="177" fontId="83" fillId="0" borderId="133" xfId="45" applyNumberFormat="1" applyFont="1" applyBorder="1" applyAlignment="1" applyProtection="1">
      <alignment horizontal="right" vertical="center" indent="1"/>
      <protection locked="0"/>
    </xf>
    <xf numFmtId="177" fontId="83" fillId="0" borderId="134" xfId="45" applyNumberFormat="1" applyFont="1" applyBorder="1" applyAlignment="1" applyProtection="1">
      <alignment horizontal="right" vertical="center" indent="1"/>
      <protection locked="0"/>
    </xf>
    <xf numFmtId="0" fontId="83" fillId="0" borderId="28" xfId="45" applyNumberFormat="1" applyFont="1" applyFill="1" applyBorder="1" applyAlignment="1">
      <alignment horizontal="center" vertical="center" textRotation="255" shrinkToFit="1"/>
    </xf>
    <xf numFmtId="0" fontId="109" fillId="0" borderId="21" xfId="45" applyNumberFormat="1" applyFont="1" applyFill="1" applyBorder="1" applyAlignment="1" applyProtection="1">
      <alignment vertical="center" wrapText="1" shrinkToFit="1"/>
      <protection locked="0"/>
    </xf>
    <xf numFmtId="0" fontId="109" fillId="0" borderId="22" xfId="45" applyNumberFormat="1" applyFont="1" applyFill="1" applyBorder="1" applyAlignment="1" applyProtection="1">
      <alignment vertical="center" wrapText="1" shrinkToFit="1"/>
      <protection locked="0"/>
    </xf>
    <xf numFmtId="0" fontId="109" fillId="0" borderId="135" xfId="45" applyNumberFormat="1" applyFont="1" applyFill="1" applyBorder="1" applyAlignment="1" applyProtection="1">
      <alignment vertical="center" wrapText="1" shrinkToFit="1"/>
      <protection locked="0"/>
    </xf>
    <xf numFmtId="0" fontId="83" fillId="0" borderId="131" xfId="45" applyNumberFormat="1" applyFont="1" applyFill="1" applyBorder="1" applyAlignment="1" applyProtection="1">
      <alignment horizontal="center" vertical="center" shrinkToFit="1"/>
      <protection locked="0"/>
    </xf>
    <xf numFmtId="0" fontId="83" fillId="0" borderId="22" xfId="45" applyNumberFormat="1" applyFont="1" applyFill="1" applyBorder="1" applyAlignment="1" applyProtection="1">
      <alignment horizontal="center" vertical="center" shrinkToFit="1"/>
      <protection locked="0"/>
    </xf>
    <xf numFmtId="0" fontId="83" fillId="0" borderId="23" xfId="45" applyNumberFormat="1" applyFont="1" applyFill="1" applyBorder="1" applyAlignment="1" applyProtection="1">
      <alignment horizontal="center" vertical="center" shrinkToFit="1"/>
      <protection locked="0"/>
    </xf>
    <xf numFmtId="0" fontId="83" fillId="0" borderId="32" xfId="45" applyNumberFormat="1" applyFont="1" applyFill="1" applyBorder="1" applyAlignment="1" applyProtection="1">
      <alignment horizontal="center" vertical="center" shrinkToFit="1"/>
      <protection locked="0"/>
    </xf>
    <xf numFmtId="0" fontId="83" fillId="0" borderId="33" xfId="45" applyNumberFormat="1" applyFont="1" applyFill="1" applyBorder="1" applyAlignment="1" applyProtection="1">
      <alignment horizontal="center" vertical="center" shrinkToFit="1"/>
      <protection locked="0"/>
    </xf>
    <xf numFmtId="0" fontId="83" fillId="0" borderId="138" xfId="45" applyNumberFormat="1" applyFont="1" applyFill="1" applyBorder="1" applyAlignment="1" applyProtection="1">
      <alignment horizontal="center" vertical="center" shrinkToFit="1"/>
      <protection locked="0"/>
    </xf>
    <xf numFmtId="0" fontId="109" fillId="0" borderId="139" xfId="45" applyNumberFormat="1" applyFont="1" applyFill="1" applyBorder="1" applyAlignment="1" applyProtection="1">
      <alignment vertical="center" wrapText="1" shrinkToFit="1"/>
      <protection locked="0"/>
    </xf>
    <xf numFmtId="0" fontId="109" fillId="0" borderId="33" xfId="45" applyNumberFormat="1" applyFont="1" applyFill="1" applyBorder="1" applyAlignment="1" applyProtection="1">
      <alignment vertical="center" wrapText="1" shrinkToFit="1"/>
      <protection locked="0"/>
    </xf>
    <xf numFmtId="0" fontId="109" fillId="0" borderId="34" xfId="45" applyNumberFormat="1" applyFont="1" applyFill="1" applyBorder="1" applyAlignment="1" applyProtection="1">
      <alignment vertical="center" wrapText="1" shrinkToFit="1"/>
      <protection locked="0"/>
    </xf>
    <xf numFmtId="0" fontId="83" fillId="0" borderId="3" xfId="45" applyNumberFormat="1" applyFont="1" applyFill="1" applyBorder="1" applyAlignment="1">
      <alignment horizontal="left" vertical="center" indent="1"/>
    </xf>
    <xf numFmtId="0" fontId="83" fillId="0" borderId="4" xfId="45" applyNumberFormat="1" applyFont="1" applyFill="1" applyBorder="1" applyAlignment="1">
      <alignment horizontal="left" vertical="center" indent="1"/>
    </xf>
    <xf numFmtId="0" fontId="83" fillId="0" borderId="10" xfId="45" applyNumberFormat="1" applyFont="1" applyFill="1" applyBorder="1" applyAlignment="1">
      <alignment horizontal="left" vertical="center" indent="1"/>
    </xf>
    <xf numFmtId="0" fontId="83" fillId="0" borderId="3" xfId="45" applyNumberFormat="1" applyFont="1" applyFill="1" applyBorder="1" applyAlignment="1">
      <alignment horizontal="left" vertical="center" indent="1" shrinkToFit="1"/>
    </xf>
    <xf numFmtId="0" fontId="83" fillId="0" borderId="4" xfId="45" applyNumberFormat="1" applyFont="1" applyFill="1" applyBorder="1" applyAlignment="1">
      <alignment horizontal="left" vertical="center" indent="1" shrinkToFit="1"/>
    </xf>
    <xf numFmtId="0" fontId="109" fillId="0" borderId="4" xfId="45" applyNumberFormat="1" applyFont="1" applyFill="1" applyBorder="1" applyAlignment="1">
      <alignment vertical="center" shrinkToFit="1"/>
    </xf>
    <xf numFmtId="177" fontId="83" fillId="0" borderId="2" xfId="45" applyNumberFormat="1" applyFont="1" applyFill="1" applyBorder="1" applyAlignment="1">
      <alignment horizontal="right" vertical="center" indent="1"/>
    </xf>
    <xf numFmtId="177" fontId="83" fillId="0" borderId="2" xfId="45" applyNumberFormat="1" applyFont="1" applyBorder="1" applyAlignment="1">
      <alignment horizontal="right" vertical="center" indent="1"/>
    </xf>
    <xf numFmtId="177" fontId="83" fillId="0" borderId="67" xfId="45" applyNumberFormat="1" applyFont="1" applyBorder="1" applyAlignment="1">
      <alignment horizontal="right" vertical="center" indent="1"/>
    </xf>
    <xf numFmtId="0" fontId="83" fillId="0" borderId="8" xfId="45" applyNumberFormat="1" applyFont="1" applyFill="1" applyBorder="1" applyAlignment="1">
      <alignment horizontal="center" vertical="center" shrinkToFit="1"/>
    </xf>
    <xf numFmtId="0" fontId="83" fillId="0" borderId="5" xfId="45" applyNumberFormat="1" applyFont="1" applyFill="1" applyBorder="1" applyAlignment="1">
      <alignment horizontal="center" vertical="center" shrinkToFit="1"/>
    </xf>
    <xf numFmtId="0" fontId="83" fillId="0" borderId="9" xfId="45" applyNumberFormat="1" applyFont="1" applyFill="1" applyBorder="1" applyAlignment="1">
      <alignment horizontal="center" vertical="center" shrinkToFit="1"/>
    </xf>
    <xf numFmtId="0" fontId="83" fillId="0" borderId="6" xfId="45" applyNumberFormat="1" applyFont="1" applyFill="1" applyBorder="1" applyAlignment="1">
      <alignment horizontal="center" vertical="center" shrinkToFit="1"/>
    </xf>
    <xf numFmtId="0" fontId="83" fillId="0" borderId="7" xfId="45" applyNumberFormat="1" applyFont="1" applyFill="1" applyBorder="1" applyAlignment="1">
      <alignment horizontal="center" vertical="center" shrinkToFit="1"/>
    </xf>
    <xf numFmtId="0" fontId="83" fillId="0" borderId="11" xfId="45" applyNumberFormat="1" applyFont="1" applyFill="1" applyBorder="1" applyAlignment="1">
      <alignment horizontal="center" vertical="center" shrinkToFit="1"/>
    </xf>
    <xf numFmtId="0" fontId="83" fillId="0" borderId="1" xfId="45" applyNumberFormat="1" applyFont="1" applyFill="1" applyBorder="1" applyAlignment="1">
      <alignment horizontal="center" vertical="center" shrinkToFit="1"/>
    </xf>
    <xf numFmtId="0" fontId="83" fillId="0" borderId="12" xfId="45" applyNumberFormat="1" applyFont="1" applyFill="1" applyBorder="1" applyAlignment="1">
      <alignment horizontal="center" vertical="center" shrinkToFit="1"/>
    </xf>
    <xf numFmtId="0" fontId="83" fillId="0" borderId="29" xfId="45" applyNumberFormat="1" applyFont="1" applyFill="1" applyBorder="1" applyAlignment="1" applyProtection="1">
      <alignment horizontal="center" vertical="center" shrinkToFit="1"/>
      <protection locked="0"/>
    </xf>
    <xf numFmtId="0" fontId="83" fillId="0" borderId="30" xfId="45" applyNumberFormat="1" applyFont="1" applyFill="1" applyBorder="1" applyAlignment="1" applyProtection="1">
      <alignment horizontal="center" vertical="center" shrinkToFit="1"/>
      <protection locked="0"/>
    </xf>
    <xf numFmtId="0" fontId="83" fillId="0" borderId="136" xfId="45" applyNumberFormat="1" applyFont="1" applyFill="1" applyBorder="1" applyAlignment="1" applyProtection="1">
      <alignment horizontal="center" vertical="center" shrinkToFit="1"/>
      <protection locked="0"/>
    </xf>
    <xf numFmtId="0" fontId="109" fillId="0" borderId="137" xfId="45" applyNumberFormat="1" applyFont="1" applyFill="1" applyBorder="1" applyAlignment="1" applyProtection="1">
      <alignment vertical="center" wrapText="1" shrinkToFit="1"/>
      <protection locked="0"/>
    </xf>
    <xf numFmtId="0" fontId="109" fillId="0" borderId="30" xfId="45" applyNumberFormat="1" applyFont="1" applyFill="1" applyBorder="1" applyAlignment="1" applyProtection="1">
      <alignment vertical="center" wrapText="1" shrinkToFit="1"/>
      <protection locked="0"/>
    </xf>
    <xf numFmtId="0" fontId="109" fillId="0" borderId="31" xfId="45" applyNumberFormat="1" applyFont="1" applyFill="1" applyBorder="1" applyAlignment="1" applyProtection="1">
      <alignment vertical="center" wrapText="1" shrinkToFit="1"/>
      <protection locked="0"/>
    </xf>
    <xf numFmtId="0" fontId="83" fillId="0" borderId="4" xfId="45" applyNumberFormat="1" applyFont="1" applyFill="1" applyBorder="1" applyAlignment="1">
      <alignment horizontal="center" vertical="center"/>
    </xf>
    <xf numFmtId="177" fontId="83" fillId="0" borderId="4" xfId="45" applyNumberFormat="1" applyFont="1" applyFill="1" applyBorder="1" applyAlignment="1">
      <alignment horizontal="center" vertical="center"/>
    </xf>
    <xf numFmtId="177" fontId="83" fillId="0" borderId="10" xfId="45" applyNumberFormat="1" applyFont="1" applyFill="1" applyBorder="1" applyAlignment="1">
      <alignment horizontal="center" vertical="center"/>
    </xf>
    <xf numFmtId="0" fontId="83" fillId="0" borderId="8" xfId="45" applyNumberFormat="1" applyFont="1" applyFill="1" applyBorder="1" applyAlignment="1">
      <alignment horizontal="left" vertical="center" indent="1"/>
    </xf>
    <xf numFmtId="0" fontId="83" fillId="0" borderId="5" xfId="45" applyNumberFormat="1" applyFont="1" applyFill="1" applyBorder="1" applyAlignment="1">
      <alignment horizontal="left" vertical="center" indent="1"/>
    </xf>
    <xf numFmtId="178" fontId="83" fillId="0" borderId="5" xfId="46" applyNumberFormat="1" applyFont="1" applyFill="1" applyBorder="1" applyAlignment="1" applyProtection="1">
      <alignment horizontal="right" vertical="center" indent="1"/>
      <protection locked="0"/>
    </xf>
    <xf numFmtId="178" fontId="83" fillId="0" borderId="9" xfId="46" applyNumberFormat="1" applyFont="1" applyFill="1" applyBorder="1" applyAlignment="1" applyProtection="1">
      <alignment horizontal="right" vertical="center" indent="1"/>
      <protection locked="0"/>
    </xf>
    <xf numFmtId="0" fontId="83" fillId="0" borderId="8" xfId="45" applyNumberFormat="1" applyFont="1" applyFill="1" applyBorder="1" applyAlignment="1">
      <alignment horizontal="center" vertical="center"/>
    </xf>
    <xf numFmtId="0" fontId="83" fillId="0" borderId="6" xfId="45" applyNumberFormat="1" applyFont="1" applyFill="1" applyBorder="1" applyAlignment="1">
      <alignment horizontal="center" vertical="center"/>
    </xf>
    <xf numFmtId="0" fontId="83" fillId="0" borderId="11" xfId="45" applyNumberFormat="1" applyFont="1" applyFill="1" applyBorder="1" applyAlignment="1">
      <alignment horizontal="center" vertical="center"/>
    </xf>
    <xf numFmtId="0" fontId="83" fillId="0" borderId="1" xfId="45" applyNumberFormat="1" applyFont="1" applyFill="1" applyBorder="1" applyAlignment="1">
      <alignment horizontal="center" vertical="center"/>
    </xf>
    <xf numFmtId="178" fontId="83" fillId="0" borderId="5" xfId="45" applyNumberFormat="1" applyFont="1" applyBorder="1" applyAlignment="1">
      <alignment horizontal="right" vertical="center" indent="1"/>
    </xf>
    <xf numFmtId="178" fontId="83" fillId="0" borderId="49" xfId="45" applyNumberFormat="1" applyFont="1" applyBorder="1" applyAlignment="1">
      <alignment horizontal="right" vertical="center" indent="1"/>
    </xf>
    <xf numFmtId="178" fontId="83" fillId="0" borderId="0" xfId="45" applyNumberFormat="1" applyFont="1" applyBorder="1" applyAlignment="1">
      <alignment horizontal="right" vertical="center" indent="1"/>
    </xf>
    <xf numFmtId="178" fontId="83" fillId="0" borderId="52" xfId="45" applyNumberFormat="1" applyFont="1" applyBorder="1" applyAlignment="1">
      <alignment horizontal="right" vertical="center" indent="1"/>
    </xf>
    <xf numFmtId="178" fontId="83" fillId="0" borderId="1" xfId="45" applyNumberFormat="1" applyFont="1" applyBorder="1" applyAlignment="1">
      <alignment horizontal="right" vertical="center" indent="1"/>
    </xf>
    <xf numFmtId="178" fontId="83" fillId="0" borderId="46" xfId="45" applyNumberFormat="1" applyFont="1" applyBorder="1" applyAlignment="1">
      <alignment horizontal="right" vertical="center" indent="1"/>
    </xf>
    <xf numFmtId="0" fontId="83" fillId="0" borderId="131" xfId="45" applyNumberFormat="1" applyFont="1" applyFill="1" applyBorder="1" applyAlignment="1">
      <alignment horizontal="left" vertical="center" indent="1"/>
    </xf>
    <xf numFmtId="0" fontId="83" fillId="0" borderId="22" xfId="45" applyNumberFormat="1" applyFont="1" applyFill="1" applyBorder="1" applyAlignment="1">
      <alignment horizontal="left" vertical="center" indent="1"/>
    </xf>
    <xf numFmtId="177" fontId="83" fillId="0" borderId="1" xfId="45" applyNumberFormat="1" applyFont="1" applyFill="1" applyBorder="1" applyAlignment="1">
      <alignment horizontal="center" vertical="center" shrinkToFit="1"/>
    </xf>
    <xf numFmtId="177" fontId="83" fillId="0" borderId="12" xfId="45" applyNumberFormat="1" applyFont="1" applyFill="1" applyBorder="1" applyAlignment="1">
      <alignment horizontal="center" vertical="center" shrinkToFit="1"/>
    </xf>
    <xf numFmtId="0" fontId="83" fillId="0" borderId="3" xfId="45" applyNumberFormat="1" applyFont="1" applyFill="1" applyBorder="1" applyAlignment="1">
      <alignment horizontal="left" vertical="center" wrapText="1" indent="1"/>
    </xf>
    <xf numFmtId="0" fontId="83" fillId="0" borderId="4" xfId="45" applyNumberFormat="1" applyFont="1" applyFill="1" applyBorder="1" applyAlignment="1">
      <alignment horizontal="left" vertical="center" wrapText="1" indent="1"/>
    </xf>
    <xf numFmtId="0" fontId="83" fillId="0" borderId="10" xfId="45" applyNumberFormat="1" applyFont="1" applyFill="1" applyBorder="1" applyAlignment="1">
      <alignment horizontal="left" vertical="center" wrapText="1" indent="1"/>
    </xf>
    <xf numFmtId="0" fontId="83" fillId="0" borderId="3" xfId="45" applyNumberFormat="1" applyFont="1" applyFill="1" applyBorder="1" applyAlignment="1" applyProtection="1">
      <alignment horizontal="left" vertical="center" wrapText="1" indent="1"/>
      <protection locked="0"/>
    </xf>
    <xf numFmtId="0" fontId="83" fillId="0" borderId="4" xfId="45" applyNumberFormat="1" applyFont="1" applyFill="1" applyBorder="1" applyAlignment="1" applyProtection="1">
      <alignment horizontal="left" vertical="center" wrapText="1" indent="1"/>
      <protection locked="0"/>
    </xf>
    <xf numFmtId="0" fontId="83" fillId="0" borderId="68" xfId="45" applyNumberFormat="1" applyFont="1" applyFill="1" applyBorder="1" applyAlignment="1" applyProtection="1">
      <alignment horizontal="left" vertical="center" wrapText="1" indent="1"/>
      <protection locked="0"/>
    </xf>
    <xf numFmtId="0" fontId="83" fillId="0" borderId="73" xfId="45" applyNumberFormat="1" applyFont="1" applyFill="1" applyBorder="1" applyAlignment="1">
      <alignment horizontal="left" vertical="center" wrapText="1" indent="1"/>
    </xf>
    <xf numFmtId="0" fontId="83" fillId="0" borderId="74" xfId="45" applyNumberFormat="1" applyFont="1" applyFill="1" applyBorder="1" applyAlignment="1">
      <alignment horizontal="left" vertical="center" wrapText="1" indent="1"/>
    </xf>
    <xf numFmtId="0" fontId="83" fillId="0" borderId="75" xfId="45" applyNumberFormat="1" applyFont="1" applyFill="1" applyBorder="1" applyAlignment="1">
      <alignment horizontal="left" vertical="center" wrapText="1" indent="1"/>
    </xf>
    <xf numFmtId="0" fontId="83" fillId="0" borderId="73" xfId="45" applyNumberFormat="1" applyFont="1" applyFill="1" applyBorder="1" applyAlignment="1" applyProtection="1">
      <alignment horizontal="left" vertical="center" wrapText="1" indent="1"/>
      <protection locked="0"/>
    </xf>
    <xf numFmtId="0" fontId="83" fillId="0" borderId="74" xfId="45" applyNumberFormat="1" applyFont="1" applyFill="1" applyBorder="1" applyAlignment="1" applyProtection="1">
      <alignment horizontal="left" vertical="center" wrapText="1" indent="1"/>
      <protection locked="0"/>
    </xf>
    <xf numFmtId="0" fontId="83" fillId="0" borderId="76" xfId="45" applyNumberFormat="1" applyFont="1" applyFill="1" applyBorder="1" applyAlignment="1" applyProtection="1">
      <alignment horizontal="left" vertical="center" wrapText="1" indent="1"/>
      <protection locked="0"/>
    </xf>
    <xf numFmtId="0" fontId="83" fillId="0" borderId="22" xfId="45" applyNumberFormat="1" applyFont="1" applyFill="1" applyBorder="1" applyAlignment="1" applyProtection="1">
      <alignment horizontal="left" vertical="center" wrapText="1"/>
      <protection locked="0"/>
    </xf>
    <xf numFmtId="178" fontId="83" fillId="0" borderId="22" xfId="46" applyNumberFormat="1" applyFont="1" applyFill="1" applyBorder="1" applyAlignment="1" applyProtection="1">
      <alignment horizontal="right" vertical="center" indent="1"/>
      <protection locked="0"/>
    </xf>
    <xf numFmtId="178" fontId="83" fillId="0" borderId="135" xfId="46" applyNumberFormat="1" applyFont="1" applyFill="1" applyBorder="1" applyAlignment="1" applyProtection="1">
      <alignment horizontal="right" vertical="center" indent="1"/>
      <protection locked="0"/>
    </xf>
    <xf numFmtId="0" fontId="83" fillId="0" borderId="1" xfId="45" applyNumberFormat="1" applyFont="1" applyFill="1" applyBorder="1" applyAlignment="1" applyProtection="1">
      <alignment horizontal="left" vertical="center"/>
      <protection locked="0"/>
    </xf>
    <xf numFmtId="0" fontId="83" fillId="0" borderId="71" xfId="45" applyNumberFormat="1" applyFont="1" applyBorder="1" applyAlignment="1">
      <alignment horizontal="center" vertical="center" textRotation="255"/>
    </xf>
    <xf numFmtId="0" fontId="83" fillId="0" borderId="61" xfId="45" applyNumberFormat="1" applyFont="1" applyBorder="1" applyAlignment="1">
      <alignment horizontal="center" vertical="center" textRotation="255"/>
    </xf>
    <xf numFmtId="0" fontId="83" fillId="0" borderId="72" xfId="45" applyNumberFormat="1" applyFont="1" applyBorder="1" applyAlignment="1">
      <alignment horizontal="center" vertical="center" textRotation="255"/>
    </xf>
    <xf numFmtId="0" fontId="83" fillId="0" borderId="8" xfId="45" applyNumberFormat="1" applyFont="1" applyFill="1" applyBorder="1" applyAlignment="1">
      <alignment horizontal="center" vertical="center" wrapText="1"/>
    </xf>
    <xf numFmtId="0" fontId="83" fillId="0" borderId="5" xfId="45" applyNumberFormat="1" applyFont="1" applyFill="1" applyBorder="1" applyAlignment="1">
      <alignment horizontal="center" vertical="center" wrapText="1"/>
    </xf>
    <xf numFmtId="0" fontId="83" fillId="0" borderId="9" xfId="45" applyNumberFormat="1" applyFont="1" applyFill="1" applyBorder="1" applyAlignment="1">
      <alignment horizontal="center" vertical="center" wrapText="1"/>
    </xf>
    <xf numFmtId="0" fontId="103" fillId="0" borderId="0" xfId="48" applyFont="1" applyAlignment="1">
      <alignment horizontal="center" vertical="center"/>
    </xf>
    <xf numFmtId="0" fontId="107" fillId="0" borderId="1" xfId="48" applyFont="1" applyBorder="1" applyAlignment="1">
      <alignment horizontal="center" vertical="center"/>
    </xf>
    <xf numFmtId="58" fontId="91" fillId="0" borderId="1" xfId="0" applyNumberFormat="1" applyFont="1" applyFill="1" applyBorder="1" applyAlignment="1">
      <alignment horizontal="left" vertical="center" shrinkToFit="1"/>
    </xf>
    <xf numFmtId="0" fontId="107" fillId="0" borderId="3" xfId="3" applyFont="1" applyBorder="1" applyAlignment="1">
      <alignment horizontal="center" vertical="center"/>
    </xf>
    <xf numFmtId="0" fontId="107" fillId="0" borderId="4" xfId="3" applyFont="1" applyBorder="1" applyAlignment="1">
      <alignment horizontal="center" vertical="center"/>
    </xf>
    <xf numFmtId="0" fontId="107"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7" fillId="0" borderId="2" xfId="3" applyFont="1" applyBorder="1" applyAlignment="1">
      <alignment horizontal="center" vertical="center"/>
    </xf>
    <xf numFmtId="0" fontId="107" fillId="0" borderId="2" xfId="3" applyFont="1" applyBorder="1" applyAlignment="1">
      <alignment horizontal="left" vertical="center"/>
    </xf>
    <xf numFmtId="0" fontId="107" fillId="0" borderId="11" xfId="3" applyFont="1" applyBorder="1" applyAlignment="1">
      <alignment horizontal="left" vertical="center"/>
    </xf>
    <xf numFmtId="0" fontId="107" fillId="0" borderId="1" xfId="3" applyFont="1" applyBorder="1" applyAlignment="1">
      <alignment horizontal="left" vertical="center"/>
    </xf>
    <xf numFmtId="0" fontId="107" fillId="0" borderId="12" xfId="3" applyFont="1" applyBorder="1" applyAlignment="1">
      <alignment horizontal="left" vertical="center"/>
    </xf>
    <xf numFmtId="0" fontId="107" fillId="0" borderId="2" xfId="48" applyFont="1" applyBorder="1" applyAlignment="1">
      <alignment horizontal="center" vertical="center" wrapText="1"/>
    </xf>
    <xf numFmtId="0" fontId="107" fillId="0" borderId="2" xfId="48" applyFont="1" applyBorder="1" applyAlignment="1">
      <alignment horizontal="center" vertical="center"/>
    </xf>
    <xf numFmtId="0" fontId="107" fillId="0" borderId="8" xfId="48" applyFont="1" applyBorder="1" applyAlignment="1" applyProtection="1">
      <alignment horizontal="center" vertical="center" wrapText="1"/>
      <protection locked="0"/>
    </xf>
    <xf numFmtId="0" fontId="107" fillId="0" borderId="9" xfId="48" applyFont="1" applyBorder="1" applyAlignment="1" applyProtection="1">
      <alignment horizontal="center" vertical="center" wrapText="1"/>
      <protection locked="0"/>
    </xf>
    <xf numFmtId="0" fontId="107" fillId="0" borderId="2" xfId="48" applyFont="1" applyBorder="1" applyAlignment="1" applyProtection="1">
      <alignment vertical="center" wrapText="1"/>
      <protection locked="0"/>
    </xf>
    <xf numFmtId="0" fontId="107" fillId="0" borderId="2" xfId="48" applyFont="1" applyBorder="1" applyAlignment="1" applyProtection="1">
      <alignment horizontal="center" vertical="center"/>
      <protection locked="0"/>
    </xf>
    <xf numFmtId="0" fontId="107" fillId="0" borderId="2" xfId="48" applyFont="1" applyBorder="1" applyAlignment="1" applyProtection="1">
      <alignment horizontal="center" vertical="center" wrapText="1"/>
      <protection locked="0"/>
    </xf>
    <xf numFmtId="0" fontId="83" fillId="0" borderId="2" xfId="48" applyFont="1" applyBorder="1" applyAlignment="1" applyProtection="1">
      <alignment horizontal="left" vertical="center" wrapText="1"/>
      <protection locked="0"/>
    </xf>
    <xf numFmtId="0" fontId="107" fillId="0" borderId="3" xfId="48" applyFont="1" applyBorder="1" applyAlignment="1" applyProtection="1">
      <alignment vertical="center" wrapText="1"/>
      <protection locked="0"/>
    </xf>
    <xf numFmtId="0" fontId="107" fillId="0" borderId="4" xfId="48" applyFont="1" applyBorder="1" applyAlignment="1" applyProtection="1">
      <alignment vertical="center" wrapText="1"/>
      <protection locked="0"/>
    </xf>
    <xf numFmtId="0" fontId="107" fillId="0" borderId="10" xfId="48" applyFont="1" applyBorder="1" applyAlignment="1" applyProtection="1">
      <alignment vertical="center" wrapText="1"/>
      <protection locked="0"/>
    </xf>
    <xf numFmtId="0" fontId="107" fillId="0" borderId="3" xfId="48" applyFont="1" applyBorder="1" applyAlignment="1">
      <alignment horizontal="center" vertical="center"/>
    </xf>
    <xf numFmtId="0" fontId="107" fillId="0" borderId="10" xfId="48" applyFont="1" applyBorder="1" applyAlignment="1">
      <alignment horizontal="center" vertical="center"/>
    </xf>
    <xf numFmtId="0" fontId="107" fillId="0" borderId="0" xfId="48" applyFont="1" applyAlignment="1">
      <alignment vertical="center" wrapText="1"/>
    </xf>
    <xf numFmtId="0" fontId="107" fillId="0" borderId="0" xfId="48" applyFont="1" applyAlignment="1">
      <alignment vertical="center"/>
    </xf>
    <xf numFmtId="0" fontId="107" fillId="0" borderId="3" xfId="48" applyFont="1" applyBorder="1" applyAlignment="1" applyProtection="1">
      <alignment horizontal="center" vertical="center" wrapText="1"/>
      <protection locked="0"/>
    </xf>
    <xf numFmtId="0" fontId="107" fillId="0" borderId="10" xfId="48" applyFont="1" applyBorder="1" applyAlignment="1" applyProtection="1">
      <alignment horizontal="center" vertical="center" wrapText="1"/>
      <protection locked="0"/>
    </xf>
    <xf numFmtId="0" fontId="103" fillId="0" borderId="0" xfId="49" applyFont="1" applyAlignment="1">
      <alignment horizontal="center" vertical="center"/>
    </xf>
    <xf numFmtId="0" fontId="107" fillId="0" borderId="1" xfId="49" applyFont="1" applyBorder="1" applyAlignment="1">
      <alignment horizontal="center" vertical="center"/>
    </xf>
    <xf numFmtId="58" fontId="10" fillId="0" borderId="1" xfId="0" applyNumberFormat="1" applyFont="1" applyFill="1" applyBorder="1" applyAlignment="1">
      <alignment horizontal="left" vertical="center" shrinkToFit="1"/>
    </xf>
    <xf numFmtId="0" fontId="107" fillId="0" borderId="3" xfId="3" applyFont="1" applyBorder="1" applyAlignment="1">
      <alignment horizontal="left" vertical="center"/>
    </xf>
    <xf numFmtId="0" fontId="107" fillId="0" borderId="4" xfId="3" applyFont="1" applyBorder="1" applyAlignment="1">
      <alignment horizontal="left" vertical="center"/>
    </xf>
    <xf numFmtId="0" fontId="107" fillId="0" borderId="10" xfId="3" applyFont="1" applyBorder="1" applyAlignment="1">
      <alignment horizontal="left" vertical="center"/>
    </xf>
    <xf numFmtId="0" fontId="1" fillId="0" borderId="4" xfId="49" applyBorder="1" applyAlignment="1">
      <alignment vertical="center"/>
    </xf>
    <xf numFmtId="0" fontId="1" fillId="0" borderId="3" xfId="49" applyBorder="1" applyAlignment="1">
      <alignment horizontal="left" vertical="center"/>
    </xf>
    <xf numFmtId="0" fontId="1" fillId="0" borderId="4" xfId="49" applyBorder="1" applyAlignment="1">
      <alignment horizontal="left" vertical="center"/>
    </xf>
    <xf numFmtId="0" fontId="1" fillId="0" borderId="10" xfId="49" applyBorder="1" applyAlignment="1">
      <alignment horizontal="left" vertical="center"/>
    </xf>
    <xf numFmtId="0" fontId="107" fillId="0" borderId="8" xfId="3" applyFont="1" applyBorder="1" applyAlignment="1">
      <alignment horizontal="center" vertical="center"/>
    </xf>
    <xf numFmtId="0" fontId="1" fillId="0" borderId="5" xfId="49" applyBorder="1" applyAlignment="1">
      <alignment vertical="center"/>
    </xf>
    <xf numFmtId="0" fontId="107" fillId="0" borderId="3" xfId="49" applyFont="1" applyBorder="1" applyAlignment="1">
      <alignment horizontal="center" vertical="center" wrapText="1"/>
    </xf>
    <xf numFmtId="0" fontId="107" fillId="0" borderId="4" xfId="49" applyFont="1" applyBorder="1" applyAlignment="1">
      <alignment horizontal="center" vertical="center" wrapText="1"/>
    </xf>
    <xf numFmtId="0" fontId="1" fillId="0" borderId="4" xfId="49" applyBorder="1" applyAlignment="1">
      <alignment horizontal="center" vertical="center"/>
    </xf>
    <xf numFmtId="0" fontId="1" fillId="0" borderId="10" xfId="49" applyBorder="1" applyAlignment="1">
      <alignment horizontal="center" vertical="center"/>
    </xf>
    <xf numFmtId="0" fontId="107" fillId="0" borderId="2" xfId="49" applyFont="1" applyBorder="1" applyAlignment="1">
      <alignment horizontal="center" vertical="center"/>
    </xf>
    <xf numFmtId="0" fontId="1" fillId="0" borderId="10" xfId="49" applyBorder="1" applyAlignment="1">
      <alignment horizontal="center" vertical="center" wrapText="1"/>
    </xf>
    <xf numFmtId="0" fontId="107" fillId="0" borderId="2" xfId="49" applyFont="1" applyBorder="1" applyAlignment="1">
      <alignment horizontal="center" vertical="center" wrapText="1"/>
    </xf>
    <xf numFmtId="0" fontId="83" fillId="0" borderId="2" xfId="49" applyFont="1" applyBorder="1" applyAlignment="1">
      <alignment horizontal="left" vertical="center" wrapText="1"/>
    </xf>
    <xf numFmtId="0" fontId="1" fillId="0" borderId="4" xfId="49" applyBorder="1" applyAlignment="1">
      <alignment vertical="center" wrapText="1"/>
    </xf>
    <xf numFmtId="0" fontId="1" fillId="0" borderId="10" xfId="49" applyBorder="1" applyAlignment="1">
      <alignment vertical="center" wrapText="1"/>
    </xf>
    <xf numFmtId="0" fontId="107" fillId="0" borderId="3" xfId="49" applyFont="1" applyBorder="1" applyAlignment="1">
      <alignment vertical="center" wrapText="1"/>
    </xf>
    <xf numFmtId="0" fontId="107" fillId="0" borderId="4" xfId="49" applyFont="1" applyBorder="1" applyAlignment="1">
      <alignment vertical="center" wrapText="1"/>
    </xf>
    <xf numFmtId="0" fontId="107" fillId="0" borderId="10" xfId="49" applyFont="1" applyBorder="1" applyAlignment="1">
      <alignment vertical="center" wrapText="1"/>
    </xf>
    <xf numFmtId="0" fontId="107" fillId="0" borderId="2" xfId="49" applyFont="1" applyBorder="1" applyAlignment="1">
      <alignment vertical="center" wrapText="1"/>
    </xf>
    <xf numFmtId="0" fontId="107" fillId="0" borderId="3" xfId="49" applyFont="1" applyBorder="1" applyAlignment="1">
      <alignment horizontal="center" vertical="center"/>
    </xf>
    <xf numFmtId="0" fontId="107" fillId="0" borderId="10" xfId="49" applyFont="1" applyBorder="1" applyAlignment="1">
      <alignment horizontal="center" vertical="center"/>
    </xf>
    <xf numFmtId="0" fontId="107" fillId="0" borderId="0" xfId="49" applyFont="1" applyAlignment="1">
      <alignment vertical="center" wrapText="1"/>
    </xf>
    <xf numFmtId="0" fontId="107" fillId="0" borderId="0" xfId="49" applyFont="1" applyAlignment="1">
      <alignment vertical="center"/>
    </xf>
    <xf numFmtId="0" fontId="122" fillId="0" borderId="159" xfId="51" applyFont="1" applyBorder="1" applyAlignment="1">
      <alignment horizontal="center" vertical="center" textRotation="255"/>
    </xf>
    <xf numFmtId="0" fontId="122" fillId="0" borderId="61" xfId="51" applyFont="1" applyBorder="1" applyAlignment="1">
      <alignment horizontal="center" vertical="center" textRotation="255"/>
    </xf>
    <xf numFmtId="0" fontId="122" fillId="0" borderId="72" xfId="51" applyFont="1" applyBorder="1" applyAlignment="1">
      <alignment horizontal="center" vertical="center" textRotation="255"/>
    </xf>
    <xf numFmtId="0" fontId="122" fillId="0" borderId="92" xfId="51" applyFont="1" applyBorder="1" applyAlignment="1">
      <alignment horizontal="left" vertical="center" wrapText="1"/>
    </xf>
    <xf numFmtId="0" fontId="122" fillId="0" borderId="27" xfId="51" applyFont="1" applyBorder="1" applyAlignment="1">
      <alignment horizontal="left" vertical="center" wrapText="1"/>
    </xf>
    <xf numFmtId="0" fontId="122" fillId="0" borderId="28" xfId="51" applyFont="1" applyBorder="1" applyAlignment="1">
      <alignment horizontal="left" vertical="center" wrapText="1"/>
    </xf>
    <xf numFmtId="0" fontId="122" fillId="0" borderId="26" xfId="51" applyFont="1" applyBorder="1" applyAlignment="1">
      <alignment horizontal="left" vertical="center" wrapText="1"/>
    </xf>
    <xf numFmtId="0" fontId="122" fillId="0" borderId="96" xfId="51" applyFont="1" applyBorder="1" applyAlignment="1">
      <alignment horizontal="left" vertical="center" wrapText="1"/>
    </xf>
    <xf numFmtId="0" fontId="117" fillId="0" borderId="41" xfId="50" applyFont="1" applyBorder="1" applyAlignment="1">
      <alignment horizontal="right" vertical="center"/>
    </xf>
    <xf numFmtId="0" fontId="122" fillId="0" borderId="159" xfId="51" applyFont="1" applyBorder="1" applyAlignment="1">
      <alignment horizontal="center" vertical="center" textRotation="255" wrapText="1"/>
    </xf>
    <xf numFmtId="0" fontId="122" fillId="0" borderId="61" xfId="51" applyFont="1" applyBorder="1" applyAlignment="1">
      <alignment horizontal="center" vertical="center" textRotation="255" wrapText="1"/>
    </xf>
    <xf numFmtId="0" fontId="122" fillId="0" borderId="72" xfId="51" applyFont="1" applyBorder="1" applyAlignment="1">
      <alignment horizontal="center" vertical="center" textRotation="255" wrapText="1"/>
    </xf>
    <xf numFmtId="0" fontId="114" fillId="0" borderId="0" xfId="52" applyFont="1" applyAlignment="1">
      <alignment horizontal="center" vertical="center"/>
    </xf>
    <xf numFmtId="0" fontId="57" fillId="0" borderId="41" xfId="52" applyFont="1" applyBorder="1" applyAlignment="1">
      <alignment horizontal="left" vertical="center" wrapText="1"/>
    </xf>
    <xf numFmtId="0" fontId="56" fillId="0" borderId="115" xfId="52" applyFont="1" applyBorder="1" applyAlignment="1">
      <alignment horizontal="center" vertical="center" wrapText="1"/>
    </xf>
    <xf numFmtId="0" fontId="56" fillId="0" borderId="118" xfId="52" applyFont="1" applyBorder="1" applyAlignment="1">
      <alignment horizontal="center" vertical="center" wrapText="1"/>
    </xf>
    <xf numFmtId="0" fontId="56" fillId="0" borderId="115" xfId="52" applyFont="1" applyBorder="1" applyAlignment="1">
      <alignment horizontal="left" vertical="top" wrapText="1"/>
    </xf>
    <xf numFmtId="0" fontId="56" fillId="0" borderId="118" xfId="52" applyFont="1" applyBorder="1" applyAlignment="1">
      <alignment horizontal="left" vertical="top" wrapText="1"/>
    </xf>
    <xf numFmtId="0" fontId="57" fillId="0" borderId="36" xfId="52" applyFont="1" applyBorder="1" applyAlignment="1">
      <alignment horizontal="justify" vertical="center" wrapText="1"/>
    </xf>
    <xf numFmtId="0" fontId="156" fillId="0" borderId="159" xfId="51" applyFont="1" applyBorder="1" applyAlignment="1">
      <alignment horizontal="center" vertical="center" textRotation="255"/>
    </xf>
    <xf numFmtId="0" fontId="156" fillId="0" borderId="61" xfId="51" applyFont="1" applyBorder="1" applyAlignment="1">
      <alignment horizontal="center" vertical="center" textRotation="255"/>
    </xf>
    <xf numFmtId="0" fontId="156" fillId="0" borderId="72" xfId="51" applyFont="1" applyBorder="1" applyAlignment="1">
      <alignment horizontal="center" vertical="center" textRotation="255"/>
    </xf>
    <xf numFmtId="0" fontId="156" fillId="0" borderId="92" xfId="51" applyFont="1" applyBorder="1" applyAlignment="1">
      <alignment vertical="center" wrapText="1"/>
    </xf>
    <xf numFmtId="0" fontId="156" fillId="0" borderId="27" xfId="51" applyFont="1" applyBorder="1" applyAlignment="1">
      <alignment vertical="center" wrapText="1"/>
    </xf>
    <xf numFmtId="0" fontId="156" fillId="0" borderId="28" xfId="51" applyFont="1" applyBorder="1" applyAlignment="1">
      <alignment vertical="center" wrapText="1"/>
    </xf>
    <xf numFmtId="0" fontId="156" fillId="0" borderId="92" xfId="51" applyFont="1" applyBorder="1" applyAlignment="1">
      <alignment horizontal="left" vertical="center" wrapText="1"/>
    </xf>
    <xf numFmtId="0" fontId="156" fillId="0" borderId="27" xfId="51" applyFont="1" applyBorder="1" applyAlignment="1">
      <alignment horizontal="left" vertical="center" wrapText="1"/>
    </xf>
    <xf numFmtId="0" fontId="124" fillId="0" borderId="92" xfId="51" applyFont="1" applyBorder="1" applyAlignment="1">
      <alignment horizontal="center" vertical="center" wrapText="1"/>
    </xf>
    <xf numFmtId="0" fontId="124" fillId="0" borderId="28" xfId="51" applyFont="1" applyBorder="1" applyAlignment="1">
      <alignment horizontal="center" vertical="center" wrapText="1"/>
    </xf>
    <xf numFmtId="0" fontId="156" fillId="0" borderId="120" xfId="51" applyFont="1" applyBorder="1" applyAlignment="1">
      <alignment horizontal="left" vertical="center" wrapText="1"/>
    </xf>
    <xf numFmtId="0" fontId="124" fillId="0" borderId="26" xfId="51" applyFont="1" applyBorder="1" applyAlignment="1">
      <alignment horizontal="center" vertical="center" wrapText="1"/>
    </xf>
    <xf numFmtId="0" fontId="124" fillId="0" borderId="27" xfId="51" applyFont="1" applyBorder="1" applyAlignment="1">
      <alignment horizontal="center" vertical="center" wrapText="1"/>
    </xf>
    <xf numFmtId="0" fontId="156" fillId="0" borderId="26" xfId="51" applyFont="1" applyBorder="1" applyAlignment="1">
      <alignment vertical="center" wrapText="1"/>
    </xf>
    <xf numFmtId="0" fontId="156" fillId="0" borderId="96" xfId="51" applyFont="1" applyBorder="1" applyAlignment="1">
      <alignment vertical="center" wrapText="1"/>
    </xf>
    <xf numFmtId="0" fontId="156" fillId="0" borderId="26" xfId="51" applyFont="1" applyBorder="1" applyAlignment="1">
      <alignment horizontal="left" vertical="center" wrapText="1"/>
    </xf>
    <xf numFmtId="0" fontId="156" fillId="0" borderId="28" xfId="51" applyFont="1" applyBorder="1" applyAlignment="1">
      <alignment horizontal="left" vertical="center" wrapText="1"/>
    </xf>
    <xf numFmtId="0" fontId="156" fillId="0" borderId="96" xfId="51" applyFont="1" applyBorder="1" applyAlignment="1">
      <alignment horizontal="left" vertical="center" wrapText="1"/>
    </xf>
    <xf numFmtId="0" fontId="124" fillId="0" borderId="96" xfId="51" applyFont="1" applyBorder="1" applyAlignment="1">
      <alignment horizontal="center" vertical="center" wrapText="1"/>
    </xf>
    <xf numFmtId="0" fontId="156" fillId="0" borderId="92" xfId="51" applyFont="1" applyBorder="1" applyAlignment="1">
      <alignment horizontal="center" vertical="center" wrapText="1"/>
    </xf>
    <xf numFmtId="0" fontId="156" fillId="0" borderId="27" xfId="51" applyFont="1" applyBorder="1" applyAlignment="1">
      <alignment horizontal="center" vertical="center" wrapText="1"/>
    </xf>
    <xf numFmtId="0" fontId="156" fillId="0" borderId="28" xfId="51" applyFont="1" applyBorder="1" applyAlignment="1">
      <alignment horizontal="center" vertical="center" wrapText="1"/>
    </xf>
    <xf numFmtId="0" fontId="156" fillId="0" borderId="26" xfId="51" applyFont="1" applyBorder="1" applyAlignment="1">
      <alignment horizontal="center" vertical="center" wrapText="1"/>
    </xf>
    <xf numFmtId="58" fontId="29" fillId="0" borderId="3" xfId="0" applyNumberFormat="1" applyFont="1" applyFill="1" applyBorder="1" applyAlignment="1" applyProtection="1">
      <alignment horizontal="center" vertical="center"/>
      <protection locked="0"/>
    </xf>
    <xf numFmtId="58" fontId="29" fillId="0" borderId="4" xfId="0" applyNumberFormat="1" applyFont="1" applyFill="1" applyBorder="1" applyAlignment="1" applyProtection="1">
      <alignment horizontal="center" vertical="center"/>
      <protection locked="0"/>
    </xf>
    <xf numFmtId="58" fontId="29" fillId="0" borderId="10" xfId="0" applyNumberFormat="1" applyFont="1" applyFill="1" applyBorder="1" applyAlignment="1" applyProtection="1">
      <alignment horizontal="center" vertical="center"/>
      <protection locked="0"/>
    </xf>
    <xf numFmtId="0" fontId="0" fillId="0" borderId="1" xfId="0" applyFont="1" applyFill="1" applyBorder="1" applyAlignment="1">
      <alignment horizontal="left"/>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shrinkToFit="1"/>
    </xf>
    <xf numFmtId="0" fontId="110" fillId="0" borderId="0" xfId="0" applyFont="1" applyFill="1" applyBorder="1" applyAlignment="1">
      <alignment horizontal="right" vertical="center"/>
    </xf>
    <xf numFmtId="183" fontId="29" fillId="0" borderId="3" xfId="0" applyNumberFormat="1" applyFont="1" applyFill="1" applyBorder="1" applyAlignment="1">
      <alignment horizontal="center" vertical="center"/>
    </xf>
    <xf numFmtId="183" fontId="29" fillId="0" borderId="4" xfId="0" applyNumberFormat="1" applyFont="1" applyFill="1" applyBorder="1" applyAlignment="1">
      <alignment horizontal="center" vertical="center"/>
    </xf>
    <xf numFmtId="183" fontId="29" fillId="0" borderId="10" xfId="0" applyNumberFormat="1" applyFont="1" applyFill="1" applyBorder="1" applyAlignment="1">
      <alignment horizontal="center" vertical="center"/>
    </xf>
    <xf numFmtId="184" fontId="29" fillId="0" borderId="2" xfId="0" applyNumberFormat="1" applyFont="1" applyFill="1" applyBorder="1" applyAlignment="1">
      <alignment horizontal="right" vertical="center"/>
    </xf>
    <xf numFmtId="0" fontId="29" fillId="0" borderId="4" xfId="0" applyFont="1" applyFill="1" applyBorder="1" applyAlignment="1">
      <alignment horizontal="center" vertical="center"/>
    </xf>
    <xf numFmtId="0" fontId="29" fillId="0" borderId="1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0" fillId="0" borderId="2" xfId="0"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top" textRotation="255" shrinkToFit="1"/>
      <protection locked="0"/>
    </xf>
    <xf numFmtId="0" fontId="12" fillId="0" borderId="83" xfId="0" applyFont="1" applyBorder="1" applyProtection="1">
      <protection locked="0"/>
    </xf>
    <xf numFmtId="0" fontId="12" fillId="0" borderId="83"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textRotation="255" shrinkToFit="1"/>
      <protection locked="0"/>
    </xf>
    <xf numFmtId="0" fontId="12" fillId="0" borderId="90" xfId="0" applyFont="1" applyFill="1" applyBorder="1" applyAlignment="1" applyProtection="1">
      <alignment horizontal="center" vertical="top" textRotation="255" shrinkToFit="1"/>
      <protection locked="0"/>
    </xf>
    <xf numFmtId="0" fontId="12" fillId="0" borderId="88"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textRotation="255" shrinkToFit="1"/>
      <protection locked="0"/>
    </xf>
    <xf numFmtId="0" fontId="12" fillId="0" borderId="83"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center"/>
      <protection locked="0"/>
    </xf>
    <xf numFmtId="0" fontId="12" fillId="0" borderId="84" xfId="0" applyFont="1" applyFill="1" applyBorder="1" applyAlignment="1" applyProtection="1">
      <alignment horizontal="center" vertical="center"/>
      <protection locked="0"/>
    </xf>
    <xf numFmtId="0" fontId="12" fillId="0" borderId="86" xfId="0" applyFont="1" applyFill="1" applyBorder="1" applyAlignment="1" applyProtection="1">
      <alignment horizontal="center" vertical="center"/>
      <protection locked="0"/>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47" xfId="0" applyFont="1" applyFill="1" applyBorder="1" applyAlignment="1" applyProtection="1">
      <alignment horizontal="center" vertical="top" textRotation="255" shrinkToFit="1"/>
      <protection locked="0"/>
    </xf>
    <xf numFmtId="0" fontId="12" fillId="0" borderId="80" xfId="0" applyFont="1" applyFill="1" applyBorder="1" applyAlignment="1" applyProtection="1">
      <alignment horizontal="center" vertical="center"/>
      <protection locked="0"/>
    </xf>
    <xf numFmtId="0" fontId="12" fillId="0" borderId="83" xfId="0" applyFont="1" applyFill="1" applyBorder="1" applyAlignment="1" applyProtection="1">
      <alignment horizontal="center" vertical="center"/>
      <protection locked="0"/>
    </xf>
    <xf numFmtId="0" fontId="12" fillId="0" borderId="146" xfId="0" applyFont="1" applyFill="1" applyBorder="1" applyAlignment="1" applyProtection="1">
      <alignment horizontal="center" vertical="center"/>
      <protection locked="0"/>
    </xf>
    <xf numFmtId="0" fontId="12" fillId="0" borderId="90" xfId="0" applyFont="1" applyFill="1" applyBorder="1" applyAlignment="1" applyProtection="1">
      <alignment horizontal="center" vertical="center"/>
      <protection locked="0"/>
    </xf>
    <xf numFmtId="179" fontId="39" fillId="0" borderId="0" xfId="0" applyNumberFormat="1" applyFont="1" applyFill="1" applyBorder="1" applyAlignment="1">
      <alignment horizontal="center" wrapText="1"/>
    </xf>
    <xf numFmtId="179" fontId="39" fillId="0" borderId="41" xfId="0" applyNumberFormat="1" applyFont="1" applyFill="1" applyBorder="1" applyAlignment="1">
      <alignment horizontal="center" wrapText="1"/>
    </xf>
    <xf numFmtId="181" fontId="17" fillId="0" borderId="26" xfId="0" applyNumberFormat="1" applyFont="1" applyFill="1" applyBorder="1" applyAlignment="1">
      <alignment horizontal="center" vertical="center" textRotation="255" shrinkToFit="1"/>
    </xf>
    <xf numFmtId="181" fontId="17" fillId="0" borderId="27" xfId="0" applyNumberFormat="1" applyFont="1" applyFill="1" applyBorder="1" applyAlignment="1">
      <alignment horizontal="center" vertical="center" textRotation="255" shrinkToFit="1"/>
    </xf>
    <xf numFmtId="181" fontId="17" fillId="0" borderId="28" xfId="0" applyNumberFormat="1" applyFont="1" applyFill="1" applyBorder="1" applyAlignment="1">
      <alignment horizontal="center" vertical="center" textRotation="255" shrinkToFit="1"/>
    </xf>
    <xf numFmtId="0" fontId="12" fillId="0" borderId="79" xfId="0" applyFont="1" applyFill="1" applyBorder="1" applyAlignment="1" applyProtection="1">
      <alignment horizontal="center" vertical="center" textRotation="255" shrinkToFit="1"/>
      <protection locked="0"/>
    </xf>
    <xf numFmtId="0" fontId="12" fillId="0" borderId="82" xfId="0" applyFont="1" applyFill="1" applyBorder="1" applyAlignment="1" applyProtection="1">
      <alignment horizontal="center" vertical="center" textRotation="255" shrinkToFit="1"/>
      <protection locked="0"/>
    </xf>
    <xf numFmtId="0" fontId="12" fillId="0" borderId="81" xfId="0" applyFont="1" applyFill="1" applyBorder="1" applyAlignment="1" applyProtection="1">
      <alignment horizontal="center" vertical="top"/>
      <protection locked="0"/>
    </xf>
    <xf numFmtId="0" fontId="12" fillId="0" borderId="84" xfId="0" applyFont="1" applyFill="1" applyBorder="1" applyAlignment="1" applyProtection="1">
      <alignment horizontal="center" vertical="top"/>
      <protection locked="0"/>
    </xf>
    <xf numFmtId="0" fontId="12" fillId="0" borderId="86" xfId="0" applyFont="1" applyFill="1" applyBorder="1" applyAlignment="1" applyProtection="1">
      <alignment horizontal="center" vertical="top"/>
      <protection locked="0"/>
    </xf>
    <xf numFmtId="0" fontId="12" fillId="0" borderId="89" xfId="0" applyFont="1" applyFill="1" applyBorder="1" applyAlignment="1" applyProtection="1">
      <alignment horizontal="center" vertical="top" textRotation="255" shrinkToFit="1"/>
      <protection locked="0"/>
    </xf>
    <xf numFmtId="0" fontId="12" fillId="0" borderId="146" xfId="0" applyFont="1" applyFill="1" applyBorder="1" applyAlignment="1" applyProtection="1">
      <alignment horizontal="center" vertical="top"/>
      <protection locked="0"/>
    </xf>
    <xf numFmtId="0" fontId="12" fillId="0" borderId="90" xfId="0" applyFont="1" applyFill="1" applyBorder="1" applyAlignment="1" applyProtection="1">
      <alignment horizontal="center" vertical="top"/>
      <protection locked="0"/>
    </xf>
    <xf numFmtId="0" fontId="12" fillId="0" borderId="147" xfId="0" applyFont="1" applyFill="1" applyBorder="1" applyAlignment="1" applyProtection="1">
      <alignment horizontal="center" vertical="top"/>
      <protection locked="0"/>
    </xf>
    <xf numFmtId="0" fontId="12" fillId="0" borderId="81" xfId="0" applyFont="1" applyFill="1" applyBorder="1" applyAlignment="1" applyProtection="1">
      <alignment horizontal="center" vertical="top" textRotation="255" shrinkToFit="1"/>
      <protection locked="0"/>
    </xf>
    <xf numFmtId="0" fontId="12" fillId="0" borderId="84" xfId="0" applyFont="1" applyFill="1" applyBorder="1" applyAlignment="1" applyProtection="1">
      <alignment horizontal="center" vertical="top" textRotation="255" shrinkToFit="1"/>
      <protection locked="0"/>
    </xf>
    <xf numFmtId="0" fontId="12" fillId="0" borderId="86" xfId="0" applyFont="1" applyFill="1" applyBorder="1" applyAlignment="1" applyProtection="1">
      <alignment horizontal="center" vertical="top" textRotation="255" shrinkToFit="1"/>
      <protection locked="0"/>
    </xf>
    <xf numFmtId="0" fontId="12" fillId="0" borderId="79" xfId="0" applyFont="1" applyFill="1" applyBorder="1" applyAlignment="1" applyProtection="1">
      <alignment horizontal="center" vertical="top" textRotation="255" shrinkToFit="1"/>
      <protection locked="0"/>
    </xf>
    <xf numFmtId="0" fontId="12" fillId="0" borderId="82" xfId="0" applyFont="1" applyFill="1" applyBorder="1" applyAlignment="1" applyProtection="1">
      <alignment horizontal="center" vertical="top" textRotation="255" shrinkToFit="1"/>
      <protection locked="0"/>
    </xf>
    <xf numFmtId="0" fontId="12" fillId="0" borderId="83" xfId="0" applyFont="1" applyBorder="1" applyAlignment="1" applyProtection="1">
      <alignment vertical="top"/>
      <protection locked="0"/>
    </xf>
    <xf numFmtId="0" fontId="12" fillId="0" borderId="85" xfId="0" applyFont="1" applyFill="1" applyBorder="1" applyAlignment="1" applyProtection="1">
      <alignment horizontal="center" vertical="top" textRotation="255" shrinkToFit="1"/>
      <protection locked="0"/>
    </xf>
    <xf numFmtId="31" fontId="88" fillId="0" borderId="0" xfId="0" applyNumberFormat="1" applyFont="1" applyFill="1" applyAlignment="1">
      <alignment horizontal="center" vertical="center"/>
    </xf>
    <xf numFmtId="58" fontId="88" fillId="0" borderId="0" xfId="0" applyNumberFormat="1" applyFont="1" applyFill="1" applyAlignment="1">
      <alignment horizontal="center" vertical="center" shrinkToFit="1"/>
    </xf>
    <xf numFmtId="0" fontId="14" fillId="0" borderId="0" xfId="0" applyNumberFormat="1" applyFont="1" applyFill="1" applyAlignment="1">
      <alignment horizontal="center" vertical="top" shrinkToFit="1"/>
    </xf>
    <xf numFmtId="0" fontId="40" fillId="0" borderId="0" xfId="0" applyFont="1" applyFill="1" applyAlignment="1">
      <alignment horizontal="center" vertical="center"/>
    </xf>
    <xf numFmtId="0" fontId="0" fillId="0" borderId="0" xfId="0" applyFont="1" applyFill="1" applyAlignment="1">
      <alignment horizontal="left" shrinkToFit="1"/>
    </xf>
    <xf numFmtId="179" fontId="107" fillId="0" borderId="54" xfId="0" applyNumberFormat="1" applyFont="1" applyFill="1" applyBorder="1" applyAlignment="1">
      <alignment horizontal="center" vertical="center"/>
    </xf>
    <xf numFmtId="179" fontId="107" fillId="0" borderId="57" xfId="0" applyNumberFormat="1"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179" fontId="0" fillId="0" borderId="54"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95" fillId="0" borderId="3"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4" xfId="0" applyFont="1" applyFill="1" applyBorder="1" applyAlignment="1">
      <alignment horizontal="center" vertical="center"/>
    </xf>
    <xf numFmtId="58" fontId="95" fillId="0" borderId="3" xfId="0" applyNumberFormat="1" applyFont="1" applyFill="1" applyBorder="1" applyAlignment="1">
      <alignment horizontal="center" vertical="center"/>
    </xf>
    <xf numFmtId="58" fontId="95" fillId="0" borderId="4" xfId="0" applyNumberFormat="1" applyFont="1" applyFill="1" applyBorder="1" applyAlignment="1">
      <alignment horizontal="center" vertical="center"/>
    </xf>
    <xf numFmtId="58" fontId="95" fillId="0" borderId="10" xfId="0" applyNumberFormat="1" applyFont="1" applyFill="1" applyBorder="1" applyAlignment="1">
      <alignment horizontal="center" vertical="center"/>
    </xf>
    <xf numFmtId="0" fontId="95" fillId="0" borderId="2" xfId="0" applyFont="1" applyFill="1" applyBorder="1" applyAlignment="1">
      <alignment horizontal="center" vertical="center"/>
    </xf>
    <xf numFmtId="0" fontId="95" fillId="0" borderId="3" xfId="0" applyFont="1" applyFill="1" applyBorder="1" applyAlignment="1">
      <alignment horizontal="left" vertical="center"/>
    </xf>
    <xf numFmtId="0" fontId="95" fillId="0" borderId="4" xfId="0" applyFont="1" applyFill="1" applyBorder="1" applyAlignment="1">
      <alignment horizontal="left" vertical="center"/>
    </xf>
    <xf numFmtId="0" fontId="95" fillId="0" borderId="10" xfId="0" applyFont="1" applyFill="1" applyBorder="1" applyAlignment="1">
      <alignment horizontal="left" vertical="center"/>
    </xf>
    <xf numFmtId="0" fontId="95" fillId="0" borderId="1" xfId="0" applyFont="1" applyFill="1" applyBorder="1" applyAlignment="1">
      <alignment horizontal="left" vertical="center"/>
    </xf>
    <xf numFmtId="0" fontId="83" fillId="0" borderId="3" xfId="0" applyFont="1" applyFill="1" applyBorder="1" applyAlignment="1">
      <alignment horizontal="left" vertical="center"/>
    </xf>
    <xf numFmtId="0" fontId="83" fillId="0" borderId="4" xfId="0" applyFont="1" applyFill="1" applyBorder="1" applyAlignment="1">
      <alignment horizontal="left" vertical="center"/>
    </xf>
    <xf numFmtId="0" fontId="83" fillId="0" borderId="10" xfId="0" applyFont="1" applyFill="1" applyBorder="1" applyAlignment="1">
      <alignment horizontal="left" vertical="center"/>
    </xf>
    <xf numFmtId="0" fontId="95" fillId="0" borderId="53" xfId="0" applyFont="1" applyFill="1" applyBorder="1" applyAlignment="1">
      <alignment horizontal="center" vertical="center"/>
    </xf>
    <xf numFmtId="0" fontId="95" fillId="0" borderId="54" xfId="0" applyFont="1" applyFill="1" applyBorder="1" applyAlignment="1">
      <alignment horizontal="center" vertical="center"/>
    </xf>
    <xf numFmtId="0" fontId="95" fillId="0" borderId="57" xfId="0" applyFont="1" applyFill="1" applyBorder="1" applyAlignment="1">
      <alignment horizontal="center" vertical="center"/>
    </xf>
    <xf numFmtId="0" fontId="95" fillId="0" borderId="80" xfId="0" applyFont="1" applyFill="1" applyBorder="1" applyAlignment="1">
      <alignment horizontal="center" vertical="center"/>
    </xf>
    <xf numFmtId="0" fontId="95" fillId="0" borderId="89" xfId="0" applyFont="1" applyFill="1" applyBorder="1" applyAlignment="1">
      <alignment horizontal="center" vertical="center"/>
    </xf>
    <xf numFmtId="0" fontId="95" fillId="0" borderId="81" xfId="0" applyFont="1" applyFill="1" applyBorder="1" applyAlignment="1">
      <alignment horizontal="center" vertical="center"/>
    </xf>
    <xf numFmtId="0" fontId="95" fillId="0" borderId="86" xfId="0" applyFont="1" applyFill="1" applyBorder="1" applyAlignment="1">
      <alignment horizontal="center" vertical="center"/>
    </xf>
    <xf numFmtId="0" fontId="95" fillId="0" borderId="0" xfId="0" applyFont="1" applyFill="1" applyBorder="1" applyAlignment="1">
      <alignment horizontal="left" vertical="center"/>
    </xf>
    <xf numFmtId="0" fontId="95" fillId="0" borderId="0" xfId="0" applyFont="1" applyBorder="1" applyAlignment="1">
      <alignment vertical="center"/>
    </xf>
    <xf numFmtId="0" fontId="95" fillId="0" borderId="1" xfId="0" applyFont="1" applyFill="1" applyBorder="1" applyAlignment="1">
      <alignment horizontal="center" vertical="center"/>
    </xf>
    <xf numFmtId="0" fontId="95" fillId="0" borderId="1" xfId="0" applyFont="1" applyFill="1" applyBorder="1" applyAlignment="1">
      <alignment vertical="center"/>
    </xf>
    <xf numFmtId="0" fontId="161" fillId="0" borderId="2" xfId="0" applyFont="1" applyFill="1" applyBorder="1" applyAlignment="1">
      <alignment horizontal="center" vertical="center"/>
    </xf>
    <xf numFmtId="0" fontId="83" fillId="0" borderId="80" xfId="0" applyFont="1" applyFill="1" applyBorder="1" applyAlignment="1">
      <alignment horizontal="center" vertical="top" textRotation="255" shrinkToFit="1"/>
    </xf>
    <xf numFmtId="0" fontId="83" fillId="0" borderId="83" xfId="0" applyFont="1" applyFill="1" applyBorder="1" applyAlignment="1">
      <alignment horizontal="center" vertical="top" textRotation="255" shrinkToFit="1"/>
    </xf>
    <xf numFmtId="0" fontId="83" fillId="0" borderId="89" xfId="0" applyFont="1" applyFill="1" applyBorder="1" applyAlignment="1">
      <alignment horizontal="center" vertical="top" textRotation="255" shrinkToFit="1"/>
    </xf>
    <xf numFmtId="0" fontId="83" fillId="0" borderId="81" xfId="0" applyFont="1" applyFill="1" applyBorder="1" applyAlignment="1">
      <alignment horizontal="center" vertical="top" textRotation="255" shrinkToFit="1"/>
    </xf>
    <xf numFmtId="0" fontId="83" fillId="0" borderId="84" xfId="0" applyFont="1" applyFill="1" applyBorder="1" applyAlignment="1">
      <alignment horizontal="center" vertical="top" textRotation="255" shrinkToFit="1"/>
    </xf>
    <xf numFmtId="0" fontId="95" fillId="0" borderId="80" xfId="0" applyFont="1" applyFill="1" applyBorder="1" applyAlignment="1">
      <alignment horizontal="center" vertical="center" shrinkToFit="1"/>
    </xf>
    <xf numFmtId="0" fontId="95" fillId="0" borderId="89" xfId="0" applyFont="1" applyFill="1" applyBorder="1" applyAlignment="1">
      <alignment horizontal="center" vertical="center" shrinkToFit="1"/>
    </xf>
    <xf numFmtId="0" fontId="83" fillId="0" borderId="86" xfId="0" applyFont="1" applyFill="1" applyBorder="1" applyAlignment="1">
      <alignment horizontal="center" vertical="top" textRotation="255" shrinkToFit="1"/>
    </xf>
    <xf numFmtId="0" fontId="95" fillId="0" borderId="26"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46" xfId="0" applyFont="1" applyFill="1" applyBorder="1" applyAlignment="1">
      <alignment horizontal="center" vertical="center"/>
    </xf>
    <xf numFmtId="0" fontId="95" fillId="0" borderId="147" xfId="0" applyFont="1" applyFill="1" applyBorder="1" applyAlignment="1">
      <alignment horizontal="center" vertical="center"/>
    </xf>
    <xf numFmtId="0" fontId="83" fillId="0" borderId="83" xfId="0" applyFont="1" applyFill="1" applyBorder="1" applyAlignment="1">
      <alignment vertical="top"/>
    </xf>
    <xf numFmtId="0" fontId="95" fillId="0" borderId="26" xfId="0" applyFont="1" applyFill="1" applyBorder="1" applyAlignment="1">
      <alignment horizontal="center" vertical="center" textRotation="255"/>
    </xf>
    <xf numFmtId="0" fontId="95" fillId="0" borderId="27" xfId="0" applyFont="1" applyFill="1" applyBorder="1" applyAlignment="1">
      <alignment horizontal="center" vertical="center" textRotation="255"/>
    </xf>
    <xf numFmtId="0" fontId="95" fillId="0" borderId="28" xfId="0" applyFont="1" applyFill="1" applyBorder="1" applyAlignment="1">
      <alignment horizontal="center" vertical="center" textRotation="255"/>
    </xf>
    <xf numFmtId="0" fontId="95" fillId="0" borderId="26" xfId="0" applyFont="1" applyFill="1" applyBorder="1" applyAlignment="1">
      <alignment horizontal="center" vertical="distributed" textRotation="255" indent="2"/>
    </xf>
    <xf numFmtId="0" fontId="95" fillId="0" borderId="27" xfId="0" applyFont="1" applyFill="1" applyBorder="1" applyAlignment="1">
      <alignment horizontal="center" vertical="distributed" textRotation="255" indent="2"/>
    </xf>
    <xf numFmtId="0" fontId="95" fillId="0" borderId="28" xfId="0" applyFont="1" applyFill="1" applyBorder="1" applyAlignment="1">
      <alignment horizontal="center" vertical="distributed" textRotation="255" indent="2"/>
    </xf>
    <xf numFmtId="0" fontId="83" fillId="0" borderId="146" xfId="0" applyFont="1" applyFill="1" applyBorder="1" applyAlignment="1">
      <alignment horizontal="center" vertical="top" textRotation="255" shrinkToFit="1"/>
    </xf>
    <xf numFmtId="0" fontId="83" fillId="0" borderId="90" xfId="0" applyFont="1" applyFill="1" applyBorder="1" applyAlignment="1">
      <alignment horizontal="center" vertical="top" textRotation="255" shrinkToFit="1"/>
    </xf>
    <xf numFmtId="0" fontId="83" fillId="0" borderId="26" xfId="0" applyFont="1" applyFill="1" applyBorder="1" applyAlignment="1">
      <alignment horizontal="center" vertical="top" textRotation="255" shrinkToFit="1"/>
    </xf>
    <xf numFmtId="0" fontId="83" fillId="0" borderId="27" xfId="0" applyFont="1" applyFill="1" applyBorder="1" applyAlignment="1">
      <alignment horizontal="center" vertical="top" textRotation="255" shrinkToFit="1"/>
    </xf>
    <xf numFmtId="0" fontId="83" fillId="0" borderId="28" xfId="0" applyFont="1" applyFill="1" applyBorder="1" applyAlignment="1">
      <alignment horizontal="center" vertical="top" textRotation="255" shrinkToFit="1"/>
    </xf>
    <xf numFmtId="0" fontId="95" fillId="0" borderId="79" xfId="0" applyFont="1" applyFill="1" applyBorder="1" applyAlignment="1">
      <alignment horizontal="center" vertical="center"/>
    </xf>
    <xf numFmtId="0" fontId="95" fillId="0" borderId="85" xfId="0" applyFont="1" applyFill="1" applyBorder="1" applyAlignment="1">
      <alignment horizontal="center" vertical="center"/>
    </xf>
    <xf numFmtId="0" fontId="109" fillId="0" borderId="80" xfId="0" applyFont="1" applyFill="1" applyBorder="1" applyAlignment="1">
      <alignment horizontal="center" vertical="top" textRotation="255" wrapText="1" shrinkToFit="1"/>
    </xf>
    <xf numFmtId="0" fontId="109" fillId="0" borderId="83" xfId="0" applyFont="1" applyFill="1" applyBorder="1" applyAlignment="1">
      <alignment horizontal="center" vertical="top" textRotation="255" wrapText="1" shrinkToFit="1"/>
    </xf>
    <xf numFmtId="0" fontId="95" fillId="0" borderId="70" xfId="0" applyFont="1" applyFill="1" applyBorder="1" applyAlignment="1">
      <alignment horizontal="center" vertical="center"/>
    </xf>
    <xf numFmtId="0" fontId="160" fillId="0" borderId="79" xfId="0" applyFont="1" applyFill="1" applyBorder="1" applyAlignment="1">
      <alignment vertical="top" textRotation="255" shrinkToFit="1"/>
    </xf>
    <xf numFmtId="0" fontId="83" fillId="0" borderId="82" xfId="0" applyFont="1" applyFill="1" applyBorder="1" applyAlignment="1">
      <alignment vertical="top" textRotation="255" shrinkToFit="1"/>
    </xf>
    <xf numFmtId="0" fontId="83" fillId="0" borderId="85" xfId="0" applyFont="1" applyFill="1" applyBorder="1" applyAlignment="1">
      <alignment vertical="top" textRotation="255" shrinkToFit="1"/>
    </xf>
    <xf numFmtId="0" fontId="160" fillId="0" borderId="80" xfId="0" applyFont="1" applyFill="1" applyBorder="1" applyAlignment="1">
      <alignment horizontal="center" vertical="top" textRotation="255" shrinkToFit="1"/>
    </xf>
    <xf numFmtId="0" fontId="95" fillId="0" borderId="79" xfId="0" applyFont="1" applyFill="1" applyBorder="1" applyAlignment="1">
      <alignment horizontal="center" vertical="center" shrinkToFit="1"/>
    </xf>
    <xf numFmtId="0" fontId="95" fillId="0" borderId="85" xfId="0" applyFont="1" applyFill="1" applyBorder="1" applyAlignment="1">
      <alignment horizontal="center" vertical="center" shrinkToFit="1"/>
    </xf>
    <xf numFmtId="0" fontId="110" fillId="0" borderId="4" xfId="0" applyFont="1" applyFill="1" applyBorder="1" applyAlignment="1">
      <alignment horizontal="right" vertical="center"/>
    </xf>
    <xf numFmtId="0" fontId="110" fillId="0" borderId="5" xfId="0" applyFont="1" applyFill="1" applyBorder="1" applyAlignment="1">
      <alignment horizontal="right" vertical="center"/>
    </xf>
    <xf numFmtId="0" fontId="158" fillId="0" borderId="0" xfId="0" applyFont="1" applyFill="1" applyAlignment="1">
      <alignment horizontal="center" vertical="center"/>
    </xf>
    <xf numFmtId="0" fontId="107" fillId="0" borderId="0" xfId="0" applyFont="1" applyFill="1" applyAlignment="1">
      <alignment horizontal="left" vertical="center" shrinkToFit="1"/>
    </xf>
    <xf numFmtId="0" fontId="83" fillId="0" borderId="80" xfId="0" applyFont="1" applyFill="1" applyBorder="1" applyAlignment="1">
      <alignment horizontal="center" vertical="top" textRotation="255" wrapText="1" shrinkToFit="1"/>
    </xf>
    <xf numFmtId="0" fontId="83" fillId="0" borderId="83" xfId="0" applyFont="1" applyFill="1" applyBorder="1" applyAlignment="1">
      <alignment horizontal="center" vertical="top" textRotation="255" wrapText="1" shrinkToFit="1"/>
    </xf>
    <xf numFmtId="0" fontId="83" fillId="0" borderId="89" xfId="0" applyFont="1" applyFill="1" applyBorder="1" applyAlignment="1">
      <alignment horizontal="center" vertical="top" textRotation="255" wrapText="1" shrinkToFit="1"/>
    </xf>
    <xf numFmtId="0" fontId="29" fillId="0" borderId="0" xfId="0" applyFont="1" applyFill="1" applyBorder="1" applyAlignment="1">
      <alignment horizontal="left" vertical="center" wrapText="1"/>
    </xf>
    <xf numFmtId="0" fontId="102" fillId="0" borderId="0" xfId="0" applyFont="1" applyFill="1" applyBorder="1" applyAlignment="1">
      <alignment horizontal="left" vertical="center" wrapText="1" indent="2"/>
    </xf>
    <xf numFmtId="0" fontId="29" fillId="0" borderId="156" xfId="0" applyNumberFormat="1" applyFont="1" applyFill="1" applyBorder="1" applyAlignment="1" applyProtection="1">
      <alignment horizontal="center" vertical="center" shrinkToFit="1"/>
      <protection locked="0"/>
    </xf>
    <xf numFmtId="0" fontId="29" fillId="0" borderId="66" xfId="0" applyNumberFormat="1" applyFont="1" applyFill="1" applyBorder="1" applyAlignment="1" applyProtection="1">
      <alignment horizontal="center" vertical="center" shrinkToFit="1"/>
      <protection locked="0"/>
    </xf>
    <xf numFmtId="0" fontId="29" fillId="0" borderId="94" xfId="0" applyFont="1" applyFill="1" applyBorder="1" applyAlignment="1">
      <alignment horizontal="center" vertical="center"/>
    </xf>
    <xf numFmtId="0" fontId="29" fillId="0" borderId="71" xfId="0" applyFont="1" applyFill="1" applyBorder="1" applyAlignment="1">
      <alignment horizontal="center" vertical="center"/>
    </xf>
    <xf numFmtId="0" fontId="29" fillId="0" borderId="95" xfId="0" applyFont="1" applyFill="1" applyBorder="1" applyAlignment="1">
      <alignment horizontal="center" vertical="center"/>
    </xf>
    <xf numFmtId="0" fontId="29" fillId="0" borderId="8" xfId="0" applyFont="1" applyFill="1" applyBorder="1" applyAlignment="1" applyProtection="1">
      <alignment horizontal="left" vertical="center"/>
      <protection locked="0"/>
    </xf>
    <xf numFmtId="0" fontId="29" fillId="0" borderId="9" xfId="0" applyFont="1" applyFill="1" applyBorder="1" applyAlignment="1" applyProtection="1">
      <alignment horizontal="left" vertical="center"/>
      <protection locked="0"/>
    </xf>
    <xf numFmtId="0" fontId="29" fillId="0" borderId="6"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96" xfId="0" applyFill="1" applyBorder="1" applyAlignment="1" applyProtection="1">
      <alignment horizontal="center" vertical="center" shrinkToFit="1"/>
      <protection locked="0"/>
    </xf>
    <xf numFmtId="0" fontId="29" fillId="0" borderId="8" xfId="0" applyFont="1" applyFill="1" applyBorder="1" applyAlignment="1" applyProtection="1">
      <alignment horizontal="left" vertical="center" shrinkToFit="1"/>
      <protection locked="0"/>
    </xf>
    <xf numFmtId="0" fontId="29" fillId="0" borderId="5" xfId="0" applyFont="1" applyFill="1" applyBorder="1" applyAlignment="1" applyProtection="1">
      <alignment horizontal="left" vertical="center" shrinkToFit="1"/>
      <protection locked="0"/>
    </xf>
    <xf numFmtId="0" fontId="29" fillId="0" borderId="9" xfId="0" applyFont="1" applyFill="1" applyBorder="1" applyAlignment="1" applyProtection="1">
      <alignment horizontal="left" vertical="center" shrinkToFit="1"/>
      <protection locked="0"/>
    </xf>
    <xf numFmtId="0" fontId="29" fillId="0" borderId="6"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shrinkToFit="1"/>
      <protection locked="0"/>
    </xf>
    <xf numFmtId="0" fontId="29" fillId="0" borderId="7" xfId="0" applyFont="1" applyFill="1" applyBorder="1" applyAlignment="1" applyProtection="1">
      <alignment horizontal="left" vertical="center" shrinkToFit="1"/>
      <protection locked="0"/>
    </xf>
    <xf numFmtId="0" fontId="29" fillId="0" borderId="51" xfId="0" applyFont="1" applyFill="1" applyBorder="1" applyAlignment="1" applyProtection="1">
      <alignment horizontal="left" vertical="center" shrinkToFit="1"/>
      <protection locked="0"/>
    </xf>
    <xf numFmtId="0" fontId="29" fillId="0" borderId="41" xfId="0" applyFont="1" applyFill="1" applyBorder="1" applyAlignment="1" applyProtection="1">
      <alignment horizontal="left" vertical="center" shrinkToFit="1"/>
      <protection locked="0"/>
    </xf>
    <xf numFmtId="0" fontId="29" fillId="0" borderId="42" xfId="0" applyFont="1" applyFill="1" applyBorder="1" applyAlignment="1" applyProtection="1">
      <alignment horizontal="left" vertical="center" shrinkToFit="1"/>
      <protection locked="0"/>
    </xf>
    <xf numFmtId="0" fontId="25" fillId="0" borderId="26" xfId="0" applyFont="1" applyFill="1" applyBorder="1" applyAlignment="1" applyProtection="1">
      <alignment horizontal="center" vertical="center" shrinkToFit="1"/>
      <protection locked="0"/>
    </xf>
    <xf numFmtId="0" fontId="25" fillId="0" borderId="27" xfId="0" applyFont="1" applyFill="1" applyBorder="1" applyAlignment="1" applyProtection="1">
      <alignment horizontal="center" vertical="center" shrinkToFit="1"/>
      <protection locked="0"/>
    </xf>
    <xf numFmtId="0" fontId="25" fillId="0" borderId="96" xfId="0" applyFont="1" applyFill="1" applyBorder="1" applyAlignment="1" applyProtection="1">
      <alignment horizontal="center" vertical="center" shrinkToFit="1"/>
      <protection locked="0"/>
    </xf>
    <xf numFmtId="0" fontId="29" fillId="0" borderId="157" xfId="0" applyNumberFormat="1"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9" fillId="0" borderId="11" xfId="0" applyFont="1" applyFill="1" applyBorder="1" applyAlignment="1" applyProtection="1">
      <alignment horizontal="left" vertical="center" shrinkToFit="1"/>
      <protection locked="0"/>
    </xf>
    <xf numFmtId="0" fontId="29" fillId="0" borderId="1" xfId="0" applyFont="1" applyFill="1" applyBorder="1" applyAlignment="1" applyProtection="1">
      <alignment horizontal="left" vertical="center" shrinkToFit="1"/>
      <protection locked="0"/>
    </xf>
    <xf numFmtId="0" fontId="29" fillId="0" borderId="12" xfId="0" applyFont="1" applyFill="1" applyBorder="1" applyAlignment="1" applyProtection="1">
      <alignment horizontal="left" vertical="center" shrinkToFit="1"/>
      <protection locked="0"/>
    </xf>
    <xf numFmtId="0" fontId="25" fillId="0" borderId="28"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6" xfId="0"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center" vertical="center" shrinkToFit="1"/>
      <protection locked="0"/>
    </xf>
    <xf numFmtId="0" fontId="29" fillId="0" borderId="65" xfId="0" applyNumberFormat="1" applyFont="1" applyFill="1" applyBorder="1" applyAlignment="1" applyProtection="1">
      <alignment horizontal="center" vertical="center" shrinkToFit="1"/>
      <protection locked="0"/>
    </xf>
    <xf numFmtId="0" fontId="33" fillId="0" borderId="0" xfId="0" applyFont="1" applyFill="1" applyAlignment="1">
      <alignment horizontal="center" vertical="center"/>
    </xf>
    <xf numFmtId="0" fontId="29" fillId="0" borderId="0" xfId="0" applyNumberFormat="1" applyFont="1" applyFill="1" applyBorder="1" applyAlignment="1">
      <alignment horizontal="left"/>
    </xf>
    <xf numFmtId="0" fontId="29" fillId="0" borderId="1" xfId="0" applyFont="1" applyFill="1" applyBorder="1" applyAlignment="1">
      <alignment horizontal="left"/>
    </xf>
    <xf numFmtId="0" fontId="29" fillId="0" borderId="1" xfId="0" applyFont="1" applyFill="1" applyBorder="1" applyAlignment="1">
      <alignment horizontal="left" shrinkToFit="1"/>
    </xf>
    <xf numFmtId="0" fontId="29" fillId="0" borderId="91"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92" xfId="0" applyFont="1" applyFill="1" applyBorder="1" applyAlignment="1">
      <alignment horizontal="center" vertical="center" wrapText="1" shrinkToFit="1"/>
    </xf>
    <xf numFmtId="0" fontId="29" fillId="0" borderId="28" xfId="0" applyFont="1" applyFill="1" applyBorder="1" applyAlignment="1">
      <alignment horizontal="center" vertical="center" shrinkToFit="1"/>
    </xf>
    <xf numFmtId="0" fontId="29" fillId="0" borderId="47" xfId="0" applyFont="1" applyFill="1" applyBorder="1" applyAlignment="1">
      <alignment horizontal="center" vertical="center" shrinkToFit="1"/>
    </xf>
    <xf numFmtId="0" fontId="29" fillId="0" borderId="36" xfId="0" applyFont="1" applyFill="1" applyBorder="1" applyAlignment="1">
      <alignment horizontal="center" vertical="center" shrinkToFit="1"/>
    </xf>
    <xf numFmtId="0" fontId="29" fillId="0" borderId="37"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2" fillId="0" borderId="1" xfId="0" applyFont="1" applyFill="1" applyBorder="1" applyAlignment="1">
      <alignment horizontal="left"/>
    </xf>
    <xf numFmtId="0" fontId="42" fillId="0" borderId="1" xfId="0" applyFont="1" applyFill="1" applyBorder="1" applyAlignment="1">
      <alignment horizontal="left" shrinkToFit="1"/>
    </xf>
    <xf numFmtId="0" fontId="29" fillId="0" borderId="8" xfId="0" applyFont="1" applyFill="1" applyBorder="1" applyAlignment="1" applyProtection="1">
      <alignment horizontal="left" vertical="center" wrapText="1" shrinkToFit="1"/>
      <protection locked="0"/>
    </xf>
    <xf numFmtId="0" fontId="29" fillId="0" borderId="5" xfId="0" applyFont="1" applyFill="1" applyBorder="1" applyAlignment="1" applyProtection="1">
      <alignment horizontal="left" vertical="center" wrapText="1" shrinkToFit="1"/>
      <protection locked="0"/>
    </xf>
    <xf numFmtId="0" fontId="29" fillId="0" borderId="9" xfId="0" applyFont="1" applyFill="1" applyBorder="1" applyAlignment="1" applyProtection="1">
      <alignment horizontal="left" vertical="center" wrapText="1" shrinkToFit="1"/>
      <protection locked="0"/>
    </xf>
    <xf numFmtId="0" fontId="29" fillId="0" borderId="6" xfId="0" applyFont="1" applyFill="1" applyBorder="1" applyAlignment="1" applyProtection="1">
      <alignment horizontal="left" vertical="center" wrapText="1" shrinkToFit="1"/>
      <protection locked="0"/>
    </xf>
    <xf numFmtId="0" fontId="29" fillId="0" borderId="0"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left" vertical="center" wrapText="1" shrinkToFit="1"/>
      <protection locked="0"/>
    </xf>
    <xf numFmtId="0" fontId="29" fillId="0" borderId="11" xfId="0" applyFont="1" applyFill="1" applyBorder="1" applyAlignment="1" applyProtection="1">
      <alignment horizontal="left" vertical="center" wrapText="1" shrinkToFit="1"/>
      <protection locked="0"/>
    </xf>
    <xf numFmtId="0" fontId="29" fillId="0" borderId="1" xfId="0" applyFont="1" applyFill="1" applyBorder="1" applyAlignment="1" applyProtection="1">
      <alignment horizontal="left" vertical="center" wrapText="1" shrinkToFit="1"/>
      <protection locked="0"/>
    </xf>
    <xf numFmtId="0" fontId="29" fillId="0" borderId="12" xfId="0" applyFont="1" applyFill="1" applyBorder="1" applyAlignment="1" applyProtection="1">
      <alignment horizontal="left" vertical="center" wrapText="1" shrinkToFit="1"/>
      <protection locked="0"/>
    </xf>
    <xf numFmtId="0" fontId="42" fillId="0" borderId="8" xfId="0" applyFont="1" applyFill="1" applyBorder="1" applyAlignment="1" applyProtection="1">
      <alignment horizontal="left" vertical="center"/>
      <protection locked="0"/>
    </xf>
    <xf numFmtId="0" fontId="42" fillId="0" borderId="8" xfId="0" applyFont="1" applyFill="1" applyBorder="1" applyAlignment="1" applyProtection="1">
      <alignment horizontal="left" vertical="center" wrapText="1" shrinkToFit="1"/>
      <protection locked="0"/>
    </xf>
    <xf numFmtId="0" fontId="151" fillId="0" borderId="8" xfId="0" applyFont="1" applyFill="1" applyBorder="1" applyAlignment="1" applyProtection="1">
      <alignment horizontal="left" vertical="center"/>
      <protection locked="0"/>
    </xf>
    <xf numFmtId="0" fontId="151" fillId="0" borderId="9" xfId="0" applyFont="1" applyFill="1" applyBorder="1" applyAlignment="1" applyProtection="1">
      <alignment horizontal="left" vertical="center"/>
      <protection locked="0"/>
    </xf>
    <xf numFmtId="0" fontId="151" fillId="0" borderId="6" xfId="0" applyFont="1" applyFill="1" applyBorder="1" applyAlignment="1" applyProtection="1">
      <alignment horizontal="left" vertical="center"/>
      <protection locked="0"/>
    </xf>
    <xf numFmtId="0" fontId="151" fillId="0" borderId="7" xfId="0" applyFont="1" applyFill="1" applyBorder="1" applyAlignment="1" applyProtection="1">
      <alignment horizontal="left" vertical="center"/>
      <protection locked="0"/>
    </xf>
    <xf numFmtId="0" fontId="151" fillId="0" borderId="11" xfId="0" applyFont="1" applyFill="1" applyBorder="1" applyAlignment="1" applyProtection="1">
      <alignment horizontal="left" vertical="center"/>
      <protection locked="0"/>
    </xf>
    <xf numFmtId="0" fontId="151" fillId="0" borderId="12" xfId="0" applyFont="1" applyFill="1" applyBorder="1" applyAlignment="1" applyProtection="1">
      <alignment horizontal="left" vertical="center"/>
      <protection locked="0"/>
    </xf>
    <xf numFmtId="0" fontId="128" fillId="0" borderId="26" xfId="0" applyFont="1" applyFill="1" applyBorder="1" applyAlignment="1" applyProtection="1">
      <alignment horizontal="center" vertical="center" shrinkToFit="1"/>
      <protection locked="0"/>
    </xf>
    <xf numFmtId="0" fontId="128" fillId="0" borderId="27" xfId="0" applyFont="1" applyFill="1" applyBorder="1" applyAlignment="1" applyProtection="1">
      <alignment horizontal="center" vertical="center" shrinkToFit="1"/>
      <protection locked="0"/>
    </xf>
    <xf numFmtId="0" fontId="128" fillId="0" borderId="28" xfId="0" applyFont="1" applyFill="1" applyBorder="1" applyAlignment="1" applyProtection="1">
      <alignment horizontal="center" vertical="center" shrinkToFit="1"/>
      <protection locked="0"/>
    </xf>
    <xf numFmtId="0" fontId="151" fillId="0" borderId="8" xfId="0" applyFont="1" applyFill="1" applyBorder="1" applyAlignment="1" applyProtection="1">
      <alignment horizontal="left" vertical="center" wrapText="1" shrinkToFit="1"/>
      <protection locked="0"/>
    </xf>
    <xf numFmtId="0" fontId="151" fillId="0" borderId="5" xfId="0" applyFont="1" applyFill="1" applyBorder="1" applyAlignment="1" applyProtection="1">
      <alignment horizontal="left" vertical="center" wrapText="1" shrinkToFit="1"/>
      <protection locked="0"/>
    </xf>
    <xf numFmtId="0" fontId="151" fillId="0" borderId="9" xfId="0" applyFont="1" applyFill="1" applyBorder="1" applyAlignment="1" applyProtection="1">
      <alignment horizontal="left" vertical="center" wrapText="1" shrinkToFit="1"/>
      <protection locked="0"/>
    </xf>
    <xf numFmtId="0" fontId="151" fillId="0" borderId="6" xfId="0" applyFont="1" applyFill="1" applyBorder="1" applyAlignment="1" applyProtection="1">
      <alignment horizontal="left" vertical="center" wrapText="1" shrinkToFit="1"/>
      <protection locked="0"/>
    </xf>
    <xf numFmtId="0" fontId="151" fillId="0" borderId="0" xfId="0" applyFont="1" applyFill="1" applyBorder="1" applyAlignment="1" applyProtection="1">
      <alignment horizontal="left" vertical="center" wrapText="1" shrinkToFit="1"/>
      <protection locked="0"/>
    </xf>
    <xf numFmtId="0" fontId="151" fillId="0" borderId="7" xfId="0" applyFont="1" applyFill="1" applyBorder="1" applyAlignment="1" applyProtection="1">
      <alignment horizontal="left" vertical="center" wrapText="1" shrinkToFit="1"/>
      <protection locked="0"/>
    </xf>
    <xf numFmtId="0" fontId="151" fillId="0" borderId="11" xfId="0" applyFont="1" applyFill="1" applyBorder="1" applyAlignment="1" applyProtection="1">
      <alignment horizontal="left" vertical="center" wrapText="1" shrinkToFit="1"/>
      <protection locked="0"/>
    </xf>
    <xf numFmtId="0" fontId="151" fillId="0" borderId="1" xfId="0" applyFont="1" applyFill="1" applyBorder="1" applyAlignment="1" applyProtection="1">
      <alignment horizontal="left" vertical="center" wrapText="1" shrinkToFit="1"/>
      <protection locked="0"/>
    </xf>
    <xf numFmtId="0" fontId="151" fillId="0" borderId="12" xfId="0" applyFont="1" applyFill="1" applyBorder="1" applyAlignment="1" applyProtection="1">
      <alignment horizontal="left" vertical="center" wrapText="1" shrinkToFit="1"/>
      <protection locked="0"/>
    </xf>
    <xf numFmtId="0" fontId="128" fillId="0" borderId="5" xfId="0" applyFont="1" applyFill="1" applyBorder="1" applyAlignment="1" applyProtection="1">
      <alignment horizontal="left" vertical="center" wrapText="1" shrinkToFit="1"/>
      <protection locked="0"/>
    </xf>
    <xf numFmtId="0" fontId="128" fillId="0" borderId="9" xfId="0" applyFont="1" applyFill="1" applyBorder="1" applyAlignment="1" applyProtection="1">
      <alignment horizontal="left" vertical="center" wrapText="1" shrinkToFit="1"/>
      <protection locked="0"/>
    </xf>
    <xf numFmtId="0" fontId="128" fillId="0" borderId="6" xfId="0" applyFont="1" applyFill="1" applyBorder="1" applyAlignment="1" applyProtection="1">
      <alignment horizontal="left" vertical="center" wrapText="1" shrinkToFit="1"/>
      <protection locked="0"/>
    </xf>
    <xf numFmtId="0" fontId="128" fillId="0" borderId="0" xfId="0" applyFont="1" applyFill="1" applyBorder="1" applyAlignment="1" applyProtection="1">
      <alignment horizontal="left" vertical="center" wrapText="1" shrinkToFit="1"/>
      <protection locked="0"/>
    </xf>
    <xf numFmtId="0" fontId="128" fillId="0" borderId="7" xfId="0" applyFont="1" applyFill="1" applyBorder="1" applyAlignment="1" applyProtection="1">
      <alignment horizontal="left" vertical="center" wrapText="1" shrinkToFit="1"/>
      <protection locked="0"/>
    </xf>
    <xf numFmtId="0" fontId="128" fillId="0" borderId="11" xfId="0" applyFont="1" applyFill="1" applyBorder="1" applyAlignment="1" applyProtection="1">
      <alignment horizontal="left" vertical="center" wrapText="1" shrinkToFit="1"/>
      <protection locked="0"/>
    </xf>
    <xf numFmtId="0" fontId="128" fillId="0" borderId="1" xfId="0" applyFont="1" applyFill="1" applyBorder="1" applyAlignment="1" applyProtection="1">
      <alignment horizontal="left" vertical="center" wrapText="1" shrinkToFit="1"/>
      <protection locked="0"/>
    </xf>
    <xf numFmtId="0" fontId="128" fillId="0" borderId="12" xfId="0" applyFont="1" applyFill="1" applyBorder="1" applyAlignment="1" applyProtection="1">
      <alignment horizontal="left" vertical="center" wrapText="1" shrinkToFit="1"/>
      <protection locked="0"/>
    </xf>
    <xf numFmtId="0" fontId="102" fillId="0" borderId="5" xfId="0" applyFont="1" applyFill="1" applyBorder="1" applyAlignment="1" applyProtection="1">
      <alignment horizontal="left" vertical="center" wrapText="1" shrinkToFit="1"/>
      <protection locked="0"/>
    </xf>
    <xf numFmtId="0" fontId="102" fillId="0" borderId="9" xfId="0" applyFont="1" applyFill="1" applyBorder="1" applyAlignment="1" applyProtection="1">
      <alignment horizontal="left" vertical="center" wrapText="1" shrinkToFit="1"/>
      <protection locked="0"/>
    </xf>
    <xf numFmtId="0" fontId="102" fillId="0" borderId="6" xfId="0" applyFont="1" applyFill="1" applyBorder="1" applyAlignment="1" applyProtection="1">
      <alignment horizontal="left" vertical="center" wrapText="1" shrinkToFit="1"/>
      <protection locked="0"/>
    </xf>
    <xf numFmtId="0" fontId="102" fillId="0" borderId="0" xfId="0" applyFont="1" applyFill="1" applyBorder="1" applyAlignment="1" applyProtection="1">
      <alignment horizontal="left" vertical="center" wrapText="1" shrinkToFit="1"/>
      <protection locked="0"/>
    </xf>
    <xf numFmtId="0" fontId="102" fillId="0" borderId="7" xfId="0" applyFont="1" applyFill="1" applyBorder="1" applyAlignment="1" applyProtection="1">
      <alignment horizontal="left" vertical="center" wrapText="1" shrinkToFit="1"/>
      <protection locked="0"/>
    </xf>
    <xf numFmtId="0" fontId="102" fillId="0" borderId="11" xfId="0" applyFont="1" applyFill="1" applyBorder="1" applyAlignment="1" applyProtection="1">
      <alignment horizontal="left" vertical="center" wrapText="1" shrinkToFit="1"/>
      <protection locked="0"/>
    </xf>
    <xf numFmtId="0" fontId="102" fillId="0" borderId="1" xfId="0" applyFont="1" applyFill="1" applyBorder="1" applyAlignment="1" applyProtection="1">
      <alignment horizontal="left" vertical="center" wrapText="1" shrinkToFit="1"/>
      <protection locked="0"/>
    </xf>
    <xf numFmtId="0" fontId="102" fillId="0" borderId="12" xfId="0" applyFont="1" applyFill="1" applyBorder="1" applyAlignment="1" applyProtection="1">
      <alignment horizontal="left" vertical="center" wrapText="1" shrinkToFit="1"/>
      <protection locked="0"/>
    </xf>
    <xf numFmtId="0" fontId="53" fillId="0" borderId="2" xfId="0" applyFont="1" applyFill="1" applyBorder="1" applyAlignment="1">
      <alignment horizontal="left" vertical="center"/>
    </xf>
    <xf numFmtId="0" fontId="42" fillId="0" borderId="5" xfId="0" applyFont="1" applyFill="1" applyBorder="1" applyAlignment="1" applyProtection="1">
      <alignment horizontal="left" vertical="center" wrapText="1" shrinkToFit="1"/>
      <protection locked="0"/>
    </xf>
    <xf numFmtId="0" fontId="42" fillId="0" borderId="9" xfId="0" applyFont="1" applyFill="1" applyBorder="1" applyAlignment="1" applyProtection="1">
      <alignment horizontal="left" vertical="center" wrapText="1" shrinkToFit="1"/>
      <protection locked="0"/>
    </xf>
    <xf numFmtId="0" fontId="42" fillId="0" borderId="6" xfId="0" applyFont="1" applyFill="1" applyBorder="1" applyAlignment="1" applyProtection="1">
      <alignment horizontal="left" vertical="center" wrapText="1" shrinkToFit="1"/>
      <protection locked="0"/>
    </xf>
    <xf numFmtId="0" fontId="42" fillId="0" borderId="0" xfId="0" applyFont="1" applyFill="1" applyBorder="1" applyAlignment="1" applyProtection="1">
      <alignment horizontal="left" vertical="center" wrapText="1" shrinkToFit="1"/>
      <protection locked="0"/>
    </xf>
    <xf numFmtId="0" fontId="42" fillId="0" borderId="7" xfId="0" applyFont="1" applyFill="1" applyBorder="1" applyAlignment="1" applyProtection="1">
      <alignment horizontal="left" vertical="center" wrapText="1" shrinkToFit="1"/>
      <protection locked="0"/>
    </xf>
    <xf numFmtId="0" fontId="42" fillId="0" borderId="11" xfId="0" applyFont="1" applyFill="1" applyBorder="1" applyAlignment="1" applyProtection="1">
      <alignment horizontal="left" vertical="center" wrapText="1" shrinkToFit="1"/>
      <protection locked="0"/>
    </xf>
    <xf numFmtId="0" fontId="42" fillId="0" borderId="1"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center" wrapText="1" shrinkToFit="1"/>
      <protection locked="0"/>
    </xf>
    <xf numFmtId="0" fontId="29" fillId="0" borderId="41" xfId="0" applyFont="1" applyFill="1" applyBorder="1" applyAlignment="1" applyProtection="1">
      <alignment horizontal="left" vertical="center" wrapText="1" shrinkToFit="1"/>
      <protection locked="0"/>
    </xf>
    <xf numFmtId="0" fontId="29" fillId="0" borderId="42" xfId="0" applyFont="1" applyFill="1" applyBorder="1" applyAlignment="1" applyProtection="1">
      <alignment horizontal="left" vertical="center" wrapText="1" shrinkToFit="1"/>
      <protection locked="0"/>
    </xf>
    <xf numFmtId="0" fontId="43" fillId="0" borderId="3"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wrapText="1"/>
      <protection locked="0"/>
    </xf>
    <xf numFmtId="0" fontId="43" fillId="0" borderId="10" xfId="3" applyFont="1" applyFill="1" applyBorder="1" applyAlignment="1" applyProtection="1">
      <alignment horizontal="center" vertical="center" wrapText="1"/>
      <protection locked="0"/>
    </xf>
    <xf numFmtId="0" fontId="43" fillId="0" borderId="1" xfId="0" applyFont="1" applyFill="1" applyBorder="1" applyAlignment="1">
      <alignment horizontal="right" vertical="center"/>
    </xf>
    <xf numFmtId="0" fontId="43" fillId="0" borderId="0" xfId="0" applyFont="1" applyFill="1" applyBorder="1" applyAlignment="1">
      <alignment horizontal="right" vertical="center"/>
    </xf>
    <xf numFmtId="0" fontId="134" fillId="0" borderId="0" xfId="0" applyFont="1" applyFill="1" applyAlignment="1">
      <alignment horizontal="right"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29" xfId="0" applyFont="1" applyFill="1" applyBorder="1" applyAlignment="1">
      <alignment horizontal="left" vertical="center"/>
    </xf>
    <xf numFmtId="0" fontId="43" fillId="0" borderId="30" xfId="0" applyFont="1" applyFill="1" applyBorder="1" applyAlignment="1">
      <alignment horizontal="left" vertical="center"/>
    </xf>
    <xf numFmtId="0" fontId="43" fillId="0" borderId="31" xfId="0" applyFont="1" applyFill="1" applyBorder="1" applyAlignment="1">
      <alignment horizontal="left" vertical="center"/>
    </xf>
    <xf numFmtId="0" fontId="43" fillId="0" borderId="0"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167" fillId="0" borderId="3" xfId="0" applyFont="1" applyFill="1" applyBorder="1" applyAlignment="1">
      <alignment horizontal="center" vertical="center" wrapText="1"/>
    </xf>
    <xf numFmtId="0" fontId="167" fillId="0" borderId="10" xfId="0" applyFont="1" applyFill="1" applyBorder="1" applyAlignment="1">
      <alignment horizontal="center" vertical="center"/>
    </xf>
    <xf numFmtId="0" fontId="43" fillId="0" borderId="0" xfId="0" applyFont="1" applyFill="1" applyAlignment="1">
      <alignment horizontal="center" vertical="center"/>
    </xf>
    <xf numFmtId="0" fontId="43" fillId="0" borderId="27" xfId="3" applyFont="1" applyFill="1" applyBorder="1" applyAlignment="1">
      <alignment horizontal="center" vertical="center" textRotation="255"/>
    </xf>
    <xf numFmtId="0" fontId="43" fillId="0" borderId="29" xfId="3" applyFont="1" applyFill="1" applyBorder="1" applyAlignment="1">
      <alignment horizontal="center" vertical="center"/>
    </xf>
    <xf numFmtId="0" fontId="43" fillId="0" borderId="31" xfId="3" applyFont="1" applyFill="1" applyBorder="1" applyAlignment="1">
      <alignment horizontal="center" vertical="center"/>
    </xf>
    <xf numFmtId="0" fontId="43" fillId="0" borderId="122" xfId="3" applyFont="1" applyFill="1" applyBorder="1" applyAlignment="1">
      <alignment horizontal="center" vertical="center"/>
    </xf>
    <xf numFmtId="0" fontId="43" fillId="0" borderId="164" xfId="3" applyFont="1" applyFill="1" applyBorder="1" applyAlignment="1">
      <alignment horizontal="center" vertical="center"/>
    </xf>
    <xf numFmtId="0" fontId="43" fillId="0" borderId="6"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2" xfId="3" applyFont="1" applyFill="1" applyBorder="1" applyAlignment="1">
      <alignment horizontal="center" vertical="center"/>
    </xf>
    <xf numFmtId="0" fontId="133" fillId="0" borderId="0" xfId="3" applyFont="1" applyFill="1" applyAlignment="1">
      <alignment horizontal="center" vertical="center"/>
    </xf>
    <xf numFmtId="0" fontId="43" fillId="0" borderId="1"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134" fillId="0" borderId="122" xfId="3" applyFont="1" applyFill="1" applyBorder="1" applyAlignment="1" applyProtection="1">
      <alignment horizontal="left" vertical="center" wrapText="1"/>
      <protection locked="0"/>
    </xf>
    <xf numFmtId="0" fontId="134" fillId="0" borderId="14" xfId="3" applyFont="1" applyFill="1" applyBorder="1" applyAlignment="1" applyProtection="1">
      <alignment horizontal="left" vertical="center" wrapText="1"/>
      <protection locked="0"/>
    </xf>
    <xf numFmtId="0" fontId="134" fillId="0" borderId="164" xfId="3" applyFont="1" applyFill="1" applyBorder="1" applyAlignment="1" applyProtection="1">
      <alignment horizontal="left" vertical="center" wrapText="1"/>
      <protection locked="0"/>
    </xf>
    <xf numFmtId="0" fontId="134" fillId="0" borderId="6" xfId="3" applyFont="1" applyFill="1" applyBorder="1" applyAlignment="1" applyProtection="1">
      <alignment horizontal="left" vertical="center" wrapText="1"/>
      <protection locked="0"/>
    </xf>
    <xf numFmtId="0" fontId="134" fillId="0" borderId="0" xfId="3" applyFont="1" applyFill="1" applyBorder="1" applyAlignment="1" applyProtection="1">
      <alignment horizontal="left" vertical="center" wrapText="1"/>
      <protection locked="0"/>
    </xf>
    <xf numFmtId="0" fontId="134" fillId="0" borderId="7" xfId="3" applyFont="1" applyFill="1" applyBorder="1" applyAlignment="1" applyProtection="1">
      <alignment horizontal="left" vertical="center" wrapText="1"/>
      <protection locked="0"/>
    </xf>
    <xf numFmtId="0" fontId="134" fillId="0" borderId="11" xfId="3" applyFont="1" applyFill="1" applyBorder="1" applyAlignment="1" applyProtection="1">
      <alignment horizontal="left" vertical="center" wrapText="1"/>
      <protection locked="0"/>
    </xf>
    <xf numFmtId="0" fontId="134" fillId="0" borderId="1" xfId="3" applyFont="1" applyFill="1" applyBorder="1" applyAlignment="1" applyProtection="1">
      <alignment horizontal="left" vertical="center" wrapText="1"/>
      <protection locked="0"/>
    </xf>
    <xf numFmtId="0" fontId="134" fillId="0" borderId="12" xfId="3" applyFont="1" applyFill="1" applyBorder="1" applyAlignment="1" applyProtection="1">
      <alignment horizontal="left" vertical="center" wrapText="1"/>
      <protection locked="0"/>
    </xf>
    <xf numFmtId="0" fontId="43" fillId="0" borderId="0" xfId="3" applyFont="1" applyFill="1" applyBorder="1" applyAlignment="1">
      <alignment horizontal="center" vertical="center"/>
    </xf>
    <xf numFmtId="0" fontId="43" fillId="0" borderId="17" xfId="3" applyFont="1" applyFill="1" applyBorder="1" applyAlignment="1">
      <alignment horizontal="center" vertical="center"/>
    </xf>
    <xf numFmtId="0" fontId="134" fillId="0" borderId="16" xfId="3" applyFont="1" applyFill="1" applyBorder="1" applyAlignment="1" applyProtection="1">
      <alignment horizontal="center" vertical="center"/>
      <protection locked="0"/>
    </xf>
    <xf numFmtId="0" fontId="134" fillId="0" borderId="0" xfId="3" applyFont="1" applyFill="1" applyBorder="1" applyAlignment="1" applyProtection="1">
      <alignment horizontal="center" vertical="center"/>
      <protection locked="0"/>
    </xf>
    <xf numFmtId="0" fontId="43" fillId="0" borderId="3"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170" fillId="0" borderId="122" xfId="3" applyFont="1" applyFill="1" applyBorder="1" applyAlignment="1" applyProtection="1">
      <alignment horizontal="left" vertical="center" wrapText="1"/>
      <protection locked="0"/>
    </xf>
    <xf numFmtId="0" fontId="170" fillId="0" borderId="14" xfId="3" applyFont="1" applyFill="1" applyBorder="1" applyAlignment="1" applyProtection="1">
      <alignment horizontal="left" vertical="center" wrapText="1"/>
      <protection locked="0"/>
    </xf>
    <xf numFmtId="0" fontId="43" fillId="0" borderId="3" xfId="0" applyFont="1" applyFill="1" applyBorder="1" applyAlignment="1">
      <alignment horizontal="center" vertical="center" wrapText="1"/>
    </xf>
    <xf numFmtId="0" fontId="43" fillId="0" borderId="3"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3" xfId="0" applyFont="1" applyFill="1" applyBorder="1" applyAlignment="1">
      <alignment horizontal="left" vertical="center" wrapText="1"/>
    </xf>
    <xf numFmtId="0" fontId="45" fillId="0" borderId="0" xfId="0" applyFont="1" applyFill="1" applyAlignment="1">
      <alignment horizontal="center" vertical="center"/>
    </xf>
    <xf numFmtId="0" fontId="28" fillId="0" borderId="41" xfId="0" applyFont="1" applyFill="1" applyBorder="1" applyAlignment="1">
      <alignment horizontal="left" shrinkToFit="1"/>
    </xf>
    <xf numFmtId="0" fontId="28" fillId="0" borderId="53" xfId="0" applyFont="1" applyFill="1" applyBorder="1" applyAlignment="1">
      <alignment horizontal="center" vertical="center"/>
    </xf>
    <xf numFmtId="0" fontId="28" fillId="0" borderId="55"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55" xfId="0" applyFont="1" applyFill="1" applyBorder="1" applyAlignment="1">
      <alignment horizontal="center" vertical="center"/>
    </xf>
    <xf numFmtId="0" fontId="28" fillId="0" borderId="35" xfId="0" applyFont="1" applyFill="1" applyBorder="1" applyAlignment="1" applyProtection="1">
      <alignment horizontal="left" vertical="center"/>
      <protection locked="0"/>
    </xf>
    <xf numFmtId="0" fontId="28" fillId="0" borderId="37" xfId="0" applyFont="1" applyFill="1" applyBorder="1" applyAlignment="1" applyProtection="1">
      <alignment horizontal="left" vertical="center"/>
      <protection locked="0"/>
    </xf>
    <xf numFmtId="0" fontId="28" fillId="0" borderId="45" xfId="0"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0" fontId="28" fillId="0" borderId="6" xfId="0" applyFont="1" applyFill="1" applyBorder="1" applyAlignment="1" applyProtection="1">
      <alignment horizontal="left" vertical="center"/>
      <protection locked="0"/>
    </xf>
    <xf numFmtId="0" fontId="28" fillId="0" borderId="7" xfId="0" applyFont="1" applyFill="1" applyBorder="1" applyAlignment="1" applyProtection="1">
      <alignment horizontal="left"/>
      <protection locked="0"/>
    </xf>
    <xf numFmtId="0" fontId="28" fillId="0" borderId="11" xfId="0" applyFont="1" applyFill="1" applyBorder="1" applyAlignment="1" applyProtection="1">
      <alignment horizontal="left"/>
      <protection locked="0"/>
    </xf>
    <xf numFmtId="0" fontId="28" fillId="0" borderId="12" xfId="0" applyFont="1" applyFill="1" applyBorder="1" applyAlignment="1" applyProtection="1">
      <alignment horizontal="left"/>
      <protection locked="0"/>
    </xf>
    <xf numFmtId="178" fontId="28" fillId="0" borderId="92" xfId="0" applyNumberFormat="1" applyFont="1" applyFill="1" applyBorder="1" applyAlignment="1" applyProtection="1">
      <alignment horizontal="right" vertical="center" shrinkToFit="1"/>
      <protection locked="0"/>
    </xf>
    <xf numFmtId="178" fontId="28" fillId="0" borderId="28" xfId="0" applyNumberFormat="1" applyFont="1" applyFill="1" applyBorder="1" applyAlignment="1" applyProtection="1">
      <alignment horizontal="right" vertical="center" shrinkToFit="1"/>
      <protection locked="0"/>
    </xf>
    <xf numFmtId="0" fontId="28" fillId="0" borderId="66" xfId="0" applyFont="1" applyFill="1" applyBorder="1" applyAlignment="1" applyProtection="1">
      <alignment horizontal="left" vertical="center"/>
      <protection locked="0"/>
    </xf>
    <xf numFmtId="0" fontId="28" fillId="0" borderId="67" xfId="0" applyFont="1" applyFill="1" applyBorder="1" applyAlignment="1" applyProtection="1">
      <alignment horizontal="left" vertical="center"/>
      <protection locked="0"/>
    </xf>
    <xf numFmtId="0" fontId="28" fillId="0" borderId="48"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28" fillId="0" borderId="8" xfId="0" applyFont="1" applyFill="1" applyBorder="1" applyAlignment="1" applyProtection="1">
      <alignment horizontal="left" vertical="center"/>
      <protection locked="0"/>
    </xf>
    <xf numFmtId="0" fontId="28" fillId="0" borderId="9" xfId="0" applyFont="1" applyFill="1" applyBorder="1" applyAlignment="1" applyProtection="1">
      <alignment horizontal="left"/>
      <protection locked="0"/>
    </xf>
    <xf numFmtId="178" fontId="28" fillId="0" borderId="26" xfId="0" applyNumberFormat="1" applyFont="1" applyFill="1" applyBorder="1" applyAlignment="1" applyProtection="1">
      <alignment horizontal="right" vertical="center" shrinkToFit="1"/>
      <protection locked="0"/>
    </xf>
    <xf numFmtId="0" fontId="28" fillId="0" borderId="40" xfId="0" applyFont="1" applyFill="1" applyBorder="1" applyAlignment="1" applyProtection="1">
      <alignment horizontal="left" vertical="center"/>
      <protection locked="0"/>
    </xf>
    <xf numFmtId="0" fontId="28" fillId="0" borderId="42" xfId="0" applyFont="1" applyFill="1" applyBorder="1" applyAlignment="1" applyProtection="1">
      <alignment horizontal="left" vertical="center"/>
      <protection locked="0"/>
    </xf>
    <xf numFmtId="0" fontId="28" fillId="0" borderId="51" xfId="0" applyFont="1" applyFill="1" applyBorder="1" applyAlignment="1" applyProtection="1">
      <alignment horizontal="left"/>
      <protection locked="0"/>
    </xf>
    <xf numFmtId="0" fontId="28" fillId="0" borderId="42" xfId="0" applyFont="1" applyFill="1" applyBorder="1" applyAlignment="1" applyProtection="1">
      <alignment horizontal="left"/>
      <protection locked="0"/>
    </xf>
    <xf numFmtId="178" fontId="28" fillId="0" borderId="96" xfId="0" applyNumberFormat="1" applyFont="1" applyFill="1" applyBorder="1" applyAlignment="1" applyProtection="1">
      <alignment horizontal="right" vertical="center" shrinkToFit="1"/>
      <protection locked="0"/>
    </xf>
    <xf numFmtId="0" fontId="28" fillId="0" borderId="64" xfId="0" applyFont="1" applyFill="1" applyBorder="1" applyAlignment="1" applyProtection="1">
      <alignment horizontal="left" vertical="center"/>
      <protection locked="0"/>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8" fillId="0" borderId="92" xfId="0" applyNumberFormat="1" applyFont="1" applyFill="1" applyBorder="1" applyAlignment="1">
      <alignment horizontal="right" vertical="center" shrinkToFit="1"/>
    </xf>
    <xf numFmtId="178" fontId="28" fillId="0" borderId="96" xfId="0" applyNumberFormat="1" applyFont="1" applyFill="1" applyBorder="1" applyAlignment="1">
      <alignment horizontal="right" vertical="center" shrinkToFit="1"/>
    </xf>
    <xf numFmtId="0" fontId="10" fillId="0" borderId="104" xfId="0" applyFont="1" applyFill="1" applyBorder="1" applyAlignment="1">
      <alignment horizontal="center" vertical="center"/>
    </xf>
    <xf numFmtId="0" fontId="10" fillId="0" borderId="105"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36" xfId="0" applyFont="1" applyFill="1" applyBorder="1" applyAlignment="1" applyProtection="1">
      <alignment horizontal="left" vertical="center"/>
      <protection locked="0"/>
    </xf>
    <xf numFmtId="0" fontId="28" fillId="0" borderId="1" xfId="0" applyFont="1" applyFill="1" applyBorder="1" applyAlignment="1" applyProtection="1">
      <alignment horizontal="left" vertical="center"/>
      <protection locked="0"/>
    </xf>
    <xf numFmtId="0" fontId="28" fillId="0" borderId="5" xfId="0" applyFont="1" applyFill="1" applyBorder="1" applyAlignment="1" applyProtection="1">
      <alignment horizontal="left" vertical="center"/>
      <protection locked="0"/>
    </xf>
    <xf numFmtId="0" fontId="28" fillId="0" borderId="106" xfId="0" applyFont="1" applyFill="1" applyBorder="1" applyAlignment="1" applyProtection="1">
      <alignment horizontal="left" vertical="center"/>
      <protection locked="0"/>
    </xf>
    <xf numFmtId="0" fontId="28" fillId="0" borderId="60" xfId="0" applyFont="1" applyFill="1" applyBorder="1" applyAlignment="1" applyProtection="1">
      <alignment horizontal="left" vertical="center"/>
      <protection locked="0"/>
    </xf>
    <xf numFmtId="0" fontId="28" fillId="0" borderId="59" xfId="0" applyFont="1" applyFill="1" applyBorder="1" applyAlignment="1" applyProtection="1">
      <alignment horizontal="left" vertical="center"/>
      <protection locked="0"/>
    </xf>
    <xf numFmtId="0" fontId="28" fillId="0" borderId="62" xfId="0" applyFont="1" applyFill="1" applyBorder="1" applyAlignment="1" applyProtection="1">
      <alignment horizontal="left" vertical="center"/>
      <protection locked="0"/>
    </xf>
    <xf numFmtId="0" fontId="28" fillId="0" borderId="41" xfId="0" applyFont="1" applyFill="1" applyBorder="1" applyAlignment="1" applyProtection="1">
      <alignment horizontal="left" vertical="center"/>
      <protection locked="0"/>
    </xf>
    <xf numFmtId="0" fontId="46" fillId="0" borderId="53" xfId="0" applyFont="1" applyFill="1" applyBorder="1" applyAlignment="1">
      <alignment horizontal="center"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28" fillId="0" borderId="108" xfId="0" applyFont="1" applyFill="1" applyBorder="1" applyAlignment="1" applyProtection="1">
      <alignment horizontal="left" vertical="center"/>
      <protection locked="0"/>
    </xf>
    <xf numFmtId="0" fontId="28" fillId="0" borderId="75" xfId="0" applyFont="1" applyFill="1" applyBorder="1" applyAlignment="1" applyProtection="1">
      <alignment horizontal="left" vertical="center"/>
      <protection locked="0"/>
    </xf>
    <xf numFmtId="0" fontId="28" fillId="0" borderId="73" xfId="0" applyFont="1" applyFill="1" applyBorder="1" applyAlignment="1" applyProtection="1">
      <alignment horizontal="left" vertical="center"/>
      <protection locked="0"/>
    </xf>
    <xf numFmtId="0" fontId="28" fillId="0" borderId="74" xfId="0" applyFont="1" applyFill="1" applyBorder="1" applyAlignment="1" applyProtection="1">
      <alignment horizontal="left" vertical="center"/>
      <protection locked="0"/>
    </xf>
    <xf numFmtId="0" fontId="28" fillId="0" borderId="107" xfId="0" applyFont="1" applyFill="1" applyBorder="1" applyAlignment="1" applyProtection="1">
      <alignment horizontal="left" vertical="center"/>
      <protection locked="0"/>
    </xf>
    <xf numFmtId="0" fontId="28" fillId="0" borderId="10" xfId="0" applyFont="1" applyFill="1" applyBorder="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28" fillId="0" borderId="4" xfId="0" applyFont="1" applyFill="1" applyBorder="1" applyAlignment="1" applyProtection="1">
      <alignment horizontal="left" vertical="center"/>
      <protection locked="0"/>
    </xf>
    <xf numFmtId="0" fontId="141" fillId="0" borderId="0" xfId="0" applyFont="1" applyFill="1" applyAlignment="1">
      <alignment horizontal="center" vertical="center"/>
    </xf>
    <xf numFmtId="0" fontId="56" fillId="0" borderId="41" xfId="0" applyFont="1" applyFill="1" applyBorder="1" applyAlignment="1">
      <alignment horizontal="left"/>
    </xf>
    <xf numFmtId="0" fontId="56" fillId="0" borderId="53" xfId="0" applyFont="1" applyFill="1" applyBorder="1" applyAlignment="1">
      <alignment horizontal="center" vertical="center"/>
    </xf>
    <xf numFmtId="0" fontId="56" fillId="0" borderId="55" xfId="0" applyFont="1" applyFill="1" applyBorder="1" applyAlignment="1">
      <alignment horizontal="center" vertical="center"/>
    </xf>
    <xf numFmtId="0" fontId="56" fillId="0" borderId="56" xfId="0" applyFont="1" applyFill="1" applyBorder="1" applyAlignment="1">
      <alignment horizontal="center" vertical="center"/>
    </xf>
    <xf numFmtId="0" fontId="56" fillId="0" borderId="35" xfId="0" applyFont="1" applyFill="1" applyBorder="1" applyAlignment="1">
      <alignment horizontal="left" vertical="center"/>
    </xf>
    <xf numFmtId="0" fontId="56" fillId="0" borderId="37" xfId="0" applyFont="1" applyFill="1" applyBorder="1" applyAlignment="1">
      <alignment horizontal="left" vertical="center"/>
    </xf>
    <xf numFmtId="0" fontId="56" fillId="0" borderId="45" xfId="0" applyFont="1" applyFill="1" applyBorder="1" applyAlignment="1">
      <alignment horizontal="left" vertical="center"/>
    </xf>
    <xf numFmtId="0" fontId="56" fillId="0" borderId="12" xfId="0" applyFont="1" applyFill="1" applyBorder="1" applyAlignment="1">
      <alignment horizontal="left" vertical="center"/>
    </xf>
    <xf numFmtId="0" fontId="56" fillId="0" borderId="6" xfId="0" applyFont="1" applyFill="1" applyBorder="1" applyAlignment="1">
      <alignment horizontal="left" vertical="center"/>
    </xf>
    <xf numFmtId="0" fontId="56" fillId="0" borderId="7" xfId="0" applyFont="1" applyFill="1" applyBorder="1" applyAlignment="1">
      <alignment horizontal="left"/>
    </xf>
    <xf numFmtId="0" fontId="56" fillId="0" borderId="11" xfId="0" applyFont="1" applyFill="1" applyBorder="1" applyAlignment="1">
      <alignment horizontal="left"/>
    </xf>
    <xf numFmtId="0" fontId="56" fillId="0" borderId="12" xfId="0" applyFont="1" applyFill="1" applyBorder="1" applyAlignment="1">
      <alignment horizontal="left"/>
    </xf>
    <xf numFmtId="178" fontId="56" fillId="0" borderId="92" xfId="0" applyNumberFormat="1" applyFont="1" applyFill="1" applyBorder="1" applyAlignment="1">
      <alignment horizontal="right" vertical="center" shrinkToFit="1"/>
    </xf>
    <xf numFmtId="178" fontId="56" fillId="0" borderId="28" xfId="0" applyNumberFormat="1" applyFont="1" applyFill="1" applyBorder="1" applyAlignment="1">
      <alignment horizontal="right" vertical="center" shrinkToFit="1"/>
    </xf>
    <xf numFmtId="0" fontId="56" fillId="0" borderId="66" xfId="0" applyFont="1" applyFill="1" applyBorder="1" applyAlignment="1">
      <alignment horizontal="left" vertical="center"/>
    </xf>
    <xf numFmtId="0" fontId="56" fillId="0" borderId="67" xfId="0" applyFont="1" applyFill="1" applyBorder="1" applyAlignment="1">
      <alignment horizontal="left" vertical="center"/>
    </xf>
    <xf numFmtId="0" fontId="56" fillId="0" borderId="48" xfId="0" applyFont="1" applyFill="1" applyBorder="1" applyAlignment="1">
      <alignment horizontal="left" vertical="center"/>
    </xf>
    <xf numFmtId="0" fontId="56" fillId="0" borderId="9" xfId="0" applyFont="1" applyFill="1" applyBorder="1" applyAlignment="1">
      <alignment horizontal="left" vertical="center"/>
    </xf>
    <xf numFmtId="0" fontId="56" fillId="0" borderId="8" xfId="0" applyFont="1" applyFill="1" applyBorder="1" applyAlignment="1">
      <alignment horizontal="left" vertical="center"/>
    </xf>
    <xf numFmtId="0" fontId="56" fillId="0" borderId="9" xfId="0" applyFont="1" applyFill="1" applyBorder="1" applyAlignment="1">
      <alignment horizontal="left"/>
    </xf>
    <xf numFmtId="178" fontId="56" fillId="0" borderId="26" xfId="0" applyNumberFormat="1" applyFont="1" applyFill="1" applyBorder="1" applyAlignment="1">
      <alignment horizontal="right" vertical="center" shrinkToFit="1"/>
    </xf>
    <xf numFmtId="0" fontId="56" fillId="0" borderId="40" xfId="0" applyFont="1" applyFill="1" applyBorder="1" applyAlignment="1">
      <alignment horizontal="left" vertical="center"/>
    </xf>
    <xf numFmtId="0" fontId="56" fillId="0" borderId="42" xfId="0" applyFont="1" applyFill="1" applyBorder="1" applyAlignment="1">
      <alignment horizontal="left" vertical="center"/>
    </xf>
    <xf numFmtId="0" fontId="56" fillId="0" borderId="51" xfId="0" applyFont="1" applyFill="1" applyBorder="1" applyAlignment="1">
      <alignment horizontal="left"/>
    </xf>
    <xf numFmtId="0" fontId="56" fillId="0" borderId="42" xfId="0" applyFont="1" applyFill="1" applyBorder="1" applyAlignment="1">
      <alignment horizontal="left"/>
    </xf>
    <xf numFmtId="178" fontId="56" fillId="0" borderId="96" xfId="0" applyNumberFormat="1" applyFont="1" applyFill="1" applyBorder="1" applyAlignment="1">
      <alignment horizontal="right" vertical="center" shrinkToFit="1"/>
    </xf>
    <xf numFmtId="0" fontId="56" fillId="0" borderId="64" xfId="0" applyFont="1" applyFill="1" applyBorder="1" applyAlignment="1">
      <alignment horizontal="left" vertical="center"/>
    </xf>
    <xf numFmtId="0" fontId="68" fillId="0" borderId="50" xfId="0" applyFont="1" applyFill="1" applyBorder="1" applyAlignment="1">
      <alignment horizontal="center" vertical="center"/>
    </xf>
    <xf numFmtId="0" fontId="68" fillId="0" borderId="0" xfId="0" applyFont="1" applyFill="1" applyBorder="1" applyAlignment="1">
      <alignment horizontal="center" vertical="center"/>
    </xf>
    <xf numFmtId="0" fontId="68" fillId="0" borderId="7" xfId="0" applyFont="1" applyFill="1" applyBorder="1" applyAlignment="1">
      <alignment horizontal="center" vertical="center"/>
    </xf>
    <xf numFmtId="0" fontId="68" fillId="0" borderId="40" xfId="0" applyFont="1" applyFill="1" applyBorder="1" applyAlignment="1">
      <alignment horizontal="center" vertical="center"/>
    </xf>
    <xf numFmtId="0" fontId="68" fillId="0" borderId="41" xfId="0" applyFont="1" applyFill="1" applyBorder="1" applyAlignment="1">
      <alignment horizontal="center" vertical="center"/>
    </xf>
    <xf numFmtId="0" fontId="68" fillId="0" borderId="42" xfId="0" applyFont="1" applyFill="1" applyBorder="1" applyAlignment="1">
      <alignment horizontal="center" vertical="center"/>
    </xf>
    <xf numFmtId="0" fontId="57" fillId="0" borderId="104" xfId="0" applyFont="1" applyFill="1" applyBorder="1" applyAlignment="1">
      <alignment horizontal="center" vertical="center"/>
    </xf>
    <xf numFmtId="0" fontId="57" fillId="0" borderId="105" xfId="0" applyFont="1" applyFill="1" applyBorder="1" applyAlignment="1">
      <alignment horizontal="center" vertical="center"/>
    </xf>
    <xf numFmtId="0" fontId="56" fillId="0" borderId="54" xfId="0" applyFont="1" applyFill="1" applyBorder="1" applyAlignment="1">
      <alignment horizontal="center" vertical="center"/>
    </xf>
    <xf numFmtId="0" fontId="127" fillId="0" borderId="35" xfId="0" applyFont="1" applyFill="1" applyBorder="1" applyAlignment="1">
      <alignment horizontal="left" vertical="center"/>
    </xf>
    <xf numFmtId="0" fontId="127" fillId="0" borderId="36" xfId="0" applyFont="1" applyFill="1" applyBorder="1" applyAlignment="1">
      <alignment horizontal="left" vertical="center"/>
    </xf>
    <xf numFmtId="0" fontId="127" fillId="0" borderId="37" xfId="0" applyFont="1" applyFill="1" applyBorder="1" applyAlignment="1">
      <alignment horizontal="left" vertical="center"/>
    </xf>
    <xf numFmtId="0" fontId="127" fillId="0" borderId="45" xfId="0" applyFont="1" applyFill="1" applyBorder="1" applyAlignment="1">
      <alignment horizontal="left" vertical="center"/>
    </xf>
    <xf numFmtId="0" fontId="127" fillId="0" borderId="1" xfId="0" applyFont="1" applyFill="1" applyBorder="1" applyAlignment="1">
      <alignment horizontal="left" vertical="center"/>
    </xf>
    <xf numFmtId="0" fontId="127" fillId="0" borderId="12" xfId="0" applyFont="1" applyFill="1" applyBorder="1" applyAlignment="1">
      <alignment horizontal="left" vertical="center"/>
    </xf>
    <xf numFmtId="178" fontId="127" fillId="0" borderId="92" xfId="0" applyNumberFormat="1" applyFont="1" applyFill="1" applyBorder="1" applyAlignment="1">
      <alignment horizontal="right" vertical="center" shrinkToFit="1"/>
    </xf>
    <xf numFmtId="178" fontId="127" fillId="0" borderId="28" xfId="0" applyNumberFormat="1" applyFont="1" applyFill="1" applyBorder="1" applyAlignment="1">
      <alignment horizontal="right" vertical="center" shrinkToFit="1"/>
    </xf>
    <xf numFmtId="0" fontId="127" fillId="0" borderId="67" xfId="0" applyFont="1" applyFill="1" applyBorder="1" applyAlignment="1">
      <alignment horizontal="left" vertical="center"/>
    </xf>
    <xf numFmtId="0" fontId="127" fillId="0" borderId="48" xfId="0" applyFont="1" applyFill="1" applyBorder="1" applyAlignment="1">
      <alignment horizontal="left" vertical="center"/>
    </xf>
    <xf numFmtId="0" fontId="127" fillId="0" borderId="5" xfId="0" applyFont="1" applyFill="1" applyBorder="1" applyAlignment="1">
      <alignment horizontal="left" vertical="center"/>
    </xf>
    <xf numFmtId="0" fontId="127" fillId="0" borderId="9" xfId="0" applyFont="1" applyFill="1" applyBorder="1" applyAlignment="1">
      <alignment horizontal="left" vertical="center"/>
    </xf>
    <xf numFmtId="178" fontId="127" fillId="0" borderId="26" xfId="0" applyNumberFormat="1" applyFont="1" applyFill="1" applyBorder="1" applyAlignment="1">
      <alignment horizontal="right" vertical="center" shrinkToFit="1"/>
    </xf>
    <xf numFmtId="0" fontId="56" fillId="0" borderId="106" xfId="0" applyFont="1" applyFill="1" applyBorder="1" applyAlignment="1">
      <alignment horizontal="left" vertical="center"/>
    </xf>
    <xf numFmtId="0" fontId="56" fillId="0" borderId="60" xfId="0" applyFont="1" applyFill="1" applyBorder="1" applyAlignment="1">
      <alignment horizontal="left" vertical="center"/>
    </xf>
    <xf numFmtId="0" fontId="56" fillId="0" borderId="59" xfId="0" applyFont="1" applyFill="1" applyBorder="1" applyAlignment="1">
      <alignment horizontal="left" vertical="center"/>
    </xf>
    <xf numFmtId="0" fontId="56" fillId="0" borderId="62" xfId="0" applyFont="1" applyFill="1" applyBorder="1" applyAlignment="1">
      <alignment horizontal="left" vertical="center"/>
    </xf>
    <xf numFmtId="0" fontId="56" fillId="0" borderId="5" xfId="0" applyFont="1" applyFill="1" applyBorder="1" applyAlignment="1">
      <alignment horizontal="left" vertical="center"/>
    </xf>
    <xf numFmtId="0" fontId="56" fillId="0" borderId="1" xfId="0" applyFont="1" applyFill="1" applyBorder="1" applyAlignment="1">
      <alignment horizontal="left" vertical="center"/>
    </xf>
    <xf numFmtId="0" fontId="56" fillId="0" borderId="41" xfId="0" applyFont="1" applyFill="1" applyBorder="1" applyAlignment="1">
      <alignment horizontal="left" vertical="center"/>
    </xf>
    <xf numFmtId="0" fontId="56" fillId="0" borderId="56" xfId="0" applyFont="1" applyFill="1" applyBorder="1" applyAlignment="1">
      <alignment horizontal="center" vertical="center" shrinkToFit="1"/>
    </xf>
    <xf numFmtId="0" fontId="56" fillId="0" borderId="54" xfId="0" applyFont="1" applyFill="1" applyBorder="1" applyAlignment="1">
      <alignment horizontal="center" vertical="center" shrinkToFit="1"/>
    </xf>
    <xf numFmtId="0" fontId="56" fillId="0" borderId="55" xfId="0" applyFont="1" applyFill="1" applyBorder="1" applyAlignment="1">
      <alignment horizontal="center" vertical="center" shrinkToFit="1"/>
    </xf>
    <xf numFmtId="0" fontId="56" fillId="0" borderId="108" xfId="0" applyFont="1" applyFill="1" applyBorder="1" applyAlignment="1">
      <alignment horizontal="left" vertical="center"/>
    </xf>
    <xf numFmtId="0" fontId="56" fillId="0" borderId="75" xfId="0" applyFont="1" applyFill="1" applyBorder="1" applyAlignment="1">
      <alignment horizontal="left" vertical="center"/>
    </xf>
    <xf numFmtId="0" fontId="56" fillId="0" borderId="73" xfId="0" applyFont="1" applyFill="1" applyBorder="1" applyAlignment="1">
      <alignment horizontal="left" vertical="center"/>
    </xf>
    <xf numFmtId="0" fontId="56" fillId="0" borderId="74" xfId="0" applyFont="1" applyFill="1" applyBorder="1" applyAlignment="1">
      <alignment horizontal="left" vertical="center"/>
    </xf>
    <xf numFmtId="0" fontId="56" fillId="0" borderId="107" xfId="0" applyFont="1" applyFill="1" applyBorder="1" applyAlignment="1">
      <alignment horizontal="left" vertical="center"/>
    </xf>
    <xf numFmtId="0" fontId="56" fillId="0" borderId="10" xfId="0" applyFont="1" applyFill="1" applyBorder="1" applyAlignment="1">
      <alignment horizontal="left" vertical="center"/>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0" fontId="44" fillId="0" borderId="0" xfId="0" applyFont="1" applyFill="1" applyAlignment="1">
      <alignment horizontal="center" vertical="center"/>
    </xf>
    <xf numFmtId="0" fontId="28" fillId="0" borderId="0" xfId="0" applyFont="1" applyFill="1" applyAlignment="1">
      <alignment horizontal="center"/>
    </xf>
    <xf numFmtId="0" fontId="7" fillId="0" borderId="41" xfId="0" applyFont="1" applyFill="1" applyBorder="1" applyAlignment="1" applyProtection="1">
      <alignment horizontal="left" vertical="center" shrinkToFit="1"/>
    </xf>
    <xf numFmtId="0" fontId="7" fillId="0" borderId="41" xfId="0" applyFont="1" applyFill="1" applyBorder="1" applyAlignment="1">
      <alignment horizontal="center" vertical="center" shrinkToFit="1"/>
    </xf>
    <xf numFmtId="0" fontId="7" fillId="0" borderId="41" xfId="0" applyFont="1" applyFill="1" applyBorder="1" applyAlignment="1">
      <alignment horizontal="left" vertical="center" shrinkToFit="1"/>
    </xf>
    <xf numFmtId="0" fontId="28" fillId="0" borderId="54" xfId="0" applyFont="1" applyFill="1" applyBorder="1" applyAlignment="1">
      <alignment horizontal="center"/>
    </xf>
    <xf numFmtId="0" fontId="28" fillId="0" borderId="0" xfId="0" applyFont="1" applyFill="1" applyBorder="1" applyAlignment="1">
      <alignment horizontal="left" vertical="center"/>
    </xf>
    <xf numFmtId="0" fontId="28" fillId="0" borderId="52" xfId="0" applyFont="1" applyFill="1" applyBorder="1" applyAlignment="1">
      <alignment horizontal="left" vertical="center"/>
    </xf>
    <xf numFmtId="0" fontId="28" fillId="0" borderId="5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pplyProtection="1">
      <alignment vertical="center" shrinkToFit="1"/>
      <protection locked="0"/>
    </xf>
    <xf numFmtId="0" fontId="28" fillId="0" borderId="35"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0" xfId="0" applyFont="1" applyFill="1" applyBorder="1" applyAlignment="1">
      <alignment horizontal="center"/>
    </xf>
    <xf numFmtId="0" fontId="28" fillId="0" borderId="52" xfId="0" applyFont="1" applyFill="1" applyBorder="1" applyAlignment="1">
      <alignment horizontal="center"/>
    </xf>
    <xf numFmtId="0" fontId="56" fillId="0" borderId="50"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52" xfId="0" applyFont="1" applyFill="1" applyBorder="1" applyAlignment="1">
      <alignment horizontal="left" vertical="center" wrapText="1"/>
    </xf>
    <xf numFmtId="0" fontId="28" fillId="0" borderId="0" xfId="0" applyFont="1" applyFill="1" applyBorder="1" applyAlignment="1">
      <alignment horizontal="right" vertical="center" wrapText="1"/>
    </xf>
    <xf numFmtId="1" fontId="28" fillId="0" borderId="0" xfId="0" applyNumberFormat="1" applyFont="1" applyFill="1" applyBorder="1" applyAlignment="1" applyProtection="1">
      <alignment horizontal="left" vertical="center" shrinkToFit="1"/>
      <protection locked="0"/>
    </xf>
    <xf numFmtId="1" fontId="28" fillId="0" borderId="52" xfId="0" applyNumberFormat="1" applyFont="1" applyFill="1" applyBorder="1" applyAlignment="1" applyProtection="1">
      <alignment horizontal="left" vertical="center" shrinkToFit="1"/>
      <protection locked="0"/>
    </xf>
    <xf numFmtId="0" fontId="28" fillId="0" borderId="5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2"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107" fillId="0" borderId="0" xfId="0" applyFont="1" applyBorder="1" applyAlignment="1">
      <alignment horizontal="left" vertical="center" wrapText="1"/>
    </xf>
    <xf numFmtId="0" fontId="107" fillId="0" borderId="52" xfId="0" applyFont="1" applyBorder="1" applyAlignment="1">
      <alignment horizontal="left" vertical="center" wrapText="1"/>
    </xf>
    <xf numFmtId="0" fontId="28" fillId="0" borderId="1" xfId="0" applyFont="1" applyFill="1" applyBorder="1" applyAlignment="1">
      <alignment horizontal="center" vertical="center" wrapText="1"/>
    </xf>
    <xf numFmtId="0" fontId="28" fillId="0" borderId="5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30" fillId="0" borderId="4" xfId="0" applyFont="1" applyFill="1" applyBorder="1" applyAlignment="1">
      <alignment vertical="center" wrapText="1" shrinkToFit="1"/>
    </xf>
    <xf numFmtId="0" fontId="30" fillId="0" borderId="10" xfId="0" applyFont="1" applyFill="1" applyBorder="1" applyAlignment="1">
      <alignment vertical="center" wrapText="1" shrinkToFit="1"/>
    </xf>
    <xf numFmtId="0" fontId="30" fillId="0" borderId="4"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28" fillId="0" borderId="71" xfId="0" applyFont="1" applyFill="1" applyBorder="1" applyAlignment="1">
      <alignment horizontal="center" vertical="center" textRotation="255"/>
    </xf>
    <xf numFmtId="0" fontId="28" fillId="0" borderId="61" xfId="0" applyFont="1" applyFill="1" applyBorder="1" applyAlignment="1">
      <alignment horizontal="center" vertical="center" textRotation="255"/>
    </xf>
    <xf numFmtId="0" fontId="28" fillId="0" borderId="110" xfId="0" applyFont="1" applyFill="1" applyBorder="1" applyAlignment="1">
      <alignment horizontal="center" vertical="center" textRotation="255"/>
    </xf>
    <xf numFmtId="0" fontId="28" fillId="0" borderId="2" xfId="0" applyFont="1" applyFill="1" applyBorder="1" applyAlignment="1">
      <alignment horizontal="left" vertical="center"/>
    </xf>
    <xf numFmtId="0" fontId="7" fillId="0" borderId="3"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28" fillId="0" borderId="111" xfId="0" applyFont="1" applyFill="1" applyBorder="1" applyAlignment="1">
      <alignment horizontal="left" vertical="center"/>
    </xf>
    <xf numFmtId="0" fontId="28" fillId="0" borderId="69" xfId="0" applyFont="1" applyFill="1" applyBorder="1" applyAlignment="1">
      <alignment horizontal="center" vertical="center" textRotation="255"/>
    </xf>
    <xf numFmtId="0" fontId="28" fillId="0" borderId="94" xfId="0" applyFont="1" applyFill="1" applyBorder="1" applyAlignment="1">
      <alignment horizontal="center" vertical="center" textRotation="255"/>
    </xf>
    <xf numFmtId="0" fontId="28" fillId="0" borderId="28" xfId="0" applyFont="1" applyFill="1" applyBorder="1" applyAlignment="1">
      <alignment horizontal="left" vertical="center"/>
    </xf>
    <xf numFmtId="0" fontId="7" fillId="0" borderId="112" xfId="0" applyFont="1" applyFill="1" applyBorder="1" applyAlignment="1" applyProtection="1">
      <alignment horizontal="center" vertical="center"/>
      <protection locked="0"/>
    </xf>
    <xf numFmtId="0" fontId="7" fillId="0" borderId="113" xfId="0" applyFont="1" applyFill="1" applyBorder="1" applyAlignment="1" applyProtection="1">
      <alignment horizontal="center" vertical="center"/>
      <protection locked="0"/>
    </xf>
    <xf numFmtId="0" fontId="7" fillId="0" borderId="114" xfId="0" applyFont="1" applyFill="1" applyBorder="1" applyAlignment="1" applyProtection="1">
      <alignment horizontal="center" vertical="center"/>
      <protection locked="0"/>
    </xf>
    <xf numFmtId="0" fontId="28" fillId="0" borderId="108" xfId="0" applyFont="1" applyFill="1" applyBorder="1" applyAlignment="1">
      <alignment horizontal="center" vertical="center"/>
    </xf>
    <xf numFmtId="0" fontId="28" fillId="0" borderId="74"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3"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57" xfId="0" applyFont="1" applyFill="1" applyBorder="1" applyAlignment="1">
      <alignment horizontal="left" vertical="center" wrapText="1"/>
    </xf>
    <xf numFmtId="0" fontId="17" fillId="0" borderId="35"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50" xfId="0" applyFont="1" applyFill="1" applyBorder="1" applyAlignment="1" applyProtection="1">
      <alignment horizontal="left" vertical="top" wrapText="1"/>
      <protection locked="0"/>
    </xf>
    <xf numFmtId="0" fontId="17" fillId="0" borderId="0" xfId="0" applyFont="1" applyFill="1" applyBorder="1" applyAlignment="1" applyProtection="1">
      <alignment horizontal="left" vertical="top" wrapText="1"/>
      <protection locked="0"/>
    </xf>
    <xf numFmtId="0" fontId="17" fillId="0" borderId="52"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41" xfId="0" applyFont="1" applyFill="1" applyBorder="1" applyAlignment="1" applyProtection="1">
      <alignment horizontal="left" vertical="top" wrapText="1"/>
      <protection locked="0"/>
    </xf>
    <xf numFmtId="0" fontId="17" fillId="0" borderId="44" xfId="0" applyFont="1" applyFill="1" applyBorder="1" applyAlignment="1" applyProtection="1">
      <alignment horizontal="left" vertical="top" wrapText="1"/>
      <protection locked="0"/>
    </xf>
    <xf numFmtId="0" fontId="29" fillId="0" borderId="115" xfId="0" applyFont="1" applyFill="1" applyBorder="1" applyAlignment="1">
      <alignment horizontal="center" vertical="center" wrapText="1"/>
    </xf>
    <xf numFmtId="0" fontId="29" fillId="0" borderId="117" xfId="0" applyFont="1" applyFill="1" applyBorder="1" applyAlignment="1">
      <alignment horizontal="center" vertical="center" wrapText="1"/>
    </xf>
    <xf numFmtId="0" fontId="29" fillId="0" borderId="118" xfId="0" applyFont="1" applyFill="1" applyBorder="1" applyAlignment="1">
      <alignment horizontal="center" vertical="center" wrapText="1"/>
    </xf>
    <xf numFmtId="0" fontId="28" fillId="0" borderId="54" xfId="0" applyFont="1" applyFill="1" applyBorder="1" applyAlignment="1" applyProtection="1">
      <alignment horizontal="center" vertical="center"/>
      <protection locked="0"/>
    </xf>
    <xf numFmtId="0" fontId="28" fillId="0" borderId="54" xfId="0" applyFont="1" applyFill="1" applyBorder="1" applyAlignment="1" applyProtection="1">
      <alignment horizontal="left" vertical="center" shrinkToFit="1"/>
      <protection locked="0"/>
    </xf>
    <xf numFmtId="0" fontId="28" fillId="0" borderId="57" xfId="0"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28" fillId="0" borderId="57" xfId="0" applyFont="1" applyFill="1" applyBorder="1" applyAlignment="1">
      <alignment horizontal="center" vertical="center"/>
    </xf>
    <xf numFmtId="0" fontId="29" fillId="7" borderId="92"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96"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10" xfId="0" applyFont="1" applyFill="1" applyBorder="1" applyAlignment="1">
      <alignment horizontal="center" vertical="center"/>
    </xf>
    <xf numFmtId="0" fontId="102" fillId="0" borderId="166" xfId="0" applyFont="1" applyFill="1" applyBorder="1" applyAlignment="1">
      <alignment horizontal="center" vertical="center" wrapText="1"/>
    </xf>
    <xf numFmtId="0" fontId="102" fillId="0" borderId="167" xfId="0" applyFont="1" applyFill="1" applyBorder="1" applyAlignment="1">
      <alignment horizontal="center" vertical="center" wrapText="1"/>
    </xf>
    <xf numFmtId="0" fontId="29" fillId="7" borderId="59" xfId="0" applyFont="1" applyFill="1" applyBorder="1" applyAlignment="1">
      <alignment horizontal="center" vertical="center"/>
    </xf>
    <xf numFmtId="0" fontId="29" fillId="7" borderId="60" xfId="0" applyFont="1" applyFill="1" applyBorder="1" applyAlignment="1">
      <alignment horizontal="center" vertical="center"/>
    </xf>
    <xf numFmtId="0" fontId="29" fillId="7" borderId="62"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9" fillId="0" borderId="139"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7" borderId="33" xfId="0" applyFont="1" applyFill="1" applyBorder="1" applyAlignment="1">
      <alignment horizontal="center" vertical="center" wrapText="1"/>
    </xf>
    <xf numFmtId="0" fontId="29" fillId="7" borderId="138" xfId="0" applyFont="1" applyFill="1" applyBorder="1" applyAlignment="1">
      <alignment horizontal="center" vertical="center" wrapText="1"/>
    </xf>
    <xf numFmtId="0" fontId="29" fillId="0" borderId="34" xfId="0" applyFont="1" applyFill="1" applyBorder="1" applyAlignment="1" applyProtection="1">
      <alignment horizontal="center" vertical="center" wrapText="1"/>
      <protection locked="0"/>
    </xf>
    <xf numFmtId="0" fontId="29" fillId="7" borderId="4" xfId="0" applyFont="1" applyFill="1" applyBorder="1" applyAlignment="1">
      <alignment horizontal="center" vertical="center"/>
    </xf>
    <xf numFmtId="0" fontId="29" fillId="0" borderId="26" xfId="0" applyFont="1" applyFill="1" applyBorder="1" applyAlignment="1">
      <alignment vertical="center" wrapText="1"/>
    </xf>
    <xf numFmtId="0" fontId="29" fillId="0" borderId="28" xfId="0" applyFont="1" applyFill="1" applyBorder="1" applyAlignment="1">
      <alignment vertical="center" wrapText="1"/>
    </xf>
    <xf numFmtId="58" fontId="29" fillId="0" borderId="150" xfId="0" applyNumberFormat="1" applyFont="1" applyFill="1" applyBorder="1" applyAlignment="1" applyProtection="1">
      <alignment horizontal="center" vertical="center" wrapText="1"/>
      <protection locked="0"/>
    </xf>
    <xf numFmtId="58" fontId="29" fillId="0" borderId="4" xfId="0" applyNumberFormat="1" applyFont="1" applyFill="1" applyBorder="1" applyAlignment="1" applyProtection="1">
      <alignment horizontal="center" vertical="center" wrapText="1"/>
      <protection locked="0"/>
    </xf>
    <xf numFmtId="58" fontId="29" fillId="0" borderId="10" xfId="0" applyNumberFormat="1" applyFont="1" applyFill="1" applyBorder="1" applyAlignment="1" applyProtection="1">
      <alignment horizontal="center" vertical="center" wrapText="1"/>
      <protection locked="0"/>
    </xf>
    <xf numFmtId="0" fontId="29" fillId="0" borderId="96" xfId="0" applyFont="1" applyFill="1" applyBorder="1" applyAlignment="1">
      <alignment vertical="center" wrapText="1"/>
    </xf>
    <xf numFmtId="0" fontId="29" fillId="0" borderId="152" xfId="0" applyFont="1" applyFill="1" applyBorder="1" applyAlignment="1" applyProtection="1">
      <alignment horizontal="center" vertical="center" wrapText="1"/>
      <protection locked="0"/>
    </xf>
    <xf numFmtId="0" fontId="29" fillId="0" borderId="74" xfId="0" applyFont="1" applyFill="1" applyBorder="1" applyAlignment="1" applyProtection="1">
      <alignment horizontal="center" vertical="center" wrapText="1"/>
      <protection locked="0"/>
    </xf>
    <xf numFmtId="0" fontId="29" fillId="0" borderId="15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10" xfId="0" applyFont="1" applyFill="1" applyBorder="1" applyAlignment="1">
      <alignment horizontal="left" vertical="center" wrapText="1"/>
    </xf>
    <xf numFmtId="0" fontId="0" fillId="0" borderId="28" xfId="0" applyFont="1" applyFill="1" applyBorder="1" applyAlignment="1" applyProtection="1">
      <alignment horizontal="center" vertical="center"/>
      <protection locked="0"/>
    </xf>
    <xf numFmtId="0" fontId="29" fillId="0" borderId="8" xfId="0" applyFont="1" applyFill="1" applyBorder="1" applyAlignment="1" applyProtection="1">
      <alignment vertical="center" wrapText="1"/>
      <protection locked="0"/>
    </xf>
    <xf numFmtId="0" fontId="29" fillId="0" borderId="5" xfId="0" applyFont="1" applyFill="1" applyBorder="1" applyAlignment="1" applyProtection="1">
      <alignment vertical="center" wrapText="1"/>
      <protection locked="0"/>
    </xf>
    <xf numFmtId="0" fontId="29" fillId="0" borderId="9"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12" xfId="0" applyFont="1" applyFill="1" applyBorder="1" applyAlignment="1" applyProtection="1">
      <alignment vertical="center" wrapText="1"/>
      <protection locked="0"/>
    </xf>
    <xf numFmtId="0" fontId="29" fillId="7" borderId="1" xfId="0" applyFont="1" applyFill="1" applyBorder="1" applyAlignment="1">
      <alignment horizontal="center" vertical="center"/>
    </xf>
    <xf numFmtId="0" fontId="29" fillId="7" borderId="3" xfId="0" applyFont="1" applyFill="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10" xfId="0" applyFont="1" applyFill="1" applyBorder="1" applyAlignment="1" applyProtection="1">
      <alignment horizontal="center" vertical="center"/>
    </xf>
    <xf numFmtId="0" fontId="29" fillId="0" borderId="27" xfId="0" applyFont="1" applyFill="1" applyBorder="1" applyAlignment="1">
      <alignment vertical="center" wrapText="1"/>
    </xf>
    <xf numFmtId="0" fontId="29" fillId="0" borderId="154" xfId="0" applyFont="1" applyFill="1" applyBorder="1" applyAlignment="1" applyProtection="1">
      <alignment horizontal="center" vertical="center" wrapText="1"/>
      <protection locked="0"/>
    </xf>
    <xf numFmtId="0" fontId="29" fillId="0" borderId="5"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94" fillId="0" borderId="0" xfId="0" applyFont="1" applyFill="1" applyAlignment="1">
      <alignment horizontal="center" vertical="center"/>
    </xf>
    <xf numFmtId="0" fontId="17" fillId="0" borderId="1" xfId="0" applyFont="1" applyFill="1" applyBorder="1" applyAlignment="1">
      <alignment horizontal="center" vertical="center"/>
    </xf>
    <xf numFmtId="0" fontId="25" fillId="0" borderId="1" xfId="0" applyFont="1" applyFill="1" applyBorder="1" applyAlignment="1">
      <alignment horizontal="center" vertical="center" shrinkToFit="1"/>
    </xf>
    <xf numFmtId="0" fontId="29" fillId="7" borderId="26" xfId="0" applyFont="1" applyFill="1" applyBorder="1" applyAlignment="1">
      <alignment horizontal="center" vertical="center"/>
    </xf>
    <xf numFmtId="0" fontId="83" fillId="0" borderId="0" xfId="45" applyFont="1" applyAlignment="1">
      <alignment horizontal="left" vertical="center" shrinkToFi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42" xfId="41" applyFont="1" applyBorder="1" applyAlignment="1">
      <alignment horizontal="center" vertical="center" shrinkToFi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41" xfId="41" applyFont="1" applyBorder="1" applyAlignment="1">
      <alignment horizontal="center" vertical="center" shrinkToFit="1"/>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39" fillId="0" borderId="0" xfId="41" applyFont="1">
      <alignment vertical="center"/>
    </xf>
    <xf numFmtId="0" fontId="39" fillId="0" borderId="0" xfId="41" applyFont="1" applyAlignment="1">
      <alignment horizontal="center" vertical="center"/>
    </xf>
    <xf numFmtId="58" fontId="39" fillId="0" borderId="0" xfId="41" applyNumberFormat="1" applyFont="1" applyAlignment="1">
      <alignment horizontal="center"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2" xfId="41" applyFont="1" applyBorder="1" applyAlignment="1">
      <alignment vertical="center" wrapText="1"/>
    </xf>
    <xf numFmtId="0" fontId="13" fillId="0" borderId="135" xfId="41" applyFont="1" applyBorder="1" applyAlignment="1">
      <alignment vertical="center" wrapTex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131"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40" xfId="41" applyFont="1" applyBorder="1" applyAlignment="1">
      <alignment horizontal="center" vertical="center" shrinkToFit="1"/>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59" xfId="41" applyFont="1" applyBorder="1" applyAlignment="1">
      <alignment horizontal="center" vertical="center"/>
    </xf>
    <xf numFmtId="0" fontId="39" fillId="0" borderId="62" xfId="41" applyFont="1" applyBorder="1" applyAlignment="1">
      <alignment horizontal="center" vertical="center"/>
    </xf>
    <xf numFmtId="0" fontId="39" fillId="0" borderId="60"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39" fillId="0" borderId="0" xfId="41" applyFont="1" applyAlignment="1">
      <alignment horizontal="left" vertical="center"/>
    </xf>
    <xf numFmtId="0" fontId="39" fillId="0" borderId="0" xfId="41" applyFont="1" applyAlignment="1">
      <alignment horizontal="left" vertical="center" shrinkToFit="1"/>
    </xf>
    <xf numFmtId="0" fontId="39" fillId="0" borderId="106" xfId="41" applyFont="1" applyBorder="1" applyAlignment="1">
      <alignment horizontal="center" vertical="center"/>
    </xf>
    <xf numFmtId="0" fontId="39" fillId="0" borderId="119" xfId="41" applyFont="1" applyBorder="1" applyAlignment="1">
      <alignment horizontal="center" vertical="center"/>
    </xf>
    <xf numFmtId="0" fontId="13" fillId="0" borderId="71" xfId="41" applyFont="1" applyBorder="1" applyAlignment="1">
      <alignment vertical="center" textRotation="255" shrinkToFit="1"/>
    </xf>
    <xf numFmtId="0" fontId="13" fillId="0" borderId="61" xfId="41" applyFont="1" applyBorder="1" applyAlignment="1">
      <alignment vertical="center" textRotation="255" shrinkToFit="1"/>
    </xf>
    <xf numFmtId="0" fontId="39" fillId="0" borderId="0" xfId="41" applyFont="1" applyAlignment="1">
      <alignment vertical="center" shrinkToFit="1"/>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right" vertical="center" indent="1"/>
    </xf>
    <xf numFmtId="0" fontId="13" fillId="0" borderId="69" xfId="41" applyFont="1" applyBorder="1" applyAlignment="1">
      <alignment vertical="center" textRotation="255" shrinkToFi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7"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1"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107" fillId="0" borderId="124" xfId="5" applyFont="1" applyBorder="1" applyAlignment="1">
      <alignment horizontal="center" vertical="center"/>
    </xf>
    <xf numFmtId="0" fontId="102" fillId="0" borderId="124" xfId="9" applyFont="1" applyBorder="1" applyAlignment="1">
      <alignment horizontal="center" vertical="center"/>
    </xf>
    <xf numFmtId="0" fontId="102" fillId="0" borderId="125" xfId="9" applyFont="1" applyBorder="1" applyAlignment="1">
      <alignment horizontal="center" vertical="center"/>
    </xf>
    <xf numFmtId="0" fontId="107" fillId="0" borderId="112" xfId="5" applyFont="1" applyFill="1" applyBorder="1" applyAlignment="1">
      <alignment horizontal="right" vertical="center" shrinkToFit="1"/>
    </xf>
    <xf numFmtId="0" fontId="102" fillId="0" borderId="113" xfId="9" applyFont="1" applyBorder="1" applyAlignment="1">
      <alignment horizontal="right" vertical="center"/>
    </xf>
    <xf numFmtId="0" fontId="107" fillId="0" borderId="2" xfId="5" applyFont="1" applyFill="1" applyBorder="1" applyAlignment="1">
      <alignment horizontal="left" vertical="top" wrapText="1" shrinkToFit="1"/>
    </xf>
    <xf numFmtId="0" fontId="107" fillId="0" borderId="2" xfId="9" applyFont="1" applyBorder="1" applyAlignment="1">
      <alignment horizontal="left" vertical="top" wrapText="1" shrinkToFit="1"/>
    </xf>
    <xf numFmtId="0" fontId="107" fillId="0" borderId="26" xfId="5" applyFont="1" applyBorder="1" applyAlignment="1">
      <alignment horizontal="left" vertical="top" wrapText="1" shrinkToFit="1"/>
    </xf>
    <xf numFmtId="0" fontId="107" fillId="0" borderId="27" xfId="5" applyFont="1" applyBorder="1" applyAlignment="1">
      <alignment horizontal="left" vertical="top" shrinkToFit="1"/>
    </xf>
    <xf numFmtId="0" fontId="107" fillId="0" borderId="28" xfId="5" applyFont="1" applyBorder="1" applyAlignment="1">
      <alignment horizontal="left" vertical="top" shrinkToFit="1"/>
    </xf>
    <xf numFmtId="0" fontId="107" fillId="0" borderId="8" xfId="5" applyFont="1" applyFill="1" applyBorder="1" applyAlignment="1">
      <alignment horizontal="left" vertical="top" wrapText="1" shrinkToFit="1"/>
    </xf>
    <xf numFmtId="0" fontId="107" fillId="0" borderId="27" xfId="9" applyFont="1" applyBorder="1" applyAlignment="1">
      <alignment vertical="top" shrinkToFit="1"/>
    </xf>
    <xf numFmtId="0" fontId="107" fillId="0" borderId="28" xfId="9" applyFont="1" applyBorder="1" applyAlignment="1">
      <alignment vertical="top" shrinkToFit="1"/>
    </xf>
    <xf numFmtId="0" fontId="107" fillId="0" borderId="6" xfId="9" applyFont="1" applyBorder="1" applyAlignment="1">
      <alignment horizontal="left" vertical="top" shrinkToFit="1"/>
    </xf>
    <xf numFmtId="0" fontId="107" fillId="0" borderId="11" xfId="9" applyFont="1" applyBorder="1" applyAlignment="1">
      <alignment horizontal="left" vertical="top" shrinkToFit="1"/>
    </xf>
    <xf numFmtId="0" fontId="163" fillId="0" borderId="0" xfId="5" applyFont="1" applyAlignment="1">
      <alignment horizontal="center"/>
    </xf>
    <xf numFmtId="0" fontId="107" fillId="0" borderId="1" xfId="9" applyFont="1" applyFill="1" applyBorder="1" applyAlignment="1">
      <alignment horizontal="left" vertical="center" shrinkToFit="1"/>
    </xf>
    <xf numFmtId="0" fontId="107" fillId="0" borderId="1" xfId="7" applyFont="1" applyFill="1" applyBorder="1" applyAlignment="1">
      <alignment horizontal="left" vertical="center" shrinkToFit="1"/>
    </xf>
    <xf numFmtId="0" fontId="107" fillId="0" borderId="4" xfId="9" applyFont="1" applyFill="1" applyBorder="1" applyAlignment="1">
      <alignment horizontal="left" vertical="center" shrinkToFit="1"/>
    </xf>
    <xf numFmtId="0" fontId="107" fillId="0" borderId="4" xfId="7" applyFont="1" applyFill="1" applyBorder="1" applyAlignment="1">
      <alignment horizontal="left" vertical="center" shrinkToFit="1"/>
    </xf>
    <xf numFmtId="0" fontId="107" fillId="0" borderId="26" xfId="5" applyFont="1" applyFill="1" applyBorder="1" applyAlignment="1">
      <alignment horizontal="center" vertical="top" wrapText="1" shrinkToFit="1"/>
    </xf>
    <xf numFmtId="0" fontId="107" fillId="0" borderId="27" xfId="5" applyFont="1" applyFill="1" applyBorder="1" applyAlignment="1">
      <alignment horizontal="center" vertical="top" wrapText="1" shrinkToFit="1"/>
    </xf>
    <xf numFmtId="0" fontId="107" fillId="0" borderId="28" xfId="5" applyFont="1" applyFill="1" applyBorder="1" applyAlignment="1">
      <alignment horizontal="center" vertical="top" shrinkToFit="1"/>
    </xf>
    <xf numFmtId="0" fontId="107" fillId="0" borderId="26" xfId="5" applyFont="1" applyBorder="1" applyAlignment="1">
      <alignment horizontal="center" vertical="top" wrapText="1" shrinkToFit="1"/>
    </xf>
    <xf numFmtId="0" fontId="102" fillId="0" borderId="27" xfId="9" applyFont="1" applyBorder="1" applyAlignment="1">
      <alignment horizontal="center" vertical="top" shrinkToFit="1"/>
    </xf>
    <xf numFmtId="0" fontId="102" fillId="0" borderId="28" xfId="9" applyFont="1" applyBorder="1" applyAlignment="1">
      <alignment horizontal="center" vertical="top" shrinkToFit="1"/>
    </xf>
    <xf numFmtId="0" fontId="107" fillId="0" borderId="8" xfId="5" applyFont="1" applyFill="1" applyBorder="1" applyAlignment="1">
      <alignment horizontal="center" vertical="top" wrapText="1"/>
    </xf>
    <xf numFmtId="0" fontId="102" fillId="0" borderId="5" xfId="9" applyFont="1" applyBorder="1" applyAlignment="1">
      <alignment horizontal="center" vertical="top"/>
    </xf>
    <xf numFmtId="0" fontId="102" fillId="0" borderId="9" xfId="9" applyFont="1" applyBorder="1" applyAlignment="1">
      <alignment horizontal="center" vertical="top"/>
    </xf>
    <xf numFmtId="0" fontId="107" fillId="0" borderId="6" xfId="5" applyFont="1" applyFill="1" applyBorder="1" applyAlignment="1">
      <alignment horizontal="center" vertical="top"/>
    </xf>
    <xf numFmtId="0" fontId="102" fillId="0" borderId="0" xfId="9" applyFont="1" applyBorder="1" applyAlignment="1">
      <alignment horizontal="center" vertical="top"/>
    </xf>
    <xf numFmtId="0" fontId="102" fillId="0" borderId="7" xfId="9" applyFont="1" applyBorder="1" applyAlignment="1">
      <alignment horizontal="center" vertical="top"/>
    </xf>
    <xf numFmtId="0" fontId="102" fillId="0" borderId="11" xfId="9" applyFont="1" applyBorder="1" applyAlignment="1">
      <alignment horizontal="center" vertical="top"/>
    </xf>
    <xf numFmtId="0" fontId="102" fillId="0" borderId="1" xfId="9" applyFont="1" applyBorder="1" applyAlignment="1">
      <alignment horizontal="center" vertical="top"/>
    </xf>
    <xf numFmtId="0" fontId="102" fillId="0" borderId="12" xfId="9" applyFont="1" applyBorder="1" applyAlignment="1">
      <alignment horizontal="center" vertical="top"/>
    </xf>
    <xf numFmtId="0" fontId="107" fillId="0" borderId="8" xfId="5" applyFont="1" applyFill="1" applyBorder="1" applyAlignment="1">
      <alignment horizontal="left" vertical="center" shrinkToFit="1"/>
    </xf>
    <xf numFmtId="0" fontId="107" fillId="0" borderId="5" xfId="5" applyFont="1" applyFill="1" applyBorder="1" applyAlignment="1">
      <alignment horizontal="left" vertical="center" shrinkToFi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13" borderId="29" xfId="0" applyFill="1" applyBorder="1" applyAlignment="1">
      <alignment horizontal="left" vertical="center" shrinkToFit="1"/>
    </xf>
    <xf numFmtId="0" fontId="0" fillId="13" borderId="30" xfId="0" applyFill="1" applyBorder="1" applyAlignment="1">
      <alignment horizontal="left" vertical="center" shrinkToFit="1"/>
    </xf>
    <xf numFmtId="0" fontId="12" fillId="13" borderId="29" xfId="0" applyFont="1" applyFill="1" applyBorder="1" applyAlignment="1">
      <alignment horizontal="left" vertical="center" wrapText="1"/>
    </xf>
    <xf numFmtId="0" fontId="12" fillId="13" borderId="30" xfId="0" applyFont="1" applyFill="1" applyBorder="1" applyAlignment="1">
      <alignment horizontal="left" vertical="center" wrapText="1"/>
    </xf>
    <xf numFmtId="0" fontId="0" fillId="13" borderId="131" xfId="0" applyFill="1" applyBorder="1" applyAlignment="1">
      <alignment horizontal="left" vertical="center" shrinkToFit="1"/>
    </xf>
    <xf numFmtId="0" fontId="0" fillId="13" borderId="22" xfId="0" applyFill="1" applyBorder="1" applyAlignment="1">
      <alignment horizontal="left" vertical="center" shrinkToFit="1"/>
    </xf>
    <xf numFmtId="0" fontId="12" fillId="13" borderId="131" xfId="0" applyFont="1" applyFill="1" applyBorder="1" applyAlignment="1">
      <alignment horizontal="left" vertical="center" wrapText="1"/>
    </xf>
    <xf numFmtId="0" fontId="12" fillId="13" borderId="22" xfId="0" applyFont="1" applyFill="1" applyBorder="1" applyAlignment="1">
      <alignment horizontal="left" vertical="center" wrapText="1"/>
    </xf>
    <xf numFmtId="0" fontId="12" fillId="13" borderId="135" xfId="0" applyFont="1" applyFill="1" applyBorder="1" applyAlignment="1">
      <alignment horizontal="left" vertical="center" wrapText="1"/>
    </xf>
    <xf numFmtId="0" fontId="178" fillId="0" borderId="176" xfId="0" applyFont="1" applyBorder="1" applyAlignment="1">
      <alignment horizontal="center"/>
    </xf>
    <xf numFmtId="0" fontId="178" fillId="0" borderId="177" xfId="0" applyFont="1" applyBorder="1" applyAlignment="1">
      <alignment horizontal="center"/>
    </xf>
    <xf numFmtId="0" fontId="178" fillId="0" borderId="178" xfId="0" applyFont="1" applyBorder="1" applyAlignment="1">
      <alignment horizontal="center"/>
    </xf>
    <xf numFmtId="0" fontId="0" fillId="13" borderId="0" xfId="0" applyFill="1" applyAlignment="1">
      <alignment horizontal="center" vertical="center"/>
    </xf>
    <xf numFmtId="0" fontId="0" fillId="13" borderId="0" xfId="0" applyFill="1" applyAlignment="1">
      <alignment horizontal="left" vertical="center" wrapText="1"/>
    </xf>
    <xf numFmtId="0" fontId="0" fillId="13" borderId="0" xfId="0" applyFill="1" applyAlignment="1">
      <alignment horizontal="left" wrapText="1"/>
    </xf>
    <xf numFmtId="0" fontId="0" fillId="13" borderId="0" xfId="0" quotePrefix="1" applyFont="1" applyFill="1" applyBorder="1" applyAlignment="1">
      <alignment vertical="center" wrapText="1"/>
    </xf>
    <xf numFmtId="0" fontId="0" fillId="13" borderId="0" xfId="0" applyFill="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13" borderId="32" xfId="0" applyFill="1" applyBorder="1" applyAlignment="1">
      <alignment horizontal="left" vertical="center" shrinkToFit="1"/>
    </xf>
    <xf numFmtId="0" fontId="0" fillId="13" borderId="33" xfId="0" applyFill="1" applyBorder="1" applyAlignment="1">
      <alignment horizontal="left" vertical="center" shrinkToFit="1"/>
    </xf>
    <xf numFmtId="0" fontId="0" fillId="13" borderId="34" xfId="0" applyFill="1" applyBorder="1" applyAlignment="1">
      <alignment horizontal="left" vertical="center" shrinkToFit="1"/>
    </xf>
    <xf numFmtId="0" fontId="12" fillId="13" borderId="32" xfId="0" applyFont="1" applyFill="1" applyBorder="1" applyAlignment="1">
      <alignment horizontal="left" vertical="center" wrapText="1"/>
    </xf>
    <xf numFmtId="0" fontId="12" fillId="13" borderId="33" xfId="0" applyFont="1" applyFill="1" applyBorder="1" applyAlignment="1">
      <alignment horizontal="left" vertical="center" wrapText="1"/>
    </xf>
    <xf numFmtId="0" fontId="0" fillId="0" borderId="2" xfId="0" applyBorder="1" applyAlignment="1">
      <alignment horizontal="center" vertical="center"/>
    </xf>
    <xf numFmtId="184" fontId="0" fillId="13" borderId="3" xfId="0" applyNumberFormat="1" applyFill="1" applyBorder="1" applyAlignment="1">
      <alignment horizontal="right" vertical="center"/>
    </xf>
    <xf numFmtId="184" fontId="0" fillId="13" borderId="10" xfId="0" applyNumberFormat="1" applyFill="1" applyBorder="1" applyAlignment="1">
      <alignment horizontal="right"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13" borderId="8" xfId="0" applyFill="1" applyBorder="1" applyAlignment="1">
      <alignment horizontal="left" vertical="center"/>
    </xf>
    <xf numFmtId="0" fontId="0" fillId="13" borderId="5" xfId="0" applyFill="1" applyBorder="1" applyAlignment="1">
      <alignment horizontal="left" vertical="center"/>
    </xf>
    <xf numFmtId="0" fontId="0" fillId="13" borderId="4" xfId="0" applyFill="1" applyBorder="1" applyAlignment="1">
      <alignment horizontal="left"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13" borderId="29" xfId="0" applyFill="1" applyBorder="1" applyAlignment="1">
      <alignment horizontal="center" vertical="center"/>
    </xf>
    <xf numFmtId="0" fontId="0" fillId="13" borderId="30" xfId="0" applyFill="1" applyBorder="1" applyAlignment="1">
      <alignment horizontal="center" vertical="center"/>
    </xf>
    <xf numFmtId="0" fontId="0" fillId="13" borderId="30" xfId="0" applyFill="1" applyBorder="1" applyAlignment="1">
      <alignment horizontal="left" vertical="center"/>
    </xf>
    <xf numFmtId="0" fontId="0" fillId="13" borderId="31" xfId="0" applyFill="1" applyBorder="1" applyAlignment="1">
      <alignment horizontal="left" vertical="center"/>
    </xf>
    <xf numFmtId="0" fontId="0" fillId="13" borderId="6" xfId="0" applyFill="1" applyBorder="1" applyAlignment="1">
      <alignment horizontal="center" vertical="center"/>
    </xf>
    <xf numFmtId="0" fontId="0" fillId="13" borderId="0" xfId="0" applyFill="1" applyBorder="1" applyAlignment="1">
      <alignment horizontal="center" vertical="center"/>
    </xf>
    <xf numFmtId="0" fontId="0" fillId="13" borderId="0" xfId="0" applyFill="1" applyBorder="1" applyAlignment="1">
      <alignment horizontal="left" vertical="center"/>
    </xf>
    <xf numFmtId="0" fontId="0" fillId="13" borderId="7" xfId="0" applyFill="1" applyBorder="1" applyAlignment="1">
      <alignment horizontal="left" vertical="center"/>
    </xf>
    <xf numFmtId="0" fontId="0" fillId="13" borderId="131" xfId="0" applyFill="1" applyBorder="1" applyAlignment="1">
      <alignment horizontal="center" vertical="center"/>
    </xf>
    <xf numFmtId="0" fontId="0" fillId="13" borderId="22" xfId="0" applyFill="1"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13" borderId="22" xfId="0" applyFill="1" applyBorder="1" applyAlignment="1">
      <alignment horizontal="left" vertical="center"/>
    </xf>
    <xf numFmtId="0" fontId="0" fillId="13" borderId="135" xfId="0" applyFill="1" applyBorder="1" applyAlignment="1">
      <alignment horizontal="left" vertical="center"/>
    </xf>
    <xf numFmtId="0" fontId="0" fillId="13" borderId="32" xfId="0" applyFill="1" applyBorder="1" applyAlignment="1">
      <alignment horizontal="center" vertical="center"/>
    </xf>
    <xf numFmtId="0" fontId="0" fillId="13" borderId="33" xfId="0"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10" xfId="0" applyFill="1" applyBorder="1" applyAlignment="1">
      <alignment horizontal="center" vertical="center"/>
    </xf>
    <xf numFmtId="0" fontId="0" fillId="0" borderId="91" xfId="0" applyBorder="1" applyAlignment="1">
      <alignment horizontal="center" vertical="center"/>
    </xf>
    <xf numFmtId="0" fontId="0" fillId="0" borderId="38"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xf>
    <xf numFmtId="0" fontId="0" fillId="0" borderId="62" xfId="0" applyBorder="1" applyAlignment="1">
      <alignment horizontal="center"/>
    </xf>
    <xf numFmtId="0" fontId="0" fillId="0" borderId="60" xfId="0" applyBorder="1" applyAlignment="1">
      <alignment horizontal="center"/>
    </xf>
    <xf numFmtId="0" fontId="0" fillId="0" borderId="59" xfId="0" applyBorder="1" applyAlignment="1">
      <alignment horizontal="center" vertical="center"/>
    </xf>
    <xf numFmtId="0" fontId="0" fillId="0" borderId="119" xfId="0" applyBorder="1" applyAlignment="1">
      <alignment horizontal="center" vertical="center"/>
    </xf>
    <xf numFmtId="0" fontId="0" fillId="0" borderId="94" xfId="0" applyBorder="1" applyAlignment="1">
      <alignment horizontal="center" vertical="center"/>
    </xf>
    <xf numFmtId="0" fontId="0" fillId="0" borderId="67" xfId="0" applyBorder="1" applyAlignment="1">
      <alignment horizontal="center" vertical="center"/>
    </xf>
    <xf numFmtId="0" fontId="0" fillId="13" borderId="107" xfId="0" applyFill="1" applyBorder="1" applyAlignment="1">
      <alignment horizontal="center" vertical="center" shrinkToFit="1"/>
    </xf>
    <xf numFmtId="0" fontId="0" fillId="13" borderId="10" xfId="0" applyFill="1" applyBorder="1" applyAlignment="1">
      <alignment horizontal="center" vertical="center" shrinkToFit="1"/>
    </xf>
    <xf numFmtId="0" fontId="0" fillId="13" borderId="3" xfId="0" applyFill="1" applyBorder="1" applyAlignment="1">
      <alignment horizontal="center" vertical="center" shrinkToFit="1"/>
    </xf>
    <xf numFmtId="0" fontId="0" fillId="13" borderId="4" xfId="0" applyFill="1" applyBorder="1" applyAlignment="1">
      <alignment horizontal="center" vertical="center" shrinkToFit="1"/>
    </xf>
    <xf numFmtId="0" fontId="0" fillId="13" borderId="68" xfId="0" applyFill="1" applyBorder="1" applyAlignment="1">
      <alignment horizontal="center" vertical="center" shrinkToFit="1"/>
    </xf>
    <xf numFmtId="0" fontId="9" fillId="0" borderId="94" xfId="0" applyFont="1" applyBorder="1" applyAlignment="1">
      <alignment horizontal="center" vertical="center"/>
    </xf>
    <xf numFmtId="0" fontId="9" fillId="0" borderId="2" xfId="0" applyFont="1" applyBorder="1" applyAlignment="1">
      <alignment horizontal="center" vertical="center"/>
    </xf>
    <xf numFmtId="0" fontId="9" fillId="0" borderId="67" xfId="0" applyFont="1" applyBorder="1" applyAlignment="1">
      <alignment horizontal="center" vertical="center"/>
    </xf>
    <xf numFmtId="0" fontId="0" fillId="13" borderId="68" xfId="0" applyFill="1" applyBorder="1" applyAlignment="1">
      <alignment horizontal="center" vertical="center"/>
    </xf>
    <xf numFmtId="0" fontId="0" fillId="0" borderId="95" xfId="0" applyBorder="1" applyAlignment="1">
      <alignment horizontal="center" vertical="center"/>
    </xf>
    <xf numFmtId="0" fontId="0" fillId="0" borderId="43" xfId="0" applyBorder="1" applyAlignment="1">
      <alignment horizontal="center" vertical="center"/>
    </xf>
    <xf numFmtId="0" fontId="0" fillId="0" borderId="109" xfId="0" applyBorder="1" applyAlignment="1">
      <alignment horizontal="center" vertical="center"/>
    </xf>
    <xf numFmtId="0" fontId="0" fillId="0" borderId="74" xfId="0" applyFill="1" applyBorder="1" applyAlignment="1">
      <alignment horizontal="center" vertical="center" shrinkToFit="1"/>
    </xf>
    <xf numFmtId="0" fontId="0" fillId="0" borderId="73" xfId="0"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xf numFmtId="0" fontId="10" fillId="3" borderId="0" xfId="10" applyFont="1" applyFill="1" applyBorder="1" applyAlignment="1">
      <alignment horizontal="left" vertical="center"/>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30" fillId="0" borderId="3" xfId="10" applyFont="1" applyBorder="1" applyAlignment="1">
      <alignment horizontal="left" vertical="center" wrapText="1"/>
    </xf>
    <xf numFmtId="0" fontId="30" fillId="0" borderId="4" xfId="10" applyFont="1" applyBorder="1" applyAlignment="1">
      <alignment horizontal="left" vertical="center" wrapText="1"/>
    </xf>
    <xf numFmtId="0" fontId="30" fillId="0" borderId="10" xfId="10" applyFont="1" applyBorder="1" applyAlignment="1">
      <alignment horizontal="left" vertical="center" wrapText="1"/>
    </xf>
    <xf numFmtId="0" fontId="57" fillId="0" borderId="2" xfId="10" applyFont="1" applyBorder="1" applyAlignment="1">
      <alignment horizontal="center" vertical="center"/>
    </xf>
    <xf numFmtId="0" fontId="30" fillId="0" borderId="4" xfId="0" applyFont="1" applyFill="1" applyBorder="1" applyAlignment="1">
      <alignment horizontal="center" vertical="center" shrinkToFit="1"/>
    </xf>
    <xf numFmtId="0" fontId="47" fillId="0" borderId="3" xfId="10" applyFont="1" applyBorder="1" applyAlignment="1">
      <alignment horizontal="center" vertical="center"/>
    </xf>
    <xf numFmtId="0" fontId="47" fillId="0" borderId="4" xfId="10" applyFont="1" applyBorder="1" applyAlignment="1">
      <alignment horizontal="center" vertical="center"/>
    </xf>
    <xf numFmtId="0" fontId="47" fillId="0" borderId="10" xfId="10" applyFont="1" applyBorder="1" applyAlignment="1">
      <alignment horizontal="center" vertical="center"/>
    </xf>
    <xf numFmtId="0" fontId="57" fillId="0" borderId="3" xfId="10" applyFont="1" applyBorder="1" applyAlignment="1">
      <alignment horizontal="center" vertical="center"/>
    </xf>
    <xf numFmtId="0" fontId="57" fillId="0" borderId="10" xfId="10" applyFont="1" applyBorder="1" applyAlignment="1">
      <alignment horizontal="center" vertical="center"/>
    </xf>
    <xf numFmtId="0" fontId="57" fillId="0" borderId="27" xfId="10" applyFont="1" applyBorder="1" applyAlignment="1">
      <alignment horizontal="center" vertical="center" textRotation="255"/>
    </xf>
    <xf numFmtId="0" fontId="57" fillId="0" borderId="28" xfId="10" applyFont="1" applyBorder="1" applyAlignment="1">
      <alignment horizontal="center" vertical="center" textRotation="255"/>
    </xf>
    <xf numFmtId="0" fontId="30" fillId="0" borderId="8" xfId="10" applyFont="1" applyBorder="1" applyAlignment="1">
      <alignment horizontal="left" vertical="center" wrapText="1"/>
    </xf>
    <xf numFmtId="0" fontId="30" fillId="0" borderId="5" xfId="10" applyFont="1" applyBorder="1" applyAlignment="1">
      <alignment horizontal="left" vertical="center" wrapText="1"/>
    </xf>
    <xf numFmtId="0" fontId="30" fillId="0" borderId="9" xfId="10" applyFont="1" applyBorder="1" applyAlignment="1">
      <alignment horizontal="left" vertical="center" wrapText="1"/>
    </xf>
    <xf numFmtId="0" fontId="59" fillId="0" borderId="11" xfId="10" applyFont="1" applyBorder="1" applyAlignment="1" applyProtection="1">
      <alignment horizontal="left" vertical="top"/>
      <protection locked="0"/>
    </xf>
    <xf numFmtId="0" fontId="59" fillId="0" borderId="1" xfId="10" applyFont="1" applyBorder="1" applyAlignment="1" applyProtection="1">
      <alignment horizontal="left" vertical="top"/>
      <protection locked="0"/>
    </xf>
    <xf numFmtId="0" fontId="59" fillId="0" borderId="12" xfId="10" applyFont="1" applyBorder="1" applyAlignment="1" applyProtection="1">
      <alignment horizontal="left" vertical="top"/>
      <protection locked="0"/>
    </xf>
    <xf numFmtId="0" fontId="59" fillId="0" borderId="3" xfId="10" applyFont="1" applyBorder="1" applyAlignment="1">
      <alignment horizontal="left" vertical="center"/>
    </xf>
    <xf numFmtId="0" fontId="59" fillId="0" borderId="4" xfId="10" applyFont="1" applyBorder="1" applyAlignment="1">
      <alignment horizontal="left" vertical="center"/>
    </xf>
    <xf numFmtId="0" fontId="59" fillId="0" borderId="10" xfId="10" applyFont="1" applyBorder="1" applyAlignment="1">
      <alignment horizontal="left" vertical="center"/>
    </xf>
    <xf numFmtId="0" fontId="58" fillId="0" borderId="3" xfId="10" applyFont="1" applyBorder="1" applyAlignment="1" applyProtection="1">
      <alignment horizontal="center" vertical="center"/>
      <protection locked="0"/>
    </xf>
    <xf numFmtId="0" fontId="58" fillId="0" borderId="4" xfId="10" applyFont="1" applyBorder="1" applyAlignment="1" applyProtection="1">
      <alignment horizontal="center" vertical="center"/>
      <protection locked="0"/>
    </xf>
    <xf numFmtId="0" fontId="58" fillId="0" borderId="3" xfId="10" applyNumberFormat="1" applyFont="1" applyBorder="1" applyAlignment="1" applyProtection="1">
      <alignment horizontal="center" vertical="center"/>
      <protection locked="0"/>
    </xf>
    <xf numFmtId="0" fontId="58" fillId="0" borderId="4" xfId="10" applyNumberFormat="1" applyFont="1" applyBorder="1" applyAlignment="1" applyProtection="1">
      <alignment horizontal="center" vertical="center"/>
      <protection locked="0"/>
    </xf>
    <xf numFmtId="0" fontId="30" fillId="0" borderId="3" xfId="10" applyFont="1" applyBorder="1" applyAlignment="1">
      <alignment horizontal="left" vertical="center"/>
    </xf>
    <xf numFmtId="0" fontId="30" fillId="0" borderId="4" xfId="10" applyFont="1" applyBorder="1" applyAlignment="1">
      <alignment horizontal="left" vertical="center"/>
    </xf>
    <xf numFmtId="0" fontId="30" fillId="0" borderId="10" xfId="10" applyFont="1" applyBorder="1" applyAlignment="1">
      <alignment horizontal="left" vertical="center"/>
    </xf>
    <xf numFmtId="0" fontId="7" fillId="0" borderId="0" xfId="10" applyFont="1" applyAlignment="1">
      <alignment horizontal="center" vertical="center"/>
    </xf>
    <xf numFmtId="0" fontId="57" fillId="0" borderId="1" xfId="10" applyFont="1" applyBorder="1" applyAlignment="1">
      <alignment horizontal="center" vertical="center"/>
    </xf>
    <xf numFmtId="0" fontId="59" fillId="0" borderId="1" xfId="10" applyFont="1" applyBorder="1" applyAlignment="1">
      <alignment horizontal="left" vertical="center" wrapText="1"/>
    </xf>
    <xf numFmtId="0" fontId="57" fillId="0" borderId="0" xfId="10" applyFont="1" applyBorder="1" applyAlignment="1">
      <alignment horizontal="center" vertical="center"/>
    </xf>
    <xf numFmtId="0" fontId="30" fillId="0" borderId="4" xfId="0" applyFont="1" applyFill="1" applyBorder="1" applyAlignment="1" applyProtection="1">
      <alignment horizontal="center" vertical="center" shrinkToFit="1"/>
      <protection locked="0"/>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57" fillId="0" borderId="1" xfId="10" applyFont="1" applyBorder="1" applyAlignment="1">
      <alignment horizontal="left"/>
    </xf>
    <xf numFmtId="0" fontId="59" fillId="0" borderId="11" xfId="10" applyFont="1" applyBorder="1" applyAlignment="1">
      <alignment horizontal="left" vertical="top"/>
    </xf>
    <xf numFmtId="0" fontId="59" fillId="0" borderId="1" xfId="10" applyFont="1" applyBorder="1" applyAlignment="1">
      <alignment horizontal="left" vertical="top"/>
    </xf>
    <xf numFmtId="0" fontId="59" fillId="0" borderId="12" xfId="10" applyFont="1" applyBorder="1" applyAlignment="1">
      <alignment horizontal="left" vertical="top"/>
    </xf>
    <xf numFmtId="0" fontId="58" fillId="0" borderId="3" xfId="10" applyFont="1" applyBorder="1" applyAlignment="1">
      <alignment horizontal="center" vertical="center"/>
    </xf>
    <xf numFmtId="0" fontId="58" fillId="0" borderId="4" xfId="10" applyFont="1" applyBorder="1" applyAlignment="1">
      <alignment horizontal="center" vertical="center"/>
    </xf>
    <xf numFmtId="0" fontId="59" fillId="0" borderId="1" xfId="10" applyFont="1" applyBorder="1" applyAlignment="1">
      <alignment horizontal="center" vertical="center"/>
    </xf>
    <xf numFmtId="0" fontId="59" fillId="0" borderId="2" xfId="10" applyFont="1" applyBorder="1" applyAlignment="1">
      <alignment horizontal="center" vertical="center"/>
    </xf>
    <xf numFmtId="0" fontId="30" fillId="0" borderId="11" xfId="10" applyFont="1" applyFill="1" applyBorder="1" applyAlignment="1">
      <alignment horizontal="left" vertical="center" wrapText="1"/>
    </xf>
    <xf numFmtId="0" fontId="30" fillId="0" borderId="1" xfId="10" applyFont="1" applyFill="1" applyBorder="1" applyAlignment="1">
      <alignment horizontal="left" vertical="center" wrapText="1"/>
    </xf>
    <xf numFmtId="0" fontId="30" fillId="0" borderId="12" xfId="10" applyFont="1" applyFill="1" applyBorder="1" applyAlignment="1">
      <alignment horizontal="left" vertical="center" wrapText="1"/>
    </xf>
    <xf numFmtId="0" fontId="58" fillId="0" borderId="10" xfId="10" applyFont="1" applyBorder="1" applyAlignment="1" applyProtection="1">
      <alignment horizontal="center" vertical="center"/>
      <protection locked="0"/>
    </xf>
    <xf numFmtId="58" fontId="58" fillId="0" borderId="3" xfId="10" applyNumberFormat="1" applyFont="1" applyBorder="1" applyAlignment="1" applyProtection="1">
      <alignment horizontal="center" vertical="center"/>
      <protection locked="0"/>
    </xf>
    <xf numFmtId="58" fontId="58" fillId="0" borderId="4" xfId="10" applyNumberFormat="1" applyFont="1" applyBorder="1" applyAlignment="1" applyProtection="1">
      <alignment horizontal="center" vertical="center"/>
      <protection locked="0"/>
    </xf>
    <xf numFmtId="58" fontId="58" fillId="0" borderId="3" xfId="10" applyNumberFormat="1" applyFont="1" applyBorder="1" applyAlignment="1">
      <alignment horizontal="center" vertical="center"/>
    </xf>
    <xf numFmtId="58" fontId="58" fillId="0" borderId="4" xfId="10" applyNumberFormat="1" applyFont="1" applyBorder="1" applyAlignment="1">
      <alignment horizontal="center" vertical="center"/>
    </xf>
    <xf numFmtId="0" fontId="59" fillId="0" borderId="3" xfId="10" applyFont="1" applyBorder="1" applyAlignment="1">
      <alignment horizontal="center" vertical="center"/>
    </xf>
    <xf numFmtId="0" fontId="59" fillId="0" borderId="4" xfId="10" applyFont="1" applyBorder="1" applyAlignment="1">
      <alignment horizontal="center" vertical="center"/>
    </xf>
    <xf numFmtId="0" fontId="59" fillId="0" borderId="10" xfId="10" applyFont="1" applyBorder="1" applyAlignment="1">
      <alignment horizontal="center" vertical="center"/>
    </xf>
    <xf numFmtId="0" fontId="59" fillId="0" borderId="8" xfId="10" applyFont="1" applyBorder="1" applyAlignment="1">
      <alignment horizontal="left" vertical="center"/>
    </xf>
    <xf numFmtId="0" fontId="59" fillId="0" borderId="5" xfId="10" applyFont="1" applyBorder="1" applyAlignment="1">
      <alignment horizontal="left" vertical="center"/>
    </xf>
    <xf numFmtId="0" fontId="59" fillId="0" borderId="9" xfId="10" applyFont="1" applyBorder="1" applyAlignment="1">
      <alignment horizontal="left" vertical="center"/>
    </xf>
    <xf numFmtId="0" fontId="58" fillId="0" borderId="3" xfId="2" applyNumberFormat="1" applyFont="1" applyBorder="1" applyAlignment="1" applyProtection="1">
      <alignment horizontal="center" vertical="center"/>
      <protection locked="0"/>
    </xf>
    <xf numFmtId="0" fontId="58" fillId="0" borderId="4" xfId="2" applyNumberFormat="1" applyFont="1" applyBorder="1" applyAlignment="1" applyProtection="1">
      <alignment horizontal="center" vertical="center"/>
      <protection locked="0"/>
    </xf>
    <xf numFmtId="0" fontId="58" fillId="0" borderId="3" xfId="10" applyFont="1" applyFill="1" applyBorder="1" applyAlignment="1" applyProtection="1">
      <alignment horizontal="center" vertical="center"/>
      <protection locked="0"/>
    </xf>
    <xf numFmtId="0" fontId="58" fillId="0" borderId="4" xfId="10" applyFont="1" applyFill="1" applyBorder="1" applyAlignment="1" applyProtection="1">
      <alignment horizontal="center" vertical="center"/>
      <protection locked="0"/>
    </xf>
    <xf numFmtId="0" fontId="30" fillId="0" borderId="6" xfId="10" applyFont="1" applyBorder="1" applyAlignment="1">
      <alignment horizontal="left" vertical="center" wrapText="1"/>
    </xf>
    <xf numFmtId="0" fontId="30" fillId="0" borderId="0" xfId="10" applyFont="1" applyBorder="1" applyAlignment="1">
      <alignment horizontal="left" vertical="center" wrapText="1"/>
    </xf>
    <xf numFmtId="0" fontId="30" fillId="0" borderId="7" xfId="10" applyFont="1" applyBorder="1" applyAlignment="1">
      <alignment horizontal="left" vertical="center" wrapText="1"/>
    </xf>
    <xf numFmtId="0" fontId="30" fillId="0" borderId="0" xfId="10" applyFont="1" applyFill="1" applyAlignment="1">
      <alignment horizontal="left" vertical="center" wrapText="1"/>
    </xf>
    <xf numFmtId="0" fontId="30" fillId="0" borderId="0" xfId="10" applyFont="1" applyFill="1" applyAlignment="1">
      <alignment horizontal="left" vertical="center"/>
    </xf>
    <xf numFmtId="0" fontId="30" fillId="0" borderId="1" xfId="10" applyFont="1" applyFill="1" applyBorder="1" applyAlignment="1">
      <alignment horizontal="left" vertical="center"/>
    </xf>
    <xf numFmtId="0" fontId="59" fillId="0" borderId="2" xfId="10" applyFont="1" applyBorder="1" applyAlignment="1" applyProtection="1">
      <alignment horizontal="center" vertical="center"/>
      <protection locked="0"/>
    </xf>
    <xf numFmtId="58" fontId="59" fillId="0" borderId="3" xfId="10" applyNumberFormat="1" applyFont="1" applyBorder="1" applyAlignment="1" applyProtection="1">
      <alignment horizontal="center" vertical="center"/>
      <protection locked="0"/>
    </xf>
    <xf numFmtId="58" fontId="12" fillId="0" borderId="4" xfId="0" applyNumberFormat="1" applyFont="1" applyBorder="1" applyProtection="1">
      <protection locked="0"/>
    </xf>
    <xf numFmtId="58" fontId="59" fillId="0" borderId="4" xfId="10" applyNumberFormat="1" applyFont="1" applyBorder="1" applyAlignment="1" applyProtection="1">
      <alignment horizontal="center" vertical="center"/>
      <protection locked="0"/>
    </xf>
    <xf numFmtId="58" fontId="59" fillId="0" borderId="10" xfId="10" applyNumberFormat="1" applyFont="1" applyBorder="1" applyAlignment="1" applyProtection="1">
      <alignment horizontal="center" vertical="center"/>
      <protection locked="0"/>
    </xf>
    <xf numFmtId="0" fontId="59" fillId="0" borderId="3" xfId="10" applyFont="1" applyBorder="1" applyAlignment="1" applyProtection="1">
      <alignment horizontal="center" vertical="center"/>
      <protection locked="0"/>
    </xf>
    <xf numFmtId="0" fontId="59" fillId="0" borderId="4" xfId="10" applyFont="1" applyBorder="1" applyAlignment="1" applyProtection="1">
      <alignment horizontal="center" vertical="center"/>
      <protection locked="0"/>
    </xf>
    <xf numFmtId="0" fontId="60" fillId="0" borderId="5" xfId="10" applyFont="1" applyBorder="1" applyAlignment="1">
      <alignment horizontal="left" vertical="center"/>
    </xf>
    <xf numFmtId="0" fontId="58" fillId="0" borderId="10" xfId="10" applyFont="1" applyBorder="1" applyAlignment="1">
      <alignment horizontal="center" vertical="center"/>
    </xf>
    <xf numFmtId="0" fontId="30" fillId="0" borderId="5" xfId="10" applyFont="1" applyBorder="1" applyAlignment="1">
      <alignment horizontal="left" vertical="center"/>
    </xf>
    <xf numFmtId="0" fontId="30" fillId="0" borderId="9" xfId="10" applyFont="1" applyBorder="1" applyAlignment="1">
      <alignment horizontal="left" vertical="center"/>
    </xf>
    <xf numFmtId="9" fontId="58" fillId="0" borderId="3" xfId="2" applyFont="1" applyBorder="1" applyAlignment="1">
      <alignment horizontal="center" vertical="center"/>
    </xf>
    <xf numFmtId="9" fontId="58" fillId="0" borderId="4" xfId="2" applyFont="1" applyBorder="1" applyAlignment="1">
      <alignment horizontal="center" vertical="center"/>
    </xf>
    <xf numFmtId="0" fontId="58" fillId="0" borderId="3" xfId="10" applyFont="1" applyFill="1" applyBorder="1" applyAlignment="1">
      <alignment horizontal="center" vertical="center"/>
    </xf>
    <xf numFmtId="0" fontId="58" fillId="0" borderId="4" xfId="10" applyFont="1" applyFill="1" applyBorder="1" applyAlignment="1">
      <alignment horizontal="center" vertical="center"/>
    </xf>
    <xf numFmtId="0" fontId="12" fillId="0" borderId="4" xfId="0" applyFont="1" applyBorder="1"/>
    <xf numFmtId="0" fontId="23" fillId="0" borderId="0" xfId="0" applyFont="1" applyAlignment="1">
      <alignment horizontal="left" vertical="center" wrapText="1"/>
    </xf>
    <xf numFmtId="0" fontId="66" fillId="0" borderId="8" xfId="0" applyFont="1" applyBorder="1" applyAlignment="1" applyProtection="1">
      <alignment horizontal="left" vertical="top" wrapText="1"/>
      <protection locked="0"/>
    </xf>
    <xf numFmtId="0" fontId="66" fillId="0" borderId="5" xfId="0" applyFont="1" applyBorder="1" applyAlignment="1" applyProtection="1">
      <alignment horizontal="left" vertical="top" wrapText="1"/>
      <protection locked="0"/>
    </xf>
    <xf numFmtId="0" fontId="66" fillId="0" borderId="9" xfId="0" applyFont="1" applyBorder="1" applyAlignment="1" applyProtection="1">
      <alignment horizontal="left" vertical="top" wrapText="1"/>
      <protection locked="0"/>
    </xf>
    <xf numFmtId="0" fontId="66" fillId="0" borderId="6" xfId="0" applyFont="1" applyBorder="1" applyAlignment="1" applyProtection="1">
      <alignment horizontal="left" vertical="top" wrapText="1"/>
      <protection locked="0"/>
    </xf>
    <xf numFmtId="0" fontId="66" fillId="0" borderId="0" xfId="0" applyFont="1" applyBorder="1" applyAlignment="1" applyProtection="1">
      <alignment horizontal="left" vertical="top" wrapText="1"/>
      <protection locked="0"/>
    </xf>
    <xf numFmtId="0" fontId="66" fillId="0" borderId="7" xfId="0" applyFont="1" applyBorder="1" applyAlignment="1" applyProtection="1">
      <alignment horizontal="left" vertical="top" wrapText="1"/>
      <protection locked="0"/>
    </xf>
    <xf numFmtId="0" fontId="66" fillId="0" borderId="11" xfId="0" applyFont="1" applyBorder="1" applyAlignment="1" applyProtection="1">
      <alignment horizontal="left" vertical="top" wrapText="1"/>
      <protection locked="0"/>
    </xf>
    <xf numFmtId="0" fontId="66" fillId="0" borderId="1" xfId="0" applyFont="1" applyBorder="1" applyAlignment="1" applyProtection="1">
      <alignment horizontal="left" vertical="top" wrapText="1"/>
      <protection locked="0"/>
    </xf>
    <xf numFmtId="0" fontId="66" fillId="0" borderId="12" xfId="0" applyFont="1" applyBorder="1" applyAlignment="1" applyProtection="1">
      <alignment horizontal="left" vertical="top" wrapText="1"/>
      <protection locked="0"/>
    </xf>
    <xf numFmtId="0" fontId="65" fillId="0" borderId="0" xfId="0" applyFont="1" applyAlignment="1">
      <alignment horizontal="center" vertical="center"/>
    </xf>
    <xf numFmtId="0" fontId="66" fillId="0" borderId="1" xfId="0" applyFont="1" applyBorder="1" applyAlignment="1">
      <alignment horizontal="left" vertical="center" wrapText="1"/>
    </xf>
    <xf numFmtId="0" fontId="51" fillId="0" borderId="0" xfId="0" applyFont="1" applyAlignment="1">
      <alignment horizontal="left" vertical="center"/>
    </xf>
    <xf numFmtId="0" fontId="66" fillId="0" borderId="1" xfId="0" applyFont="1" applyBorder="1" applyAlignment="1" applyProtection="1">
      <alignment horizontal="left" vertical="center" wrapText="1"/>
      <protection locked="0"/>
    </xf>
    <xf numFmtId="0" fontId="57" fillId="0" borderId="36" xfId="0" applyFont="1" applyFill="1" applyBorder="1" applyAlignment="1" applyProtection="1">
      <alignment horizontal="left" vertical="center"/>
      <protection locked="0"/>
    </xf>
    <xf numFmtId="0" fontId="57" fillId="0" borderId="39" xfId="0" applyFont="1" applyFill="1" applyBorder="1" applyAlignment="1" applyProtection="1">
      <alignment horizontal="left" vertical="center"/>
      <protection locked="0"/>
    </xf>
    <xf numFmtId="0" fontId="57" fillId="0" borderId="1" xfId="0" applyFont="1" applyFill="1" applyBorder="1" applyAlignment="1" applyProtection="1">
      <alignment horizontal="left" vertical="center"/>
      <protection locked="0"/>
    </xf>
    <xf numFmtId="0" fontId="57" fillId="0" borderId="46" xfId="0" applyFont="1" applyFill="1" applyBorder="1" applyAlignment="1" applyProtection="1">
      <alignment horizontal="left" vertical="center"/>
      <protection locked="0"/>
    </xf>
    <xf numFmtId="0" fontId="68" fillId="0" borderId="26" xfId="0" applyFont="1" applyFill="1" applyBorder="1" applyAlignment="1" applyProtection="1">
      <alignment horizontal="center" vertical="center"/>
      <protection locked="0"/>
    </xf>
    <xf numFmtId="0" fontId="68" fillId="0" borderId="28" xfId="0" applyFont="1" applyFill="1" applyBorder="1" applyAlignment="1" applyProtection="1">
      <alignment horizontal="center" vertical="center"/>
      <protection locked="0"/>
    </xf>
    <xf numFmtId="0" fontId="68" fillId="0" borderId="8" xfId="0" applyFont="1" applyFill="1" applyBorder="1" applyAlignment="1" applyProtection="1">
      <alignment horizontal="center" vertical="center"/>
      <protection locked="0"/>
    </xf>
    <xf numFmtId="0" fontId="68" fillId="0" borderId="51" xfId="0" applyFont="1" applyFill="1" applyBorder="1" applyAlignment="1" applyProtection="1">
      <alignment horizontal="center" vertical="center"/>
      <protection locked="0"/>
    </xf>
    <xf numFmtId="0" fontId="57" fillId="0" borderId="8"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7" fillId="0" borderId="51" xfId="0" applyFont="1" applyFill="1" applyBorder="1" applyAlignment="1">
      <alignment horizontal="center" vertical="center" wrapText="1"/>
    </xf>
    <xf numFmtId="0" fontId="57" fillId="0" borderId="41" xfId="0" applyFont="1" applyFill="1" applyBorder="1" applyAlignment="1">
      <alignment horizontal="center" vertical="center" wrapText="1"/>
    </xf>
    <xf numFmtId="0" fontId="57" fillId="0" borderId="42" xfId="0" applyFont="1" applyFill="1" applyBorder="1" applyAlignment="1">
      <alignment horizontal="center" vertical="center" wrapText="1"/>
    </xf>
    <xf numFmtId="0" fontId="57" fillId="0" borderId="8"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9" xfId="0" applyFont="1" applyFill="1" applyBorder="1" applyAlignment="1">
      <alignment horizontal="center" vertical="center"/>
    </xf>
    <xf numFmtId="0" fontId="57" fillId="0" borderId="51"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42" xfId="0" applyFont="1" applyFill="1" applyBorder="1" applyAlignment="1">
      <alignment horizontal="center" vertical="center"/>
    </xf>
    <xf numFmtId="0" fontId="57" fillId="0" borderId="5" xfId="0" applyFont="1" applyFill="1" applyBorder="1" applyAlignment="1" applyProtection="1">
      <alignment horizontal="center" vertical="center"/>
      <protection locked="0"/>
    </xf>
    <xf numFmtId="0" fontId="57" fillId="0" borderId="41" xfId="0" applyFont="1" applyFill="1" applyBorder="1" applyAlignment="1" applyProtection="1">
      <alignment horizontal="center" vertical="center"/>
      <protection locked="0"/>
    </xf>
    <xf numFmtId="0" fontId="57" fillId="0" borderId="49"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35" xfId="0" applyFont="1" applyFill="1" applyBorder="1" applyAlignment="1">
      <alignment horizontal="left" vertical="center"/>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50" xfId="0" applyFont="1" applyFill="1" applyBorder="1" applyAlignment="1">
      <alignment horizontal="left" vertical="center"/>
    </xf>
    <xf numFmtId="0" fontId="57" fillId="0" borderId="0" xfId="0" applyFont="1" applyFill="1" applyBorder="1" applyAlignment="1">
      <alignment horizontal="left" vertical="center"/>
    </xf>
    <xf numFmtId="0" fontId="57" fillId="0" borderId="7"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41" xfId="0" applyFont="1" applyFill="1" applyBorder="1" applyAlignment="1">
      <alignment horizontal="left" vertical="center"/>
    </xf>
    <xf numFmtId="0" fontId="57" fillId="0" borderId="42" xfId="0" applyFont="1" applyFill="1" applyBorder="1" applyAlignment="1">
      <alignment horizontal="left" vertical="center"/>
    </xf>
    <xf numFmtId="0" fontId="57" fillId="0" borderId="47" xfId="0" applyFont="1" applyFill="1" applyBorder="1" applyAlignment="1">
      <alignment horizontal="left" vertical="center" wrapText="1"/>
    </xf>
    <xf numFmtId="0" fontId="57" fillId="0" borderId="6" xfId="0" applyFont="1" applyFill="1" applyBorder="1" applyAlignment="1">
      <alignment horizontal="left" vertical="center" wrapText="1"/>
    </xf>
    <xf numFmtId="0" fontId="57" fillId="0" borderId="51" xfId="0" applyFont="1" applyFill="1" applyBorder="1" applyAlignment="1">
      <alignment horizontal="left" vertical="center"/>
    </xf>
    <xf numFmtId="0" fontId="57" fillId="0" borderId="47" xfId="0" applyFont="1" applyFill="1" applyBorder="1" applyAlignment="1" applyProtection="1">
      <alignment horizontal="center" vertical="center"/>
      <protection locked="0"/>
    </xf>
    <xf numFmtId="0" fontId="57" fillId="0" borderId="36"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protection locked="0"/>
    </xf>
    <xf numFmtId="0" fontId="57" fillId="0" borderId="1" xfId="0" applyFont="1" applyFill="1" applyBorder="1" applyAlignment="1" applyProtection="1">
      <alignment horizontal="center" vertical="center"/>
      <protection locked="0"/>
    </xf>
    <xf numFmtId="0" fontId="57" fillId="0" borderId="36"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47" xfId="0" applyFont="1" applyFill="1" applyBorder="1" applyAlignment="1">
      <alignment horizontal="center" vertical="center"/>
    </xf>
    <xf numFmtId="0" fontId="57" fillId="0" borderId="37" xfId="0" applyFont="1" applyFill="1" applyBorder="1" applyAlignment="1">
      <alignment horizontal="center" vertical="center"/>
    </xf>
    <xf numFmtId="0" fontId="57" fillId="0" borderId="11" xfId="0" applyFont="1" applyFill="1" applyBorder="1" applyAlignment="1">
      <alignment horizontal="center" vertical="center"/>
    </xf>
    <xf numFmtId="0" fontId="57" fillId="0" borderId="12"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52" xfId="0" applyFont="1" applyFill="1" applyBorder="1" applyAlignment="1">
      <alignment horizontal="center" vertical="center"/>
    </xf>
    <xf numFmtId="0" fontId="57" fillId="0" borderId="8" xfId="0" applyFont="1" applyFill="1" applyBorder="1" applyAlignment="1">
      <alignment horizontal="left" vertical="center" wrapText="1"/>
    </xf>
    <xf numFmtId="0" fontId="57" fillId="0" borderId="5" xfId="0" applyFont="1" applyFill="1" applyBorder="1" applyAlignment="1">
      <alignment horizontal="left" vertical="center" wrapText="1"/>
    </xf>
    <xf numFmtId="0" fontId="57" fillId="0" borderId="9"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7" xfId="0" applyFont="1" applyFill="1" applyBorder="1" applyAlignment="1">
      <alignment horizontal="left" vertical="center" wrapText="1"/>
    </xf>
    <xf numFmtId="0" fontId="57" fillId="0" borderId="51"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7" fillId="0" borderId="8" xfId="0" applyFont="1" applyFill="1" applyBorder="1" applyAlignment="1" applyProtection="1">
      <alignment horizontal="center" vertical="center"/>
      <protection locked="0"/>
    </xf>
    <xf numFmtId="0" fontId="57" fillId="0" borderId="5" xfId="0" applyFont="1" applyFill="1" applyBorder="1" applyAlignment="1" applyProtection="1">
      <alignment horizontal="left" vertical="center"/>
      <protection locked="0"/>
    </xf>
    <xf numFmtId="0" fontId="57" fillId="0" borderId="49" xfId="0" applyFont="1" applyFill="1" applyBorder="1" applyAlignment="1" applyProtection="1">
      <alignment horizontal="left" vertical="center"/>
      <protection locked="0"/>
    </xf>
    <xf numFmtId="0" fontId="57" fillId="0" borderId="59" xfId="0" applyFont="1" applyFill="1" applyBorder="1" applyAlignment="1">
      <alignment horizontal="left" vertical="center"/>
    </xf>
    <xf numFmtId="0" fontId="57" fillId="0" borderId="62" xfId="0" applyFont="1" applyFill="1" applyBorder="1" applyAlignment="1">
      <alignment horizontal="left" vertical="center"/>
    </xf>
    <xf numFmtId="0" fontId="57" fillId="0" borderId="60" xfId="0" applyFont="1" applyFill="1" applyBorder="1" applyAlignment="1">
      <alignment horizontal="left" vertical="center"/>
    </xf>
    <xf numFmtId="0" fontId="57" fillId="0" borderId="119" xfId="0" applyFont="1" applyFill="1" applyBorder="1" applyAlignment="1">
      <alignment horizontal="left" vertical="center"/>
    </xf>
    <xf numFmtId="0" fontId="57" fillId="0" borderId="73" xfId="0" applyFont="1" applyFill="1" applyBorder="1" applyAlignment="1">
      <alignment horizontal="left" vertical="center"/>
    </xf>
    <xf numFmtId="0" fontId="57" fillId="0" borderId="74" xfId="0" applyFont="1" applyFill="1" applyBorder="1" applyAlignment="1">
      <alignment horizontal="left" vertical="center"/>
    </xf>
    <xf numFmtId="0" fontId="57" fillId="0" borderId="75" xfId="0" applyFont="1" applyFill="1" applyBorder="1" applyAlignment="1">
      <alignment horizontal="left" vertical="center"/>
    </xf>
    <xf numFmtId="0" fontId="57" fillId="0" borderId="76" xfId="0" applyFont="1" applyFill="1" applyBorder="1" applyAlignment="1">
      <alignment horizontal="left" vertical="center"/>
    </xf>
    <xf numFmtId="0" fontId="67" fillId="0" borderId="0" xfId="0" applyFont="1" applyFill="1" applyAlignment="1">
      <alignment horizontal="center" vertical="center"/>
    </xf>
    <xf numFmtId="0" fontId="34" fillId="0" borderId="41" xfId="0" applyFont="1" applyFill="1" applyBorder="1" applyAlignment="1">
      <alignment horizontal="right" vertical="center"/>
    </xf>
    <xf numFmtId="0" fontId="28" fillId="0" borderId="41" xfId="0" applyFont="1" applyFill="1" applyBorder="1" applyAlignment="1">
      <alignment horizontal="left" vertical="center" wrapText="1"/>
    </xf>
    <xf numFmtId="0" fontId="28" fillId="0" borderId="41" xfId="0" applyFont="1" applyFill="1" applyBorder="1" applyAlignment="1">
      <alignment horizontal="left" vertical="center"/>
    </xf>
    <xf numFmtId="0" fontId="68" fillId="0" borderId="11" xfId="0" applyFont="1" applyFill="1" applyBorder="1" applyAlignment="1" applyProtection="1">
      <alignment horizontal="center" vertical="center"/>
      <protection locked="0"/>
    </xf>
    <xf numFmtId="0" fontId="57" fillId="0" borderId="1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1" xfId="0" applyFont="1" applyFill="1" applyBorder="1" applyAlignment="1">
      <alignment horizontal="left" vertical="center" wrapText="1"/>
    </xf>
    <xf numFmtId="0" fontId="57" fillId="0" borderId="1" xfId="0" applyFont="1" applyFill="1" applyBorder="1" applyAlignment="1">
      <alignment horizontal="left" vertical="center" wrapText="1"/>
    </xf>
    <xf numFmtId="0" fontId="57" fillId="0" borderId="12" xfId="0" applyFont="1" applyFill="1" applyBorder="1" applyAlignment="1">
      <alignment horizontal="left" vertical="center" wrapText="1"/>
    </xf>
    <xf numFmtId="0" fontId="57" fillId="0" borderId="46" xfId="0" applyFont="1" applyFill="1" applyBorder="1" applyAlignment="1">
      <alignment horizontal="center" vertical="center"/>
    </xf>
    <xf numFmtId="0" fontId="57" fillId="0" borderId="3" xfId="0" applyFont="1" applyFill="1" applyBorder="1" applyAlignment="1" applyProtection="1">
      <alignment horizontal="center" vertical="center"/>
      <protection locked="0"/>
    </xf>
    <xf numFmtId="0" fontId="57" fillId="0" borderId="4" xfId="0" applyFont="1" applyFill="1" applyBorder="1" applyAlignment="1" applyProtection="1">
      <alignment horizontal="center" vertical="center"/>
      <protection locked="0"/>
    </xf>
    <xf numFmtId="0" fontId="57" fillId="0" borderId="4" xfId="0" applyFont="1" applyFill="1" applyBorder="1" applyAlignment="1">
      <alignment horizontal="center" vertical="center"/>
    </xf>
    <xf numFmtId="0" fontId="57" fillId="0" borderId="10" xfId="0" applyFont="1" applyFill="1" applyBorder="1" applyAlignment="1">
      <alignment horizontal="center" vertical="center"/>
    </xf>
    <xf numFmtId="0" fontId="57" fillId="0" borderId="2" xfId="0" applyFont="1" applyFill="1" applyBorder="1" applyAlignment="1">
      <alignment horizontal="center" vertical="center"/>
    </xf>
    <xf numFmtId="0" fontId="57" fillId="0" borderId="2" xfId="0" applyFont="1" applyFill="1" applyBorder="1" applyAlignment="1" applyProtection="1">
      <alignment horizontal="left" vertical="center"/>
      <protection locked="0"/>
    </xf>
    <xf numFmtId="0" fontId="57" fillId="0" borderId="67" xfId="0" applyFont="1" applyFill="1" applyBorder="1" applyAlignment="1" applyProtection="1">
      <alignment horizontal="left" vertical="center"/>
      <protection locked="0"/>
    </xf>
    <xf numFmtId="0" fontId="57" fillId="0" borderId="3" xfId="0" applyFont="1" applyFill="1" applyBorder="1" applyAlignment="1">
      <alignment horizontal="center" vertical="center" wrapText="1"/>
    </xf>
    <xf numFmtId="0" fontId="57" fillId="0" borderId="3" xfId="0" applyFont="1" applyFill="1" applyBorder="1" applyAlignment="1">
      <alignment horizontal="left" vertical="center" wrapText="1"/>
    </xf>
    <xf numFmtId="0" fontId="57" fillId="0" borderId="4" xfId="0" applyFont="1" applyFill="1" applyBorder="1" applyAlignment="1">
      <alignment horizontal="left" vertical="center" wrapText="1"/>
    </xf>
    <xf numFmtId="0" fontId="57" fillId="0" borderId="10" xfId="0" applyFont="1" applyFill="1" applyBorder="1" applyAlignment="1">
      <alignment horizontal="left" vertical="center" wrapText="1"/>
    </xf>
    <xf numFmtId="0" fontId="57" fillId="0" borderId="106" xfId="0" applyFont="1" applyFill="1" applyBorder="1" applyAlignment="1">
      <alignment horizontal="left" vertical="center"/>
    </xf>
    <xf numFmtId="0" fontId="57" fillId="0" borderId="59" xfId="0" applyFont="1" applyFill="1" applyBorder="1" applyAlignment="1">
      <alignment horizontal="left" vertical="center" wrapText="1"/>
    </xf>
    <xf numFmtId="0" fontId="57" fillId="0" borderId="38" xfId="0" applyFont="1" applyFill="1" applyBorder="1" applyAlignment="1">
      <alignment horizontal="left" vertical="center"/>
    </xf>
    <xf numFmtId="0" fontId="57" fillId="0" borderId="59" xfId="0" applyFont="1" applyFill="1" applyBorder="1" applyAlignment="1">
      <alignment horizontal="center" vertical="center"/>
    </xf>
    <xf numFmtId="0" fontId="57" fillId="0" borderId="62" xfId="0" applyFont="1" applyFill="1" applyBorder="1" applyAlignment="1">
      <alignment horizontal="center" vertical="center"/>
    </xf>
    <xf numFmtId="0" fontId="57" fillId="0" borderId="59" xfId="0" applyFont="1" applyFill="1" applyBorder="1" applyAlignment="1" applyProtection="1">
      <alignment horizontal="left" vertical="center"/>
      <protection locked="0"/>
    </xf>
    <xf numFmtId="0" fontId="57" fillId="0" borderId="62" xfId="0" applyFont="1" applyFill="1" applyBorder="1" applyAlignment="1" applyProtection="1">
      <alignment horizontal="left" vertical="center"/>
      <protection locked="0"/>
    </xf>
    <xf numFmtId="0" fontId="57" fillId="0" borderId="119" xfId="0" applyFont="1" applyFill="1" applyBorder="1" applyAlignment="1" applyProtection="1">
      <alignment horizontal="left" vertical="center"/>
      <protection locked="0"/>
    </xf>
    <xf numFmtId="0" fontId="114" fillId="0" borderId="35" xfId="0" applyFont="1" applyFill="1" applyBorder="1" applyAlignment="1">
      <alignment vertical="center"/>
    </xf>
    <xf numFmtId="0" fontId="114" fillId="0" borderId="36" xfId="0" applyFont="1" applyFill="1" applyBorder="1" applyAlignment="1">
      <alignment vertical="center"/>
    </xf>
    <xf numFmtId="0" fontId="68" fillId="0" borderId="6" xfId="0" applyFont="1" applyFill="1" applyBorder="1" applyAlignment="1" applyProtection="1">
      <alignment horizontal="center" vertical="center"/>
      <protection locked="0"/>
    </xf>
    <xf numFmtId="0" fontId="57" fillId="0" borderId="6"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0" xfId="0" applyFont="1" applyFill="1" applyBorder="1" applyAlignment="1" applyProtection="1">
      <alignment horizontal="center" vertical="center"/>
      <protection locked="0"/>
    </xf>
    <xf numFmtId="0" fontId="57" fillId="0" borderId="6" xfId="0" applyFont="1" applyFill="1" applyBorder="1" applyAlignment="1">
      <alignment horizontal="left" vertical="center"/>
    </xf>
    <xf numFmtId="0" fontId="57" fillId="0" borderId="5" xfId="0" applyFont="1" applyFill="1" applyBorder="1" applyAlignment="1">
      <alignment horizontal="left" vertical="center"/>
    </xf>
    <xf numFmtId="0" fontId="57" fillId="0" borderId="9" xfId="0" applyFont="1" applyFill="1" applyBorder="1" applyAlignment="1">
      <alignment horizontal="left" vertical="center"/>
    </xf>
    <xf numFmtId="0" fontId="57" fillId="0" borderId="47" xfId="0" applyFont="1" applyFill="1" applyBorder="1" applyAlignment="1" applyProtection="1">
      <alignment horizontal="left" vertical="center"/>
      <protection locked="0"/>
    </xf>
    <xf numFmtId="0" fontId="57" fillId="0" borderId="11" xfId="0" applyFont="1" applyFill="1" applyBorder="1" applyAlignment="1" applyProtection="1">
      <alignment horizontal="left" vertical="center"/>
      <protection locked="0"/>
    </xf>
    <xf numFmtId="0" fontId="57" fillId="0" borderId="9" xfId="0" applyFont="1" applyFill="1" applyBorder="1" applyAlignment="1" applyProtection="1">
      <alignment horizontal="center" vertical="center"/>
      <protection locked="0"/>
    </xf>
    <xf numFmtId="0" fontId="57" fillId="0" borderId="6" xfId="0" applyFont="1" applyFill="1" applyBorder="1" applyAlignment="1" applyProtection="1">
      <alignment horizontal="center" vertical="center"/>
      <protection locked="0"/>
    </xf>
    <xf numFmtId="0" fontId="57" fillId="0" borderId="7" xfId="0" applyFont="1" applyFill="1" applyBorder="1" applyAlignment="1" applyProtection="1">
      <alignment horizontal="center" vertical="center"/>
      <protection locked="0"/>
    </xf>
    <xf numFmtId="0" fontId="57" fillId="0" borderId="49" xfId="0" applyFont="1" applyFill="1" applyBorder="1" applyAlignment="1" applyProtection="1">
      <alignment horizontal="center" vertical="center"/>
      <protection locked="0"/>
    </xf>
    <xf numFmtId="0" fontId="57" fillId="0" borderId="52" xfId="0" applyFont="1" applyFill="1" applyBorder="1" applyAlignment="1" applyProtection="1">
      <alignment horizontal="center" vertical="center"/>
      <protection locked="0"/>
    </xf>
    <xf numFmtId="0" fontId="107" fillId="0" borderId="35" xfId="0" applyFont="1" applyFill="1" applyBorder="1" applyAlignment="1">
      <alignment vertical="center"/>
    </xf>
    <xf numFmtId="0" fontId="107" fillId="0" borderId="36" xfId="0" applyFont="1" applyFill="1" applyBorder="1" applyAlignment="1">
      <alignment vertical="center"/>
    </xf>
    <xf numFmtId="0" fontId="107" fillId="0" borderId="37" xfId="0" applyFont="1" applyFill="1" applyBorder="1" applyAlignment="1">
      <alignment vertical="center"/>
    </xf>
    <xf numFmtId="0" fontId="107" fillId="0" borderId="50" xfId="0" applyFont="1" applyFill="1" applyBorder="1" applyAlignment="1">
      <alignment vertical="center"/>
    </xf>
    <xf numFmtId="0" fontId="107" fillId="0" borderId="0" xfId="0" applyFont="1" applyFill="1" applyBorder="1" applyAlignment="1">
      <alignment vertical="center"/>
    </xf>
    <xf numFmtId="0" fontId="107" fillId="0" borderId="7" xfId="0" applyFont="1" applyFill="1" applyBorder="1" applyAlignment="1">
      <alignment vertical="center"/>
    </xf>
    <xf numFmtId="0" fontId="107" fillId="0" borderId="40" xfId="0" applyFont="1" applyFill="1" applyBorder="1" applyAlignment="1">
      <alignment vertical="center"/>
    </xf>
    <xf numFmtId="0" fontId="107" fillId="0" borderId="41" xfId="0" applyFont="1" applyFill="1" applyBorder="1" applyAlignment="1">
      <alignment vertical="center"/>
    </xf>
    <xf numFmtId="0" fontId="107" fillId="0" borderId="42" xfId="0" applyFont="1" applyFill="1" applyBorder="1" applyAlignment="1">
      <alignment vertical="center"/>
    </xf>
    <xf numFmtId="0" fontId="68" fillId="0" borderId="92" xfId="0" applyFont="1" applyFill="1" applyBorder="1" applyAlignment="1" applyProtection="1">
      <alignment horizontal="center" vertical="center"/>
      <protection locked="0"/>
    </xf>
    <xf numFmtId="0" fontId="57" fillId="0" borderId="36" xfId="0" applyFont="1" applyFill="1" applyBorder="1" applyAlignment="1">
      <alignment horizontal="left" vertical="center" wrapText="1"/>
    </xf>
    <xf numFmtId="0" fontId="57" fillId="0" borderId="73" xfId="0" applyFont="1" applyFill="1" applyBorder="1" applyAlignment="1">
      <alignment horizontal="center" vertical="center"/>
    </xf>
    <xf numFmtId="0" fontId="57" fillId="0" borderId="75" xfId="0" applyFont="1" applyFill="1" applyBorder="1" applyAlignment="1">
      <alignment horizontal="center" vertical="center"/>
    </xf>
    <xf numFmtId="0" fontId="57" fillId="0" borderId="73" xfId="0" applyFont="1" applyFill="1" applyBorder="1" applyAlignment="1" applyProtection="1">
      <alignment horizontal="center" vertical="center"/>
      <protection locked="0"/>
    </xf>
    <xf numFmtId="0" fontId="57" fillId="0" borderId="74" xfId="0" applyFont="1" applyFill="1" applyBorder="1" applyAlignment="1" applyProtection="1">
      <alignment horizontal="center" vertical="center"/>
      <protection locked="0"/>
    </xf>
    <xf numFmtId="0" fontId="57" fillId="0" borderId="74" xfId="0" applyFont="1" applyFill="1" applyBorder="1" applyAlignment="1">
      <alignment horizontal="center" vertical="center"/>
    </xf>
    <xf numFmtId="0" fontId="57" fillId="0" borderId="91" xfId="0" applyFont="1" applyFill="1" applyBorder="1" applyAlignment="1">
      <alignment horizontal="left" vertical="center"/>
    </xf>
    <xf numFmtId="0" fontId="57" fillId="0" borderId="107" xfId="0" applyFont="1" applyFill="1" applyBorder="1" applyAlignment="1">
      <alignment horizontal="left" vertical="center" wrapText="1"/>
    </xf>
    <xf numFmtId="0" fontId="57" fillId="0" borderId="3" xfId="0" applyFont="1" applyFill="1" applyBorder="1" applyAlignment="1" applyProtection="1">
      <alignment horizontal="left" vertical="center"/>
      <protection locked="0"/>
    </xf>
    <xf numFmtId="0" fontId="57" fillId="0" borderId="4" xfId="0" applyFont="1" applyFill="1" applyBorder="1" applyAlignment="1" applyProtection="1">
      <alignment horizontal="left" vertical="center"/>
      <protection locked="0"/>
    </xf>
    <xf numFmtId="0" fontId="57" fillId="0" borderId="68" xfId="0" applyFont="1" applyFill="1" applyBorder="1" applyAlignment="1" applyProtection="1">
      <alignment horizontal="left" vertical="center"/>
      <protection locked="0"/>
    </xf>
    <xf numFmtId="0" fontId="57" fillId="0" borderId="48" xfId="0" applyFont="1" applyFill="1" applyBorder="1" applyAlignment="1">
      <alignment horizontal="left" vertical="center"/>
    </xf>
    <xf numFmtId="0" fontId="114" fillId="0" borderId="35" xfId="0" applyFont="1" applyFill="1" applyBorder="1" applyAlignment="1">
      <alignment horizontal="left" vertical="center"/>
    </xf>
    <xf numFmtId="0" fontId="114" fillId="0" borderId="36" xfId="0" applyFont="1" applyFill="1" applyBorder="1" applyAlignment="1">
      <alignment horizontal="left" vertical="center"/>
    </xf>
    <xf numFmtId="0" fontId="57" fillId="0" borderId="37" xfId="0" applyFont="1" applyFill="1" applyBorder="1" applyAlignment="1">
      <alignment horizontal="left" vertical="center" wrapText="1"/>
    </xf>
    <xf numFmtId="0" fontId="57" fillId="0" borderId="8" xfId="0" applyFont="1" applyFill="1" applyBorder="1" applyAlignment="1" applyProtection="1">
      <alignment horizontal="left" vertical="center" wrapText="1"/>
      <protection locked="0"/>
    </xf>
    <xf numFmtId="0" fontId="57" fillId="0" borderId="5" xfId="0" applyFont="1" applyFill="1" applyBorder="1" applyAlignment="1" applyProtection="1">
      <alignment horizontal="left" vertical="center" wrapText="1"/>
      <protection locked="0"/>
    </xf>
    <xf numFmtId="0" fontId="57" fillId="0" borderId="9" xfId="0" applyFont="1" applyFill="1" applyBorder="1" applyAlignment="1" applyProtection="1">
      <alignment horizontal="left" vertical="center" wrapText="1"/>
      <protection locked="0"/>
    </xf>
    <xf numFmtId="0" fontId="57" fillId="0" borderId="11" xfId="0"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0" fontId="57" fillId="0" borderId="12" xfId="0" applyFont="1" applyFill="1" applyBorder="1" applyAlignment="1" applyProtection="1">
      <alignment horizontal="left" vertical="center" wrapText="1"/>
      <protection locked="0"/>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57" fillId="0" borderId="27" xfId="0" applyFont="1" applyFill="1" applyBorder="1" applyAlignment="1">
      <alignment horizontal="center" vertical="center" textRotation="255"/>
    </xf>
    <xf numFmtId="0" fontId="57" fillId="0" borderId="96" xfId="0" applyFont="1" applyFill="1" applyBorder="1" applyAlignment="1">
      <alignment horizontal="center" vertical="center" textRotation="255"/>
    </xf>
    <xf numFmtId="0" fontId="57" fillId="0" borderId="6" xfId="0"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7" xfId="0" applyFont="1" applyFill="1" applyBorder="1" applyAlignment="1" applyProtection="1">
      <alignment horizontal="left" vertical="center" wrapText="1"/>
      <protection locked="0"/>
    </xf>
    <xf numFmtId="0" fontId="57" fillId="0" borderId="28" xfId="0" applyFont="1" applyFill="1" applyBorder="1" applyAlignment="1">
      <alignment horizontal="center" vertical="center"/>
    </xf>
    <xf numFmtId="0" fontId="57" fillId="0" borderId="28" xfId="0" applyFont="1" applyFill="1" applyBorder="1" applyAlignment="1" applyProtection="1">
      <alignment horizontal="left" vertical="center"/>
      <protection locked="0"/>
    </xf>
    <xf numFmtId="0" fontId="57" fillId="0" borderId="66" xfId="0" applyFont="1" applyFill="1" applyBorder="1" applyAlignment="1" applyProtection="1">
      <alignment horizontal="left" vertical="center"/>
      <protection locked="0"/>
    </xf>
    <xf numFmtId="0" fontId="57" fillId="0" borderId="8" xfId="0" applyFont="1" applyFill="1" applyBorder="1" applyAlignment="1" applyProtection="1">
      <alignment horizontal="left" vertical="center"/>
      <protection locked="0"/>
    </xf>
    <xf numFmtId="0" fontId="57" fillId="0" borderId="9" xfId="0" applyFont="1" applyFill="1" applyBorder="1" applyAlignment="1" applyProtection="1">
      <alignment horizontal="left" vertical="center"/>
      <protection locked="0"/>
    </xf>
    <xf numFmtId="0" fontId="57" fillId="0" borderId="51" xfId="0" applyFont="1" applyFill="1" applyBorder="1" applyAlignment="1" applyProtection="1">
      <alignment horizontal="left" vertical="center"/>
      <protection locked="0"/>
    </xf>
    <xf numFmtId="0" fontId="57" fillId="0" borderId="41" xfId="0" applyFont="1" applyFill="1" applyBorder="1" applyAlignment="1" applyProtection="1">
      <alignment horizontal="left" vertical="center"/>
      <protection locked="0"/>
    </xf>
    <xf numFmtId="0" fontId="57" fillId="0" borderId="42" xfId="0" applyFont="1" applyFill="1" applyBorder="1" applyAlignment="1" applyProtection="1">
      <alignment horizontal="left" vertical="center"/>
      <protection locked="0"/>
    </xf>
    <xf numFmtId="0" fontId="68" fillId="0" borderId="27" xfId="0" applyFont="1" applyFill="1" applyBorder="1" applyAlignment="1" applyProtection="1">
      <alignment horizontal="center" vertical="center"/>
      <protection locked="0"/>
    </xf>
    <xf numFmtId="0" fontId="68" fillId="0" borderId="96" xfId="0" applyFont="1" applyFill="1" applyBorder="1" applyAlignment="1" applyProtection="1">
      <alignment horizontal="center" vertical="center"/>
      <protection locked="0"/>
    </xf>
    <xf numFmtId="0" fontId="57" fillId="0" borderId="51" xfId="0" applyFont="1" applyFill="1" applyBorder="1" applyAlignment="1" applyProtection="1">
      <alignment horizontal="center" vertical="center"/>
      <protection locked="0"/>
    </xf>
    <xf numFmtId="0" fontId="57" fillId="0" borderId="73" xfId="0" applyFont="1" applyFill="1" applyBorder="1" applyAlignment="1">
      <alignment horizontal="center" vertical="center" wrapText="1"/>
    </xf>
    <xf numFmtId="0" fontId="57" fillId="0" borderId="74" xfId="0" applyFont="1" applyFill="1" applyBorder="1" applyAlignment="1">
      <alignment horizontal="center" vertical="center" wrapText="1"/>
    </xf>
    <xf numFmtId="0" fontId="57" fillId="0" borderId="75" xfId="0" applyFont="1" applyFill="1" applyBorder="1" applyAlignment="1">
      <alignment horizontal="center" vertical="center" wrapText="1"/>
    </xf>
    <xf numFmtId="0" fontId="57" fillId="0" borderId="92" xfId="0" applyFont="1" applyFill="1" applyBorder="1" applyAlignment="1">
      <alignment horizontal="left" vertical="center" wrapText="1"/>
    </xf>
    <xf numFmtId="0" fontId="57" fillId="0" borderId="27" xfId="0" applyFont="1" applyFill="1" applyBorder="1" applyAlignment="1">
      <alignment horizontal="left" vertical="center" wrapText="1"/>
    </xf>
    <xf numFmtId="0" fontId="57" fillId="0" borderId="96" xfId="0" applyFont="1" applyFill="1" applyBorder="1" applyAlignment="1">
      <alignment horizontal="left" vertical="center" wrapText="1"/>
    </xf>
    <xf numFmtId="0" fontId="57" fillId="0" borderId="92"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96" xfId="0" applyFont="1" applyFill="1" applyBorder="1" applyAlignment="1">
      <alignment horizontal="center" vertical="center" wrapText="1"/>
    </xf>
    <xf numFmtId="0" fontId="130" fillId="0" borderId="47" xfId="0" applyFont="1" applyFill="1" applyBorder="1" applyAlignment="1" applyProtection="1">
      <alignment horizontal="center" vertical="center" wrapText="1"/>
      <protection locked="0"/>
    </xf>
    <xf numFmtId="0" fontId="130" fillId="0" borderId="36" xfId="0" applyFont="1" applyFill="1" applyBorder="1" applyAlignment="1" applyProtection="1">
      <alignment horizontal="center" vertical="center" wrapText="1"/>
      <protection locked="0"/>
    </xf>
    <xf numFmtId="0" fontId="130" fillId="0" borderId="37" xfId="0" applyFont="1" applyFill="1" applyBorder="1" applyAlignment="1" applyProtection="1">
      <alignment horizontal="center" vertical="center" wrapText="1"/>
      <protection locked="0"/>
    </xf>
    <xf numFmtId="0" fontId="130" fillId="0" borderId="6" xfId="0" applyFont="1" applyFill="1" applyBorder="1" applyAlignment="1" applyProtection="1">
      <alignment horizontal="center" vertical="center" wrapText="1"/>
      <protection locked="0"/>
    </xf>
    <xf numFmtId="0" fontId="130" fillId="0" borderId="0" xfId="0" applyFont="1" applyFill="1" applyBorder="1" applyAlignment="1" applyProtection="1">
      <alignment horizontal="center" vertical="center" wrapText="1"/>
      <protection locked="0"/>
    </xf>
    <xf numFmtId="0" fontId="130" fillId="0" borderId="7" xfId="0" applyFont="1" applyFill="1" applyBorder="1" applyAlignment="1" applyProtection="1">
      <alignment horizontal="center" vertical="center" wrapText="1"/>
      <protection locked="0"/>
    </xf>
    <xf numFmtId="0" fontId="130" fillId="0" borderId="51" xfId="0" applyFont="1" applyFill="1" applyBorder="1" applyAlignment="1" applyProtection="1">
      <alignment horizontal="center" vertical="center" wrapText="1"/>
      <protection locked="0"/>
    </xf>
    <xf numFmtId="0" fontId="130" fillId="0" borderId="41" xfId="0" applyFont="1" applyFill="1" applyBorder="1" applyAlignment="1" applyProtection="1">
      <alignment horizontal="center" vertical="center" wrapText="1"/>
      <protection locked="0"/>
    </xf>
    <xf numFmtId="0" fontId="130" fillId="0" borderId="42" xfId="0" applyFont="1" applyFill="1" applyBorder="1" applyAlignment="1" applyProtection="1">
      <alignment horizontal="center" vertical="center" wrapText="1"/>
      <protection locked="0"/>
    </xf>
    <xf numFmtId="0" fontId="57" fillId="0" borderId="47" xfId="0" applyFont="1" applyFill="1" applyBorder="1" applyAlignment="1" applyProtection="1">
      <alignment horizontal="left" vertical="center" wrapText="1"/>
      <protection locked="0"/>
    </xf>
    <xf numFmtId="0" fontId="57" fillId="0" borderId="36" xfId="0" applyFont="1" applyFill="1" applyBorder="1" applyAlignment="1" applyProtection="1">
      <alignment horizontal="left" vertical="center" wrapText="1"/>
      <protection locked="0"/>
    </xf>
    <xf numFmtId="0" fontId="57" fillId="0" borderId="37" xfId="0" applyFont="1" applyFill="1" applyBorder="1" applyAlignment="1" applyProtection="1">
      <alignment horizontal="left" vertical="center" wrapText="1"/>
      <protection locked="0"/>
    </xf>
    <xf numFmtId="0" fontId="57" fillId="0" borderId="51" xfId="0" applyFont="1" applyFill="1" applyBorder="1" applyAlignment="1" applyProtection="1">
      <alignment horizontal="left" vertical="center" wrapText="1"/>
      <protection locked="0"/>
    </xf>
    <xf numFmtId="0" fontId="57" fillId="0" borderId="41" xfId="0" applyFont="1" applyFill="1" applyBorder="1" applyAlignment="1" applyProtection="1">
      <alignment horizontal="left" vertical="center" wrapText="1"/>
      <protection locked="0"/>
    </xf>
    <xf numFmtId="0" fontId="57" fillId="0" borderId="42" xfId="0" applyFont="1" applyFill="1" applyBorder="1" applyAlignment="1" applyProtection="1">
      <alignment horizontal="left" vertical="center" wrapText="1"/>
      <protection locked="0"/>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0"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6" xfId="49"/>
    <cellStyle name="標準 2" xfId="3"/>
    <cellStyle name="標準 2 2" xfId="15"/>
    <cellStyle name="標準 2 3" xfId="52"/>
    <cellStyle name="標準 20" xfId="33"/>
    <cellStyle name="標準 21" xfId="34"/>
    <cellStyle name="標準 22" xfId="51"/>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9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theme="5" tint="0.59996337778862885"/>
        </patternFill>
      </fill>
    </dxf>
    <dxf>
      <fill>
        <patternFill>
          <bgColor theme="5" tint="0.59996337778862885"/>
        </patternFill>
      </fill>
    </dxf>
    <dxf>
      <fill>
        <patternFill>
          <bgColor theme="8" tint="0.799981688894314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0000FF"/>
      <color rgb="FFCCFFFF"/>
      <color rgb="FF99CCFF"/>
      <color rgb="FFCCECFF"/>
      <color rgb="FFFF6464"/>
      <color rgb="FFFFFFCC"/>
      <color rgb="FFCCFFCC"/>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419554</xdr:colOff>
      <xdr:row>9</xdr:row>
      <xdr:rowOff>351517</xdr:rowOff>
    </xdr:from>
    <xdr:to>
      <xdr:col>13</xdr:col>
      <xdr:colOff>115721</xdr:colOff>
      <xdr:row>9</xdr:row>
      <xdr:rowOff>1936459</xdr:rowOff>
    </xdr:to>
    <xdr:grpSp>
      <xdr:nvGrpSpPr>
        <xdr:cNvPr id="26" name="グループ化 25"/>
        <xdr:cNvGrpSpPr/>
      </xdr:nvGrpSpPr>
      <xdr:grpSpPr>
        <a:xfrm>
          <a:off x="27780117" y="3089955"/>
          <a:ext cx="3148979" cy="1584942"/>
          <a:chOff x="11949545" y="3238499"/>
          <a:chExt cx="4139045" cy="2008909"/>
        </a:xfrm>
      </xdr:grpSpPr>
      <xdr:sp macro="" textlink="">
        <xdr:nvSpPr>
          <xdr:cNvPr id="27" name="正方形/長方形 26"/>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9" name="正方形/長方形 28"/>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32" name="正方形/長方形 31"/>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620568</xdr:colOff>
      <xdr:row>7</xdr:row>
      <xdr:rowOff>158750</xdr:rowOff>
    </xdr:from>
    <xdr:to>
      <xdr:col>24</xdr:col>
      <xdr:colOff>304366</xdr:colOff>
      <xdr:row>13</xdr:row>
      <xdr:rowOff>26306</xdr:rowOff>
    </xdr:to>
    <xdr:grpSp>
      <xdr:nvGrpSpPr>
        <xdr:cNvPr id="2" name="グループ化 1"/>
        <xdr:cNvGrpSpPr/>
      </xdr:nvGrpSpPr>
      <xdr:grpSpPr>
        <a:xfrm>
          <a:off x="12272818" y="2079625"/>
          <a:ext cx="3096923" cy="161380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30</xdr:col>
      <xdr:colOff>416934</xdr:colOff>
      <xdr:row>10</xdr:row>
      <xdr:rowOff>172067</xdr:rowOff>
    </xdr:to>
    <xdr:grpSp>
      <xdr:nvGrpSpPr>
        <xdr:cNvPr id="2" name="グループ化 1"/>
        <xdr:cNvGrpSpPr/>
      </xdr:nvGrpSpPr>
      <xdr:grpSpPr>
        <a:xfrm>
          <a:off x="15933964" y="1768929"/>
          <a:ext cx="3138363" cy="157360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19</xdr:col>
      <xdr:colOff>486834</xdr:colOff>
      <xdr:row>6</xdr:row>
      <xdr:rowOff>127000</xdr:rowOff>
    </xdr:from>
    <xdr:to>
      <xdr:col>24</xdr:col>
      <xdr:colOff>194684</xdr:colOff>
      <xdr:row>11</xdr:row>
      <xdr:rowOff>166775</xdr:rowOff>
    </xdr:to>
    <xdr:grpSp>
      <xdr:nvGrpSpPr>
        <xdr:cNvPr id="13" name="グループ化 12"/>
        <xdr:cNvGrpSpPr/>
      </xdr:nvGrpSpPr>
      <xdr:grpSpPr>
        <a:xfrm>
          <a:off x="9999928" y="1793875"/>
          <a:ext cx="3160662" cy="1587588"/>
          <a:chOff x="11949545" y="3238499"/>
          <a:chExt cx="4139045" cy="2008909"/>
        </a:xfrm>
      </xdr:grpSpPr>
      <xdr:sp macro="" textlink="">
        <xdr:nvSpPr>
          <xdr:cNvPr id="14" name="正方形/長方形 1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6" name="正方形/長方形 1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9" name="正方形/長方形 1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500997</xdr:colOff>
      <xdr:row>7</xdr:row>
      <xdr:rowOff>51244</xdr:rowOff>
    </xdr:from>
    <xdr:to>
      <xdr:col>39</xdr:col>
      <xdr:colOff>1317607</xdr:colOff>
      <xdr:row>12</xdr:row>
      <xdr:rowOff>169499</xdr:rowOff>
    </xdr:to>
    <xdr:grpSp>
      <xdr:nvGrpSpPr>
        <xdr:cNvPr id="2" name="グループ化 1"/>
        <xdr:cNvGrpSpPr/>
      </xdr:nvGrpSpPr>
      <xdr:grpSpPr>
        <a:xfrm>
          <a:off x="12121497" y="1632394"/>
          <a:ext cx="3150235" cy="158510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276222</xdr:colOff>
      <xdr:row>40</xdr:row>
      <xdr:rowOff>1273</xdr:rowOff>
    </xdr:from>
    <xdr:ext cx="8430750" cy="1151657"/>
    <xdr:sp macro="" textlink="">
      <xdr:nvSpPr>
        <xdr:cNvPr id="10" name="テキスト ボックス 9"/>
        <xdr:cNvSpPr txBox="1"/>
      </xdr:nvSpPr>
      <xdr:spPr>
        <a:xfrm>
          <a:off x="836516" y="10120185"/>
          <a:ext cx="8430750" cy="1151657"/>
        </a:xfrm>
        <a:prstGeom prst="roundRect">
          <a:avLst>
            <a:gd name="adj" fmla="val 6600"/>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overflow" horzOverflow="overflow" wrap="square" numCol="1" spcCol="0" rtlCol="0" anchor="ctr">
          <a:spAutoFit/>
        </a:bodyPr>
        <a:lstStyle/>
        <a:p>
          <a:r>
            <a:rPr kumimoji="1" lang="ja-JP" altLang="en-US" sz="1600" b="1">
              <a:solidFill>
                <a:schemeClr val="tx1"/>
              </a:solidFill>
              <a:latin typeface="Meiryo UI" panose="020B0604030504040204" pitchFamily="50" charset="-128"/>
              <a:ea typeface="Meiryo UI" panose="020B0604030504040204" pitchFamily="50" charset="-128"/>
            </a:rPr>
            <a:t>カリキュラムの作成については、「求職者支援訓練に係るカリキュラムの作成に当たっての留意事項」をご確認ください。また、訓練時間の算定対象となるもの、ならないものについては、別紙３を併せてご参照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107186</xdr:colOff>
      <xdr:row>34</xdr:row>
      <xdr:rowOff>71618</xdr:rowOff>
    </xdr:from>
    <xdr:ext cx="3959085" cy="945365"/>
    <xdr:sp macro="" textlink="">
      <xdr:nvSpPr>
        <xdr:cNvPr id="12" name="テキスト ボックス 11"/>
        <xdr:cNvSpPr txBox="1"/>
      </xdr:nvSpPr>
      <xdr:spPr>
        <a:xfrm>
          <a:off x="667480" y="8711353"/>
          <a:ext cx="3959085" cy="945365"/>
        </a:xfrm>
        <a:prstGeom prst="wedgeRoundRectCallout">
          <a:avLst>
            <a:gd name="adj1" fmla="val -28509"/>
            <a:gd name="adj2" fmla="val -57711"/>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集団形式で行う就職支援は、学科欄に記載してください。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個人ごとに行うもの（キャリアコンサルティングや個人ごとに</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　行う就職支援）は、記入不要です。</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27</xdr:col>
      <xdr:colOff>238246</xdr:colOff>
      <xdr:row>34</xdr:row>
      <xdr:rowOff>88574</xdr:rowOff>
    </xdr:from>
    <xdr:ext cx="1972235" cy="664295"/>
    <xdr:sp macro="" textlink="">
      <xdr:nvSpPr>
        <xdr:cNvPr id="13" name="テキスト ボックス 12"/>
        <xdr:cNvSpPr txBox="1"/>
      </xdr:nvSpPr>
      <xdr:spPr>
        <a:xfrm>
          <a:off x="7802217" y="8728309"/>
          <a:ext cx="1972235" cy="664295"/>
        </a:xfrm>
        <a:prstGeom prst="wedgeRoundRectCallout">
          <a:avLst>
            <a:gd name="adj1" fmla="val 40061"/>
            <a:gd name="adj2" fmla="val -64676"/>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xdr:col>
      <xdr:colOff>156298</xdr:colOff>
      <xdr:row>47</xdr:row>
      <xdr:rowOff>198590</xdr:rowOff>
    </xdr:from>
    <xdr:ext cx="3747247" cy="945365"/>
    <xdr:sp macro="" textlink="">
      <xdr:nvSpPr>
        <xdr:cNvPr id="14" name="テキスト ボックス 13"/>
        <xdr:cNvSpPr txBox="1"/>
      </xdr:nvSpPr>
      <xdr:spPr>
        <a:xfrm>
          <a:off x="716592" y="12043208"/>
          <a:ext cx="3747247" cy="945365"/>
        </a:xfrm>
        <a:prstGeom prst="wedgeRoundRectCallout">
          <a:avLst>
            <a:gd name="adj1" fmla="val -35200"/>
            <a:gd name="adj2" fmla="val 57097"/>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算定対象訓練となるものの合計時間数（学科、実技、集団形式で行う就職支援、職場体験等、企業実習の時間数の合計）を記入してください。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19</xdr:col>
      <xdr:colOff>229476</xdr:colOff>
      <xdr:row>7</xdr:row>
      <xdr:rowOff>24847</xdr:rowOff>
    </xdr:from>
    <xdr:ext cx="4250849" cy="1788575"/>
    <xdr:sp macro="" textlink="">
      <xdr:nvSpPr>
        <xdr:cNvPr id="15" name="テキスト ボックス 14"/>
        <xdr:cNvSpPr txBox="1"/>
      </xdr:nvSpPr>
      <xdr:spPr>
        <a:xfrm>
          <a:off x="5552270" y="1593671"/>
          <a:ext cx="4250849" cy="1788575"/>
        </a:xfrm>
        <a:prstGeom prst="wedgeRoundRectCallout">
          <a:avLst>
            <a:gd name="adj1" fmla="val 27567"/>
            <a:gd name="adj2" fmla="val 56017"/>
            <a:gd name="adj3" fmla="val 16667"/>
          </a:avLst>
        </a:prstGeom>
        <a:ln w="190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日数に含めてください。）</a:t>
          </a:r>
        </a:p>
        <a:p>
          <a:r>
            <a:rPr kumimoji="1" lang="en-US" altLang="ja-JP" sz="1200">
              <a:solidFill>
                <a:schemeClr val="tx1"/>
              </a:solidFill>
              <a:latin typeface="Meiryo UI" panose="020B0604030504040204" pitchFamily="50" charset="-128"/>
              <a:ea typeface="Meiryo UI" panose="020B0604030504040204" pitchFamily="50" charset="-128"/>
            </a:rPr>
            <a:t>※</a:t>
          </a:r>
          <a:r>
            <a:rPr kumimoji="1" lang="ja-JP" altLang="en-US" sz="1200">
              <a:solidFill>
                <a:schemeClr val="tx1"/>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18</xdr:col>
      <xdr:colOff>211312</xdr:colOff>
      <xdr:row>48</xdr:row>
      <xdr:rowOff>135270</xdr:rowOff>
    </xdr:from>
    <xdr:ext cx="4422321" cy="1507505"/>
    <xdr:sp macro="" textlink="">
      <xdr:nvSpPr>
        <xdr:cNvPr id="16" name="テキスト ボックス 15"/>
        <xdr:cNvSpPr txBox="1"/>
      </xdr:nvSpPr>
      <xdr:spPr>
        <a:xfrm>
          <a:off x="5253959" y="12226417"/>
          <a:ext cx="4422321" cy="1507505"/>
        </a:xfrm>
        <a:prstGeom prst="wedgeRoundRectCallout">
          <a:avLst>
            <a:gd name="adj1" fmla="val -37013"/>
            <a:gd name="adj2" fmla="val 6871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a:p>
          <a:r>
            <a:rPr kumimoji="1" lang="ja-JP" altLang="en-US" sz="1200">
              <a:solidFill>
                <a:schemeClr val="tx1"/>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23</xdr:col>
      <xdr:colOff>130572</xdr:colOff>
      <xdr:row>61</xdr:row>
      <xdr:rowOff>109135</xdr:rowOff>
    </xdr:from>
    <xdr:ext cx="3339353" cy="664295"/>
    <xdr:sp macro="" textlink="">
      <xdr:nvSpPr>
        <xdr:cNvPr id="17" name="テキスト ボックス 16"/>
        <xdr:cNvSpPr txBox="1"/>
      </xdr:nvSpPr>
      <xdr:spPr>
        <a:xfrm>
          <a:off x="6573954" y="15281900"/>
          <a:ext cx="3339353" cy="664295"/>
        </a:xfrm>
        <a:prstGeom prst="wedgeRoundRectCallout">
          <a:avLst>
            <a:gd name="adj1" fmla="val 36316"/>
            <a:gd name="adj2" fmla="val -62623"/>
            <a:gd name="adj3" fmla="val 16667"/>
          </a:avLst>
        </a:prstGeom>
        <a:solidFill>
          <a:schemeClr val="bg1"/>
        </a:solidFill>
        <a:ln w="19050">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chemeClr val="tx1"/>
              </a:solidFill>
              <a:latin typeface="Meiryo UI" panose="020B0604030504040204" pitchFamily="50" charset="-128"/>
              <a:ea typeface="Meiryo UI" panose="020B0604030504040204" pitchFamily="50" charset="-128"/>
            </a:rPr>
            <a:t>オンライン計には、算定対象訓練をオンラインで実施する場合に当該訓練時間数を計上してください。</a:t>
          </a:r>
          <a:endParaRPr kumimoji="1" lang="en-US" altLang="ja-JP" sz="1200">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9867900"/>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269875</xdr:colOff>
      <xdr:row>29</xdr:row>
      <xdr:rowOff>238125</xdr:rowOff>
    </xdr:from>
    <xdr:to>
      <xdr:col>40</xdr:col>
      <xdr:colOff>20059</xdr:colOff>
      <xdr:row>36</xdr:row>
      <xdr:rowOff>45067</xdr:rowOff>
    </xdr:to>
    <xdr:grpSp>
      <xdr:nvGrpSpPr>
        <xdr:cNvPr id="10" name="グループ化 9"/>
        <xdr:cNvGrpSpPr/>
      </xdr:nvGrpSpPr>
      <xdr:grpSpPr>
        <a:xfrm>
          <a:off x="12192000" y="6858000"/>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243745</xdr:colOff>
      <xdr:row>12</xdr:row>
      <xdr:rowOff>69811</xdr:rowOff>
    </xdr:from>
    <xdr:to>
      <xdr:col>6</xdr:col>
      <xdr:colOff>21772</xdr:colOff>
      <xdr:row>12</xdr:row>
      <xdr:rowOff>69811</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H="1" flipV="1">
          <a:off x="1169031" y="2260561"/>
          <a:ext cx="716920" cy="0"/>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0</xdr:colOff>
      <xdr:row>29</xdr:row>
      <xdr:rowOff>27512</xdr:rowOff>
    </xdr:from>
    <xdr:ext cx="3969284" cy="1648111"/>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311588" y="5047747"/>
          <a:ext cx="3969284" cy="1648111"/>
        </a:xfrm>
        <a:prstGeom prst="wedgeRoundRectCallout">
          <a:avLst>
            <a:gd name="adj1" fmla="val 53700"/>
            <a:gd name="adj2" fmla="val 4001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a:latin typeface="Meiryo UI" panose="020B0604030504040204" pitchFamily="50" charset="-128"/>
            <a:ea typeface="Meiryo UI" panose="020B0604030504040204" pitchFamily="50" charset="-128"/>
          </a:endParaRPr>
        </a:p>
      </xdr:txBody>
    </xdr:sp>
    <xdr:clientData/>
  </xdr:oneCellAnchor>
  <xdr:oneCellAnchor>
    <xdr:from>
      <xdr:col>1</xdr:col>
      <xdr:colOff>301360</xdr:colOff>
      <xdr:row>71</xdr:row>
      <xdr:rowOff>39245</xdr:rowOff>
    </xdr:from>
    <xdr:ext cx="3204480" cy="617474"/>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1860" y="12309686"/>
          <a:ext cx="3204480" cy="617474"/>
        </a:xfrm>
        <a:prstGeom prst="wedgeRoundRectCallout">
          <a:avLst>
            <a:gd name="adj1" fmla="val -36085"/>
            <a:gd name="adj2" fmla="val -64303"/>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a:latin typeface="Meiryo UI" panose="020B0604030504040204" pitchFamily="50" charset="-128"/>
            <a:ea typeface="Meiryo UI" panose="020B0604030504040204" pitchFamily="50" charset="-128"/>
          </a:endParaRPr>
        </a:p>
      </xdr:txBody>
    </xdr:sp>
    <xdr:clientData/>
  </xdr:oneCellAnchor>
  <xdr:twoCellAnchor>
    <xdr:from>
      <xdr:col>4</xdr:col>
      <xdr:colOff>190500</xdr:colOff>
      <xdr:row>16</xdr:row>
      <xdr:rowOff>75371</xdr:rowOff>
    </xdr:from>
    <xdr:to>
      <xdr:col>6</xdr:col>
      <xdr:colOff>190915</xdr:colOff>
      <xdr:row>22</xdr:row>
      <xdr:rowOff>122464</xdr:rowOff>
    </xdr:to>
    <xdr:cxnSp macro="">
      <xdr:nvCxnSpPr>
        <xdr:cNvPr id="7" name="直線矢印コネクタ 6">
          <a:extLst>
            <a:ext uri="{FF2B5EF4-FFF2-40B4-BE49-F238E27FC236}">
              <a16:creationId xmlns:a16="http://schemas.microsoft.com/office/drawing/2014/main" id="{00000000-0008-0000-0800-000007000000}"/>
            </a:ext>
          </a:extLst>
        </xdr:cNvPr>
        <xdr:cNvCxnSpPr/>
      </xdr:nvCxnSpPr>
      <xdr:spPr>
        <a:xfrm flipH="1">
          <a:off x="1428750" y="2973692"/>
          <a:ext cx="626344" cy="1108451"/>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231322</xdr:colOff>
      <xdr:row>9</xdr:row>
      <xdr:rowOff>100853</xdr:rowOff>
    </xdr:from>
    <xdr:ext cx="2480502" cy="1865528"/>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463969" y="1680882"/>
          <a:ext cx="2480502" cy="1865528"/>
        </a:xfrm>
        <a:prstGeom prst="roundRect">
          <a:avLst>
            <a:gd name="adj" fmla="val 7473"/>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r>
            <a:rPr kumimoji="1" lang="ja-JP" altLang="en-US" sz="1100">
              <a:solidFill>
                <a:schemeClr val="tx1"/>
              </a:solidFill>
              <a:latin typeface="Meiryo UI" panose="020B0604030504040204" pitchFamily="50" charset="-128"/>
              <a:ea typeface="Meiryo UI" panose="020B0604030504040204" pitchFamily="50" charset="-128"/>
            </a:rPr>
            <a:t>訓練時間に算定するものについては、「時間」欄に訓練時間数を入力してください。</a:t>
          </a:r>
        </a:p>
        <a:p>
          <a:r>
            <a:rPr kumimoji="1" lang="ja-JP" altLang="en-US" sz="1100">
              <a:solidFill>
                <a:schemeClr val="tx1"/>
              </a:solidFill>
              <a:latin typeface="Meiryo UI" panose="020B0604030504040204" pitchFamily="50" charset="-128"/>
              <a:ea typeface="Meiryo UI" panose="020B0604030504040204" pitchFamily="50" charset="-128"/>
            </a:rPr>
            <a:t>訓練時間に算定しないもの（開講式、オリエンテーション、修了式）については、「訓練内容」欄に括弧書きで訓練時間を追加してください。</a:t>
          </a:r>
        </a:p>
      </xdr:txBody>
    </xdr:sp>
    <xdr:clientData/>
  </xdr:oneCellAnchor>
  <xdr:oneCellAnchor>
    <xdr:from>
      <xdr:col>26</xdr:col>
      <xdr:colOff>247330</xdr:colOff>
      <xdr:row>67</xdr:row>
      <xdr:rowOff>85454</xdr:rowOff>
    </xdr:from>
    <xdr:ext cx="2375967" cy="875133"/>
    <xdr:sp macro="" textlink="">
      <xdr:nvSpPr>
        <xdr:cNvPr id="10" name="テキスト ボックス 9">
          <a:extLst>
            <a:ext uri="{FF2B5EF4-FFF2-40B4-BE49-F238E27FC236}">
              <a16:creationId xmlns:a16="http://schemas.microsoft.com/office/drawing/2014/main" id="{00000000-0008-0000-0800-000005000000}"/>
            </a:ext>
          </a:extLst>
        </xdr:cNvPr>
        <xdr:cNvSpPr txBox="1"/>
      </xdr:nvSpPr>
      <xdr:spPr>
        <a:xfrm>
          <a:off x="8382801" y="11683542"/>
          <a:ext cx="2375967" cy="875133"/>
        </a:xfrm>
        <a:prstGeom prst="wedgeRoundRectCallout">
          <a:avLst>
            <a:gd name="adj1" fmla="val 31013"/>
            <a:gd name="adj2" fmla="val -79564"/>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認定様式第５号で記載した「オンライン計」と同じ時間数となっていることを確認してください。</a:t>
          </a:r>
          <a:endParaRPr lang="ja-JP" altLang="ja-JP">
            <a:solidFill>
              <a:schemeClr val="tx1"/>
            </a:solidFill>
            <a:latin typeface="Meiryo UI" panose="020B0604030504040204" pitchFamily="50" charset="-128"/>
            <a:ea typeface="Meiryo UI" panose="020B0604030504040204" pitchFamily="50" charset="-128"/>
          </a:endParaRPr>
        </a:p>
      </xdr:txBody>
    </xdr:sp>
    <xdr:clientData/>
  </xdr:oneCellAnchor>
  <xdr:oneCellAnchor>
    <xdr:from>
      <xdr:col>20</xdr:col>
      <xdr:colOff>189914</xdr:colOff>
      <xdr:row>13</xdr:row>
      <xdr:rowOff>134898</xdr:rowOff>
    </xdr:from>
    <xdr:ext cx="2194697" cy="1132792"/>
    <xdr:sp macro="" textlink="">
      <xdr:nvSpPr>
        <xdr:cNvPr id="14" name="テキスト ボックス 13">
          <a:extLst>
            <a:ext uri="{FF2B5EF4-FFF2-40B4-BE49-F238E27FC236}">
              <a16:creationId xmlns:a16="http://schemas.microsoft.com/office/drawing/2014/main" id="{00000000-0008-0000-0800-000005000000}"/>
            </a:ext>
          </a:extLst>
        </xdr:cNvPr>
        <xdr:cNvSpPr txBox="1"/>
      </xdr:nvSpPr>
      <xdr:spPr>
        <a:xfrm>
          <a:off x="6442796" y="2387280"/>
          <a:ext cx="2194697" cy="1132792"/>
        </a:xfrm>
        <a:prstGeom prst="wedgeRoundRectCallout">
          <a:avLst>
            <a:gd name="adj1" fmla="val -44222"/>
            <a:gd name="adj2" fmla="val 57081"/>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kumimoji="1" lang="ja-JP" altLang="en-US" sz="1100">
              <a:solidFill>
                <a:schemeClr val="tx1"/>
              </a:solidFill>
              <a:latin typeface="Meiryo UI" panose="020B0604030504040204" pitchFamily="50" charset="-128"/>
              <a:ea typeface="Meiryo UI" panose="020B0604030504040204" pitchFamily="50" charset="-128"/>
              <a:cs typeface="+mn-cs"/>
            </a:rPr>
            <a:t>算定対象訓練をオンラインで実施する日について、訓練実施形態が混在型の場合は「○」を、単独型の場合は「△」を記入してください。</a:t>
          </a:r>
        </a:p>
      </xdr:txBody>
    </xdr:sp>
    <xdr:clientData/>
  </xdr:oneCellAnchor>
  <xdr:oneCellAnchor>
    <xdr:from>
      <xdr:col>10</xdr:col>
      <xdr:colOff>49147</xdr:colOff>
      <xdr:row>47</xdr:row>
      <xdr:rowOff>63046</xdr:rowOff>
    </xdr:from>
    <xdr:ext cx="3099706" cy="2421088"/>
    <xdr:sp macro="" textlink="">
      <xdr:nvSpPr>
        <xdr:cNvPr id="21" name="テキスト ボックス 20">
          <a:extLst>
            <a:ext uri="{FF2B5EF4-FFF2-40B4-BE49-F238E27FC236}">
              <a16:creationId xmlns:a16="http://schemas.microsoft.com/office/drawing/2014/main" id="{00000000-0008-0000-0800-000005000000}"/>
            </a:ext>
          </a:extLst>
        </xdr:cNvPr>
        <xdr:cNvSpPr txBox="1"/>
      </xdr:nvSpPr>
      <xdr:spPr>
        <a:xfrm>
          <a:off x="3164382" y="8187311"/>
          <a:ext cx="3099706" cy="2421088"/>
        </a:xfrm>
        <a:prstGeom prst="wedgeRoundRectCallout">
          <a:avLst>
            <a:gd name="adj1" fmla="val 33015"/>
            <a:gd name="adj2" fmla="val 58279"/>
            <a:gd name="adj3" fmla="val 16667"/>
          </a:avLst>
        </a:prstGeom>
        <a:solidFill>
          <a:schemeClr val="accent1">
            <a:lumMod val="20000"/>
            <a:lumOff val="80000"/>
          </a:schemeClr>
        </a:solidFill>
        <a:ln w="3175" cmpd="sng">
          <a:solidFill>
            <a:schemeClr val="accent1">
              <a:lumMod val="40000"/>
              <a:lumOff val="6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r>
            <a:rPr lang="ja-JP" altLang="en-US" sz="1100" u="none">
              <a:solidFill>
                <a:schemeClr val="tx1"/>
              </a:solidFill>
              <a:effectLst/>
              <a:latin typeface="Meiryo UI" panose="020B0604030504040204" pitchFamily="50" charset="-128"/>
              <a:ea typeface="Meiryo UI" panose="020B0604030504040204" pitchFamily="50" charset="-128"/>
              <a:cs typeface="+mn-cs"/>
            </a:rPr>
            <a:t>①</a:t>
          </a:r>
          <a:r>
            <a:rPr lang="ja-JP" altLang="ja-JP" sz="1100" u="none">
              <a:solidFill>
                <a:schemeClr val="tx1"/>
              </a:solidFill>
              <a:effectLst/>
              <a:latin typeface="Meiryo UI" panose="020B0604030504040204" pitchFamily="50" charset="-128"/>
              <a:ea typeface="Meiryo UI" panose="020B0604030504040204" pitchFamily="50" charset="-128"/>
              <a:cs typeface="+mn-cs"/>
            </a:rPr>
            <a:t>専用の日を設定する場合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4/30</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②１</a:t>
          </a:r>
          <a:r>
            <a:rPr lang="ja-JP" altLang="ja-JP" sz="1100" u="none">
              <a:solidFill>
                <a:schemeClr val="tx1"/>
              </a:solidFill>
              <a:effectLst/>
              <a:latin typeface="Meiryo UI" panose="020B0604030504040204" pitchFamily="50" charset="-128"/>
              <a:ea typeface="Meiryo UI" panose="020B0604030504040204" pitchFamily="50" charset="-128"/>
              <a:cs typeface="+mn-cs"/>
            </a:rPr>
            <a:t>日の訓練時間として時間割表で設定した</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　</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受講時間内に行う場合</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5/25</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5/29</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③訓練が行われる日の</a:t>
          </a:r>
          <a:r>
            <a:rPr lang="ja-JP" altLang="ja-JP" sz="1100" u="none">
              <a:solidFill>
                <a:schemeClr val="tx1"/>
              </a:solidFill>
              <a:effectLst/>
              <a:latin typeface="Meiryo UI" panose="020B0604030504040204" pitchFamily="50" charset="-128"/>
              <a:ea typeface="Meiryo UI" panose="020B0604030504040204" pitchFamily="50" charset="-128"/>
              <a:cs typeface="+mn-cs"/>
            </a:rPr>
            <a:t>受講時間外に行う場合</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7/13</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r>
            <a:rPr lang="en-US" altLang="ja-JP" sz="1100" u="none">
              <a:solidFill>
                <a:schemeClr val="tx1"/>
              </a:solidFill>
              <a:effectLst/>
              <a:latin typeface="Meiryo UI" panose="020B0604030504040204" pitchFamily="50" charset="-128"/>
              <a:ea typeface="Meiryo UI" panose="020B0604030504040204" pitchFamily="50" charset="-128"/>
              <a:cs typeface="+mn-cs"/>
            </a:rPr>
            <a:t>7/16</a:t>
          </a:r>
          <a:r>
            <a:rPr lang="ja-JP" altLang="en-US" sz="1100" u="none">
              <a:solidFill>
                <a:schemeClr val="tx1"/>
              </a:solidFill>
              <a:effectLst/>
              <a:latin typeface="Meiryo UI" panose="020B0604030504040204" pitchFamily="50" charset="-128"/>
              <a:ea typeface="Meiryo UI" panose="020B0604030504040204" pitchFamily="50" charset="-128"/>
              <a:cs typeface="+mn-cs"/>
            </a:rPr>
            <a:t>）</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のうち、①、②については、</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訓練内容</a:t>
          </a:r>
          <a:r>
            <a:rPr lang="en-US" altLang="ja-JP" sz="1100" u="none">
              <a:solidFill>
                <a:schemeClr val="tx1"/>
              </a:solidFill>
              <a:effectLst/>
              <a:latin typeface="Meiryo UI" panose="020B0604030504040204" pitchFamily="50" charset="-128"/>
              <a:ea typeface="Meiryo UI" panose="020B0604030504040204" pitchFamily="50" charset="-128"/>
              <a:cs typeface="+mn-cs"/>
            </a:rPr>
            <a:t>】</a:t>
          </a:r>
          <a:r>
            <a:rPr lang="ja-JP" altLang="en-US" sz="1100" u="none">
              <a:solidFill>
                <a:schemeClr val="tx1"/>
              </a:solidFill>
              <a:effectLst/>
              <a:latin typeface="Meiryo UI" panose="020B0604030504040204" pitchFamily="50" charset="-128"/>
              <a:ea typeface="Meiryo UI" panose="020B0604030504040204" pitchFamily="50" charset="-128"/>
              <a:cs typeface="+mn-cs"/>
            </a:rPr>
            <a:t>欄にも</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lang="ja-JP" altLang="en-US" sz="1100" u="none">
              <a:solidFill>
                <a:schemeClr val="tx1"/>
              </a:solidFill>
              <a:effectLst/>
              <a:latin typeface="Meiryo UI" panose="020B0604030504040204" pitchFamily="50" charset="-128"/>
              <a:ea typeface="Meiryo UI" panose="020B0604030504040204" pitchFamily="50" charset="-128"/>
              <a:cs typeface="+mn-cs"/>
            </a:rPr>
            <a:t>記入してください。</a:t>
          </a:r>
          <a:endParaRPr lang="en-US" altLang="ja-JP" sz="1100" u="none">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100" u="none">
              <a:solidFill>
                <a:schemeClr val="tx1"/>
              </a:solidFill>
              <a:latin typeface="Meiryo UI" panose="020B0604030504040204" pitchFamily="50" charset="-128"/>
              <a:ea typeface="Meiryo UI" panose="020B0604030504040204" pitchFamily="50" charset="-128"/>
              <a:cs typeface="+mn-cs"/>
            </a:rPr>
            <a:t>なお、キャリアコンサルティングをオンラインで行う場合は、備考欄に記載してください。</a:t>
          </a:r>
          <a:endParaRPr lang="ja-JP" altLang="ja-JP" u="none">
            <a:solidFill>
              <a:schemeClr val="tx1"/>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54</xdr:row>
      <xdr:rowOff>159154</xdr:rowOff>
    </xdr:from>
    <xdr:to>
      <xdr:col>11</xdr:col>
      <xdr:colOff>1524000</xdr:colOff>
      <xdr:row>60</xdr:row>
      <xdr:rowOff>31751</xdr:rowOff>
    </xdr:to>
    <xdr:sp macro="" textlink="">
      <xdr:nvSpPr>
        <xdr:cNvPr id="2" name="正方形/長方形 1"/>
        <xdr:cNvSpPr/>
      </xdr:nvSpPr>
      <xdr:spPr>
        <a:xfrm>
          <a:off x="719667" y="17753190"/>
          <a:ext cx="10302119" cy="1070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7" name="右矢印 6"/>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8" name="右矢印 7"/>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9" name="右矢印 8"/>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54</xdr:row>
      <xdr:rowOff>159154</xdr:rowOff>
    </xdr:from>
    <xdr:to>
      <xdr:col>11</xdr:col>
      <xdr:colOff>1735667</xdr:colOff>
      <xdr:row>60</xdr:row>
      <xdr:rowOff>31751</xdr:rowOff>
    </xdr:to>
    <xdr:sp macro="" textlink="">
      <xdr:nvSpPr>
        <xdr:cNvPr id="10" name="正方形/長方形 9"/>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1" name="正方形/長方形 10"/>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0</xdr:colOff>
      <xdr:row>0</xdr:row>
      <xdr:rowOff>0</xdr:rowOff>
    </xdr:from>
    <xdr:to>
      <xdr:col>5</xdr:col>
      <xdr:colOff>602556</xdr:colOff>
      <xdr:row>7</xdr:row>
      <xdr:rowOff>5655</xdr:rowOff>
    </xdr:to>
    <xdr:sp macro="" textlink="">
      <xdr:nvSpPr>
        <xdr:cNvPr id="12" name="角丸四角形 11"/>
        <xdr:cNvSpPr/>
      </xdr:nvSpPr>
      <xdr:spPr bwMode="auto">
        <a:xfrm>
          <a:off x="0" y="0"/>
          <a:ext cx="5041206" cy="200590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3" name="角丸四角形 12"/>
        <xdr:cNvSpPr/>
      </xdr:nvSpPr>
      <xdr:spPr bwMode="auto">
        <a:xfrm>
          <a:off x="2198146" y="2238987"/>
          <a:ext cx="5305898" cy="163478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4" name="角丸四角形 13"/>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5" name="角丸四角形 14"/>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6" name="角丸四角形 15"/>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7" name="角丸四角形 16"/>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18" name="角丸四角形 17"/>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19" name="角丸四角形 18"/>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353786</xdr:colOff>
      <xdr:row>15</xdr:row>
      <xdr:rowOff>557895</xdr:rowOff>
    </xdr:from>
    <xdr:to>
      <xdr:col>3</xdr:col>
      <xdr:colOff>149679</xdr:colOff>
      <xdr:row>16</xdr:row>
      <xdr:rowOff>189701</xdr:rowOff>
    </xdr:to>
    <xdr:sp macro="" textlink="">
      <xdr:nvSpPr>
        <xdr:cNvPr id="13" name="右矢印 12"/>
        <xdr:cNvSpPr/>
      </xdr:nvSpPr>
      <xdr:spPr>
        <a:xfrm rot="16200000" flipV="1">
          <a:off x="1840767" y="7224314"/>
          <a:ext cx="470006" cy="37691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2204356</xdr:colOff>
      <xdr:row>11</xdr:row>
      <xdr:rowOff>149684</xdr:rowOff>
    </xdr:from>
    <xdr:to>
      <xdr:col>6</xdr:col>
      <xdr:colOff>13606</xdr:colOff>
      <xdr:row>12</xdr:row>
      <xdr:rowOff>108062</xdr:rowOff>
    </xdr:to>
    <xdr:sp macro="" textlink="">
      <xdr:nvSpPr>
        <xdr:cNvPr id="15" name="右矢印 14"/>
        <xdr:cNvSpPr/>
      </xdr:nvSpPr>
      <xdr:spPr>
        <a:xfrm rot="5400000">
          <a:off x="9026017" y="4053173"/>
          <a:ext cx="47272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2830286</xdr:colOff>
      <xdr:row>10</xdr:row>
      <xdr:rowOff>204108</xdr:rowOff>
    </xdr:from>
    <xdr:to>
      <xdr:col>10</xdr:col>
      <xdr:colOff>312963</xdr:colOff>
      <xdr:row>11</xdr:row>
      <xdr:rowOff>272144</xdr:rowOff>
    </xdr:to>
    <xdr:sp macro="" textlink="">
      <xdr:nvSpPr>
        <xdr:cNvPr id="16" name="角丸四角形 15"/>
        <xdr:cNvSpPr/>
      </xdr:nvSpPr>
      <xdr:spPr bwMode="auto">
        <a:xfrm>
          <a:off x="6449786" y="3394983"/>
          <a:ext cx="5074102"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1061358</xdr:colOff>
      <xdr:row>8</xdr:row>
      <xdr:rowOff>81645</xdr:rowOff>
    </xdr:from>
    <xdr:to>
      <xdr:col>5</xdr:col>
      <xdr:colOff>1442358</xdr:colOff>
      <xdr:row>9</xdr:row>
      <xdr:rowOff>121665</xdr:rowOff>
    </xdr:to>
    <xdr:sp macro="" textlink="">
      <xdr:nvSpPr>
        <xdr:cNvPr id="17" name="右矢印 16"/>
        <xdr:cNvSpPr/>
      </xdr:nvSpPr>
      <xdr:spPr>
        <a:xfrm rot="5400000">
          <a:off x="7880298" y="2216205"/>
          <a:ext cx="47817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13605</xdr:colOff>
      <xdr:row>5</xdr:row>
      <xdr:rowOff>81643</xdr:rowOff>
    </xdr:from>
    <xdr:to>
      <xdr:col>9</xdr:col>
      <xdr:colOff>108854</xdr:colOff>
      <xdr:row>8</xdr:row>
      <xdr:rowOff>176893</xdr:rowOff>
    </xdr:to>
    <xdr:sp macro="" textlink="">
      <xdr:nvSpPr>
        <xdr:cNvPr id="18" name="角丸四角形 17"/>
        <xdr:cNvSpPr/>
      </xdr:nvSpPr>
      <xdr:spPr bwMode="auto">
        <a:xfrm>
          <a:off x="6881130" y="1424668"/>
          <a:ext cx="4019549" cy="83820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213634</xdr:colOff>
      <xdr:row>1</xdr:row>
      <xdr:rowOff>349708</xdr:rowOff>
    </xdr:from>
    <xdr:to>
      <xdr:col>15</xdr:col>
      <xdr:colOff>240848</xdr:colOff>
      <xdr:row>3</xdr:row>
      <xdr:rowOff>280871</xdr:rowOff>
    </xdr:to>
    <xdr:sp macro="" textlink="">
      <xdr:nvSpPr>
        <xdr:cNvPr id="19" name="右矢印 18"/>
        <xdr:cNvSpPr/>
      </xdr:nvSpPr>
      <xdr:spPr>
        <a:xfrm rot="5400000">
          <a:off x="13158510" y="711257"/>
          <a:ext cx="474088" cy="37963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190499</xdr:colOff>
      <xdr:row>1</xdr:row>
      <xdr:rowOff>68036</xdr:rowOff>
    </xdr:from>
    <xdr:to>
      <xdr:col>19</xdr:col>
      <xdr:colOff>176892</xdr:colOff>
      <xdr:row>2</xdr:row>
      <xdr:rowOff>136072</xdr:rowOff>
    </xdr:to>
    <xdr:sp macro="" textlink="">
      <xdr:nvSpPr>
        <xdr:cNvPr id="20" name="角丸四角形 19"/>
        <xdr:cNvSpPr/>
      </xdr:nvSpPr>
      <xdr:spPr bwMode="auto">
        <a:xfrm>
          <a:off x="11753849" y="382361"/>
          <a:ext cx="3310618" cy="439511"/>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887188</xdr:colOff>
      <xdr:row>15</xdr:row>
      <xdr:rowOff>655867</xdr:rowOff>
    </xdr:from>
    <xdr:to>
      <xdr:col>25</xdr:col>
      <xdr:colOff>1268188</xdr:colOff>
      <xdr:row>16</xdr:row>
      <xdr:rowOff>287673</xdr:rowOff>
    </xdr:to>
    <xdr:sp macro="" textlink="">
      <xdr:nvSpPr>
        <xdr:cNvPr id="21" name="右矢印 20"/>
        <xdr:cNvSpPr/>
      </xdr:nvSpPr>
      <xdr:spPr>
        <a:xfrm rot="16200000" flipV="1">
          <a:off x="18107427" y="73433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180982</xdr:colOff>
      <xdr:row>12</xdr:row>
      <xdr:rowOff>16342</xdr:rowOff>
    </xdr:from>
    <xdr:to>
      <xdr:col>21</xdr:col>
      <xdr:colOff>190500</xdr:colOff>
      <xdr:row>13</xdr:row>
      <xdr:rowOff>149679</xdr:rowOff>
    </xdr:to>
    <xdr:sp macro="" textlink="">
      <xdr:nvSpPr>
        <xdr:cNvPr id="22" name="右矢印 21"/>
        <xdr:cNvSpPr/>
      </xdr:nvSpPr>
      <xdr:spPr>
        <a:xfrm rot="5400000">
          <a:off x="15372679" y="4568609"/>
          <a:ext cx="704837" cy="363304"/>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353785</xdr:colOff>
      <xdr:row>10</xdr:row>
      <xdr:rowOff>530677</xdr:rowOff>
    </xdr:from>
    <xdr:to>
      <xdr:col>25</xdr:col>
      <xdr:colOff>967468</xdr:colOff>
      <xdr:row>12</xdr:row>
      <xdr:rowOff>10885</xdr:rowOff>
    </xdr:to>
    <xdr:sp macro="" textlink="">
      <xdr:nvSpPr>
        <xdr:cNvPr id="23" name="角丸四角形 22"/>
        <xdr:cNvSpPr/>
      </xdr:nvSpPr>
      <xdr:spPr bwMode="auto">
        <a:xfrm>
          <a:off x="14518821" y="3728356"/>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2434440</xdr:colOff>
      <xdr:row>16</xdr:row>
      <xdr:rowOff>95250</xdr:rowOff>
    </xdr:from>
    <xdr:to>
      <xdr:col>26</xdr:col>
      <xdr:colOff>830035</xdr:colOff>
      <xdr:row>24</xdr:row>
      <xdr:rowOff>108857</xdr:rowOff>
    </xdr:to>
    <xdr:sp macro="" textlink="">
      <xdr:nvSpPr>
        <xdr:cNvPr id="24" name="角丸四角形 23"/>
        <xdr:cNvSpPr/>
      </xdr:nvSpPr>
      <xdr:spPr bwMode="auto">
        <a:xfrm>
          <a:off x="9319654" y="7579179"/>
          <a:ext cx="10165774" cy="2313214"/>
        </a:xfrm>
        <a:prstGeom prst="roundRect">
          <a:avLst>
            <a:gd name="adj" fmla="val 12042"/>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en-US" sz="1200">
              <a:effectLst/>
              <a:latin typeface="Meiryo UI" panose="020B0604030504040204" pitchFamily="50" charset="-128"/>
              <a:ea typeface="Meiryo UI" panose="020B0604030504040204" pitchFamily="50" charset="-128"/>
              <a:cs typeface="+mn-cs"/>
            </a:rPr>
            <a:t>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経験</a:t>
          </a:r>
          <a:r>
            <a:rPr lang="ja-JP" altLang="en-US" sz="1200">
              <a:solidFill>
                <a:srgbClr val="FF0000"/>
              </a:solidFill>
              <a:effectLst/>
              <a:latin typeface="Meiryo UI" panose="020B0604030504040204" pitchFamily="50" charset="-128"/>
              <a:ea typeface="Meiryo UI" panose="020B0604030504040204" pitchFamily="50" charset="-128"/>
              <a:cs typeface="+mn-cs"/>
            </a:rPr>
            <a:t>の</a:t>
          </a:r>
          <a:r>
            <a:rPr lang="ja-JP" altLang="ja-JP" sz="1200">
              <a:effectLst/>
              <a:latin typeface="Meiryo UI" panose="020B0604030504040204" pitchFamily="50" charset="-128"/>
              <a:ea typeface="Meiryo UI" panose="020B0604030504040204" pitchFamily="50" charset="-128"/>
              <a:cs typeface="+mn-cs"/>
            </a:rPr>
            <a:t>内容</a:t>
          </a:r>
          <a:r>
            <a:rPr lang="ja-JP" altLang="en-US" sz="1200">
              <a:solidFill>
                <a:srgbClr val="FF0000"/>
              </a:solidFill>
              <a:effectLst/>
              <a:latin typeface="Meiryo UI" panose="020B0604030504040204" pitchFamily="50" charset="-128"/>
              <a:ea typeface="Meiryo UI" panose="020B0604030504040204" pitchFamily="50" charset="-128"/>
              <a:cs typeface="+mn-cs"/>
            </a:rPr>
            <a:t>を</a:t>
          </a:r>
          <a:r>
            <a:rPr lang="ja-JP" altLang="ja-JP" sz="1200">
              <a:effectLst/>
              <a:latin typeface="Meiryo UI" panose="020B0604030504040204" pitchFamily="50" charset="-128"/>
              <a:ea typeface="Meiryo UI" panose="020B0604030504040204" pitchFamily="50" charset="-128"/>
              <a:cs typeface="+mn-cs"/>
            </a:rPr>
            <a:t>証明</a:t>
          </a:r>
          <a:r>
            <a:rPr lang="ja-JP" altLang="en-US" sz="1200">
              <a:solidFill>
                <a:srgbClr val="FF0000"/>
              </a:solidFill>
              <a:effectLst/>
              <a:latin typeface="Meiryo UI" panose="020B0604030504040204" pitchFamily="50" charset="-128"/>
              <a:ea typeface="Meiryo UI" panose="020B0604030504040204" pitchFamily="50" charset="-128"/>
              <a:cs typeface="+mn-cs"/>
            </a:rPr>
            <a:t>する</a:t>
          </a:r>
          <a:r>
            <a:rPr lang="ja-JP" altLang="ja-JP" sz="1200">
              <a:effectLst/>
              <a:latin typeface="Meiryo UI" panose="020B0604030504040204" pitchFamily="50" charset="-128"/>
              <a:ea typeface="Meiryo UI" panose="020B0604030504040204" pitchFamily="50" charset="-128"/>
              <a:cs typeface="+mn-cs"/>
            </a:rPr>
            <a:t>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176893</xdr:colOff>
      <xdr:row>16</xdr:row>
      <xdr:rowOff>68035</xdr:rowOff>
    </xdr:from>
    <xdr:to>
      <xdr:col>4</xdr:col>
      <xdr:colOff>2710667</xdr:colOff>
      <xdr:row>19</xdr:row>
      <xdr:rowOff>99333</xdr:rowOff>
    </xdr:to>
    <xdr:sp macro="" textlink="">
      <xdr:nvSpPr>
        <xdr:cNvPr id="25" name="角丸四角形 24"/>
        <xdr:cNvSpPr/>
      </xdr:nvSpPr>
      <xdr:spPr bwMode="auto">
        <a:xfrm>
          <a:off x="517072" y="7551964"/>
          <a:ext cx="5826702" cy="12831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rgbClr val="FF0000"/>
              </a:solidFill>
              <a:effectLst/>
              <a:latin typeface="Meiryo UI" panose="020B0604030504040204" pitchFamily="50" charset="-128"/>
              <a:ea typeface="Meiryo UI" panose="020B0604030504040204" pitchFamily="50" charset="-128"/>
            </a:rPr>
            <a:t>（所属部署がない場合は、部署名欄は「なし」と記入してください。）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　フリーランス・個人事業主等、企業に所属していない場合は、受託元の会社名を記入してください。</a:t>
          </a:r>
          <a:r>
            <a:rPr lang="ja-JP" altLang="en-US" sz="1200">
              <a:solidFill>
                <a:srgbClr val="FF0000"/>
              </a:solidFill>
              <a:effectLst/>
              <a:latin typeface="Meiryo UI" panose="020B0604030504040204" pitchFamily="50" charset="-128"/>
              <a:ea typeface="Meiryo UI" panose="020B0604030504040204" pitchFamily="50" charset="-128"/>
            </a:rPr>
            <a:t>（部署名欄は「なし」と記入してください。）</a:t>
          </a:r>
          <a:endParaRPr lang="en-US" altLang="ja-JP" sz="12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5</xdr:row>
      <xdr:rowOff>0</xdr:rowOff>
    </xdr:from>
    <xdr:to>
      <xdr:col>9</xdr:col>
      <xdr:colOff>752577</xdr:colOff>
      <xdr:row>9</xdr:row>
      <xdr:rowOff>278656</xdr:rowOff>
    </xdr:to>
    <xdr:grpSp>
      <xdr:nvGrpSpPr>
        <xdr:cNvPr id="10" name="グループ化 9"/>
        <xdr:cNvGrpSpPr/>
      </xdr:nvGrpSpPr>
      <xdr:grpSpPr>
        <a:xfrm>
          <a:off x="11062607" y="2204357"/>
          <a:ext cx="3147434" cy="1584942"/>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0</xdr:colOff>
      <xdr:row>10</xdr:row>
      <xdr:rowOff>0</xdr:rowOff>
    </xdr:from>
    <xdr:to>
      <xdr:col>44</xdr:col>
      <xdr:colOff>274059</xdr:colOff>
      <xdr:row>11</xdr:row>
      <xdr:rowOff>378442</xdr:rowOff>
    </xdr:to>
    <xdr:grpSp>
      <xdr:nvGrpSpPr>
        <xdr:cNvPr id="2" name="グループ化 1"/>
        <xdr:cNvGrpSpPr/>
      </xdr:nvGrpSpPr>
      <xdr:grpSpPr>
        <a:xfrm>
          <a:off x="14074588" y="4415118"/>
          <a:ext cx="3153971" cy="15774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431800</xdr:colOff>
      <xdr:row>8</xdr:row>
      <xdr:rowOff>63500</xdr:rowOff>
    </xdr:from>
    <xdr:to>
      <xdr:col>20</xdr:col>
      <xdr:colOff>150234</xdr:colOff>
      <xdr:row>11</xdr:row>
      <xdr:rowOff>314942</xdr:rowOff>
    </xdr:to>
    <xdr:grpSp>
      <xdr:nvGrpSpPr>
        <xdr:cNvPr id="4" name="グループ化 3"/>
        <xdr:cNvGrpSpPr/>
      </xdr:nvGrpSpPr>
      <xdr:grpSpPr>
        <a:xfrm>
          <a:off x="14976475" y="3225800"/>
          <a:ext cx="3147434" cy="156589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36</xdr:row>
      <xdr:rowOff>219075</xdr:rowOff>
    </xdr:from>
    <xdr:to>
      <xdr:col>34</xdr:col>
      <xdr:colOff>209550</xdr:colOff>
      <xdr:row>38</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31</xdr:row>
      <xdr:rowOff>238125</xdr:rowOff>
    </xdr:from>
    <xdr:to>
      <xdr:col>26</xdr:col>
      <xdr:colOff>85725</xdr:colOff>
      <xdr:row>35</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4198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866776</xdr:colOff>
      <xdr:row>9</xdr:row>
      <xdr:rowOff>323850</xdr:rowOff>
    </xdr:to>
    <xdr:grpSp>
      <xdr:nvGrpSpPr>
        <xdr:cNvPr id="10" name="グループ化 9"/>
        <xdr:cNvGrpSpPr/>
      </xdr:nvGrpSpPr>
      <xdr:grpSpPr>
        <a:xfrm>
          <a:off x="7667625" y="2066925"/>
          <a:ext cx="2790826" cy="1457325"/>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19</xdr:col>
      <xdr:colOff>0</xdr:colOff>
      <xdr:row>12</xdr:row>
      <xdr:rowOff>0</xdr:rowOff>
    </xdr:from>
    <xdr:to>
      <xdr:col>23</xdr:col>
      <xdr:colOff>69397</xdr:colOff>
      <xdr:row>12</xdr:row>
      <xdr:rowOff>1457325</xdr:rowOff>
    </xdr:to>
    <xdr:grpSp>
      <xdr:nvGrpSpPr>
        <xdr:cNvPr id="2" name="グループ化 1"/>
        <xdr:cNvGrpSpPr/>
      </xdr:nvGrpSpPr>
      <xdr:grpSpPr>
        <a:xfrm>
          <a:off x="16695964" y="2803071"/>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226219</xdr:colOff>
      <xdr:row>45</xdr:row>
      <xdr:rowOff>71438</xdr:rowOff>
    </xdr:from>
    <xdr:to>
      <xdr:col>18</xdr:col>
      <xdr:colOff>662251</xdr:colOff>
      <xdr:row>52</xdr:row>
      <xdr:rowOff>83343</xdr:rowOff>
    </xdr:to>
    <xdr:sp macro="" textlink="">
      <xdr:nvSpPr>
        <xdr:cNvPr id="2" name="テキスト ボックス 1"/>
        <xdr:cNvSpPr txBox="1"/>
      </xdr:nvSpPr>
      <xdr:spPr>
        <a:xfrm>
          <a:off x="10789444" y="8710613"/>
          <a:ext cx="3179232" cy="1221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通信障害が多く発生する際は、通所受講へ切り替えていただく可能性があります。</a:t>
          </a:r>
          <a:endParaRPr kumimoji="1" lang="en-US" altLang="ja-JP" sz="1050" b="1">
            <a:solidFill>
              <a:sysClr val="windowText" lastClr="000000"/>
            </a:solidFill>
          </a:endParaRPr>
        </a:p>
        <a:p>
          <a:r>
            <a:rPr kumimoji="1" lang="ja-JP" altLang="en-US" sz="1050" b="1">
              <a:solidFill>
                <a:sysClr val="windowText" lastClr="000000"/>
              </a:solidFill>
            </a:rPr>
            <a:t>単独型の場合、新しい機器が整備できなければ受講継続ができなくなるケースがあります。インターネット接続環境が確実に整備されている必要があります。</a:t>
          </a:r>
          <a:endParaRPr kumimoji="1" lang="en-US" altLang="ja-JP" sz="1050" b="1">
            <a:solidFill>
              <a:sysClr val="windowText" lastClr="000000"/>
            </a:solidFill>
          </a:endParaRPr>
        </a:p>
      </xdr:txBody>
    </xdr:sp>
    <xdr:clientData/>
  </xdr:twoCellAnchor>
  <xdr:twoCellAnchor>
    <xdr:from>
      <xdr:col>14</xdr:col>
      <xdr:colOff>202406</xdr:colOff>
      <xdr:row>53</xdr:row>
      <xdr:rowOff>23812</xdr:rowOff>
    </xdr:from>
    <xdr:to>
      <xdr:col>18</xdr:col>
      <xdr:colOff>681302</xdr:colOff>
      <xdr:row>56</xdr:row>
      <xdr:rowOff>36511</xdr:rowOff>
    </xdr:to>
    <xdr:sp macro="" textlink="">
      <xdr:nvSpPr>
        <xdr:cNvPr id="3" name="テキスト ボックス 2"/>
        <xdr:cNvSpPr txBox="1"/>
      </xdr:nvSpPr>
      <xdr:spPr>
        <a:xfrm>
          <a:off x="10765631" y="10044112"/>
          <a:ext cx="3222096" cy="527049"/>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スマートフォンやタブレット等での受講は認められません。</a:t>
          </a:r>
        </a:p>
      </xdr:txBody>
    </xdr:sp>
    <xdr:clientData/>
  </xdr:twoCellAnchor>
  <xdr:twoCellAnchor>
    <xdr:from>
      <xdr:col>14</xdr:col>
      <xdr:colOff>202406</xdr:colOff>
      <xdr:row>57</xdr:row>
      <xdr:rowOff>1</xdr:rowOff>
    </xdr:from>
    <xdr:to>
      <xdr:col>18</xdr:col>
      <xdr:colOff>638438</xdr:colOff>
      <xdr:row>60</xdr:row>
      <xdr:rowOff>83345</xdr:rowOff>
    </xdr:to>
    <xdr:sp macro="" textlink="">
      <xdr:nvSpPr>
        <xdr:cNvPr id="4" name="テキスト ボックス 3"/>
        <xdr:cNvSpPr txBox="1"/>
      </xdr:nvSpPr>
      <xdr:spPr>
        <a:xfrm>
          <a:off x="10765631" y="10706101"/>
          <a:ext cx="3179232" cy="597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オンライン訓練で使用するパソコンやモバイルルーター等の貸与は有償（無償）です。</a:t>
          </a:r>
          <a:endParaRPr kumimoji="1" lang="en-US" altLang="ja-JP" sz="1050" b="1">
            <a:solidFill>
              <a:sysClr val="windowText" lastClr="000000"/>
            </a:solidFill>
          </a:endParaRPr>
        </a:p>
      </xdr:txBody>
    </xdr:sp>
    <xdr:clientData/>
  </xdr:twoCellAnchor>
  <xdr:twoCellAnchor>
    <xdr:from>
      <xdr:col>14</xdr:col>
      <xdr:colOff>214313</xdr:colOff>
      <xdr:row>61</xdr:row>
      <xdr:rowOff>47625</xdr:rowOff>
    </xdr:from>
    <xdr:to>
      <xdr:col>18</xdr:col>
      <xdr:colOff>650345</xdr:colOff>
      <xdr:row>65</xdr:row>
      <xdr:rowOff>23812</xdr:rowOff>
    </xdr:to>
    <xdr:sp macro="" textlink="">
      <xdr:nvSpPr>
        <xdr:cNvPr id="5" name="テキスト ボックス 4"/>
        <xdr:cNvSpPr txBox="1"/>
      </xdr:nvSpPr>
      <xdr:spPr>
        <a:xfrm>
          <a:off x="10777538" y="11439525"/>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オンライン訓練で使用するパソコンやモバイルルーター等の貸与はしていません。必要となる機器等は受講者負担となります。</a:t>
          </a:r>
          <a:endParaRPr kumimoji="1" lang="en-US" altLang="ja-JP" sz="1050" b="1">
            <a:solidFill>
              <a:sysClr val="windowText" lastClr="000000"/>
            </a:solidFill>
          </a:endParaRPr>
        </a:p>
        <a:p>
          <a:endParaRPr kumimoji="1" lang="ja-JP" altLang="en-US" sz="1050" b="1">
            <a:solidFill>
              <a:sysClr val="windowText" lastClr="000000"/>
            </a:solidFill>
          </a:endParaRPr>
        </a:p>
        <a:p>
          <a:endParaRPr kumimoji="1" lang="en-US" altLang="ja-JP" sz="1050" b="1">
            <a:solidFill>
              <a:sysClr val="windowText" lastClr="000000"/>
            </a:solidFill>
          </a:endParaRPr>
        </a:p>
      </xdr:txBody>
    </xdr:sp>
    <xdr:clientData/>
  </xdr:twoCellAnchor>
  <xdr:twoCellAnchor>
    <xdr:from>
      <xdr:col>14</xdr:col>
      <xdr:colOff>214312</xdr:colOff>
      <xdr:row>65</xdr:row>
      <xdr:rowOff>154782</xdr:rowOff>
    </xdr:from>
    <xdr:to>
      <xdr:col>18</xdr:col>
      <xdr:colOff>650344</xdr:colOff>
      <xdr:row>69</xdr:row>
      <xdr:rowOff>130969</xdr:rowOff>
    </xdr:to>
    <xdr:sp macro="" textlink="">
      <xdr:nvSpPr>
        <xdr:cNvPr id="6" name="テキスト ボックス 5"/>
        <xdr:cNvSpPr txBox="1"/>
      </xdr:nvSpPr>
      <xdr:spPr>
        <a:xfrm>
          <a:off x="10777537" y="12232482"/>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オンライン訓練の場合、「考査」（</a:t>
          </a:r>
          <a:r>
            <a:rPr kumimoji="1" lang="en-US" altLang="ja-JP" sz="1050" b="1">
              <a:solidFill>
                <a:sysClr val="windowText" lastClr="000000"/>
              </a:solidFill>
            </a:rPr>
            <a:t>1</a:t>
          </a:r>
          <a:r>
            <a:rPr kumimoji="1" lang="ja-JP" altLang="en-US" sz="1050" b="1">
              <a:solidFill>
                <a:sysClr val="windowText" lastClr="000000"/>
              </a:solidFill>
            </a:rPr>
            <a:t>か月に</a:t>
          </a:r>
          <a:r>
            <a:rPr kumimoji="1" lang="en-US" altLang="ja-JP" sz="1050" b="1">
              <a:solidFill>
                <a:sysClr val="windowText" lastClr="000000"/>
              </a:solidFill>
            </a:rPr>
            <a:t>1</a:t>
          </a:r>
          <a:r>
            <a:rPr kumimoji="1" lang="ja-JP" altLang="en-US" sz="1050" b="1">
              <a:solidFill>
                <a:sysClr val="windowText" lastClr="000000"/>
              </a:solidFill>
            </a:rPr>
            <a:t>回以上実施）は通所による訓練となります。</a:t>
          </a:r>
        </a:p>
      </xdr:txBody>
    </xdr:sp>
    <xdr:clientData/>
  </xdr:twoCellAnchor>
  <xdr:twoCellAnchor>
    <xdr:from>
      <xdr:col>14</xdr:col>
      <xdr:colOff>226219</xdr:colOff>
      <xdr:row>45</xdr:row>
      <xdr:rowOff>71438</xdr:rowOff>
    </xdr:from>
    <xdr:to>
      <xdr:col>18</xdr:col>
      <xdr:colOff>662251</xdr:colOff>
      <xdr:row>52</xdr:row>
      <xdr:rowOff>83343</xdr:rowOff>
    </xdr:to>
    <xdr:sp macro="" textlink="">
      <xdr:nvSpPr>
        <xdr:cNvPr id="7" name="テキスト ボックス 6"/>
        <xdr:cNvSpPr txBox="1"/>
      </xdr:nvSpPr>
      <xdr:spPr>
        <a:xfrm>
          <a:off x="10789444" y="8710613"/>
          <a:ext cx="3179232" cy="12215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通信障害が多く発生する際は、通所受講へ切り替えていただく可能性があります。</a:t>
          </a:r>
          <a:endParaRPr kumimoji="1" lang="en-US" altLang="ja-JP" sz="1050" b="1">
            <a:solidFill>
              <a:sysClr val="windowText" lastClr="000000"/>
            </a:solidFill>
          </a:endParaRPr>
        </a:p>
        <a:p>
          <a:r>
            <a:rPr kumimoji="1" lang="ja-JP" altLang="en-US" sz="1050" b="1">
              <a:solidFill>
                <a:sysClr val="windowText" lastClr="000000"/>
              </a:solidFill>
            </a:rPr>
            <a:t>単独型の場合、新しい機器が整備できなければ受講継続ができなくなるケースがあります。インターネット接続環境が確実に整備されている必要があります。</a:t>
          </a:r>
          <a:endParaRPr kumimoji="1" lang="en-US" altLang="ja-JP" sz="1050" b="1">
            <a:solidFill>
              <a:sysClr val="windowText" lastClr="000000"/>
            </a:solidFill>
          </a:endParaRPr>
        </a:p>
      </xdr:txBody>
    </xdr:sp>
    <xdr:clientData/>
  </xdr:twoCellAnchor>
  <xdr:twoCellAnchor>
    <xdr:from>
      <xdr:col>14</xdr:col>
      <xdr:colOff>202406</xdr:colOff>
      <xdr:row>53</xdr:row>
      <xdr:rowOff>23812</xdr:rowOff>
    </xdr:from>
    <xdr:to>
      <xdr:col>18</xdr:col>
      <xdr:colOff>681302</xdr:colOff>
      <xdr:row>56</xdr:row>
      <xdr:rowOff>36511</xdr:rowOff>
    </xdr:to>
    <xdr:sp macro="" textlink="">
      <xdr:nvSpPr>
        <xdr:cNvPr id="8" name="テキスト ボックス 7"/>
        <xdr:cNvSpPr txBox="1"/>
      </xdr:nvSpPr>
      <xdr:spPr>
        <a:xfrm>
          <a:off x="10765631" y="10044112"/>
          <a:ext cx="3222096" cy="527049"/>
        </a:xfrm>
        <a:prstGeom prst="rect">
          <a:avLst/>
        </a:prstGeom>
        <a:noFill/>
        <a:ln w="9525" cmpd="sng">
          <a:solidFill>
            <a:sysClr val="windowText" lastClr="000000"/>
          </a:solid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mn-lt"/>
              <a:ea typeface="+mn-ea"/>
              <a:cs typeface="+mn-cs"/>
            </a:rPr>
            <a:t>スマートフォンやタブレット等での受講は認められません。</a:t>
          </a:r>
        </a:p>
      </xdr:txBody>
    </xdr:sp>
    <xdr:clientData/>
  </xdr:twoCellAnchor>
  <xdr:twoCellAnchor>
    <xdr:from>
      <xdr:col>14</xdr:col>
      <xdr:colOff>202406</xdr:colOff>
      <xdr:row>57</xdr:row>
      <xdr:rowOff>1</xdr:rowOff>
    </xdr:from>
    <xdr:to>
      <xdr:col>18</xdr:col>
      <xdr:colOff>638438</xdr:colOff>
      <xdr:row>60</xdr:row>
      <xdr:rowOff>83345</xdr:rowOff>
    </xdr:to>
    <xdr:sp macro="" textlink="">
      <xdr:nvSpPr>
        <xdr:cNvPr id="9" name="テキスト ボックス 8"/>
        <xdr:cNvSpPr txBox="1"/>
      </xdr:nvSpPr>
      <xdr:spPr>
        <a:xfrm>
          <a:off x="10765631" y="10706101"/>
          <a:ext cx="3179232" cy="5976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オンライン訓練で使用するパソコンやモバイルルーター等の貸与は有償（無償）です。</a:t>
          </a:r>
          <a:endParaRPr kumimoji="1" lang="en-US" altLang="ja-JP" sz="1050" b="1">
            <a:solidFill>
              <a:sysClr val="windowText" lastClr="000000"/>
            </a:solidFill>
          </a:endParaRPr>
        </a:p>
      </xdr:txBody>
    </xdr:sp>
    <xdr:clientData/>
  </xdr:twoCellAnchor>
  <xdr:twoCellAnchor>
    <xdr:from>
      <xdr:col>14</xdr:col>
      <xdr:colOff>214313</xdr:colOff>
      <xdr:row>61</xdr:row>
      <xdr:rowOff>47625</xdr:rowOff>
    </xdr:from>
    <xdr:to>
      <xdr:col>18</xdr:col>
      <xdr:colOff>650345</xdr:colOff>
      <xdr:row>65</xdr:row>
      <xdr:rowOff>23812</xdr:rowOff>
    </xdr:to>
    <xdr:sp macro="" textlink="">
      <xdr:nvSpPr>
        <xdr:cNvPr id="10" name="テキスト ボックス 9"/>
        <xdr:cNvSpPr txBox="1"/>
      </xdr:nvSpPr>
      <xdr:spPr>
        <a:xfrm>
          <a:off x="10777538" y="11439525"/>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オンライン訓練で使用するパソコンやモバイルルーター等の貸与はしていません。必要となる機器等は受講者負担となります。</a:t>
          </a:r>
          <a:endParaRPr kumimoji="1" lang="en-US" altLang="ja-JP" sz="1050" b="1">
            <a:solidFill>
              <a:sysClr val="windowText" lastClr="000000"/>
            </a:solidFill>
          </a:endParaRPr>
        </a:p>
        <a:p>
          <a:endParaRPr kumimoji="1" lang="ja-JP" altLang="en-US" sz="1050" b="1">
            <a:solidFill>
              <a:sysClr val="windowText" lastClr="000000"/>
            </a:solidFill>
          </a:endParaRPr>
        </a:p>
        <a:p>
          <a:endParaRPr kumimoji="1" lang="en-US" altLang="ja-JP" sz="1050" b="1">
            <a:solidFill>
              <a:sysClr val="windowText" lastClr="000000"/>
            </a:solidFill>
          </a:endParaRPr>
        </a:p>
      </xdr:txBody>
    </xdr:sp>
    <xdr:clientData/>
  </xdr:twoCellAnchor>
  <xdr:twoCellAnchor>
    <xdr:from>
      <xdr:col>14</xdr:col>
      <xdr:colOff>214312</xdr:colOff>
      <xdr:row>65</xdr:row>
      <xdr:rowOff>154782</xdr:rowOff>
    </xdr:from>
    <xdr:to>
      <xdr:col>18</xdr:col>
      <xdr:colOff>650344</xdr:colOff>
      <xdr:row>69</xdr:row>
      <xdr:rowOff>130969</xdr:rowOff>
    </xdr:to>
    <xdr:sp macro="" textlink="">
      <xdr:nvSpPr>
        <xdr:cNvPr id="11" name="テキスト ボックス 10"/>
        <xdr:cNvSpPr txBox="1"/>
      </xdr:nvSpPr>
      <xdr:spPr>
        <a:xfrm>
          <a:off x="10777537" y="12232482"/>
          <a:ext cx="3179232" cy="66198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b="1">
              <a:solidFill>
                <a:sysClr val="windowText" lastClr="000000"/>
              </a:solidFill>
            </a:rPr>
            <a:t>オンライン訓練の場合、「考査」（</a:t>
          </a:r>
          <a:r>
            <a:rPr kumimoji="1" lang="en-US" altLang="ja-JP" sz="1050" b="1">
              <a:solidFill>
                <a:sysClr val="windowText" lastClr="000000"/>
              </a:solidFill>
            </a:rPr>
            <a:t>1</a:t>
          </a:r>
          <a:r>
            <a:rPr kumimoji="1" lang="ja-JP" altLang="en-US" sz="1050" b="1">
              <a:solidFill>
                <a:sysClr val="windowText" lastClr="000000"/>
              </a:solidFill>
            </a:rPr>
            <a:t>か月に</a:t>
          </a:r>
          <a:r>
            <a:rPr kumimoji="1" lang="en-US" altLang="ja-JP" sz="1050" b="1">
              <a:solidFill>
                <a:sysClr val="windowText" lastClr="000000"/>
              </a:solidFill>
            </a:rPr>
            <a:t>1</a:t>
          </a:r>
          <a:r>
            <a:rPr kumimoji="1" lang="ja-JP" altLang="en-US" sz="1050" b="1">
              <a:solidFill>
                <a:sysClr val="windowText" lastClr="000000"/>
              </a:solidFill>
            </a:rPr>
            <a:t>回以上実施）は通所による訓練となります。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242889</xdr:colOff>
      <xdr:row>41</xdr:row>
      <xdr:rowOff>581025</xdr:rowOff>
    </xdr:from>
    <xdr:to>
      <xdr:col>17</xdr:col>
      <xdr:colOff>578645</xdr:colOff>
      <xdr:row>41</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4577762"/>
          <a:ext cx="6993230"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30</xdr:row>
      <xdr:rowOff>200025</xdr:rowOff>
    </xdr:from>
    <xdr:to>
      <xdr:col>17</xdr:col>
      <xdr:colOff>561975</xdr:colOff>
      <xdr:row>32</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69398</xdr:colOff>
      <xdr:row>11</xdr:row>
      <xdr:rowOff>532040</xdr:rowOff>
    </xdr:to>
    <xdr:grpSp>
      <xdr:nvGrpSpPr>
        <xdr:cNvPr id="4" name="グループ化 3"/>
        <xdr:cNvGrpSpPr/>
      </xdr:nvGrpSpPr>
      <xdr:grpSpPr>
        <a:xfrm>
          <a:off x="8001000" y="1894974"/>
          <a:ext cx="2796556" cy="147451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124385</xdr:colOff>
      <xdr:row>60</xdr:row>
      <xdr:rowOff>57150</xdr:rowOff>
    </xdr:from>
    <xdr:to>
      <xdr:col>21</xdr:col>
      <xdr:colOff>36980</xdr:colOff>
      <xdr:row>60</xdr:row>
      <xdr:rowOff>2162175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124385" y="15689356"/>
          <a:ext cx="7252448" cy="210502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10</xdr:row>
      <xdr:rowOff>0</xdr:rowOff>
    </xdr:from>
    <xdr:to>
      <xdr:col>26</xdr:col>
      <xdr:colOff>56591</xdr:colOff>
      <xdr:row>11</xdr:row>
      <xdr:rowOff>1076325</xdr:rowOff>
    </xdr:to>
    <xdr:grpSp>
      <xdr:nvGrpSpPr>
        <xdr:cNvPr id="12" name="グループ化 11"/>
        <xdr:cNvGrpSpPr/>
      </xdr:nvGrpSpPr>
      <xdr:grpSpPr>
        <a:xfrm>
          <a:off x="8023412" y="2129118"/>
          <a:ext cx="2790826" cy="1457325"/>
          <a:chOff x="11949545" y="3238499"/>
          <a:chExt cx="4139045" cy="2008909"/>
        </a:xfrm>
      </xdr:grpSpPr>
      <xdr:sp macro="" textlink="">
        <xdr:nvSpPr>
          <xdr:cNvPr id="13" name="正方形/長方形 1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15" name="正方形/長方形 1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8" name="正方形/長方形 1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39159</xdr:colOff>
      <xdr:row>11</xdr:row>
      <xdr:rowOff>282575</xdr:rowOff>
    </xdr:to>
    <xdr:grpSp>
      <xdr:nvGrpSpPr>
        <xdr:cNvPr id="2" name="グループ化 1"/>
        <xdr:cNvGrpSpPr/>
      </xdr:nvGrpSpPr>
      <xdr:grpSpPr>
        <a:xfrm>
          <a:off x="9556750" y="2233083"/>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4w\&#20853;&#24235;&#25903;&#37096;&#65288;&#21508;&#35506;&#65289;\&#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4w\&#20853;&#24235;&#25903;&#37096;&#65288;&#21508;&#35506;&#65289;\Users\hgvc031\Desktop\&#20196;&#21644;3&#24180;4&#26376;&#20197;&#38477;&#12398;&#38283;&#35611;&#35469;&#23450;&#30003;&#35531;\&#20196;&#21644;&#65299;&#24180;4&#26376;&#20197;&#38477;&#22522;&#3099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3;&#24180;&#24230;\210_&#20225;&#30011;&#20418;\02_&#30003;&#35531;&#12398;&#30041;&#24847;&#20107;&#38917;\R7.6&#25913;&#27491;&#65288;&#36890;&#25152;&#65289;\03_&#30330;&#20986;&#28310;&#20633;\&#12304;&#21029;&#28155;&#65299;&#65293;&#65297;&#12305;&#35469;&#23450;&#30003;&#35531;&#27096;&#24335;&#12304;&#22522;&#30990;&#12467;&#12540;&#12473;&#29992;&#123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flsv14w\&#20853;&#24235;&#25903;&#37096;&#65288;&#21508;&#35506;&#65289;\&#27714;&#32887;&#32773;&#25903;&#25588;&#35506;\&#20491;&#20154;&#12501;&#12457;&#12523;&#12480;&#65288;&#27714;&#32887;&#35506;&#65289;\&#23567;&#20018;\&#20196;&#21644;4&#24180;&#24230;\01&#12288;&#30003;&#35531;&#26360;\&#22522;&#30990;&#12467;&#12540;&#12473;&#30003;&#35531;&#26360;&#65288;R4.8&#38283;&#35611;&#20998;&#653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 val="まとめ"/>
      <sheetName val="土日出勤"/>
      <sheetName val="新カリキュラム"/>
      <sheetName val="◎申請予定"/>
      <sheetName val="基本（作成用）"/>
      <sheetName val="作成用様式6"/>
      <sheetName val="基本 (保存用)"/>
      <sheetName val="Sheet1"/>
      <sheetName val="Sheet2"/>
      <sheetName val="様式6_(記入例)"/>
      <sheetName val="様式14_"/>
      <sheetName val="基本_(保存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6 "/>
      <sheetName val="様式6（記入例）"/>
      <sheetName val="様式7の1"/>
      <sheetName val="様式7の3"/>
      <sheetName val="様式8"/>
      <sheetName val="様式9 "/>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sheetName val="様式7の3(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代表者氏名・役員一覧"/>
      <sheetName val="様式5"/>
      <sheetName val="様式５添付"/>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局案内"/>
      <sheetName val="様式15の１"/>
      <sheetName val="様式15の２"/>
      <sheetName val="様式16の２"/>
      <sheetName val="様式17"/>
      <sheetName val="様式18"/>
      <sheetName val="登録用"/>
    </sheetNames>
    <sheetDataSet>
      <sheetData sheetId="0"/>
      <sheetData sheetId="1">
        <row r="11">
          <cell r="L11"/>
        </row>
      </sheetData>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0000"/>
    <pageSetUpPr fitToPage="1"/>
  </sheetPr>
  <dimension ref="A1:M29"/>
  <sheetViews>
    <sheetView tabSelected="1" view="pageBreakPreview" zoomScale="40" zoomScaleNormal="100" zoomScaleSheetLayoutView="40" zoomScalePageLayoutView="55" workbookViewId="0">
      <selection activeCell="L7" sqref="L7"/>
    </sheetView>
  </sheetViews>
  <sheetFormatPr defaultColWidth="9" defaultRowHeight="13.5"/>
  <cols>
    <col min="1" max="1" width="5.5" style="1001" customWidth="1"/>
    <col min="2" max="2" width="24.875" style="1001" customWidth="1"/>
    <col min="3" max="4" width="33.625" style="1001" customWidth="1"/>
    <col min="5" max="5" width="151" style="1001" customWidth="1"/>
    <col min="6" max="6" width="78.625" style="1019" customWidth="1"/>
    <col min="7" max="8" width="15.75" style="1001" customWidth="1"/>
    <col min="9" max="16384" width="9" style="1001"/>
  </cols>
  <sheetData>
    <row r="1" spans="1:13" s="991" customFormat="1" ht="32.25" customHeight="1">
      <c r="A1" s="1315" t="s">
        <v>1134</v>
      </c>
      <c r="B1" s="1315"/>
      <c r="C1" s="1315"/>
      <c r="D1" s="1315"/>
      <c r="E1" s="1315"/>
      <c r="F1" s="1315"/>
      <c r="G1" s="1315"/>
      <c r="H1" s="1315"/>
      <c r="I1" s="989"/>
      <c r="J1" s="989"/>
      <c r="K1" s="990"/>
      <c r="L1" s="990"/>
      <c r="M1" s="990"/>
    </row>
    <row r="2" spans="1:13" s="991" customFormat="1" ht="21" customHeight="1">
      <c r="B2" s="992"/>
      <c r="C2" s="992"/>
      <c r="D2" s="992"/>
      <c r="F2" s="992"/>
      <c r="G2" s="992"/>
      <c r="H2" s="992"/>
    </row>
    <row r="3" spans="1:13" s="991" customFormat="1" ht="25.5" customHeight="1">
      <c r="A3" s="993" t="s">
        <v>0</v>
      </c>
      <c r="B3" s="994"/>
      <c r="C3" s="1316" t="str">
        <f>IF(様式1!L11="","",様式1!L11)</f>
        <v/>
      </c>
      <c r="D3" s="1316"/>
      <c r="E3" s="1316"/>
      <c r="F3" s="995"/>
      <c r="G3" s="992"/>
      <c r="H3" s="992"/>
    </row>
    <row r="4" spans="1:13" s="991" customFormat="1" ht="6.75" customHeight="1">
      <c r="A4" s="996"/>
      <c r="B4" s="992"/>
      <c r="C4" s="992"/>
      <c r="D4" s="992"/>
      <c r="F4" s="992"/>
      <c r="G4" s="992"/>
      <c r="H4" s="992"/>
    </row>
    <row r="5" spans="1:13" s="991" customFormat="1" ht="25.5" customHeight="1">
      <c r="A5" s="993" t="s">
        <v>1</v>
      </c>
      <c r="B5" s="994"/>
      <c r="C5" s="1317" t="str">
        <f>IF(様式1!O3="","",様式1!O3)</f>
        <v/>
      </c>
      <c r="D5" s="1317"/>
      <c r="E5" s="1317"/>
      <c r="F5" s="997"/>
      <c r="G5" s="992"/>
      <c r="H5" s="1279" t="s">
        <v>1633</v>
      </c>
    </row>
    <row r="6" spans="1:13" s="991" customFormat="1" ht="9.9499999999999993" customHeight="1">
      <c r="B6" s="992"/>
      <c r="C6" s="992"/>
      <c r="D6" s="992"/>
      <c r="F6" s="992"/>
      <c r="G6" s="992"/>
      <c r="H6" s="992"/>
    </row>
    <row r="7" spans="1:13" ht="45.75" customHeight="1">
      <c r="A7" s="998" t="s">
        <v>883</v>
      </c>
      <c r="B7" s="999" t="s">
        <v>2</v>
      </c>
      <c r="C7" s="1318" t="s">
        <v>3</v>
      </c>
      <c r="D7" s="1319"/>
      <c r="E7" s="1319"/>
      <c r="F7" s="998" t="s">
        <v>1103</v>
      </c>
      <c r="G7" s="1000" t="s">
        <v>4</v>
      </c>
      <c r="H7" s="1000" t="s">
        <v>5</v>
      </c>
    </row>
    <row r="8" spans="1:13" ht="24.75" customHeight="1">
      <c r="A8" s="1002">
        <v>1</v>
      </c>
      <c r="B8" s="1002" t="s">
        <v>6</v>
      </c>
      <c r="C8" s="1320" t="s">
        <v>7</v>
      </c>
      <c r="D8" s="1321"/>
      <c r="E8" s="1322"/>
      <c r="F8" s="1003" t="s">
        <v>1105</v>
      </c>
      <c r="G8" s="1004"/>
      <c r="H8" s="1004"/>
    </row>
    <row r="9" spans="1:13" ht="24.75" customHeight="1">
      <c r="A9" s="1002">
        <v>2</v>
      </c>
      <c r="B9" s="1002" t="s">
        <v>884</v>
      </c>
      <c r="C9" s="1323" t="s">
        <v>1104</v>
      </c>
      <c r="D9" s="1324"/>
      <c r="E9" s="1325"/>
      <c r="F9" s="1003" t="s">
        <v>1105</v>
      </c>
      <c r="G9" s="1004"/>
      <c r="H9" s="1004"/>
    </row>
    <row r="10" spans="1:13" ht="355.5" customHeight="1">
      <c r="A10" s="1002">
        <v>3</v>
      </c>
      <c r="B10" s="1002" t="s">
        <v>885</v>
      </c>
      <c r="C10" s="1326" t="s">
        <v>1623</v>
      </c>
      <c r="D10" s="1327"/>
      <c r="E10" s="1328"/>
      <c r="F10" s="1003" t="s">
        <v>1105</v>
      </c>
      <c r="G10" s="1005"/>
      <c r="H10" s="1005"/>
    </row>
    <row r="11" spans="1:13" ht="337.5" customHeight="1">
      <c r="A11" s="1002">
        <v>4</v>
      </c>
      <c r="B11" s="1002" t="s">
        <v>886</v>
      </c>
      <c r="C11" s="1329" t="s">
        <v>1331</v>
      </c>
      <c r="D11" s="1330"/>
      <c r="E11" s="1330"/>
      <c r="F11" s="1006" t="s">
        <v>1105</v>
      </c>
      <c r="G11" s="1005"/>
      <c r="H11" s="1005"/>
    </row>
    <row r="12" spans="1:13" ht="212.25" customHeight="1">
      <c r="A12" s="1002">
        <v>5</v>
      </c>
      <c r="B12" s="966" t="s">
        <v>887</v>
      </c>
      <c r="C12" s="1329" t="s">
        <v>1367</v>
      </c>
      <c r="D12" s="1321"/>
      <c r="E12" s="1321"/>
      <c r="F12" s="1006" t="s">
        <v>1105</v>
      </c>
      <c r="G12" s="1004"/>
      <c r="H12" s="1004"/>
    </row>
    <row r="13" spans="1:13" ht="50.25" customHeight="1">
      <c r="A13" s="1002">
        <v>6</v>
      </c>
      <c r="B13" s="1007" t="s">
        <v>888</v>
      </c>
      <c r="C13" s="1320" t="s">
        <v>889</v>
      </c>
      <c r="D13" s="1321"/>
      <c r="E13" s="1321"/>
      <c r="F13" s="1006" t="s">
        <v>1105</v>
      </c>
      <c r="G13" s="1004"/>
      <c r="H13" s="1004"/>
    </row>
    <row r="14" spans="1:13" ht="115.5" customHeight="1">
      <c r="A14" s="1002">
        <v>7</v>
      </c>
      <c r="B14" s="1002" t="s">
        <v>9</v>
      </c>
      <c r="C14" s="1329" t="s">
        <v>1332</v>
      </c>
      <c r="D14" s="1321"/>
      <c r="E14" s="1321"/>
      <c r="F14" s="1006" t="s">
        <v>1105</v>
      </c>
      <c r="G14" s="1004"/>
      <c r="H14" s="1004"/>
    </row>
    <row r="15" spans="1:13" s="1009" customFormat="1" ht="320.25" customHeight="1">
      <c r="A15" s="1007">
        <v>8</v>
      </c>
      <c r="B15" s="1267" t="s">
        <v>1626</v>
      </c>
      <c r="C15" s="1332" t="s">
        <v>1625</v>
      </c>
      <c r="D15" s="1333"/>
      <c r="E15" s="1334"/>
      <c r="F15" s="1258" t="s">
        <v>1525</v>
      </c>
      <c r="G15" s="1004"/>
      <c r="H15" s="1004"/>
    </row>
    <row r="16" spans="1:13" ht="81.75" customHeight="1">
      <c r="A16" s="1002">
        <v>9</v>
      </c>
      <c r="B16" s="1002" t="s">
        <v>890</v>
      </c>
      <c r="C16" s="1320" t="s">
        <v>10</v>
      </c>
      <c r="D16" s="1321"/>
      <c r="E16" s="1322"/>
      <c r="F16" s="1010" t="s">
        <v>1105</v>
      </c>
      <c r="G16" s="1004"/>
      <c r="H16" s="1004"/>
    </row>
    <row r="17" spans="1:8" ht="276.75" customHeight="1">
      <c r="A17" s="1002">
        <v>10</v>
      </c>
      <c r="B17" s="1002" t="s">
        <v>891</v>
      </c>
      <c r="C17" s="1326" t="s">
        <v>1604</v>
      </c>
      <c r="D17" s="1327"/>
      <c r="E17" s="1328"/>
      <c r="F17" s="1003" t="s">
        <v>1105</v>
      </c>
      <c r="G17" s="1005"/>
      <c r="H17" s="1005"/>
    </row>
    <row r="18" spans="1:8" s="1009" customFormat="1" ht="124.5" customHeight="1">
      <c r="A18" s="1008">
        <v>11</v>
      </c>
      <c r="B18" s="1008" t="s">
        <v>892</v>
      </c>
      <c r="C18" s="1335" t="s">
        <v>1379</v>
      </c>
      <c r="D18" s="1341"/>
      <c r="E18" s="1342"/>
      <c r="F18" s="967" t="s">
        <v>1333</v>
      </c>
      <c r="G18" s="1005"/>
      <c r="H18" s="1005"/>
    </row>
    <row r="19" spans="1:8" s="1009" customFormat="1" ht="131.25" customHeight="1">
      <c r="A19" s="1008">
        <v>12</v>
      </c>
      <c r="B19" s="1008" t="s">
        <v>893</v>
      </c>
      <c r="C19" s="1343" t="s">
        <v>11</v>
      </c>
      <c r="D19" s="1341"/>
      <c r="E19" s="1342"/>
      <c r="F19" s="967" t="s">
        <v>1333</v>
      </c>
      <c r="G19" s="1005"/>
      <c r="H19" s="1005"/>
    </row>
    <row r="20" spans="1:8" ht="55.5" customHeight="1">
      <c r="A20" s="1002">
        <v>13</v>
      </c>
      <c r="B20" s="1011" t="s">
        <v>717</v>
      </c>
      <c r="C20" s="1329" t="s">
        <v>481</v>
      </c>
      <c r="D20" s="1321"/>
      <c r="E20" s="1322"/>
      <c r="F20" s="1003" t="s">
        <v>1105</v>
      </c>
      <c r="G20" s="1012"/>
      <c r="H20" s="1012"/>
    </row>
    <row r="21" spans="1:8" ht="55.5" customHeight="1">
      <c r="A21" s="1002">
        <v>14</v>
      </c>
      <c r="B21" s="1011" t="s">
        <v>894</v>
      </c>
      <c r="C21" s="1320" t="s">
        <v>12</v>
      </c>
      <c r="D21" s="1321"/>
      <c r="E21" s="1322"/>
      <c r="F21" s="1003" t="s">
        <v>1105</v>
      </c>
      <c r="G21" s="1012"/>
      <c r="H21" s="1012"/>
    </row>
    <row r="22" spans="1:8" s="1015" customFormat="1" ht="55.5" customHeight="1">
      <c r="A22" s="1007">
        <v>15</v>
      </c>
      <c r="B22" s="1013" t="s">
        <v>894</v>
      </c>
      <c r="C22" s="1338" t="s">
        <v>1526</v>
      </c>
      <c r="D22" s="1339"/>
      <c r="E22" s="1340"/>
      <c r="F22" s="1003" t="s">
        <v>1105</v>
      </c>
      <c r="G22" s="1012"/>
      <c r="H22" s="1014"/>
    </row>
    <row r="23" spans="1:8" s="1015" customFormat="1" ht="202.5" customHeight="1">
      <c r="A23" s="1008">
        <v>16</v>
      </c>
      <c r="B23" s="1016" t="s">
        <v>718</v>
      </c>
      <c r="C23" s="1335" t="s">
        <v>1337</v>
      </c>
      <c r="D23" s="1341"/>
      <c r="E23" s="1342"/>
      <c r="F23" s="967" t="s">
        <v>1334</v>
      </c>
      <c r="G23" s="1014"/>
      <c r="H23" s="1014"/>
    </row>
    <row r="24" spans="1:8" ht="254.25" customHeight="1">
      <c r="A24" s="1002">
        <v>17</v>
      </c>
      <c r="B24" s="1017" t="s">
        <v>719</v>
      </c>
      <c r="C24" s="1332" t="s">
        <v>1605</v>
      </c>
      <c r="D24" s="1333"/>
      <c r="E24" s="1334"/>
      <c r="F24" s="1018" t="s">
        <v>1101</v>
      </c>
      <c r="G24" s="1014"/>
      <c r="H24" s="1014"/>
    </row>
    <row r="25" spans="1:8" ht="254.25" customHeight="1">
      <c r="A25" s="1002">
        <v>18</v>
      </c>
      <c r="B25" s="1017" t="s">
        <v>720</v>
      </c>
      <c r="C25" s="1332" t="s">
        <v>1606</v>
      </c>
      <c r="D25" s="1333"/>
      <c r="E25" s="1334"/>
      <c r="F25" s="1018" t="s">
        <v>1102</v>
      </c>
      <c r="G25" s="1014"/>
      <c r="H25" s="1014"/>
    </row>
    <row r="26" spans="1:8" s="1009" customFormat="1" ht="186.75" customHeight="1">
      <c r="A26" s="1008">
        <v>19</v>
      </c>
      <c r="B26" s="1016" t="s">
        <v>1524</v>
      </c>
      <c r="C26" s="1335" t="s">
        <v>1275</v>
      </c>
      <c r="D26" s="1336"/>
      <c r="E26" s="1337"/>
      <c r="F26" s="967" t="s">
        <v>1527</v>
      </c>
      <c r="G26" s="1012"/>
      <c r="H26" s="1012"/>
    </row>
    <row r="27" spans="1:8" s="1009" customFormat="1" ht="186.75" customHeight="1">
      <c r="A27" s="1008">
        <v>20</v>
      </c>
      <c r="B27" s="1016" t="s">
        <v>721</v>
      </c>
      <c r="C27" s="1335" t="s">
        <v>14</v>
      </c>
      <c r="D27" s="1336"/>
      <c r="E27" s="1337"/>
      <c r="F27" s="967" t="s">
        <v>1335</v>
      </c>
      <c r="G27" s="1012"/>
      <c r="H27" s="1012"/>
    </row>
    <row r="28" spans="1:8" ht="44.25" customHeight="1">
      <c r="A28" s="1331" t="s">
        <v>1107</v>
      </c>
      <c r="B28" s="1331"/>
      <c r="C28" s="1331"/>
      <c r="D28" s="1331"/>
      <c r="E28" s="1331"/>
      <c r="F28" s="1331"/>
      <c r="G28" s="1331"/>
      <c r="H28" s="1331"/>
    </row>
    <row r="29" spans="1:8" ht="44.25" customHeight="1">
      <c r="A29" s="1314" t="s">
        <v>1106</v>
      </c>
      <c r="B29" s="1314"/>
      <c r="C29" s="1314"/>
      <c r="D29" s="1314"/>
      <c r="E29" s="1314"/>
      <c r="F29" s="1314"/>
      <c r="G29" s="1314"/>
      <c r="H29" s="1314"/>
    </row>
  </sheetData>
  <mergeCells count="26">
    <mergeCell ref="C22:E22"/>
    <mergeCell ref="C23:E23"/>
    <mergeCell ref="C24:E24"/>
    <mergeCell ref="C15:E15"/>
    <mergeCell ref="C18:E18"/>
    <mergeCell ref="C19:E19"/>
    <mergeCell ref="C21:E21"/>
    <mergeCell ref="C20:E20"/>
    <mergeCell ref="C16:E16"/>
    <mergeCell ref="C17:E17"/>
    <mergeCell ref="A29:H29"/>
    <mergeCell ref="A1:H1"/>
    <mergeCell ref="C3:E3"/>
    <mergeCell ref="C5:E5"/>
    <mergeCell ref="C7:E7"/>
    <mergeCell ref="C8:E8"/>
    <mergeCell ref="C9:E9"/>
    <mergeCell ref="C10:E10"/>
    <mergeCell ref="C11:E11"/>
    <mergeCell ref="C12:E12"/>
    <mergeCell ref="C13:E13"/>
    <mergeCell ref="A28:H28"/>
    <mergeCell ref="C25:E25"/>
    <mergeCell ref="C26:E26"/>
    <mergeCell ref="C14:E14"/>
    <mergeCell ref="C27:E27"/>
  </mergeCells>
  <phoneticPr fontId="9"/>
  <conditionalFormatting sqref="G8:G14 G16:G17 G24:G25 G20:G22 G15">
    <cfRule type="containsBlanks" dxfId="489" priority="2">
      <formula>LEN(TRIM(G8))=0</formula>
    </cfRule>
  </conditionalFormatting>
  <conditionalFormatting sqref="G18:G19 G23 G26:G27">
    <cfRule type="containsBlanks" dxfId="488" priority="1">
      <formula>LEN(TRIM(G18))=0</formula>
    </cfRule>
  </conditionalFormatting>
  <printOptions horizontalCentered="1"/>
  <pageMargins left="0.59055118110236227" right="0.59055118110236227" top="0.39370078740157483" bottom="0.39370078740157483" header="0" footer="0.19685039370078741"/>
  <pageSetup paperSize="9" scale="24" orientation="portrait" horizontalDpi="300" verticalDpi="300" r:id="rId1"/>
  <headerFooter scaleWithDoc="0">
    <oddFooter>&amp;R&amp;10&amp;K01+000（令和７年７月１日以降に申請する訓練科から適用）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W65"/>
  <sheetViews>
    <sheetView view="pageBreakPreview" zoomScale="60" zoomScaleNormal="40" zoomScalePageLayoutView="55" workbookViewId="0">
      <selection activeCell="G36" sqref="G36:Q36"/>
    </sheetView>
  </sheetViews>
  <sheetFormatPr defaultColWidth="9" defaultRowHeight="26.1" customHeight="1"/>
  <cols>
    <col min="1" max="1" width="5.625" style="7" customWidth="1"/>
    <col min="2" max="2" width="4.625" style="7" customWidth="1"/>
    <col min="3" max="3" width="20.625" style="7" customWidth="1"/>
    <col min="4" max="4" width="5.125" style="7" customWidth="1"/>
    <col min="5" max="5" width="4.5" style="7" customWidth="1"/>
    <col min="6" max="6" width="9.625" style="7" customWidth="1"/>
    <col min="7" max="7" width="3.875" style="7" customWidth="1"/>
    <col min="8" max="9" width="10.625" style="7" customWidth="1"/>
    <col min="10" max="11" width="4.5" style="7" customWidth="1"/>
    <col min="12" max="14" width="9" style="7"/>
    <col min="15" max="15" width="4.625" style="7" customWidth="1"/>
    <col min="16" max="16" width="9" style="7"/>
    <col min="17" max="17" width="15.5" style="7" customWidth="1"/>
    <col min="18" max="18" width="11" style="7" customWidth="1"/>
    <col min="19" max="19" width="1.5" style="7" customWidth="1"/>
    <col min="20" max="20" width="9" style="7"/>
    <col min="21" max="21" width="9" style="368"/>
    <col min="22" max="24" width="9" style="7"/>
    <col min="25" max="25" width="9" style="7" customWidth="1"/>
    <col min="26" max="16384" width="9" style="7"/>
  </cols>
  <sheetData>
    <row r="1" spans="1:23" s="1" customFormat="1" ht="26.1" customHeight="1">
      <c r="B1" s="2"/>
      <c r="C1" s="2"/>
      <c r="D1" s="2"/>
      <c r="E1" s="3"/>
      <c r="F1" s="4"/>
      <c r="R1" s="5" t="s">
        <v>15</v>
      </c>
      <c r="U1" s="368"/>
    </row>
    <row r="2" spans="1:23" s="1" customFormat="1" ht="12.75" customHeight="1">
      <c r="B2" s="2"/>
      <c r="C2" s="2"/>
      <c r="D2" s="2"/>
      <c r="E2" s="3"/>
      <c r="F2" s="4"/>
      <c r="R2" s="6"/>
      <c r="U2" s="368"/>
    </row>
    <row r="3" spans="1:23" s="1" customFormat="1" ht="26.1" customHeight="1">
      <c r="O3" s="1345"/>
      <c r="P3" s="1345"/>
      <c r="Q3" s="1345"/>
      <c r="R3" s="1345"/>
      <c r="U3" s="368"/>
    </row>
    <row r="4" spans="1:23" ht="21.75" customHeight="1"/>
    <row r="5" spans="1:23" ht="32.25" customHeight="1">
      <c r="A5" s="1346" t="s">
        <v>16</v>
      </c>
      <c r="B5" s="1347"/>
      <c r="C5" s="1347"/>
      <c r="D5" s="1347"/>
      <c r="E5" s="1347"/>
      <c r="F5" s="1347"/>
      <c r="G5" s="1347"/>
      <c r="H5" s="1347"/>
      <c r="I5" s="1347"/>
      <c r="J5" s="1347"/>
      <c r="K5" s="1347"/>
      <c r="L5" s="1347"/>
    </row>
    <row r="6" spans="1:23" ht="9.75" customHeight="1">
      <c r="A6" s="8"/>
      <c r="B6" s="9"/>
      <c r="C6" s="9"/>
      <c r="D6" s="9"/>
      <c r="E6" s="9"/>
      <c r="F6" s="9"/>
      <c r="G6" s="9"/>
      <c r="H6" s="9"/>
      <c r="I6" s="9"/>
      <c r="J6" s="9"/>
      <c r="K6" s="9"/>
      <c r="L6" s="9"/>
      <c r="N6" s="10"/>
      <c r="O6" s="11"/>
    </row>
    <row r="7" spans="1:23" ht="26.1" customHeight="1">
      <c r="L7" s="1" t="s">
        <v>17</v>
      </c>
      <c r="M7" s="1"/>
      <c r="N7" s="1"/>
      <c r="O7" s="1"/>
      <c r="P7" s="1"/>
      <c r="Q7" s="1"/>
      <c r="R7" s="1"/>
    </row>
    <row r="8" spans="1:23" ht="19.5" customHeight="1">
      <c r="I8" s="12" t="s">
        <v>18</v>
      </c>
      <c r="J8" s="13" t="s">
        <v>19</v>
      </c>
      <c r="K8" s="14"/>
      <c r="L8" s="1348"/>
      <c r="M8" s="1348"/>
      <c r="N8" s="1348"/>
      <c r="O8" s="1348"/>
      <c r="P8" s="1348"/>
      <c r="Q8" s="1348"/>
      <c r="R8" s="1348"/>
    </row>
    <row r="9" spans="1:23" ht="26.1" customHeight="1">
      <c r="I9" s="15" t="s">
        <v>20</v>
      </c>
      <c r="J9" s="1349"/>
      <c r="K9" s="1349"/>
      <c r="L9" s="1350"/>
      <c r="M9" s="1350"/>
      <c r="N9" s="1350"/>
      <c r="O9" s="1350"/>
      <c r="P9" s="1350"/>
      <c r="Q9" s="1350"/>
      <c r="R9" s="1350"/>
    </row>
    <row r="10" spans="1:23" ht="21" customHeight="1">
      <c r="I10" s="12" t="s">
        <v>18</v>
      </c>
      <c r="L10" s="1350"/>
      <c r="M10" s="1350"/>
      <c r="N10" s="1350"/>
      <c r="O10" s="1350"/>
      <c r="P10" s="1350"/>
      <c r="Q10" s="1350"/>
      <c r="R10" s="1350"/>
    </row>
    <row r="11" spans="1:23" ht="26.1" customHeight="1">
      <c r="C11" s="374"/>
      <c r="D11" s="16"/>
      <c r="E11" s="16"/>
      <c r="F11" s="17"/>
      <c r="I11" s="1" t="s">
        <v>21</v>
      </c>
      <c r="K11" s="1"/>
      <c r="L11" s="1350"/>
      <c r="M11" s="1350"/>
      <c r="N11" s="1350"/>
      <c r="O11" s="1350"/>
      <c r="P11" s="1350"/>
      <c r="Q11" s="1350"/>
      <c r="R11" s="1350"/>
    </row>
    <row r="12" spans="1:23" ht="21" customHeight="1">
      <c r="C12" s="16"/>
      <c r="D12" s="16"/>
      <c r="E12" s="16"/>
      <c r="F12" s="17"/>
      <c r="I12" s="12" t="s">
        <v>18</v>
      </c>
      <c r="L12" s="1350"/>
      <c r="M12" s="1350"/>
      <c r="N12" s="1350"/>
      <c r="O12" s="1350"/>
      <c r="P12" s="1350"/>
      <c r="Q12" s="1350"/>
      <c r="R12" s="1350"/>
    </row>
    <row r="13" spans="1:23" s="18" customFormat="1" ht="26.1" customHeight="1">
      <c r="A13" s="7"/>
      <c r="B13" s="7"/>
      <c r="C13" s="7"/>
      <c r="D13" s="7"/>
      <c r="E13" s="7"/>
      <c r="F13" s="7"/>
      <c r="G13" s="7"/>
      <c r="I13" s="19" t="s">
        <v>22</v>
      </c>
      <c r="K13" s="15"/>
      <c r="L13" s="15"/>
      <c r="M13" s="1348"/>
      <c r="N13" s="1348"/>
      <c r="O13" s="1348"/>
      <c r="P13" s="1348"/>
      <c r="Q13" s="1348"/>
      <c r="R13" s="20"/>
      <c r="U13" s="369"/>
    </row>
    <row r="14" spans="1:23" s="13" customFormat="1" ht="17.25" customHeight="1">
      <c r="A14" s="18"/>
      <c r="B14" s="18"/>
      <c r="C14" s="18"/>
      <c r="D14" s="18"/>
      <c r="E14" s="18"/>
      <c r="F14" s="18"/>
      <c r="G14" s="7"/>
      <c r="H14" s="7"/>
      <c r="I14" s="7"/>
      <c r="J14" s="7"/>
      <c r="M14" s="21"/>
      <c r="N14" s="21"/>
      <c r="O14" s="21"/>
      <c r="P14" s="21"/>
      <c r="Q14" s="21"/>
      <c r="R14" s="21"/>
      <c r="U14" s="369"/>
    </row>
    <row r="15" spans="1:23" s="22" customFormat="1" ht="40.5" customHeight="1">
      <c r="A15" s="1351" t="s">
        <v>7</v>
      </c>
      <c r="B15" s="1351"/>
      <c r="C15" s="1351"/>
      <c r="D15" s="1351"/>
      <c r="E15" s="1351"/>
      <c r="F15" s="1351"/>
      <c r="G15" s="1351"/>
      <c r="H15" s="1351"/>
      <c r="I15" s="1351"/>
      <c r="J15" s="1351"/>
      <c r="K15" s="1352"/>
      <c r="L15" s="1352"/>
      <c r="M15" s="1352"/>
      <c r="N15" s="1352"/>
      <c r="O15" s="1352"/>
      <c r="P15" s="1352"/>
      <c r="Q15" s="1352"/>
      <c r="R15" s="1352"/>
      <c r="U15" s="370"/>
      <c r="W15" s="403"/>
    </row>
    <row r="16" spans="1:23" ht="21" customHeight="1">
      <c r="A16" s="22"/>
      <c r="B16" s="22"/>
      <c r="C16" s="22"/>
      <c r="D16" s="22"/>
      <c r="E16" s="22"/>
      <c r="F16" s="22"/>
      <c r="P16" s="13"/>
    </row>
    <row r="17" spans="1:21" s="1" customFormat="1" ht="67.5" customHeight="1">
      <c r="A17" s="7"/>
      <c r="B17" s="339"/>
      <c r="C17" s="1353" t="s">
        <v>912</v>
      </c>
      <c r="D17" s="1353"/>
      <c r="E17" s="1353"/>
      <c r="F17" s="1353"/>
      <c r="G17" s="1353"/>
      <c r="H17" s="1353"/>
      <c r="I17" s="1353"/>
      <c r="J17" s="1353"/>
      <c r="K17" s="1353"/>
      <c r="L17" s="1353"/>
      <c r="M17" s="1353"/>
      <c r="N17" s="1353"/>
      <c r="O17" s="1353"/>
      <c r="P17" s="1353"/>
      <c r="Q17" s="1353"/>
      <c r="R17" s="23"/>
      <c r="U17" s="368"/>
    </row>
    <row r="18" spans="1:21" ht="14.25" customHeight="1"/>
    <row r="19" spans="1:21" s="1" customFormat="1" ht="26.1" customHeight="1">
      <c r="A19" s="1344" t="s">
        <v>23</v>
      </c>
      <c r="B19" s="1344"/>
      <c r="C19" s="1344"/>
      <c r="D19" s="1344"/>
      <c r="E19" s="1344"/>
      <c r="F19" s="1344"/>
      <c r="G19" s="1344"/>
      <c r="H19" s="1344"/>
      <c r="I19" s="1344"/>
      <c r="J19" s="1344"/>
      <c r="K19" s="1344"/>
      <c r="L19" s="1344"/>
      <c r="M19" s="1344"/>
      <c r="N19" s="1344"/>
      <c r="O19" s="1344"/>
      <c r="P19" s="1344"/>
      <c r="Q19" s="1344"/>
      <c r="R19" s="1344"/>
      <c r="U19" s="368"/>
    </row>
    <row r="20" spans="1:21" s="1" customFormat="1" ht="26.1" customHeight="1">
      <c r="B20" s="1354" t="s">
        <v>24</v>
      </c>
      <c r="C20" s="1354"/>
      <c r="D20" s="4" t="s">
        <v>25</v>
      </c>
      <c r="E20" s="610"/>
      <c r="F20" s="1" t="s">
        <v>26</v>
      </c>
      <c r="U20" s="368"/>
    </row>
    <row r="21" spans="1:21" s="24" customFormat="1" ht="26.1" customHeight="1">
      <c r="B21" s="1"/>
      <c r="C21" s="1"/>
      <c r="D21" s="4" t="s">
        <v>25</v>
      </c>
      <c r="E21" s="610" t="s">
        <v>541</v>
      </c>
      <c r="F21" s="1" t="s">
        <v>27</v>
      </c>
      <c r="G21" s="1"/>
      <c r="H21" s="1"/>
      <c r="I21" s="1"/>
      <c r="J21" s="1"/>
      <c r="K21" s="1"/>
      <c r="L21" s="25"/>
      <c r="M21" s="25"/>
      <c r="N21" s="26"/>
      <c r="O21" s="1"/>
      <c r="P21" s="1"/>
      <c r="Q21" s="1"/>
      <c r="U21" s="371"/>
    </row>
    <row r="22" spans="1:21" s="1" customFormat="1" ht="17.25" customHeight="1">
      <c r="B22" s="24"/>
      <c r="C22" s="24"/>
      <c r="D22" s="24"/>
      <c r="E22" s="24"/>
      <c r="G22" s="7"/>
      <c r="H22" s="27"/>
      <c r="I22" s="27"/>
      <c r="J22" s="27"/>
      <c r="U22" s="368"/>
    </row>
    <row r="23" spans="1:21" s="1" customFormat="1" ht="26.1" customHeight="1">
      <c r="B23" s="1354" t="s">
        <v>490</v>
      </c>
      <c r="C23" s="1354"/>
      <c r="D23" s="1354"/>
      <c r="E23" s="1355"/>
      <c r="F23" s="1355"/>
      <c r="G23" s="1355"/>
      <c r="H23" s="1356"/>
      <c r="I23" s="1356"/>
      <c r="J23" s="1356"/>
      <c r="K23" s="1356"/>
      <c r="L23" s="1356"/>
      <c r="N23" s="1357" t="s">
        <v>28</v>
      </c>
      <c r="O23" s="1357"/>
      <c r="P23" s="1357"/>
      <c r="Q23" s="1357"/>
      <c r="R23" s="1357"/>
      <c r="U23" s="368"/>
    </row>
    <row r="24" spans="1:21" ht="18" customHeight="1">
      <c r="B24" s="28"/>
      <c r="C24" s="1358" t="s">
        <v>29</v>
      </c>
      <c r="D24" s="1359"/>
      <c r="E24" s="28"/>
      <c r="F24" s="1360" t="s">
        <v>30</v>
      </c>
      <c r="G24" s="1361"/>
      <c r="H24" s="1361"/>
      <c r="I24" s="1361"/>
      <c r="J24" s="1361"/>
      <c r="K24" s="28"/>
      <c r="L24" s="1360" t="s">
        <v>31</v>
      </c>
      <c r="M24" s="1361"/>
      <c r="N24" s="1362"/>
      <c r="O24" s="28"/>
      <c r="P24" s="1363" t="s">
        <v>32</v>
      </c>
      <c r="Q24" s="1364"/>
      <c r="R24" s="1364"/>
    </row>
    <row r="25" spans="1:21" ht="18" customHeight="1">
      <c r="B25" s="28"/>
      <c r="C25" s="1360" t="s">
        <v>33</v>
      </c>
      <c r="D25" s="1361"/>
      <c r="E25" s="28"/>
      <c r="F25" s="1360" t="s">
        <v>34</v>
      </c>
      <c r="G25" s="1361"/>
      <c r="H25" s="1361"/>
      <c r="I25" s="1361"/>
      <c r="J25" s="1361"/>
      <c r="K25" s="28"/>
      <c r="L25" s="1360" t="s">
        <v>35</v>
      </c>
      <c r="M25" s="1361"/>
      <c r="N25" s="1362"/>
      <c r="O25" s="28"/>
      <c r="P25" s="1363" t="s">
        <v>36</v>
      </c>
      <c r="Q25" s="1364"/>
      <c r="R25" s="1364"/>
    </row>
    <row r="26" spans="1:21" ht="18" customHeight="1">
      <c r="B26" s="28"/>
      <c r="C26" s="1358" t="s">
        <v>37</v>
      </c>
      <c r="D26" s="1359"/>
      <c r="E26" s="28"/>
      <c r="F26" s="1360" t="s">
        <v>38</v>
      </c>
      <c r="G26" s="1361"/>
      <c r="H26" s="1361"/>
      <c r="I26" s="1361"/>
      <c r="J26" s="1361"/>
      <c r="K26" s="28"/>
      <c r="L26" s="1360" t="s">
        <v>39</v>
      </c>
      <c r="M26" s="1361"/>
      <c r="N26" s="1362"/>
      <c r="O26" s="28"/>
      <c r="P26" s="1363" t="s">
        <v>40</v>
      </c>
      <c r="Q26" s="1364"/>
      <c r="R26" s="1364"/>
    </row>
    <row r="27" spans="1:21" ht="18" customHeight="1">
      <c r="B27" s="28"/>
      <c r="C27" s="1360" t="s">
        <v>938</v>
      </c>
      <c r="D27" s="1362"/>
      <c r="E27" s="28"/>
      <c r="F27" s="1360" t="s">
        <v>41</v>
      </c>
      <c r="G27" s="1361"/>
      <c r="H27" s="1361"/>
      <c r="I27" s="1361"/>
      <c r="J27" s="1361"/>
      <c r="K27" s="28"/>
      <c r="L27" s="1360" t="s">
        <v>42</v>
      </c>
      <c r="M27" s="1361"/>
      <c r="N27" s="1362"/>
      <c r="O27" s="28"/>
      <c r="P27" s="1363" t="s">
        <v>43</v>
      </c>
      <c r="Q27" s="1364"/>
      <c r="R27" s="1364"/>
    </row>
    <row r="28" spans="1:21" ht="18" customHeight="1">
      <c r="B28" s="28"/>
      <c r="C28" s="1358" t="s">
        <v>44</v>
      </c>
      <c r="D28" s="1359"/>
      <c r="E28" s="28"/>
      <c r="F28" s="1360" t="s">
        <v>45</v>
      </c>
      <c r="G28" s="1361"/>
      <c r="H28" s="1361"/>
      <c r="I28" s="1361"/>
      <c r="J28" s="1361"/>
      <c r="K28" s="28"/>
      <c r="L28" s="1360" t="s">
        <v>46</v>
      </c>
      <c r="M28" s="1361"/>
      <c r="N28" s="1366"/>
      <c r="O28" s="612" t="s">
        <v>47</v>
      </c>
      <c r="P28" s="1367"/>
      <c r="Q28" s="1368"/>
      <c r="R28" s="1368"/>
      <c r="S28" s="29" t="s">
        <v>48</v>
      </c>
    </row>
    <row r="29" spans="1:21" ht="14.25" customHeight="1">
      <c r="E29" s="1369"/>
      <c r="F29" s="1369"/>
      <c r="G29" s="1369"/>
      <c r="H29" s="1369"/>
      <c r="I29" s="1369"/>
      <c r="J29" s="1369"/>
      <c r="K29" s="1369"/>
      <c r="L29" s="1369"/>
      <c r="M29" s="1369"/>
      <c r="N29" s="1369"/>
      <c r="O29" s="1369"/>
      <c r="P29" s="1369"/>
      <c r="Q29" s="1369"/>
    </row>
    <row r="30" spans="1:21" s="1" customFormat="1" ht="26.25" customHeight="1">
      <c r="C30" s="23" t="s">
        <v>49</v>
      </c>
      <c r="D30" s="611"/>
      <c r="E30" s="1370" t="s">
        <v>50</v>
      </c>
      <c r="F30" s="1370"/>
      <c r="G30" s="1370"/>
      <c r="H30" s="1370"/>
      <c r="I30" s="1370"/>
      <c r="J30" s="1370"/>
      <c r="K30" s="1370"/>
      <c r="L30" s="1370"/>
      <c r="M30" s="1370"/>
      <c r="N30" s="1370"/>
      <c r="O30" s="1370"/>
      <c r="P30" s="1370"/>
      <c r="Q30" s="1370"/>
      <c r="R30" s="1370"/>
      <c r="U30" s="368"/>
    </row>
    <row r="31" spans="1:21" s="1" customFormat="1" ht="12.75" customHeight="1">
      <c r="C31" s="23"/>
      <c r="D31" s="30"/>
      <c r="E31" s="31"/>
      <c r="F31" s="31"/>
      <c r="G31" s="31"/>
      <c r="H31" s="31"/>
      <c r="I31" s="31"/>
      <c r="J31" s="31"/>
      <c r="K31" s="31"/>
      <c r="L31" s="31"/>
      <c r="M31" s="31"/>
      <c r="N31" s="31"/>
      <c r="O31" s="31"/>
      <c r="P31" s="31"/>
      <c r="Q31" s="31"/>
      <c r="R31" s="31"/>
      <c r="U31" s="368"/>
    </row>
    <row r="32" spans="1:21" s="1" customFormat="1" ht="26.25" customHeight="1">
      <c r="C32" s="32" t="s">
        <v>51</v>
      </c>
      <c r="D32" s="611"/>
      <c r="E32" s="1371" t="s">
        <v>1319</v>
      </c>
      <c r="F32" s="1371"/>
      <c r="G32" s="1371"/>
      <c r="H32" s="1371"/>
      <c r="I32" s="1371"/>
      <c r="J32" s="1371"/>
      <c r="K32" s="1371"/>
      <c r="L32" s="1371"/>
      <c r="M32" s="1371"/>
      <c r="N32" s="1371"/>
      <c r="O32" s="1371"/>
      <c r="P32" s="1371"/>
      <c r="Q32" s="1371"/>
      <c r="R32" s="1371"/>
      <c r="U32" s="368"/>
    </row>
    <row r="33" spans="2:21" s="1" customFormat="1" ht="123.75" customHeight="1">
      <c r="C33" s="32"/>
      <c r="D33" s="23"/>
      <c r="E33" s="1371"/>
      <c r="F33" s="1371"/>
      <c r="G33" s="1371"/>
      <c r="H33" s="1371"/>
      <c r="I33" s="1371"/>
      <c r="J33" s="1371"/>
      <c r="K33" s="1371"/>
      <c r="L33" s="1371"/>
      <c r="M33" s="1371"/>
      <c r="N33" s="1371"/>
      <c r="O33" s="1371"/>
      <c r="P33" s="1371"/>
      <c r="Q33" s="1371"/>
      <c r="R33" s="1371"/>
      <c r="U33" s="368"/>
    </row>
    <row r="34" spans="2:21" s="1" customFormat="1" ht="19.5" customHeight="1">
      <c r="C34" s="2"/>
      <c r="D34" s="2"/>
      <c r="E34" s="2"/>
      <c r="F34" s="2"/>
      <c r="G34" s="2"/>
      <c r="H34" s="2"/>
      <c r="I34" s="2"/>
      <c r="J34" s="2"/>
      <c r="K34" s="2"/>
      <c r="L34" s="2"/>
      <c r="M34" s="2"/>
      <c r="N34" s="2"/>
      <c r="O34" s="2"/>
      <c r="P34" s="2"/>
      <c r="Q34" s="2"/>
      <c r="R34" s="2"/>
      <c r="U34" s="368"/>
    </row>
    <row r="35" spans="2:21" s="1" customFormat="1" ht="26.1" customHeight="1">
      <c r="B35" s="1" t="s">
        <v>52</v>
      </c>
      <c r="U35" s="368"/>
    </row>
    <row r="36" spans="2:21" s="1" customFormat="1" ht="30.75" customHeight="1">
      <c r="C36" s="1" t="s">
        <v>53</v>
      </c>
      <c r="G36" s="1372"/>
      <c r="H36" s="1372"/>
      <c r="I36" s="1372"/>
      <c r="J36" s="1372"/>
      <c r="K36" s="1372"/>
      <c r="L36" s="1372"/>
      <c r="M36" s="1372"/>
      <c r="N36" s="1372"/>
      <c r="O36" s="1372"/>
      <c r="P36" s="1372"/>
      <c r="Q36" s="1372"/>
      <c r="R36" s="33"/>
      <c r="U36" s="368"/>
    </row>
    <row r="37" spans="2:21" s="1" customFormat="1" ht="30" customHeight="1">
      <c r="C37" s="1" t="s">
        <v>54</v>
      </c>
      <c r="F37" s="1373"/>
      <c r="G37" s="1373"/>
      <c r="H37" s="1373"/>
      <c r="I37" s="1373"/>
      <c r="J37" s="34" t="s">
        <v>55</v>
      </c>
      <c r="K37" s="1374"/>
      <c r="L37" s="1374"/>
      <c r="M37" s="1374"/>
      <c r="N37" s="1374"/>
      <c r="O37" s="35" t="s">
        <v>56</v>
      </c>
      <c r="P37" s="613"/>
      <c r="Q37" s="33" t="s">
        <v>57</v>
      </c>
      <c r="U37" s="368"/>
    </row>
    <row r="38" spans="2:21" s="1" customFormat="1" ht="30" customHeight="1">
      <c r="C38" s="1" t="s">
        <v>58</v>
      </c>
      <c r="F38" s="614"/>
      <c r="G38" s="36" t="s">
        <v>59</v>
      </c>
      <c r="U38" s="368"/>
    </row>
    <row r="39" spans="2:21" s="1" customFormat="1" ht="11.25" customHeight="1">
      <c r="H39" s="26"/>
      <c r="U39" s="368"/>
    </row>
    <row r="40" spans="2:21" s="1" customFormat="1" ht="37.5" customHeight="1">
      <c r="B40" s="528" t="s">
        <v>939</v>
      </c>
      <c r="C40" s="528" t="s">
        <v>941</v>
      </c>
      <c r="F40" s="1365"/>
      <c r="G40" s="1365"/>
      <c r="H40" s="1365"/>
      <c r="I40" s="1365"/>
      <c r="J40" s="1365"/>
      <c r="K40" s="1365"/>
      <c r="L40" s="1365"/>
      <c r="M40" s="1365"/>
      <c r="N40" s="1365"/>
      <c r="O40" s="1365"/>
      <c r="P40" s="1365"/>
      <c r="Q40" s="1365"/>
      <c r="R40" s="1365"/>
      <c r="U40" s="368"/>
    </row>
    <row r="41" spans="2:21" s="1" customFormat="1" ht="18.75">
      <c r="B41" s="1375" t="s">
        <v>60</v>
      </c>
      <c r="C41" s="1375"/>
      <c r="D41" s="1375"/>
      <c r="E41" s="37" t="s">
        <v>19</v>
      </c>
      <c r="F41" s="1376"/>
      <c r="G41" s="38"/>
      <c r="H41" s="1378"/>
      <c r="I41" s="1379"/>
      <c r="J41" s="1379"/>
      <c r="K41" s="1379"/>
      <c r="L41" s="1379"/>
      <c r="M41" s="1379"/>
      <c r="N41" s="1379"/>
      <c r="O41" s="1379"/>
      <c r="P41" s="1379"/>
      <c r="Q41" s="1379"/>
      <c r="R41" s="1379"/>
      <c r="T41" s="303" t="str">
        <f>LEN(H41)&amp;"文字(最大23文字)"</f>
        <v>0文字(最大23文字)</v>
      </c>
      <c r="U41" s="368"/>
    </row>
    <row r="42" spans="2:21" s="1" customFormat="1" ht="18.75">
      <c r="B42" s="1375"/>
      <c r="C42" s="1375"/>
      <c r="D42" s="1375"/>
      <c r="E42" s="37"/>
      <c r="F42" s="1377"/>
      <c r="G42" s="33"/>
      <c r="H42" s="1365"/>
      <c r="I42" s="1365"/>
      <c r="J42" s="1365"/>
      <c r="K42" s="1365"/>
      <c r="L42" s="1365"/>
      <c r="M42" s="1365"/>
      <c r="N42" s="1365"/>
      <c r="O42" s="1365"/>
      <c r="P42" s="1365"/>
      <c r="Q42" s="1365"/>
      <c r="R42" s="1365"/>
      <c r="T42" s="303" t="str">
        <f>LEN(H42)&amp;"文字(最大23文字)"</f>
        <v>0文字(最大23文字)</v>
      </c>
      <c r="U42" s="368"/>
    </row>
    <row r="43" spans="2:21" s="1" customFormat="1" ht="13.5" customHeight="1">
      <c r="F43" s="38"/>
      <c r="G43" s="38"/>
      <c r="H43" s="38"/>
      <c r="I43" s="38"/>
      <c r="J43" s="38"/>
      <c r="K43" s="38"/>
      <c r="L43" s="38"/>
      <c r="M43" s="38"/>
      <c r="N43" s="38"/>
      <c r="O43" s="38"/>
      <c r="P43" s="38"/>
      <c r="Q43" s="38"/>
      <c r="R43" s="38"/>
      <c r="U43" s="368"/>
    </row>
    <row r="44" spans="2:21" s="1" customFormat="1" ht="30" customHeight="1">
      <c r="B44" s="1" t="s">
        <v>61</v>
      </c>
      <c r="F44" s="1403"/>
      <c r="G44" s="1403"/>
      <c r="H44" s="1403"/>
      <c r="I44" s="1403"/>
      <c r="J44" s="39"/>
      <c r="K44" s="26"/>
      <c r="L44" s="40"/>
      <c r="M44" s="26"/>
      <c r="N44" s="26"/>
      <c r="O44" s="26"/>
      <c r="P44" s="26"/>
      <c r="Q44" s="26"/>
      <c r="R44" s="26"/>
      <c r="U44" s="368"/>
    </row>
    <row r="45" spans="2:21" ht="13.5" customHeight="1"/>
    <row r="46" spans="2:21" s="338" customFormat="1" ht="30" customHeight="1">
      <c r="B46" s="380" t="s">
        <v>489</v>
      </c>
      <c r="C46" s="380"/>
      <c r="F46" s="1403"/>
      <c r="G46" s="1403"/>
      <c r="H46" s="1403"/>
      <c r="I46" s="1403"/>
      <c r="J46" s="39"/>
      <c r="K46" s="26"/>
      <c r="L46" s="40"/>
      <c r="M46" s="26"/>
      <c r="N46" s="26"/>
      <c r="O46" s="26"/>
      <c r="P46" s="26"/>
      <c r="Q46" s="26"/>
      <c r="R46" s="26"/>
      <c r="U46" s="368"/>
    </row>
    <row r="47" spans="2:21" ht="13.5" customHeight="1"/>
    <row r="48" spans="2:21" ht="36.75" customHeight="1">
      <c r="B48" s="1383" t="s">
        <v>62</v>
      </c>
      <c r="C48" s="1384"/>
      <c r="D48" s="1387" t="s">
        <v>63</v>
      </c>
      <c r="E48" s="1388"/>
      <c r="F48" s="1388"/>
      <c r="G48" s="1388"/>
      <c r="H48" s="1388"/>
      <c r="I48" s="1389"/>
      <c r="J48" s="1390" t="s">
        <v>64</v>
      </c>
      <c r="K48" s="1391"/>
      <c r="L48" s="1391"/>
      <c r="M48" s="1391"/>
      <c r="N48" s="1392"/>
      <c r="O48" s="1390" t="s">
        <v>65</v>
      </c>
      <c r="P48" s="1391"/>
      <c r="Q48" s="1391"/>
      <c r="R48" s="1392"/>
    </row>
    <row r="49" spans="1:21" ht="46.5" customHeight="1">
      <c r="B49" s="1385"/>
      <c r="C49" s="1386"/>
      <c r="D49" s="1393"/>
      <c r="E49" s="1394"/>
      <c r="F49" s="1394"/>
      <c r="G49" s="1394"/>
      <c r="H49" s="1394"/>
      <c r="I49" s="1395"/>
      <c r="J49" s="1396"/>
      <c r="K49" s="1397"/>
      <c r="L49" s="1397"/>
      <c r="M49" s="1397"/>
      <c r="N49" s="1398"/>
      <c r="O49" s="1399"/>
      <c r="P49" s="1400"/>
      <c r="Q49" s="1401"/>
      <c r="R49" s="1402"/>
    </row>
    <row r="50" spans="1:21" s="1" customFormat="1" ht="15.75" customHeight="1">
      <c r="U50" s="368"/>
    </row>
    <row r="51" spans="1:21" s="1" customFormat="1" ht="26.1" customHeight="1">
      <c r="B51" s="1" t="s">
        <v>66</v>
      </c>
      <c r="U51" s="368"/>
    </row>
    <row r="52" spans="1:21" s="1" customFormat="1" ht="39.950000000000003" customHeight="1">
      <c r="B52" s="41" t="s">
        <v>67</v>
      </c>
      <c r="C52" s="38"/>
      <c r="D52" s="38"/>
      <c r="E52" s="38"/>
      <c r="F52" s="38"/>
      <c r="G52" s="38" t="s">
        <v>68</v>
      </c>
      <c r="H52" s="38"/>
      <c r="I52" s="38"/>
      <c r="J52" s="38"/>
      <c r="K52" s="38"/>
      <c r="L52" s="38"/>
      <c r="M52" s="38" t="s">
        <v>69</v>
      </c>
      <c r="N52" s="38" t="s">
        <v>70</v>
      </c>
      <c r="O52" s="38"/>
      <c r="P52" s="38"/>
      <c r="Q52" s="38"/>
      <c r="R52" s="42"/>
      <c r="U52" s="368"/>
    </row>
    <row r="53" spans="1:21" s="1" customFormat="1" ht="18.75" customHeight="1">
      <c r="B53" s="43"/>
      <c r="C53" s="26"/>
      <c r="D53" s="26"/>
      <c r="E53" s="26"/>
      <c r="F53" s="26"/>
      <c r="G53" s="26"/>
      <c r="H53" s="26"/>
      <c r="I53" s="26"/>
      <c r="J53" s="26"/>
      <c r="K53" s="26"/>
      <c r="L53" s="26"/>
      <c r="M53" s="26"/>
      <c r="N53" s="26"/>
      <c r="O53" s="26"/>
      <c r="P53" s="26"/>
      <c r="Q53" s="26"/>
      <c r="R53" s="44"/>
      <c r="U53" s="368"/>
    </row>
    <row r="54" spans="1:21" s="1" customFormat="1" ht="39.950000000000003" customHeight="1">
      <c r="B54" s="43" t="s">
        <v>71</v>
      </c>
      <c r="C54" s="26"/>
      <c r="D54" s="26"/>
      <c r="E54" s="26"/>
      <c r="F54" s="26"/>
      <c r="G54" s="26"/>
      <c r="H54" s="26"/>
      <c r="I54" s="26"/>
      <c r="J54" s="26"/>
      <c r="K54" s="26"/>
      <c r="L54" s="26"/>
      <c r="M54" s="26"/>
      <c r="N54" s="26"/>
      <c r="O54" s="26"/>
      <c r="P54" s="26"/>
      <c r="Q54" s="26"/>
      <c r="R54" s="44"/>
      <c r="U54" s="368"/>
    </row>
    <row r="55" spans="1:21" s="1" customFormat="1" ht="30" customHeight="1">
      <c r="B55" s="45"/>
      <c r="C55" s="33"/>
      <c r="D55" s="33"/>
      <c r="E55" s="33"/>
      <c r="F55" s="33"/>
      <c r="G55" s="33"/>
      <c r="H55" s="33"/>
      <c r="I55" s="33"/>
      <c r="J55" s="33"/>
      <c r="K55" s="33"/>
      <c r="L55" s="33"/>
      <c r="M55" s="33"/>
      <c r="N55" s="33"/>
      <c r="O55" s="33"/>
      <c r="P55" s="33"/>
      <c r="Q55" s="33"/>
      <c r="R55" s="46"/>
      <c r="U55" s="368"/>
    </row>
    <row r="56" spans="1:21" s="1" customFormat="1" ht="26.1" customHeight="1">
      <c r="P56" s="7"/>
      <c r="Q56" s="7"/>
      <c r="R56" s="5" t="s">
        <v>72</v>
      </c>
      <c r="S56" s="47"/>
      <c r="U56" s="368"/>
    </row>
    <row r="57" spans="1:21" ht="14.25" customHeight="1">
      <c r="A57" s="1"/>
      <c r="B57" s="1"/>
      <c r="C57" s="1"/>
      <c r="D57" s="1"/>
      <c r="E57" s="1"/>
    </row>
    <row r="58" spans="1:21" ht="26.1" customHeight="1">
      <c r="A58" s="7" t="s">
        <v>73</v>
      </c>
    </row>
    <row r="59" spans="1:21" ht="58.5" customHeight="1">
      <c r="C59" s="1380" t="s">
        <v>658</v>
      </c>
      <c r="D59" s="1380"/>
      <c r="E59" s="1381"/>
      <c r="F59" s="1381"/>
      <c r="G59" s="1381"/>
      <c r="H59" s="1381"/>
      <c r="I59" s="1381"/>
      <c r="J59" s="1381"/>
      <c r="K59" s="1381"/>
      <c r="L59" s="1381"/>
      <c r="M59" s="1381"/>
      <c r="N59" s="1381"/>
      <c r="O59" s="1381"/>
      <c r="P59" s="1381"/>
      <c r="Q59" s="1381"/>
      <c r="R59" s="1381"/>
    </row>
    <row r="60" spans="1:21" ht="29.25" customHeight="1">
      <c r="C60" s="1382"/>
      <c r="D60" s="1382"/>
      <c r="E60" s="1382"/>
      <c r="F60" s="1382"/>
      <c r="G60" s="1382"/>
      <c r="H60" s="1382"/>
      <c r="I60" s="1382"/>
      <c r="J60" s="1382"/>
      <c r="K60" s="1382"/>
      <c r="L60" s="1382"/>
      <c r="M60" s="1382"/>
      <c r="N60" s="1382"/>
      <c r="O60" s="1382"/>
      <c r="P60" s="1382"/>
      <c r="Q60" s="1382"/>
      <c r="R60" s="1382"/>
    </row>
    <row r="61" spans="1:21" ht="24.75" customHeight="1">
      <c r="C61" s="1382"/>
      <c r="D61" s="1382"/>
      <c r="E61" s="1382"/>
      <c r="F61" s="1382"/>
      <c r="G61" s="1382"/>
      <c r="H61" s="1382"/>
      <c r="I61" s="1382"/>
      <c r="J61" s="1382"/>
      <c r="K61" s="1382"/>
      <c r="L61" s="1382"/>
      <c r="M61" s="1382"/>
      <c r="N61" s="1382"/>
      <c r="O61" s="1382"/>
      <c r="P61" s="1382"/>
      <c r="Q61" s="1382"/>
      <c r="R61" s="1382"/>
    </row>
    <row r="62" spans="1:21" ht="68.25" customHeight="1">
      <c r="C62" s="1382"/>
      <c r="D62" s="1382"/>
      <c r="E62" s="1382"/>
      <c r="F62" s="1382"/>
      <c r="G62" s="1382"/>
      <c r="H62" s="1382"/>
      <c r="I62" s="1382"/>
      <c r="J62" s="1382"/>
      <c r="K62" s="1382"/>
      <c r="L62" s="1382"/>
      <c r="M62" s="1382"/>
      <c r="N62" s="1382"/>
      <c r="O62" s="1382"/>
      <c r="P62" s="1382"/>
      <c r="Q62" s="1382"/>
      <c r="R62" s="1382"/>
    </row>
    <row r="63" spans="1:21" ht="26.1" customHeight="1">
      <c r="C63" s="1382"/>
      <c r="D63" s="1382"/>
      <c r="E63" s="1382"/>
      <c r="F63" s="1382"/>
      <c r="G63" s="1382"/>
      <c r="H63" s="1382"/>
      <c r="I63" s="1382"/>
      <c r="J63" s="1382"/>
      <c r="K63" s="1382"/>
      <c r="L63" s="1382"/>
      <c r="M63" s="1382"/>
      <c r="N63" s="1382"/>
      <c r="O63" s="1382"/>
      <c r="P63" s="1382"/>
      <c r="Q63" s="1382"/>
      <c r="R63" s="1382"/>
    </row>
    <row r="64" spans="1:21" ht="26.1" customHeight="1">
      <c r="C64" s="1382"/>
      <c r="D64" s="1382"/>
      <c r="E64" s="1382"/>
      <c r="F64" s="1382"/>
      <c r="G64" s="1382"/>
      <c r="H64" s="1382"/>
      <c r="I64" s="1382"/>
      <c r="J64" s="1382"/>
      <c r="K64" s="1382"/>
      <c r="L64" s="1382"/>
      <c r="M64" s="1382"/>
      <c r="N64" s="1382"/>
      <c r="O64" s="1382"/>
      <c r="P64" s="1382"/>
      <c r="Q64" s="1382"/>
      <c r="R64" s="1382"/>
    </row>
    <row r="65" spans="3:18" ht="26.1" customHeight="1">
      <c r="C65" s="1382"/>
      <c r="D65" s="1382"/>
      <c r="E65" s="1382"/>
      <c r="F65" s="1382"/>
      <c r="G65" s="1382"/>
      <c r="H65" s="1382"/>
      <c r="I65" s="1382"/>
      <c r="J65" s="1382"/>
      <c r="K65" s="1382"/>
      <c r="L65" s="1382"/>
      <c r="M65" s="1382"/>
      <c r="N65" s="1382"/>
      <c r="O65" s="1382"/>
      <c r="P65" s="1382"/>
      <c r="Q65" s="1382"/>
      <c r="R65" s="138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9"/>
  <conditionalFormatting sqref="F46:I46 J9:K9 L8:R12 M13:Q13 G36:Q36 F37:I37 K37:N37 P37 F38 F40:R40 F41:F42 H41:R42 O3">
    <cfRule type="containsBlanks" dxfId="487" priority="9">
      <formula>LEN(TRIM(F3))=0</formula>
    </cfRule>
  </conditionalFormatting>
  <conditionalFormatting sqref="B24:B28 E24:E28 K24:K28 O24:O27">
    <cfRule type="expression" dxfId="486" priority="8">
      <formula>COUNTA($B$24:$B$28,$E$24:$E$28,$K$24:$K$28,$O$24:$O$27)=0</formula>
    </cfRule>
  </conditionalFormatting>
  <conditionalFormatting sqref="P28:R28">
    <cfRule type="expression" dxfId="485" priority="7">
      <formula>AND($O$27="✔",$P$28="")</formula>
    </cfRule>
  </conditionalFormatting>
  <conditionalFormatting sqref="D30 D32">
    <cfRule type="expression" dxfId="484" priority="6">
      <formula>COUNTA($D$30,$D$32)=0</formula>
    </cfRule>
  </conditionalFormatting>
  <conditionalFormatting sqref="G36:Q36">
    <cfRule type="expression" dxfId="483" priority="5">
      <formula>LEN(G36)&gt;40</formula>
    </cfRule>
  </conditionalFormatting>
  <conditionalFormatting sqref="H41:R41">
    <cfRule type="expression" dxfId="482" priority="4">
      <formula>LEN(H41)&gt;23</formula>
    </cfRule>
  </conditionalFormatting>
  <conditionalFormatting sqref="H42:R42">
    <cfRule type="expression" dxfId="481" priority="3">
      <formula>LEN(H42)&gt;23</formula>
    </cfRule>
  </conditionalFormatting>
  <conditionalFormatting sqref="F44:I44">
    <cfRule type="containsBlanks" dxfId="480" priority="2">
      <formula>LEN(TRIM(F44))=0</formula>
    </cfRule>
  </conditionalFormatting>
  <conditionalFormatting sqref="D49:R49">
    <cfRule type="containsBlanks" dxfId="479"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59" fitToHeight="2" orientation="portrait" horizontalDpi="300" verticalDpi="300" r:id="rId1"/>
  <headerFooter>
    <oddFooter>&amp;R&amp;14（令和６年４月１日以降に申請する訓練科から適用）</oddFooter>
  </headerFooter>
  <rowBreaks count="1" manualBreakCount="1">
    <brk id="55"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46"/>
  <sheetViews>
    <sheetView view="pageBreakPreview" zoomScale="40" zoomScaleNormal="40" zoomScaleSheetLayoutView="40" zoomScalePageLayoutView="85" workbookViewId="0">
      <selection activeCell="A31" sqref="A31:AA31"/>
    </sheetView>
  </sheetViews>
  <sheetFormatPr defaultColWidth="9" defaultRowHeight="20.100000000000001" customHeight="1"/>
  <cols>
    <col min="1" max="1" width="6.625" style="49" customWidth="1"/>
    <col min="2" max="2" width="6.75" style="49" customWidth="1"/>
    <col min="3" max="24" width="9.25" style="49" customWidth="1"/>
    <col min="25" max="25" width="12.5" style="49" customWidth="1"/>
    <col min="26" max="26" width="11.625" style="49" customWidth="1"/>
    <col min="27" max="27" width="16" style="49" customWidth="1"/>
    <col min="28" max="16384" width="9" style="49"/>
  </cols>
  <sheetData>
    <row r="1" spans="1:27" s="309" customFormat="1" ht="46.5" customHeight="1">
      <c r="Z1" s="310"/>
      <c r="AA1" s="327" t="s">
        <v>864</v>
      </c>
    </row>
    <row r="2" spans="1:27" s="309" customFormat="1" ht="65.099999999999994" customHeight="1">
      <c r="A2" s="311"/>
      <c r="B2" s="311"/>
      <c r="C2" s="311"/>
    </row>
    <row r="3" spans="1:27" s="309" customFormat="1" ht="66.75" customHeight="1">
      <c r="A3" s="1404" t="s">
        <v>74</v>
      </c>
      <c r="B3" s="1404"/>
      <c r="C3" s="1404"/>
      <c r="D3" s="1404"/>
      <c r="E3" s="1404"/>
      <c r="F3" s="1404"/>
      <c r="G3" s="1404"/>
      <c r="H3" s="1404"/>
      <c r="I3" s="1404"/>
      <c r="J3" s="1404"/>
      <c r="K3" s="1404"/>
      <c r="L3" s="1404"/>
      <c r="M3" s="1404"/>
      <c r="N3" s="1404"/>
      <c r="O3" s="1404"/>
      <c r="P3" s="1404"/>
      <c r="Q3" s="1404"/>
      <c r="R3" s="1404"/>
      <c r="S3" s="1404"/>
      <c r="T3" s="1404"/>
      <c r="U3" s="1404"/>
      <c r="V3" s="1404"/>
      <c r="W3" s="1404"/>
      <c r="X3" s="1404"/>
      <c r="Y3" s="1404"/>
      <c r="Z3" s="1404"/>
      <c r="AA3" s="311"/>
    </row>
    <row r="4" spans="1:27" s="309" customFormat="1" ht="37.5" customHeight="1">
      <c r="A4" s="311"/>
      <c r="B4" s="311"/>
      <c r="C4" s="311"/>
    </row>
    <row r="5" spans="1:27" s="309" customFormat="1" ht="37.5" customHeight="1">
      <c r="U5" s="312"/>
      <c r="V5" s="1405" t="str">
        <f>IF(様式1!O3="","",様式1!O3)</f>
        <v/>
      </c>
      <c r="W5" s="1405"/>
      <c r="X5" s="1405"/>
      <c r="Y5" s="1405"/>
      <c r="Z5" s="1405"/>
    </row>
    <row r="6" spans="1:27" s="309" customFormat="1" ht="37.5" customHeight="1">
      <c r="A6" s="311"/>
      <c r="B6" s="311"/>
      <c r="C6" s="311"/>
    </row>
    <row r="7" spans="1:27" s="309" customFormat="1" ht="42" customHeight="1">
      <c r="A7" s="313" t="s">
        <v>75</v>
      </c>
      <c r="B7" s="313"/>
      <c r="C7" s="313"/>
    </row>
    <row r="8" spans="1:27" s="309" customFormat="1" ht="36.950000000000003" customHeight="1">
      <c r="A8" s="311"/>
      <c r="B8" s="311"/>
      <c r="C8" s="311"/>
      <c r="I8" s="314"/>
      <c r="M8" s="308" t="s">
        <v>467</v>
      </c>
    </row>
    <row r="9" spans="1:27" s="309" customFormat="1" ht="36.950000000000003" customHeight="1">
      <c r="A9" s="311"/>
      <c r="B9" s="311"/>
      <c r="C9" s="311"/>
      <c r="M9" s="326" t="s">
        <v>468</v>
      </c>
      <c r="O9" s="315" t="str">
        <f>IF(様式1!J9="","",様式1!J9)</f>
        <v/>
      </c>
    </row>
    <row r="10" spans="1:27" s="309" customFormat="1" ht="36.950000000000003" customHeight="1">
      <c r="H10" s="326"/>
      <c r="J10" s="316"/>
      <c r="K10" s="316"/>
      <c r="L10" s="316"/>
      <c r="M10" s="316"/>
      <c r="O10" s="1406" t="str">
        <f>IF(様式1!L9="","",様式1!L9)</f>
        <v/>
      </c>
      <c r="P10" s="1406"/>
      <c r="Q10" s="1406"/>
      <c r="R10" s="1406"/>
      <c r="S10" s="1406"/>
      <c r="T10" s="1406"/>
      <c r="U10" s="1406"/>
      <c r="V10" s="1406"/>
      <c r="W10" s="1406"/>
      <c r="X10" s="1406"/>
      <c r="Y10" s="1406"/>
      <c r="Z10" s="316"/>
    </row>
    <row r="11" spans="1:27" s="309" customFormat="1" ht="36.950000000000003" customHeight="1">
      <c r="H11" s="317"/>
    </row>
    <row r="12" spans="1:27" s="309" customFormat="1" ht="36.950000000000003" customHeight="1">
      <c r="K12" s="316"/>
      <c r="L12" s="316"/>
      <c r="M12" s="326" t="s">
        <v>469</v>
      </c>
      <c r="Q12" s="1406" t="str">
        <f>IF(様式1!L11="","",様式1!L11)</f>
        <v/>
      </c>
      <c r="R12" s="1406"/>
      <c r="S12" s="1406"/>
      <c r="T12" s="1406"/>
      <c r="U12" s="1406"/>
      <c r="V12" s="1406"/>
      <c r="W12" s="1406"/>
      <c r="X12" s="1406"/>
      <c r="Y12" s="1406"/>
      <c r="Z12" s="1406"/>
    </row>
    <row r="13" spans="1:27" s="309" customFormat="1" ht="36.950000000000003" customHeight="1">
      <c r="H13" s="317"/>
    </row>
    <row r="14" spans="1:27" s="309" customFormat="1" ht="36.950000000000003" customHeight="1">
      <c r="K14" s="316"/>
      <c r="L14" s="316"/>
      <c r="M14" s="1407" t="s">
        <v>76</v>
      </c>
      <c r="N14" s="1407"/>
      <c r="O14" s="1407"/>
      <c r="P14" s="1407"/>
      <c r="Q14" s="1410" t="str">
        <f>IF(様式1!M13="","",様式1!M13)</f>
        <v/>
      </c>
      <c r="R14" s="1410"/>
      <c r="S14" s="1410"/>
      <c r="T14" s="1410"/>
      <c r="U14" s="1410"/>
      <c r="V14" s="1410"/>
      <c r="W14" s="1410"/>
      <c r="X14" s="1410"/>
    </row>
    <row r="15" spans="1:27" s="309" customFormat="1" ht="37.5" customHeight="1">
      <c r="A15" s="311"/>
      <c r="B15" s="311"/>
      <c r="C15" s="311"/>
    </row>
    <row r="16" spans="1:27" s="309" customFormat="1" ht="36.950000000000003" customHeight="1">
      <c r="A16" s="1409" t="str">
        <f>IF(様式1!O3="","",様式1!O3)</f>
        <v/>
      </c>
      <c r="B16" s="1409"/>
      <c r="C16" s="1409"/>
      <c r="D16" s="1409"/>
      <c r="E16" s="1409"/>
      <c r="F16" s="1409"/>
      <c r="G16" s="1409"/>
      <c r="H16" s="1408" t="s">
        <v>470</v>
      </c>
      <c r="I16" s="1408"/>
      <c r="J16" s="1408"/>
      <c r="K16" s="1408"/>
      <c r="L16" s="1408"/>
      <c r="M16" s="1408"/>
      <c r="N16" s="1408"/>
      <c r="O16" s="1408"/>
      <c r="P16" s="1408"/>
      <c r="Q16" s="1408"/>
      <c r="R16" s="1408"/>
      <c r="S16" s="1408"/>
      <c r="T16" s="1408"/>
      <c r="U16" s="1408"/>
      <c r="V16" s="1408"/>
      <c r="W16" s="1408"/>
      <c r="X16" s="1408"/>
      <c r="Y16" s="1408"/>
      <c r="Z16" s="1408"/>
    </row>
    <row r="17" spans="1:27" s="309" customFormat="1" ht="36.950000000000003" customHeight="1">
      <c r="A17" s="1408" t="s">
        <v>471</v>
      </c>
      <c r="B17" s="1408"/>
      <c r="C17" s="1408"/>
      <c r="D17" s="1408"/>
      <c r="E17" s="1408"/>
      <c r="F17" s="1408"/>
      <c r="G17" s="1408"/>
      <c r="H17" s="1408"/>
      <c r="I17" s="1408"/>
      <c r="J17" s="1408"/>
      <c r="K17" s="1408"/>
      <c r="L17" s="1408"/>
      <c r="M17" s="1408"/>
      <c r="N17" s="1408"/>
      <c r="O17" s="1408"/>
      <c r="P17" s="1408"/>
      <c r="Q17" s="1408"/>
      <c r="R17" s="1408"/>
      <c r="S17" s="1408"/>
      <c r="T17" s="1408"/>
      <c r="U17" s="1408"/>
      <c r="V17" s="1408"/>
      <c r="W17" s="1408"/>
      <c r="X17" s="1408"/>
      <c r="Y17" s="1408"/>
      <c r="Z17" s="1408"/>
    </row>
    <row r="18" spans="1:27" s="309" customFormat="1" ht="37.5" customHeight="1">
      <c r="A18" s="311"/>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row>
    <row r="19" spans="1:27" s="309" customFormat="1" ht="37.5" customHeight="1">
      <c r="A19" s="311"/>
      <c r="B19" s="311"/>
      <c r="C19" s="311"/>
    </row>
    <row r="20" spans="1:27" s="309" customFormat="1" ht="40.5" customHeight="1">
      <c r="A20" s="1404" t="s">
        <v>77</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325"/>
    </row>
    <row r="21" spans="1:27" s="309" customFormat="1" ht="37.5" customHeight="1">
      <c r="A21" s="325"/>
      <c r="B21" s="325"/>
      <c r="C21" s="325"/>
      <c r="D21" s="325"/>
      <c r="E21" s="325"/>
      <c r="F21" s="325"/>
      <c r="G21" s="325"/>
      <c r="H21" s="325"/>
      <c r="I21" s="325"/>
      <c r="J21" s="325"/>
      <c r="K21" s="325"/>
      <c r="L21" s="325"/>
      <c r="M21" s="325"/>
      <c r="N21" s="325"/>
      <c r="O21" s="325"/>
      <c r="P21" s="325"/>
      <c r="Q21" s="325"/>
      <c r="R21" s="325"/>
      <c r="S21" s="325"/>
      <c r="T21" s="325"/>
      <c r="U21" s="325"/>
      <c r="V21" s="325"/>
      <c r="W21" s="325"/>
      <c r="X21" s="325"/>
      <c r="Y21" s="325"/>
    </row>
    <row r="22" spans="1:27" s="309" customFormat="1" ht="37.5" customHeight="1">
      <c r="A22" s="311"/>
      <c r="B22" s="311"/>
      <c r="C22" s="311"/>
    </row>
    <row r="23" spans="1:27" s="309" customFormat="1" ht="37.5" customHeight="1">
      <c r="A23" s="311" t="s">
        <v>78</v>
      </c>
      <c r="B23" s="311"/>
      <c r="C23" s="311"/>
    </row>
    <row r="24" spans="1:27" s="309" customFormat="1" ht="37.5" customHeight="1">
      <c r="A24" s="311"/>
      <c r="B24" s="311"/>
      <c r="C24" s="311"/>
    </row>
    <row r="25" spans="1:27" s="309" customFormat="1" ht="37.5" customHeight="1">
      <c r="A25" s="311"/>
      <c r="B25" s="311"/>
      <c r="C25" s="311"/>
    </row>
    <row r="26" spans="1:27" s="309" customFormat="1" ht="37.5" customHeight="1">
      <c r="A26" s="311"/>
      <c r="B26" s="311"/>
      <c r="C26" s="311"/>
      <c r="G26" s="1411" t="str">
        <f>IF(様式1!G36="","",様式1!G36)</f>
        <v/>
      </c>
      <c r="H26" s="1411"/>
      <c r="I26" s="1411"/>
      <c r="J26" s="1411"/>
      <c r="K26" s="1411"/>
      <c r="L26" s="1411"/>
      <c r="M26" s="1411"/>
      <c r="N26" s="1411"/>
      <c r="O26" s="1411"/>
      <c r="P26" s="1411"/>
      <c r="Q26" s="1411"/>
      <c r="R26" s="1411"/>
      <c r="S26" s="1411"/>
      <c r="T26" s="1411"/>
      <c r="U26" s="316"/>
      <c r="V26" s="316"/>
      <c r="W26" s="316"/>
    </row>
    <row r="27" spans="1:27" s="309" customFormat="1" ht="37.5" customHeight="1">
      <c r="A27" s="311"/>
      <c r="B27" s="311"/>
      <c r="C27" s="311"/>
    </row>
    <row r="28" spans="1:27" s="309" customFormat="1" ht="37.5" customHeight="1">
      <c r="A28" s="311"/>
      <c r="B28" s="311"/>
      <c r="C28" s="311"/>
    </row>
    <row r="29" spans="1:27" s="309" customFormat="1" ht="37.5" customHeight="1">
      <c r="A29" s="311" t="s">
        <v>79</v>
      </c>
      <c r="B29" s="311"/>
      <c r="C29" s="311"/>
    </row>
    <row r="30" spans="1:27" s="309" customFormat="1" ht="37.5" customHeight="1">
      <c r="A30" s="1414" t="s">
        <v>472</v>
      </c>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row>
    <row r="31" spans="1:27" s="309" customFormat="1" ht="37.5" customHeight="1">
      <c r="A31" s="1414" t="s">
        <v>902</v>
      </c>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row>
    <row r="32" spans="1:27" s="309" customFormat="1" ht="37.5" customHeight="1">
      <c r="A32" s="1414" t="s">
        <v>863</v>
      </c>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row>
    <row r="33" spans="1:27" s="309" customFormat="1" ht="37.5" customHeight="1">
      <c r="A33" s="1414" t="s">
        <v>693</v>
      </c>
      <c r="B33" s="141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311"/>
    </row>
    <row r="34" spans="1:27" s="309" customFormat="1" ht="124.5" customHeight="1">
      <c r="A34" s="1408" t="s">
        <v>1336</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row>
    <row r="35" spans="1:27" s="309" customFormat="1" ht="37.5" customHeight="1">
      <c r="A35" s="311"/>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row>
    <row r="36" spans="1:27" s="309" customFormat="1" ht="12" customHeight="1">
      <c r="A36" s="311"/>
      <c r="B36" s="328"/>
      <c r="C36" s="329"/>
      <c r="D36" s="329"/>
      <c r="E36" s="329"/>
      <c r="F36" s="329"/>
      <c r="G36" s="329"/>
      <c r="H36" s="329"/>
      <c r="I36" s="329"/>
      <c r="J36" s="329"/>
      <c r="K36" s="329"/>
      <c r="L36" s="329"/>
      <c r="M36" s="329"/>
      <c r="N36" s="329"/>
      <c r="O36" s="329"/>
      <c r="P36" s="329"/>
      <c r="Q36" s="329"/>
      <c r="R36" s="329"/>
      <c r="S36" s="329"/>
      <c r="T36" s="329"/>
      <c r="U36" s="329"/>
      <c r="V36" s="329"/>
      <c r="W36" s="329"/>
      <c r="X36" s="329"/>
      <c r="Y36" s="329"/>
      <c r="Z36" s="330"/>
      <c r="AA36" s="311"/>
    </row>
    <row r="37" spans="1:27" s="309" customFormat="1" ht="37.5" customHeight="1">
      <c r="B37" s="318"/>
      <c r="C37" s="309" t="s">
        <v>473</v>
      </c>
      <c r="D37" s="311"/>
      <c r="F37" s="311"/>
      <c r="G37" s="311"/>
      <c r="H37" s="311"/>
      <c r="I37" s="311"/>
      <c r="J37" s="311"/>
      <c r="K37" s="311"/>
      <c r="L37" s="311"/>
      <c r="M37" s="311"/>
      <c r="N37" s="311"/>
      <c r="O37" s="311"/>
      <c r="P37" s="311"/>
      <c r="Q37" s="311"/>
      <c r="R37" s="311"/>
      <c r="S37" s="311"/>
      <c r="T37" s="311"/>
      <c r="U37" s="311"/>
      <c r="V37" s="311"/>
      <c r="W37" s="311"/>
      <c r="X37" s="311"/>
      <c r="Y37" s="311"/>
      <c r="Z37" s="319"/>
      <c r="AA37" s="311"/>
    </row>
    <row r="38" spans="1:27" s="309" customFormat="1" ht="37.5" customHeight="1">
      <c r="A38" s="320"/>
      <c r="B38" s="321"/>
      <c r="D38" s="311" t="s">
        <v>474</v>
      </c>
      <c r="F38" s="320"/>
      <c r="G38" s="320"/>
      <c r="H38" s="320"/>
      <c r="I38" s="320"/>
      <c r="J38" s="320"/>
      <c r="K38" s="320"/>
      <c r="L38" s="320"/>
      <c r="M38" s="320"/>
      <c r="N38" s="320"/>
      <c r="O38" s="320"/>
      <c r="P38" s="320"/>
      <c r="Q38" s="320"/>
      <c r="R38" s="320"/>
      <c r="S38" s="320"/>
      <c r="T38" s="320"/>
      <c r="U38" s="320"/>
      <c r="V38" s="320"/>
      <c r="W38" s="320"/>
      <c r="X38" s="320"/>
      <c r="Y38" s="320"/>
      <c r="Z38" s="322"/>
      <c r="AA38" s="326"/>
    </row>
    <row r="39" spans="1:27" s="309" customFormat="1" ht="37.5" customHeight="1">
      <c r="A39" s="311"/>
      <c r="B39" s="318"/>
      <c r="C39" s="309" t="s">
        <v>475</v>
      </c>
      <c r="D39" s="320"/>
      <c r="F39" s="320"/>
      <c r="G39" s="320"/>
      <c r="H39" s="320"/>
      <c r="I39" s="320"/>
      <c r="J39" s="320"/>
      <c r="K39" s="320"/>
      <c r="L39" s="320"/>
      <c r="M39" s="320"/>
      <c r="N39" s="320"/>
      <c r="O39" s="320"/>
      <c r="P39" s="320"/>
      <c r="Q39" s="320"/>
      <c r="R39" s="320"/>
      <c r="S39" s="320"/>
      <c r="T39" s="320"/>
      <c r="U39" s="320"/>
      <c r="V39" s="320"/>
      <c r="W39" s="320"/>
      <c r="X39" s="320"/>
      <c r="Y39" s="320"/>
      <c r="Z39" s="322"/>
      <c r="AA39" s="326"/>
    </row>
    <row r="40" spans="1:27" s="309" customFormat="1" ht="37.5" customHeight="1">
      <c r="A40" s="311"/>
      <c r="B40" s="318"/>
      <c r="C40" s="309" t="s">
        <v>476</v>
      </c>
      <c r="D40" s="320"/>
      <c r="F40" s="320"/>
      <c r="G40" s="320"/>
      <c r="H40" s="320"/>
      <c r="I40" s="320"/>
      <c r="J40" s="320"/>
      <c r="K40" s="320"/>
      <c r="L40" s="320"/>
      <c r="M40" s="320"/>
      <c r="N40" s="320"/>
      <c r="O40" s="320"/>
      <c r="P40" s="320"/>
      <c r="Q40" s="320"/>
      <c r="R40" s="320"/>
      <c r="S40" s="320"/>
      <c r="T40" s="320"/>
      <c r="U40" s="320"/>
      <c r="V40" s="320"/>
      <c r="W40" s="320"/>
      <c r="X40" s="320"/>
      <c r="Y40" s="320"/>
      <c r="Z40" s="322"/>
      <c r="AA40" s="326"/>
    </row>
    <row r="41" spans="1:27" s="309" customFormat="1" ht="37.5" customHeight="1">
      <c r="A41" s="311"/>
      <c r="B41" s="323"/>
      <c r="D41" s="311" t="s">
        <v>477</v>
      </c>
      <c r="F41" s="320"/>
      <c r="G41" s="320"/>
      <c r="H41" s="320"/>
      <c r="I41" s="320"/>
      <c r="J41" s="320"/>
      <c r="K41" s="320"/>
      <c r="L41" s="320"/>
      <c r="M41" s="320"/>
      <c r="N41" s="320"/>
      <c r="O41" s="320"/>
      <c r="P41" s="320"/>
      <c r="Q41" s="320"/>
      <c r="R41" s="320"/>
      <c r="S41" s="320"/>
      <c r="T41" s="320"/>
      <c r="U41" s="320"/>
      <c r="V41" s="320"/>
      <c r="W41" s="320"/>
      <c r="X41" s="320"/>
      <c r="Y41" s="320"/>
      <c r="Z41" s="322"/>
      <c r="AA41" s="326"/>
    </row>
    <row r="42" spans="1:27" s="309" customFormat="1" ht="37.5" customHeight="1">
      <c r="A42" s="311"/>
      <c r="B42" s="323"/>
      <c r="C42" s="309" t="s">
        <v>461</v>
      </c>
      <c r="D42" s="320"/>
      <c r="F42" s="320"/>
      <c r="G42" s="320"/>
      <c r="H42" s="320"/>
      <c r="I42" s="320"/>
      <c r="J42" s="320"/>
      <c r="K42" s="320"/>
      <c r="L42" s="320"/>
      <c r="M42" s="320"/>
      <c r="N42" s="320"/>
      <c r="O42" s="320"/>
      <c r="P42" s="320"/>
      <c r="Q42" s="320"/>
      <c r="R42" s="320"/>
      <c r="S42" s="320"/>
      <c r="T42" s="320"/>
      <c r="U42" s="320"/>
      <c r="V42" s="320"/>
      <c r="W42" s="320"/>
      <c r="X42" s="320"/>
      <c r="Y42" s="320"/>
      <c r="Z42" s="322"/>
      <c r="AA42" s="326"/>
    </row>
    <row r="43" spans="1:27" s="309" customFormat="1" ht="12" customHeight="1">
      <c r="A43" s="311"/>
      <c r="B43" s="331"/>
      <c r="C43" s="324"/>
      <c r="D43" s="332"/>
      <c r="E43" s="332"/>
      <c r="F43" s="332"/>
      <c r="G43" s="332"/>
      <c r="H43" s="332"/>
      <c r="I43" s="332"/>
      <c r="J43" s="332"/>
      <c r="K43" s="332"/>
      <c r="L43" s="332"/>
      <c r="M43" s="332"/>
      <c r="N43" s="332"/>
      <c r="O43" s="332"/>
      <c r="P43" s="332"/>
      <c r="Q43" s="332"/>
      <c r="R43" s="332"/>
      <c r="S43" s="332"/>
      <c r="T43" s="332"/>
      <c r="U43" s="332"/>
      <c r="V43" s="332"/>
      <c r="W43" s="332"/>
      <c r="X43" s="332"/>
      <c r="Y43" s="332"/>
      <c r="Z43" s="333"/>
      <c r="AA43" s="326"/>
    </row>
    <row r="44" spans="1:27" s="309" customFormat="1" ht="20.100000000000001" customHeight="1"/>
    <row r="45" spans="1:27" ht="20.100000000000001" customHeight="1">
      <c r="A45" s="1412"/>
      <c r="B45" s="1412"/>
      <c r="C45" s="1412"/>
      <c r="D45" s="1412"/>
      <c r="E45" s="1412"/>
      <c r="F45" s="1412"/>
      <c r="G45" s="1412"/>
      <c r="H45" s="1412"/>
      <c r="I45" s="1412"/>
      <c r="J45" s="1412"/>
      <c r="K45" s="1412"/>
      <c r="L45" s="1412"/>
      <c r="M45" s="1412"/>
      <c r="N45" s="1412"/>
      <c r="O45" s="1412"/>
      <c r="P45" s="1412"/>
      <c r="Q45" s="1412"/>
      <c r="R45" s="1412"/>
      <c r="S45" s="1412"/>
      <c r="T45" s="1412"/>
      <c r="U45" s="1412"/>
      <c r="V45" s="1412"/>
      <c r="W45" s="1412"/>
      <c r="X45" s="1412"/>
      <c r="Y45" s="1412"/>
    </row>
    <row r="46" spans="1:27" ht="20.100000000000001" customHeight="1">
      <c r="A46" s="1413"/>
      <c r="B46" s="1413"/>
      <c r="C46" s="1413"/>
      <c r="D46" s="1413"/>
      <c r="E46" s="1413"/>
      <c r="F46" s="1413"/>
      <c r="G46" s="1413"/>
      <c r="H46" s="1413"/>
      <c r="I46" s="1413"/>
      <c r="J46" s="1413"/>
      <c r="K46" s="1413"/>
      <c r="L46" s="1413"/>
      <c r="M46" s="1413"/>
      <c r="N46" s="1413"/>
      <c r="O46" s="1413"/>
      <c r="P46" s="1413"/>
      <c r="Q46" s="1413"/>
      <c r="R46" s="1413"/>
      <c r="S46" s="1413"/>
      <c r="T46" s="1413"/>
      <c r="U46" s="1413"/>
      <c r="V46" s="1413"/>
      <c r="W46" s="1413"/>
      <c r="X46" s="1413"/>
      <c r="Y46" s="1413"/>
    </row>
  </sheetData>
  <mergeCells count="18">
    <mergeCell ref="G26:T26"/>
    <mergeCell ref="A45:Y45"/>
    <mergeCell ref="A46:Y46"/>
    <mergeCell ref="A17:Z17"/>
    <mergeCell ref="A20:Y20"/>
    <mergeCell ref="A31:AA31"/>
    <mergeCell ref="A32:AA32"/>
    <mergeCell ref="A33:Z33"/>
    <mergeCell ref="A30:AA30"/>
    <mergeCell ref="A34:AA34"/>
    <mergeCell ref="A3:Z3"/>
    <mergeCell ref="V5:Z5"/>
    <mergeCell ref="Q12:Z12"/>
    <mergeCell ref="M14:P14"/>
    <mergeCell ref="H16:Z16"/>
    <mergeCell ref="A16:G16"/>
    <mergeCell ref="O10:Y10"/>
    <mergeCell ref="Q14:X14"/>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horizontalDpi="300" verticalDpi="300"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Y122"/>
  <sheetViews>
    <sheetView view="pageBreakPreview" topLeftCell="A61" zoomScale="70" zoomScaleNormal="70" zoomScaleSheetLayoutView="70" zoomScalePageLayoutView="55" workbookViewId="0">
      <selection activeCell="F84" sqref="F84:X84"/>
    </sheetView>
  </sheetViews>
  <sheetFormatPr defaultColWidth="9" defaultRowHeight="13.5"/>
  <cols>
    <col min="1" max="1" width="3.75" style="749" customWidth="1"/>
    <col min="2" max="2" width="4.125" style="602" customWidth="1"/>
    <col min="3" max="4" width="28" style="602" customWidth="1"/>
    <col min="5" max="5" width="5.125" style="602" customWidth="1"/>
    <col min="6" max="6" width="11" style="602" customWidth="1"/>
    <col min="7" max="10" width="5.375" style="602" customWidth="1"/>
    <col min="11" max="11" width="5.125" style="602" customWidth="1"/>
    <col min="12" max="12" width="6" style="602" customWidth="1"/>
    <col min="13" max="13" width="11" style="602" customWidth="1"/>
    <col min="14" max="17" width="5.375" style="602" customWidth="1"/>
    <col min="18" max="18" width="11" style="602" customWidth="1"/>
    <col min="19" max="19" width="1.625" style="602" customWidth="1"/>
    <col min="20" max="20" width="11" style="602" customWidth="1"/>
    <col min="21" max="23" width="5.375" style="602" customWidth="1"/>
    <col min="24" max="24" width="11.125" style="602" customWidth="1"/>
    <col min="25" max="25" width="4" style="602" customWidth="1"/>
    <col min="26" max="27" width="9" style="602"/>
    <col min="28" max="28" width="9" style="602" customWidth="1"/>
    <col min="29" max="16384" width="9" style="602"/>
  </cols>
  <sheetData>
    <row r="1" spans="1:25" ht="20.100000000000001" customHeight="1">
      <c r="W1" s="1418" t="s">
        <v>457</v>
      </c>
      <c r="X1" s="1418"/>
      <c r="Y1" s="1418"/>
    </row>
    <row r="2" spans="1:25" s="750" customFormat="1" ht="21">
      <c r="A2" s="1419" t="s">
        <v>80</v>
      </c>
      <c r="B2" s="1419"/>
      <c r="C2" s="1419"/>
      <c r="D2" s="1419"/>
      <c r="E2" s="1419"/>
      <c r="F2" s="1419"/>
      <c r="G2" s="1419"/>
      <c r="H2" s="1419"/>
      <c r="I2" s="1419"/>
      <c r="J2" s="1419"/>
      <c r="K2" s="1419"/>
      <c r="L2" s="1419"/>
      <c r="M2" s="1419"/>
      <c r="N2" s="1419"/>
      <c r="O2" s="1419"/>
      <c r="P2" s="1419"/>
      <c r="Q2" s="1419"/>
      <c r="R2" s="1419"/>
      <c r="S2" s="1419"/>
      <c r="T2" s="1419"/>
      <c r="U2" s="1419"/>
      <c r="V2" s="1419"/>
      <c r="W2" s="1419"/>
      <c r="X2" s="1419"/>
      <c r="Y2" s="1419"/>
    </row>
    <row r="3" spans="1:25" s="750" customFormat="1" ht="20.100000000000001" customHeight="1">
      <c r="A3" s="749"/>
      <c r="P3" s="751"/>
      <c r="Q3" s="751"/>
      <c r="R3" s="752"/>
      <c r="S3" s="752"/>
      <c r="T3" s="753"/>
      <c r="U3" s="753"/>
      <c r="V3" s="753"/>
      <c r="W3" s="753"/>
      <c r="X3" s="753"/>
      <c r="Y3" s="754"/>
    </row>
    <row r="4" spans="1:25" s="750" customFormat="1" ht="35.1" customHeight="1">
      <c r="A4" s="1420" t="s">
        <v>81</v>
      </c>
      <c r="B4" s="1420"/>
      <c r="C4" s="1420"/>
      <c r="D4" s="1421">
        <f>様式1!$L$11</f>
        <v>0</v>
      </c>
      <c r="E4" s="1421"/>
      <c r="F4" s="1421"/>
      <c r="G4" s="1422" t="s">
        <v>82</v>
      </c>
      <c r="H4" s="1422"/>
      <c r="I4" s="1421">
        <f>様式1!$G$36</f>
        <v>0</v>
      </c>
      <c r="J4" s="1421"/>
      <c r="K4" s="1421"/>
      <c r="L4" s="1421"/>
      <c r="M4" s="1421"/>
      <c r="N4" s="1421"/>
      <c r="O4" s="1421"/>
      <c r="P4" s="1421"/>
      <c r="Q4" s="854"/>
      <c r="R4" s="1422" t="s">
        <v>83</v>
      </c>
      <c r="S4" s="1422"/>
      <c r="T4" s="1423"/>
      <c r="U4" s="1423"/>
      <c r="V4" s="1423"/>
      <c r="W4" s="1423"/>
      <c r="X4" s="1423"/>
      <c r="Y4" s="755"/>
    </row>
    <row r="5" spans="1:25" ht="10.5" customHeight="1">
      <c r="A5" s="1435"/>
      <c r="B5" s="1435"/>
      <c r="C5" s="1435"/>
      <c r="D5" s="1435"/>
    </row>
    <row r="6" spans="1:25" ht="35.1" customHeight="1">
      <c r="A6" s="1436"/>
      <c r="B6" s="1437"/>
      <c r="C6" s="1438" t="s">
        <v>84</v>
      </c>
      <c r="D6" s="1439"/>
      <c r="E6" s="1438" t="s">
        <v>85</v>
      </c>
      <c r="F6" s="1440"/>
      <c r="G6" s="1440"/>
      <c r="H6" s="1440"/>
      <c r="I6" s="1440"/>
      <c r="J6" s="1440"/>
      <c r="K6" s="1440"/>
      <c r="L6" s="1440"/>
      <c r="M6" s="1440"/>
      <c r="N6" s="1440"/>
      <c r="O6" s="1440"/>
      <c r="P6" s="1440"/>
      <c r="Q6" s="1440"/>
      <c r="R6" s="1440"/>
      <c r="S6" s="1440"/>
      <c r="T6" s="1440"/>
      <c r="U6" s="1440"/>
      <c r="V6" s="1440"/>
      <c r="W6" s="1440"/>
      <c r="X6" s="1440"/>
      <c r="Y6" s="756"/>
    </row>
    <row r="7" spans="1:25" ht="32.1" customHeight="1">
      <c r="A7" s="757">
        <v>1</v>
      </c>
      <c r="B7" s="1441" t="s">
        <v>86</v>
      </c>
      <c r="C7" s="1444" t="s">
        <v>1260</v>
      </c>
      <c r="D7" s="1445"/>
      <c r="E7" s="1446" t="s">
        <v>87</v>
      </c>
      <c r="F7" s="1447"/>
      <c r="G7" s="1447"/>
      <c r="H7" s="1447"/>
      <c r="I7" s="1447"/>
      <c r="J7" s="1447"/>
      <c r="K7" s="1447"/>
      <c r="L7" s="1447"/>
      <c r="M7" s="1447"/>
      <c r="N7" s="1447"/>
      <c r="O7" s="1447"/>
      <c r="P7" s="1447"/>
      <c r="Q7" s="1447"/>
      <c r="R7" s="1447"/>
      <c r="S7" s="1447"/>
      <c r="T7" s="1447"/>
      <c r="U7" s="1447"/>
      <c r="V7" s="1447"/>
      <c r="W7" s="1447"/>
      <c r="X7" s="1447"/>
      <c r="Y7" s="848"/>
    </row>
    <row r="8" spans="1:25" ht="32.1" customHeight="1">
      <c r="A8" s="1448">
        <v>2</v>
      </c>
      <c r="B8" s="1442"/>
      <c r="C8" s="1450" t="s">
        <v>88</v>
      </c>
      <c r="D8" s="1451"/>
      <c r="E8" s="758"/>
      <c r="F8" s="1454" t="s">
        <v>89</v>
      </c>
      <c r="G8" s="1455"/>
      <c r="H8" s="1455"/>
      <c r="I8" s="1455"/>
      <c r="J8" s="1455"/>
      <c r="K8" s="1455"/>
      <c r="L8" s="1455"/>
      <c r="M8" s="1455"/>
      <c r="N8" s="1455"/>
      <c r="O8" s="1455"/>
      <c r="P8" s="1455"/>
      <c r="Q8" s="1455"/>
      <c r="R8" s="1455"/>
      <c r="S8" s="1455"/>
      <c r="T8" s="1455"/>
      <c r="U8" s="1455"/>
      <c r="V8" s="1455"/>
      <c r="W8" s="1455"/>
      <c r="X8" s="1455"/>
      <c r="Y8" s="759"/>
    </row>
    <row r="9" spans="1:25" ht="32.1" customHeight="1">
      <c r="A9" s="1449"/>
      <c r="B9" s="1442"/>
      <c r="C9" s="1452"/>
      <c r="D9" s="1453"/>
      <c r="E9" s="758"/>
      <c r="F9" s="1424" t="s">
        <v>90</v>
      </c>
      <c r="G9" s="1425"/>
      <c r="H9" s="1425"/>
      <c r="I9" s="1425"/>
      <c r="J9" s="1425"/>
      <c r="K9" s="1425"/>
      <c r="L9" s="1425"/>
      <c r="M9" s="1425"/>
      <c r="N9" s="1425"/>
      <c r="O9" s="1425"/>
      <c r="P9" s="1425"/>
      <c r="Q9" s="1425"/>
      <c r="R9" s="1425"/>
      <c r="S9" s="1425"/>
      <c r="T9" s="1425"/>
      <c r="U9" s="1425"/>
      <c r="V9" s="1425"/>
      <c r="W9" s="1425"/>
      <c r="X9" s="1425"/>
      <c r="Y9" s="760"/>
    </row>
    <row r="10" spans="1:25" ht="17.25" customHeight="1">
      <c r="A10" s="1426">
        <v>3</v>
      </c>
      <c r="B10" s="1442"/>
      <c r="C10" s="1427" t="s">
        <v>1090</v>
      </c>
      <c r="D10" s="1428"/>
      <c r="E10" s="556" t="s">
        <v>951</v>
      </c>
      <c r="F10" s="583" t="s">
        <v>1091</v>
      </c>
      <c r="G10" s="583"/>
      <c r="H10" s="583"/>
      <c r="I10" s="583"/>
      <c r="J10" s="583"/>
      <c r="K10" s="583"/>
      <c r="L10" s="582"/>
      <c r="M10" s="582"/>
      <c r="N10" s="844"/>
      <c r="O10" s="844"/>
      <c r="P10" s="844"/>
      <c r="Q10" s="844"/>
      <c r="R10" s="844"/>
      <c r="S10" s="844"/>
      <c r="T10" s="761"/>
      <c r="U10" s="761"/>
      <c r="V10" s="761"/>
      <c r="W10" s="761"/>
      <c r="X10" s="761"/>
      <c r="Y10" s="762"/>
    </row>
    <row r="11" spans="1:25" ht="17.25" customHeight="1">
      <c r="A11" s="1426"/>
      <c r="B11" s="1442"/>
      <c r="C11" s="1427"/>
      <c r="D11" s="1428"/>
      <c r="E11" s="900" t="s">
        <v>1366</v>
      </c>
      <c r="F11" s="587"/>
      <c r="G11" s="587"/>
      <c r="H11" s="587"/>
      <c r="I11" s="587"/>
      <c r="J11" s="587"/>
      <c r="K11" s="587"/>
      <c r="L11" s="586"/>
      <c r="M11" s="586"/>
      <c r="N11" s="837"/>
      <c r="O11" s="899"/>
      <c r="P11" s="837"/>
      <c r="Q11" s="837"/>
      <c r="R11" s="837"/>
      <c r="S11" s="837"/>
      <c r="T11" s="764"/>
      <c r="U11" s="764"/>
      <c r="V11" s="764"/>
      <c r="W11" s="764"/>
      <c r="X11" s="764"/>
      <c r="Y11" s="765"/>
    </row>
    <row r="12" spans="1:25" ht="2.25" customHeight="1">
      <c r="A12" s="1426"/>
      <c r="B12" s="1442"/>
      <c r="C12" s="1427"/>
      <c r="D12" s="1428"/>
      <c r="E12" s="763"/>
      <c r="F12" s="587"/>
      <c r="G12" s="587"/>
      <c r="H12" s="587"/>
      <c r="I12" s="587"/>
      <c r="J12" s="587"/>
      <c r="K12" s="587"/>
      <c r="L12" s="586"/>
      <c r="M12" s="586"/>
      <c r="N12" s="837"/>
      <c r="O12" s="837"/>
      <c r="P12" s="837"/>
      <c r="Q12" s="837"/>
      <c r="R12" s="837"/>
      <c r="S12" s="837"/>
      <c r="T12" s="764"/>
      <c r="U12" s="764"/>
      <c r="V12" s="764"/>
      <c r="W12" s="764"/>
      <c r="X12" s="764"/>
      <c r="Y12" s="765"/>
    </row>
    <row r="13" spans="1:25" ht="2.25" customHeight="1">
      <c r="A13" s="1426"/>
      <c r="B13" s="1442"/>
      <c r="C13" s="1427"/>
      <c r="D13" s="1428"/>
      <c r="E13" s="763"/>
      <c r="F13" s="587"/>
      <c r="G13" s="587"/>
      <c r="H13" s="587"/>
      <c r="I13" s="587"/>
      <c r="J13" s="587"/>
      <c r="K13" s="587"/>
      <c r="L13" s="586"/>
      <c r="M13" s="586"/>
      <c r="N13" s="837"/>
      <c r="O13" s="837"/>
      <c r="P13" s="837"/>
      <c r="Q13" s="837"/>
      <c r="R13" s="837"/>
      <c r="S13" s="837"/>
      <c r="T13" s="764"/>
      <c r="U13" s="764"/>
      <c r="V13" s="764"/>
      <c r="W13" s="764"/>
      <c r="X13" s="764"/>
      <c r="Y13" s="765"/>
    </row>
    <row r="14" spans="1:25" ht="2.25" customHeight="1">
      <c r="A14" s="1426"/>
      <c r="B14" s="1442"/>
      <c r="C14" s="1427"/>
      <c r="D14" s="1428"/>
      <c r="E14" s="1429"/>
      <c r="F14" s="1430"/>
      <c r="G14" s="1430"/>
      <c r="H14" s="1430"/>
      <c r="I14" s="1430"/>
      <c r="J14" s="1430"/>
      <c r="K14" s="1430"/>
      <c r="L14" s="1430"/>
      <c r="M14" s="1430"/>
      <c r="N14" s="1430"/>
      <c r="O14" s="1430"/>
      <c r="P14" s="1430"/>
      <c r="Q14" s="1430"/>
      <c r="R14" s="1430"/>
      <c r="S14" s="1430"/>
      <c r="T14" s="1430"/>
      <c r="U14" s="1430"/>
      <c r="V14" s="1430"/>
      <c r="W14" s="1430"/>
      <c r="X14" s="1430"/>
      <c r="Y14" s="1431"/>
    </row>
    <row r="15" spans="1:25" ht="2.25" customHeight="1">
      <c r="A15" s="1426"/>
      <c r="B15" s="1442"/>
      <c r="C15" s="1427"/>
      <c r="D15" s="1428"/>
      <c r="E15" s="1432"/>
      <c r="F15" s="1433"/>
      <c r="G15" s="1433"/>
      <c r="H15" s="1433"/>
      <c r="I15" s="1433"/>
      <c r="J15" s="1433"/>
      <c r="K15" s="1433"/>
      <c r="L15" s="1433"/>
      <c r="M15" s="1433"/>
      <c r="N15" s="1433"/>
      <c r="O15" s="1433"/>
      <c r="P15" s="1433"/>
      <c r="Q15" s="1433"/>
      <c r="R15" s="1433"/>
      <c r="S15" s="1433"/>
      <c r="T15" s="1433"/>
      <c r="U15" s="1433"/>
      <c r="V15" s="1433"/>
      <c r="W15" s="1433"/>
      <c r="X15" s="1433"/>
      <c r="Y15" s="1434"/>
    </row>
    <row r="16" spans="1:25" ht="17.25" customHeight="1">
      <c r="A16" s="1426"/>
      <c r="B16" s="1442"/>
      <c r="C16" s="1427"/>
      <c r="D16" s="1428"/>
      <c r="E16" s="763" t="s">
        <v>91</v>
      </c>
      <c r="F16" s="587"/>
      <c r="G16" s="587"/>
      <c r="H16" s="587"/>
      <c r="I16" s="587"/>
      <c r="J16" s="587"/>
      <c r="K16" s="587"/>
      <c r="L16" s="586"/>
      <c r="M16" s="586"/>
      <c r="N16" s="837"/>
      <c r="O16" s="837"/>
      <c r="P16" s="837"/>
      <c r="Q16" s="837"/>
      <c r="R16" s="837"/>
      <c r="S16" s="837"/>
      <c r="T16" s="764"/>
      <c r="U16" s="764"/>
      <c r="V16" s="764"/>
      <c r="W16" s="764"/>
      <c r="X16" s="764"/>
      <c r="Y16" s="765"/>
    </row>
    <row r="17" spans="1:25" ht="17.25" customHeight="1">
      <c r="A17" s="1426"/>
      <c r="B17" s="1442"/>
      <c r="C17" s="1427"/>
      <c r="D17" s="1428"/>
      <c r="E17" s="766" t="s">
        <v>537</v>
      </c>
      <c r="F17" s="767"/>
      <c r="G17" s="767"/>
      <c r="H17" s="767"/>
      <c r="I17" s="767"/>
      <c r="J17" s="767"/>
      <c r="K17" s="768" t="s">
        <v>539</v>
      </c>
      <c r="L17" s="767"/>
      <c r="M17" s="586"/>
      <c r="N17" s="837"/>
      <c r="O17" s="837"/>
      <c r="P17" s="837"/>
      <c r="Q17" s="837"/>
      <c r="R17" s="586"/>
      <c r="S17" s="586"/>
      <c r="T17" s="769"/>
      <c r="U17" s="764"/>
      <c r="V17" s="764"/>
      <c r="W17" s="764"/>
      <c r="X17" s="764"/>
      <c r="Y17" s="765"/>
    </row>
    <row r="18" spans="1:25" ht="32.1" customHeight="1">
      <c r="A18" s="1426"/>
      <c r="B18" s="1442"/>
      <c r="C18" s="1427"/>
      <c r="D18" s="1428"/>
      <c r="E18" s="556"/>
      <c r="F18" s="590" t="s">
        <v>92</v>
      </c>
      <c r="G18" s="591"/>
      <c r="H18" s="591"/>
      <c r="I18" s="591"/>
      <c r="J18" s="591"/>
      <c r="K18" s="556"/>
      <c r="L18" s="1424" t="s">
        <v>93</v>
      </c>
      <c r="M18" s="1425"/>
      <c r="N18" s="1425"/>
      <c r="O18" s="855"/>
      <c r="P18" s="837"/>
      <c r="Q18" s="837"/>
      <c r="R18" s="837"/>
      <c r="S18" s="837"/>
      <c r="T18" s="764"/>
      <c r="U18" s="764"/>
      <c r="V18" s="764"/>
      <c r="W18" s="764"/>
      <c r="X18" s="764"/>
      <c r="Y18" s="770"/>
    </row>
    <row r="19" spans="1:25" ht="29.25" customHeight="1">
      <c r="A19" s="1448">
        <v>4</v>
      </c>
      <c r="B19" s="1442"/>
      <c r="C19" s="1462" t="s">
        <v>94</v>
      </c>
      <c r="D19" s="1463"/>
      <c r="E19" s="771"/>
      <c r="F19" s="1466" t="s">
        <v>989</v>
      </c>
      <c r="G19" s="1466"/>
      <c r="H19" s="1466"/>
      <c r="I19" s="1466"/>
      <c r="J19" s="1466"/>
      <c r="K19" s="1466"/>
      <c r="L19" s="1466"/>
      <c r="M19" s="1466"/>
      <c r="N19" s="1466"/>
      <c r="O19" s="1466"/>
      <c r="P19" s="1466"/>
      <c r="Q19" s="1466"/>
      <c r="R19" s="1466"/>
      <c r="S19" s="1466"/>
      <c r="T19" s="1466"/>
      <c r="U19" s="1466"/>
      <c r="V19" s="1466"/>
      <c r="W19" s="1466"/>
      <c r="X19" s="1466"/>
      <c r="Y19" s="772"/>
    </row>
    <row r="20" spans="1:25" ht="18" customHeight="1">
      <c r="A20" s="1449"/>
      <c r="B20" s="1443"/>
      <c r="C20" s="1464"/>
      <c r="D20" s="1465"/>
      <c r="E20" s="773"/>
      <c r="F20" s="774" t="s">
        <v>488</v>
      </c>
      <c r="G20" s="775"/>
      <c r="H20" s="775"/>
      <c r="I20" s="775"/>
      <c r="J20" s="775"/>
      <c r="K20" s="775"/>
      <c r="L20" s="775"/>
      <c r="M20" s="775"/>
      <c r="N20" s="775"/>
      <c r="O20" s="775"/>
      <c r="P20" s="775"/>
      <c r="Q20" s="775"/>
      <c r="R20" s="775"/>
      <c r="S20" s="775"/>
      <c r="T20" s="775"/>
      <c r="U20" s="775"/>
      <c r="V20" s="775"/>
      <c r="W20" s="775"/>
      <c r="X20" s="775"/>
      <c r="Y20" s="776"/>
    </row>
    <row r="21" spans="1:25" ht="32.1" customHeight="1">
      <c r="A21" s="1448">
        <v>5</v>
      </c>
      <c r="B21" s="1441" t="s">
        <v>95</v>
      </c>
      <c r="C21" s="1450" t="s">
        <v>96</v>
      </c>
      <c r="D21" s="1451"/>
      <c r="E21" s="1467" t="s">
        <v>97</v>
      </c>
      <c r="F21" s="1468"/>
      <c r="G21" s="1460"/>
      <c r="H21" s="1460"/>
      <c r="I21" s="1457" t="s">
        <v>98</v>
      </c>
      <c r="J21" s="1457"/>
      <c r="K21" s="1458"/>
      <c r="L21" s="842" t="s">
        <v>990</v>
      </c>
      <c r="M21" s="777"/>
      <c r="N21" s="777"/>
      <c r="O21" s="777"/>
      <c r="P21" s="777"/>
      <c r="Q21" s="777"/>
      <c r="R21" s="777"/>
      <c r="S21" s="777"/>
      <c r="T21" s="777"/>
      <c r="U21" s="777"/>
      <c r="V21" s="777"/>
      <c r="W21" s="777"/>
      <c r="X21" s="777"/>
      <c r="Y21" s="778"/>
    </row>
    <row r="22" spans="1:25" ht="32.1" customHeight="1">
      <c r="A22" s="1426"/>
      <c r="B22" s="1442"/>
      <c r="C22" s="1427"/>
      <c r="D22" s="1428"/>
      <c r="E22" s="1459" t="s">
        <v>99</v>
      </c>
      <c r="F22" s="1457"/>
      <c r="G22" s="1456" t="str">
        <f>IF(G21="","",ROUNDDOWN(G21/様式1!$F$38,2))</f>
        <v/>
      </c>
      <c r="H22" s="1456"/>
      <c r="I22" s="1457" t="s">
        <v>98</v>
      </c>
      <c r="J22" s="1457"/>
      <c r="K22" s="1458"/>
      <c r="L22" s="842" t="s">
        <v>100</v>
      </c>
      <c r="M22" s="777"/>
      <c r="N22" s="777"/>
      <c r="O22" s="777"/>
      <c r="P22" s="777"/>
      <c r="Q22" s="777"/>
      <c r="R22" s="777"/>
      <c r="S22" s="777"/>
      <c r="T22" s="777"/>
      <c r="U22" s="777"/>
      <c r="V22" s="777"/>
      <c r="W22" s="777"/>
      <c r="X22" s="777"/>
      <c r="Y22" s="778"/>
    </row>
    <row r="23" spans="1:25" ht="32.1" customHeight="1">
      <c r="A23" s="1449"/>
      <c r="B23" s="1442"/>
      <c r="C23" s="1452"/>
      <c r="D23" s="1453"/>
      <c r="E23" s="1459" t="s">
        <v>101</v>
      </c>
      <c r="F23" s="1457"/>
      <c r="G23" s="1460"/>
      <c r="H23" s="1460"/>
      <c r="I23" s="1457" t="s">
        <v>98</v>
      </c>
      <c r="J23" s="1457"/>
      <c r="K23" s="1457"/>
      <c r="L23" s="1461"/>
      <c r="M23" s="1461"/>
      <c r="N23" s="1461"/>
      <c r="O23" s="1461"/>
      <c r="P23" s="1461"/>
      <c r="Q23" s="1461"/>
      <c r="R23" s="1461"/>
      <c r="S23" s="1461"/>
      <c r="T23" s="1461"/>
      <c r="U23" s="1461"/>
      <c r="V23" s="1461"/>
      <c r="W23" s="1461"/>
      <c r="X23" s="1461"/>
      <c r="Y23" s="779"/>
    </row>
    <row r="24" spans="1:25" ht="19.5" customHeight="1">
      <c r="A24" s="1448">
        <v>6</v>
      </c>
      <c r="B24" s="1442"/>
      <c r="C24" s="1471" t="s">
        <v>1261</v>
      </c>
      <c r="D24" s="1472"/>
      <c r="E24" s="1477" t="s">
        <v>102</v>
      </c>
      <c r="F24" s="1478"/>
      <c r="G24" s="1479"/>
      <c r="H24" s="1479"/>
      <c r="I24" s="1479"/>
      <c r="J24" s="1479"/>
      <c r="K24" s="1479"/>
      <c r="L24" s="1479"/>
      <c r="M24" s="1479"/>
      <c r="N24" s="1479"/>
      <c r="O24" s="1479"/>
      <c r="P24" s="1480" t="s">
        <v>103</v>
      </c>
      <c r="Q24" s="1480"/>
      <c r="R24" s="1481" t="s">
        <v>104</v>
      </c>
      <c r="S24" s="1481"/>
      <c r="T24" s="780"/>
      <c r="U24" s="1480" t="s">
        <v>105</v>
      </c>
      <c r="V24" s="1480"/>
      <c r="W24" s="852"/>
      <c r="X24" s="781"/>
      <c r="Y24" s="782"/>
    </row>
    <row r="25" spans="1:25" ht="19.5" customHeight="1">
      <c r="A25" s="1469"/>
      <c r="B25" s="1442"/>
      <c r="C25" s="1473"/>
      <c r="D25" s="1474"/>
      <c r="E25" s="855"/>
      <c r="F25" s="855" t="s">
        <v>106</v>
      </c>
      <c r="G25" s="1482"/>
      <c r="H25" s="1482"/>
      <c r="I25" s="1482"/>
      <c r="J25" s="1482"/>
      <c r="K25" s="1482"/>
      <c r="L25" s="1482"/>
      <c r="M25" s="1482"/>
      <c r="N25" s="1482"/>
      <c r="O25" s="1482"/>
      <c r="P25" s="1483" t="s">
        <v>103</v>
      </c>
      <c r="Q25" s="1483"/>
      <c r="R25" s="1484" t="s">
        <v>104</v>
      </c>
      <c r="S25" s="1484"/>
      <c r="T25" s="783"/>
      <c r="U25" s="1483" t="s">
        <v>105</v>
      </c>
      <c r="V25" s="1483"/>
      <c r="W25" s="853"/>
      <c r="X25" s="784"/>
      <c r="Y25" s="785"/>
    </row>
    <row r="26" spans="1:25" ht="19.5" customHeight="1">
      <c r="A26" s="1469"/>
      <c r="B26" s="1442"/>
      <c r="C26" s="1473"/>
      <c r="D26" s="1474"/>
      <c r="E26" s="855"/>
      <c r="F26" s="855" t="s">
        <v>106</v>
      </c>
      <c r="G26" s="1482"/>
      <c r="H26" s="1482"/>
      <c r="I26" s="1482"/>
      <c r="J26" s="1482"/>
      <c r="K26" s="1482"/>
      <c r="L26" s="1482"/>
      <c r="M26" s="1482"/>
      <c r="N26" s="1482"/>
      <c r="O26" s="1482"/>
      <c r="P26" s="1483" t="s">
        <v>103</v>
      </c>
      <c r="Q26" s="1483"/>
      <c r="R26" s="1484" t="s">
        <v>104</v>
      </c>
      <c r="S26" s="1484"/>
      <c r="T26" s="783"/>
      <c r="U26" s="1483" t="s">
        <v>105</v>
      </c>
      <c r="V26" s="1483"/>
      <c r="W26" s="853"/>
      <c r="X26" s="784"/>
      <c r="Y26" s="785"/>
    </row>
    <row r="27" spans="1:25" ht="19.5" customHeight="1">
      <c r="A27" s="1469"/>
      <c r="B27" s="1442"/>
      <c r="C27" s="1473"/>
      <c r="D27" s="1474"/>
      <c r="E27" s="855"/>
      <c r="F27" s="855" t="s">
        <v>106</v>
      </c>
      <c r="G27" s="1482"/>
      <c r="H27" s="1482"/>
      <c r="I27" s="1482"/>
      <c r="J27" s="1482"/>
      <c r="K27" s="1482"/>
      <c r="L27" s="1482"/>
      <c r="M27" s="1482"/>
      <c r="N27" s="1482"/>
      <c r="O27" s="1482"/>
      <c r="P27" s="1483" t="s">
        <v>103</v>
      </c>
      <c r="Q27" s="1483"/>
      <c r="R27" s="1484" t="s">
        <v>104</v>
      </c>
      <c r="S27" s="1484"/>
      <c r="T27" s="783"/>
      <c r="U27" s="1483" t="s">
        <v>105</v>
      </c>
      <c r="V27" s="1483"/>
      <c r="W27" s="853"/>
      <c r="X27" s="784"/>
      <c r="Y27" s="785"/>
    </row>
    <row r="28" spans="1:25" ht="19.5" customHeight="1">
      <c r="A28" s="1470"/>
      <c r="B28" s="1442"/>
      <c r="C28" s="1475"/>
      <c r="D28" s="1476"/>
      <c r="E28" s="856"/>
      <c r="F28" s="850" t="s">
        <v>106</v>
      </c>
      <c r="G28" s="1485"/>
      <c r="H28" s="1485"/>
      <c r="I28" s="1485"/>
      <c r="J28" s="1485"/>
      <c r="K28" s="1485"/>
      <c r="L28" s="1485"/>
      <c r="M28" s="1485"/>
      <c r="N28" s="1485"/>
      <c r="O28" s="1485"/>
      <c r="P28" s="1486" t="s">
        <v>103</v>
      </c>
      <c r="Q28" s="1486"/>
      <c r="R28" s="1487" t="s">
        <v>104</v>
      </c>
      <c r="S28" s="1487"/>
      <c r="T28" s="786"/>
      <c r="U28" s="1486" t="s">
        <v>105</v>
      </c>
      <c r="V28" s="1486"/>
      <c r="W28" s="851"/>
      <c r="X28" s="835"/>
      <c r="Y28" s="787"/>
    </row>
    <row r="29" spans="1:25" ht="32.1" customHeight="1">
      <c r="A29" s="788">
        <v>7</v>
      </c>
      <c r="B29" s="1442"/>
      <c r="C29" s="847" t="s">
        <v>1262</v>
      </c>
      <c r="D29" s="848"/>
      <c r="E29" s="1488" t="s">
        <v>107</v>
      </c>
      <c r="F29" s="1489"/>
      <c r="G29" s="556"/>
      <c r="H29" s="789" t="s">
        <v>108</v>
      </c>
      <c r="I29" s="556"/>
      <c r="J29" s="1459" t="s">
        <v>109</v>
      </c>
      <c r="K29" s="1458"/>
      <c r="L29" s="1488" t="s">
        <v>110</v>
      </c>
      <c r="M29" s="1489"/>
      <c r="N29" s="556"/>
      <c r="O29" s="789" t="s">
        <v>108</v>
      </c>
      <c r="P29" s="556"/>
      <c r="Q29" s="789" t="s">
        <v>109</v>
      </c>
      <c r="R29" s="1488" t="s">
        <v>111</v>
      </c>
      <c r="S29" s="1490"/>
      <c r="T29" s="1489"/>
      <c r="U29" s="556"/>
      <c r="V29" s="789" t="s">
        <v>108</v>
      </c>
      <c r="W29" s="556"/>
      <c r="X29" s="790" t="s">
        <v>109</v>
      </c>
      <c r="Y29" s="791"/>
    </row>
    <row r="30" spans="1:25" ht="32.1" customHeight="1">
      <c r="A30" s="1494">
        <v>8</v>
      </c>
      <c r="B30" s="1442"/>
      <c r="C30" s="1497" t="s">
        <v>112</v>
      </c>
      <c r="D30" s="792" t="s">
        <v>113</v>
      </c>
      <c r="E30" s="849" t="s">
        <v>25</v>
      </c>
      <c r="F30" s="793"/>
      <c r="G30" s="794" t="s">
        <v>1263</v>
      </c>
      <c r="H30" s="795"/>
      <c r="I30" s="795"/>
      <c r="J30" s="795"/>
      <c r="K30" s="795"/>
      <c r="L30" s="795"/>
      <c r="M30" s="795"/>
      <c r="N30" s="795"/>
      <c r="O30" s="795"/>
      <c r="P30" s="843"/>
      <c r="Q30" s="843"/>
      <c r="R30" s="843"/>
      <c r="S30" s="843"/>
      <c r="T30" s="843"/>
      <c r="U30" s="796"/>
      <c r="V30" s="796"/>
      <c r="W30" s="796"/>
      <c r="X30" s="796"/>
      <c r="Y30" s="797"/>
    </row>
    <row r="31" spans="1:25" ht="31.5" customHeight="1">
      <c r="A31" s="1495"/>
      <c r="B31" s="1442"/>
      <c r="C31" s="1498"/>
      <c r="D31" s="792" t="s">
        <v>114</v>
      </c>
      <c r="E31" s="556"/>
      <c r="F31" s="1459" t="s">
        <v>115</v>
      </c>
      <c r="G31" s="1457"/>
      <c r="H31" s="1457"/>
      <c r="I31" s="1457"/>
      <c r="J31" s="1458"/>
      <c r="K31" s="556"/>
      <c r="L31" s="1500" t="s">
        <v>116</v>
      </c>
      <c r="M31" s="1493"/>
      <c r="N31" s="1493"/>
      <c r="O31" s="1493"/>
      <c r="P31" s="1493"/>
      <c r="Q31" s="556"/>
      <c r="R31" s="1467" t="s">
        <v>117</v>
      </c>
      <c r="S31" s="1468"/>
      <c r="T31" s="1468"/>
      <c r="U31" s="1468"/>
      <c r="V31" s="1468"/>
      <c r="W31" s="1468"/>
      <c r="X31" s="1468"/>
      <c r="Y31" s="846"/>
    </row>
    <row r="32" spans="1:25" ht="24" customHeight="1">
      <c r="A32" s="1495"/>
      <c r="B32" s="1442"/>
      <c r="C32" s="1498"/>
      <c r="D32" s="1497" t="s">
        <v>118</v>
      </c>
      <c r="E32" s="1501" t="s">
        <v>1099</v>
      </c>
      <c r="F32" s="1502"/>
      <c r="G32" s="1502"/>
      <c r="H32" s="1502"/>
      <c r="I32" s="1503" t="s">
        <v>119</v>
      </c>
      <c r="J32" s="1503"/>
      <c r="K32" s="1503"/>
      <c r="L32" s="1503"/>
      <c r="M32" s="798"/>
      <c r="N32" s="799" t="s">
        <v>120</v>
      </c>
      <c r="O32" s="800"/>
      <c r="P32" s="1504" t="s">
        <v>121</v>
      </c>
      <c r="Q32" s="1504"/>
      <c r="R32" s="1504"/>
      <c r="S32" s="1504"/>
      <c r="T32" s="801"/>
      <c r="U32" s="799" t="s">
        <v>120</v>
      </c>
      <c r="V32" s="583"/>
      <c r="W32" s="583"/>
      <c r="X32" s="583"/>
      <c r="Y32" s="802"/>
    </row>
    <row r="33" spans="1:25" ht="24" customHeight="1">
      <c r="A33" s="1495"/>
      <c r="B33" s="1442"/>
      <c r="C33" s="1498"/>
      <c r="D33" s="1499"/>
      <c r="E33" s="1505" t="s">
        <v>1098</v>
      </c>
      <c r="F33" s="1506"/>
      <c r="G33" s="1506"/>
      <c r="H33" s="1506"/>
      <c r="I33" s="556"/>
      <c r="J33" s="789"/>
      <c r="K33" s="789"/>
      <c r="L33" s="789"/>
      <c r="M33" s="789"/>
      <c r="N33" s="850"/>
      <c r="O33" s="850"/>
      <c r="P33" s="774"/>
      <c r="Q33" s="850"/>
      <c r="R33" s="789"/>
      <c r="S33" s="789"/>
      <c r="T33" s="789"/>
      <c r="U33" s="789"/>
      <c r="V33" s="586"/>
      <c r="W33" s="586"/>
      <c r="X33" s="586"/>
      <c r="Y33" s="803"/>
    </row>
    <row r="34" spans="1:25" ht="43.5" customHeight="1">
      <c r="A34" s="1495"/>
      <c r="B34" s="1442"/>
      <c r="C34" s="1498"/>
      <c r="D34" s="804" t="s">
        <v>122</v>
      </c>
      <c r="E34" s="556"/>
      <c r="F34" s="1459" t="s">
        <v>123</v>
      </c>
      <c r="G34" s="1457"/>
      <c r="H34" s="1457"/>
      <c r="I34" s="556"/>
      <c r="J34" s="1491" t="s">
        <v>1058</v>
      </c>
      <c r="K34" s="1461"/>
      <c r="L34" s="1461"/>
      <c r="M34" s="1492"/>
      <c r="N34" s="1492"/>
      <c r="O34" s="1492"/>
      <c r="P34" s="1492"/>
      <c r="Q34" s="1492"/>
      <c r="R34" s="1492"/>
      <c r="S34" s="1492"/>
      <c r="T34" s="1492"/>
      <c r="U34" s="1492"/>
      <c r="V34" s="1492"/>
      <c r="W34" s="1492"/>
      <c r="X34" s="794" t="s">
        <v>48</v>
      </c>
      <c r="Y34" s="857"/>
    </row>
    <row r="35" spans="1:25" ht="32.1" customHeight="1">
      <c r="A35" s="1495"/>
      <c r="B35" s="1442"/>
      <c r="C35" s="1498"/>
      <c r="D35" s="792" t="s">
        <v>124</v>
      </c>
      <c r="E35" s="556"/>
      <c r="F35" s="1459" t="s">
        <v>125</v>
      </c>
      <c r="G35" s="1457"/>
      <c r="H35" s="1457"/>
      <c r="I35" s="1457"/>
      <c r="J35" s="1458"/>
      <c r="K35" s="556"/>
      <c r="L35" s="1459" t="s">
        <v>126</v>
      </c>
      <c r="M35" s="1457"/>
      <c r="N35" s="1457"/>
      <c r="O35" s="1457"/>
      <c r="P35" s="1457"/>
      <c r="Q35" s="556"/>
      <c r="R35" s="1467" t="s">
        <v>127</v>
      </c>
      <c r="S35" s="1468"/>
      <c r="T35" s="1468"/>
      <c r="U35" s="1493"/>
      <c r="V35" s="1493"/>
      <c r="W35" s="1493"/>
      <c r="X35" s="838" t="s">
        <v>128</v>
      </c>
      <c r="Y35" s="839"/>
    </row>
    <row r="36" spans="1:25" ht="32.1" customHeight="1">
      <c r="A36" s="1495"/>
      <c r="B36" s="1442"/>
      <c r="C36" s="1498"/>
      <c r="D36" s="804" t="s">
        <v>129</v>
      </c>
      <c r="E36" s="790" t="s">
        <v>130</v>
      </c>
      <c r="F36" s="793"/>
      <c r="G36" s="1468" t="s">
        <v>1059</v>
      </c>
      <c r="H36" s="1468"/>
      <c r="I36" s="794"/>
      <c r="J36" s="794"/>
      <c r="K36" s="794"/>
      <c r="L36" s="794"/>
      <c r="M36" s="794"/>
      <c r="N36" s="794"/>
      <c r="O36" s="794"/>
      <c r="P36" s="843"/>
      <c r="Q36" s="843"/>
      <c r="R36" s="843"/>
      <c r="S36" s="843"/>
      <c r="T36" s="843"/>
      <c r="U36" s="794"/>
      <c r="V36" s="794"/>
      <c r="W36" s="794"/>
      <c r="X36" s="794"/>
      <c r="Y36" s="857"/>
    </row>
    <row r="37" spans="1:25" ht="32.1" customHeight="1">
      <c r="A37" s="1496"/>
      <c r="B37" s="1442"/>
      <c r="C37" s="1499"/>
      <c r="D37" s="804" t="s">
        <v>131</v>
      </c>
      <c r="E37" s="615"/>
      <c r="F37" s="838" t="s">
        <v>132</v>
      </c>
      <c r="G37" s="794"/>
      <c r="H37" s="794"/>
      <c r="I37" s="794"/>
      <c r="J37" s="794"/>
      <c r="K37" s="794"/>
      <c r="L37" s="794"/>
      <c r="M37" s="794"/>
      <c r="N37" s="794"/>
      <c r="O37" s="794"/>
      <c r="P37" s="843"/>
      <c r="Q37" s="843"/>
      <c r="R37" s="843"/>
      <c r="S37" s="843"/>
      <c r="T37" s="843"/>
      <c r="U37" s="794"/>
      <c r="V37" s="794"/>
      <c r="W37" s="794"/>
      <c r="X37" s="794"/>
      <c r="Y37" s="857"/>
    </row>
    <row r="38" spans="1:25" ht="32.1" customHeight="1">
      <c r="A38" s="1494">
        <v>9</v>
      </c>
      <c r="B38" s="1442"/>
      <c r="C38" s="1507" t="s">
        <v>133</v>
      </c>
      <c r="D38" s="846" t="s">
        <v>1060</v>
      </c>
      <c r="E38" s="556"/>
      <c r="F38" s="1467" t="s">
        <v>134</v>
      </c>
      <c r="G38" s="1468"/>
      <c r="H38" s="1468"/>
      <c r="I38" s="1468"/>
      <c r="J38" s="1468"/>
      <c r="K38" s="1468"/>
      <c r="L38" s="1468"/>
      <c r="M38" s="1468"/>
      <c r="N38" s="1468"/>
      <c r="O38" s="1468"/>
      <c r="P38" s="1468"/>
      <c r="Q38" s="556"/>
      <c r="R38" s="1467" t="s">
        <v>135</v>
      </c>
      <c r="S38" s="1468"/>
      <c r="T38" s="1468"/>
      <c r="U38" s="1468"/>
      <c r="V38" s="1468"/>
      <c r="W38" s="1468"/>
      <c r="X38" s="1468"/>
      <c r="Y38" s="846"/>
    </row>
    <row r="39" spans="1:25" ht="19.5" customHeight="1">
      <c r="A39" s="1495"/>
      <c r="B39" s="1442"/>
      <c r="C39" s="1508"/>
      <c r="D39" s="1510" t="s">
        <v>136</v>
      </c>
      <c r="E39" s="1477" t="s">
        <v>137</v>
      </c>
      <c r="F39" s="1478"/>
      <c r="G39" s="1478"/>
      <c r="H39" s="1478"/>
      <c r="I39" s="1478"/>
      <c r="J39" s="1478"/>
      <c r="K39" s="1512"/>
      <c r="L39" s="1512"/>
      <c r="M39" s="1512"/>
      <c r="N39" s="1512"/>
      <c r="O39" s="1512"/>
      <c r="P39" s="1512"/>
      <c r="Q39" s="1512"/>
      <c r="R39" s="582" t="s">
        <v>48</v>
      </c>
      <c r="S39" s="582"/>
      <c r="T39" s="582"/>
      <c r="U39" s="583"/>
      <c r="V39" s="583"/>
      <c r="W39" s="583"/>
      <c r="X39" s="583"/>
      <c r="Y39" s="802"/>
    </row>
    <row r="40" spans="1:25" ht="39.75" customHeight="1">
      <c r="A40" s="1495"/>
      <c r="B40" s="1442"/>
      <c r="C40" s="1508"/>
      <c r="D40" s="1511"/>
      <c r="E40" s="556"/>
      <c r="F40" s="1505" t="s">
        <v>1256</v>
      </c>
      <c r="G40" s="1506"/>
      <c r="H40" s="1506"/>
      <c r="I40" s="1506"/>
      <c r="J40" s="1506"/>
      <c r="K40" s="1506"/>
      <c r="L40" s="1506"/>
      <c r="M40" s="1506"/>
      <c r="N40" s="556"/>
      <c r="O40" s="1513" t="s">
        <v>1320</v>
      </c>
      <c r="P40" s="1513"/>
      <c r="Q40" s="1513"/>
      <c r="R40" s="1513"/>
      <c r="S40" s="1513"/>
      <c r="T40" s="1513"/>
      <c r="U40" s="1513"/>
      <c r="V40" s="1513"/>
      <c r="W40" s="1513"/>
      <c r="X40" s="1513"/>
      <c r="Y40" s="595"/>
    </row>
    <row r="41" spans="1:25" ht="19.5" customHeight="1">
      <c r="A41" s="1495"/>
      <c r="B41" s="1442"/>
      <c r="C41" s="1508"/>
      <c r="D41" s="1514" t="s">
        <v>138</v>
      </c>
      <c r="E41" s="1501" t="s">
        <v>139</v>
      </c>
      <c r="F41" s="1502"/>
      <c r="G41" s="1502"/>
      <c r="H41" s="1502"/>
      <c r="I41" s="1502"/>
      <c r="J41" s="1502"/>
      <c r="K41" s="1502"/>
      <c r="L41" s="1479"/>
      <c r="M41" s="1479"/>
      <c r="N41" s="1479"/>
      <c r="O41" s="1479"/>
      <c r="P41" s="1479"/>
      <c r="Q41" s="1479"/>
      <c r="R41" s="1479"/>
      <c r="S41" s="1479"/>
      <c r="T41" s="582" t="s">
        <v>48</v>
      </c>
      <c r="U41" s="583"/>
      <c r="V41" s="583"/>
      <c r="W41" s="583"/>
      <c r="X41" s="583"/>
      <c r="Y41" s="802"/>
    </row>
    <row r="42" spans="1:25" ht="19.5" customHeight="1">
      <c r="A42" s="1495"/>
      <c r="B42" s="1442"/>
      <c r="C42" s="1508"/>
      <c r="D42" s="1515"/>
      <c r="E42" s="1517" t="s">
        <v>139</v>
      </c>
      <c r="F42" s="1518"/>
      <c r="G42" s="1518"/>
      <c r="H42" s="1518"/>
      <c r="I42" s="1518"/>
      <c r="J42" s="1518"/>
      <c r="K42" s="1518"/>
      <c r="L42" s="1482"/>
      <c r="M42" s="1482"/>
      <c r="N42" s="1482"/>
      <c r="O42" s="1482"/>
      <c r="P42" s="1482"/>
      <c r="Q42" s="1482"/>
      <c r="R42" s="1482"/>
      <c r="S42" s="1482"/>
      <c r="T42" s="586" t="s">
        <v>48</v>
      </c>
      <c r="U42" s="587"/>
      <c r="V42" s="587"/>
      <c r="W42" s="587"/>
      <c r="X42" s="587"/>
      <c r="Y42" s="805"/>
    </row>
    <row r="43" spans="1:25" ht="19.5" customHeight="1">
      <c r="A43" s="1495"/>
      <c r="B43" s="1442"/>
      <c r="C43" s="1508"/>
      <c r="D43" s="1515"/>
      <c r="E43" s="1517" t="s">
        <v>139</v>
      </c>
      <c r="F43" s="1518"/>
      <c r="G43" s="1518"/>
      <c r="H43" s="1518"/>
      <c r="I43" s="1518"/>
      <c r="J43" s="1518"/>
      <c r="K43" s="1518"/>
      <c r="L43" s="1482"/>
      <c r="M43" s="1482"/>
      <c r="N43" s="1482"/>
      <c r="O43" s="1482"/>
      <c r="P43" s="1482"/>
      <c r="Q43" s="1482"/>
      <c r="R43" s="1482"/>
      <c r="S43" s="1482"/>
      <c r="T43" s="586" t="s">
        <v>48</v>
      </c>
      <c r="U43" s="587"/>
      <c r="V43" s="587"/>
      <c r="W43" s="587"/>
      <c r="X43" s="587"/>
      <c r="Y43" s="805"/>
    </row>
    <row r="44" spans="1:25" ht="39.75" customHeight="1">
      <c r="A44" s="1496"/>
      <c r="B44" s="1442"/>
      <c r="C44" s="1509"/>
      <c r="D44" s="1516"/>
      <c r="E44" s="556"/>
      <c r="F44" s="590" t="s">
        <v>944</v>
      </c>
      <c r="G44" s="591"/>
      <c r="H44" s="591"/>
      <c r="I44" s="591"/>
      <c r="J44" s="591"/>
      <c r="K44" s="591"/>
      <c r="L44" s="592"/>
      <c r="M44" s="593"/>
      <c r="N44" s="556"/>
      <c r="O44" s="1519" t="s">
        <v>945</v>
      </c>
      <c r="P44" s="1519"/>
      <c r="Q44" s="1519"/>
      <c r="R44" s="1519"/>
      <c r="S44" s="1519"/>
      <c r="T44" s="1519"/>
      <c r="U44" s="1519"/>
      <c r="V44" s="1519"/>
      <c r="W44" s="1519"/>
      <c r="X44" s="1519"/>
      <c r="Y44" s="806"/>
    </row>
    <row r="45" spans="1:25" ht="32.1" customHeight="1">
      <c r="A45" s="788">
        <v>10</v>
      </c>
      <c r="B45" s="1442"/>
      <c r="C45" s="847" t="s">
        <v>140</v>
      </c>
      <c r="D45" s="848"/>
      <c r="E45" s="556"/>
      <c r="F45" s="1467" t="s">
        <v>141</v>
      </c>
      <c r="G45" s="1468"/>
      <c r="H45" s="1468"/>
      <c r="I45" s="1468"/>
      <c r="J45" s="1520"/>
      <c r="K45" s="556"/>
      <c r="L45" s="1467" t="s">
        <v>142</v>
      </c>
      <c r="M45" s="1468"/>
      <c r="N45" s="1468"/>
      <c r="O45" s="1468"/>
      <c r="P45" s="1468"/>
      <c r="Q45" s="556"/>
      <c r="R45" s="1467" t="s">
        <v>143</v>
      </c>
      <c r="S45" s="1468"/>
      <c r="T45" s="1468"/>
      <c r="U45" s="1468"/>
      <c r="V45" s="1468"/>
      <c r="W45" s="1468"/>
      <c r="X45" s="1468"/>
      <c r="Y45" s="846"/>
    </row>
    <row r="46" spans="1:25" ht="32.1" customHeight="1">
      <c r="A46" s="788">
        <v>11</v>
      </c>
      <c r="B46" s="1442"/>
      <c r="C46" s="847" t="s">
        <v>144</v>
      </c>
      <c r="D46" s="848"/>
      <c r="E46" s="556"/>
      <c r="F46" s="1459" t="s">
        <v>1264</v>
      </c>
      <c r="G46" s="1457"/>
      <c r="H46" s="1457"/>
      <c r="I46" s="1457"/>
      <c r="J46" s="1457"/>
      <c r="K46" s="556"/>
      <c r="L46" s="1467" t="s">
        <v>1265</v>
      </c>
      <c r="M46" s="1468"/>
      <c r="N46" s="1468"/>
      <c r="O46" s="1468"/>
      <c r="P46" s="1468"/>
      <c r="Q46" s="1468"/>
      <c r="R46" s="1468"/>
      <c r="S46" s="1468"/>
      <c r="T46" s="1468"/>
      <c r="U46" s="1468"/>
      <c r="V46" s="1468"/>
      <c r="W46" s="1468"/>
      <c r="X46" s="1468"/>
      <c r="Y46" s="846"/>
    </row>
    <row r="47" spans="1:25" ht="32.1" customHeight="1">
      <c r="A47" s="788">
        <v>12</v>
      </c>
      <c r="B47" s="1442"/>
      <c r="C47" s="847" t="s">
        <v>145</v>
      </c>
      <c r="D47" s="848"/>
      <c r="E47" s="556"/>
      <c r="F47" s="1467" t="s">
        <v>134</v>
      </c>
      <c r="G47" s="1468"/>
      <c r="H47" s="1468"/>
      <c r="I47" s="1468"/>
      <c r="J47" s="1520"/>
      <c r="K47" s="556"/>
      <c r="L47" s="1467" t="s">
        <v>135</v>
      </c>
      <c r="M47" s="1468"/>
      <c r="N47" s="1468"/>
      <c r="O47" s="1468"/>
      <c r="P47" s="1468"/>
      <c r="Q47" s="1468"/>
      <c r="R47" s="1468"/>
      <c r="S47" s="1468"/>
      <c r="T47" s="1468"/>
      <c r="U47" s="1468"/>
      <c r="V47" s="1468"/>
      <c r="W47" s="1468"/>
      <c r="X47" s="1468"/>
      <c r="Y47" s="846"/>
    </row>
    <row r="48" spans="1:25" ht="32.1" customHeight="1">
      <c r="A48" s="788">
        <v>13</v>
      </c>
      <c r="B48" s="1442"/>
      <c r="C48" s="847" t="s">
        <v>146</v>
      </c>
      <c r="D48" s="848"/>
      <c r="E48" s="556"/>
      <c r="F48" s="1467" t="s">
        <v>134</v>
      </c>
      <c r="G48" s="1468"/>
      <c r="H48" s="1468"/>
      <c r="I48" s="1468"/>
      <c r="J48" s="1520"/>
      <c r="K48" s="556"/>
      <c r="L48" s="1467" t="s">
        <v>135</v>
      </c>
      <c r="M48" s="1468"/>
      <c r="N48" s="1468"/>
      <c r="O48" s="1468"/>
      <c r="P48" s="1468"/>
      <c r="Q48" s="1468"/>
      <c r="R48" s="1468"/>
      <c r="S48" s="1468"/>
      <c r="T48" s="1468"/>
      <c r="U48" s="1468"/>
      <c r="V48" s="1468"/>
      <c r="W48" s="1468"/>
      <c r="X48" s="1468"/>
      <c r="Y48" s="846"/>
    </row>
    <row r="49" spans="1:25" ht="32.1" customHeight="1">
      <c r="A49" s="788">
        <v>14</v>
      </c>
      <c r="B49" s="1442"/>
      <c r="C49" s="1446" t="s">
        <v>147</v>
      </c>
      <c r="D49" s="1521"/>
      <c r="E49" s="556"/>
      <c r="F49" s="1459" t="s">
        <v>148</v>
      </c>
      <c r="G49" s="1457"/>
      <c r="H49" s="1457"/>
      <c r="I49" s="1457"/>
      <c r="J49" s="1458"/>
      <c r="K49" s="556"/>
      <c r="L49" s="1467" t="s">
        <v>135</v>
      </c>
      <c r="M49" s="1468"/>
      <c r="N49" s="1468"/>
      <c r="O49" s="1468"/>
      <c r="P49" s="1468"/>
      <c r="Q49" s="1468"/>
      <c r="R49" s="1468"/>
      <c r="S49" s="1468"/>
      <c r="T49" s="1468"/>
      <c r="U49" s="1468"/>
      <c r="V49" s="1468"/>
      <c r="W49" s="1468"/>
      <c r="X49" s="1468"/>
      <c r="Y49" s="846"/>
    </row>
    <row r="50" spans="1:25" ht="32.1" customHeight="1">
      <c r="A50" s="788">
        <v>15</v>
      </c>
      <c r="B50" s="1442"/>
      <c r="C50" s="847" t="s">
        <v>149</v>
      </c>
      <c r="D50" s="848"/>
      <c r="E50" s="556"/>
      <c r="F50" s="1467" t="s">
        <v>134</v>
      </c>
      <c r="G50" s="1468"/>
      <c r="H50" s="1468"/>
      <c r="I50" s="1468"/>
      <c r="J50" s="1520"/>
      <c r="K50" s="556"/>
      <c r="L50" s="1467" t="s">
        <v>135</v>
      </c>
      <c r="M50" s="1468"/>
      <c r="N50" s="1468"/>
      <c r="O50" s="1468"/>
      <c r="P50" s="1468"/>
      <c r="Q50" s="1468"/>
      <c r="R50" s="1468"/>
      <c r="S50" s="1468"/>
      <c r="T50" s="1468"/>
      <c r="U50" s="1468"/>
      <c r="V50" s="1468"/>
      <c r="W50" s="1468"/>
      <c r="X50" s="1468"/>
      <c r="Y50" s="846"/>
    </row>
    <row r="51" spans="1:25" ht="32.1" customHeight="1">
      <c r="A51" s="788">
        <v>16</v>
      </c>
      <c r="B51" s="1442"/>
      <c r="C51" s="1444" t="s">
        <v>150</v>
      </c>
      <c r="D51" s="1521"/>
      <c r="E51" s="556"/>
      <c r="F51" s="1500" t="s">
        <v>1061</v>
      </c>
      <c r="G51" s="1493"/>
      <c r="H51" s="1493"/>
      <c r="I51" s="1493"/>
      <c r="J51" s="1493"/>
      <c r="K51" s="556"/>
      <c r="L51" s="1467" t="s">
        <v>151</v>
      </c>
      <c r="M51" s="1468"/>
      <c r="N51" s="1468"/>
      <c r="O51" s="1468"/>
      <c r="P51" s="1468"/>
      <c r="Q51" s="1468"/>
      <c r="R51" s="1468"/>
      <c r="S51" s="1468"/>
      <c r="T51" s="1468"/>
      <c r="U51" s="556"/>
      <c r="V51" s="1468" t="s">
        <v>135</v>
      </c>
      <c r="W51" s="1468"/>
      <c r="X51" s="1468"/>
      <c r="Y51" s="846"/>
    </row>
    <row r="52" spans="1:25" ht="32.1" customHeight="1">
      <c r="A52" s="1494">
        <v>17</v>
      </c>
      <c r="B52" s="1442"/>
      <c r="C52" s="1522" t="s">
        <v>152</v>
      </c>
      <c r="D52" s="807" t="s">
        <v>153</v>
      </c>
      <c r="E52" s="556"/>
      <c r="F52" s="1467" t="s">
        <v>154</v>
      </c>
      <c r="G52" s="1468"/>
      <c r="H52" s="1468"/>
      <c r="I52" s="1468"/>
      <c r="J52" s="1520"/>
      <c r="K52" s="556"/>
      <c r="L52" s="1467" t="s">
        <v>155</v>
      </c>
      <c r="M52" s="1468"/>
      <c r="N52" s="1468"/>
      <c r="O52" s="1468"/>
      <c r="P52" s="1468"/>
      <c r="Q52" s="556"/>
      <c r="R52" s="790" t="s">
        <v>156</v>
      </c>
      <c r="S52" s="808" t="s">
        <v>25</v>
      </c>
      <c r="T52" s="1524"/>
      <c r="U52" s="1524"/>
      <c r="V52" s="1524"/>
      <c r="W52" s="1524"/>
      <c r="X52" s="1524"/>
      <c r="Y52" s="809" t="s">
        <v>48</v>
      </c>
    </row>
    <row r="53" spans="1:25" ht="32.1" customHeight="1">
      <c r="A53" s="1496"/>
      <c r="B53" s="1442"/>
      <c r="C53" s="1523"/>
      <c r="D53" s="810" t="s">
        <v>157</v>
      </c>
      <c r="E53" s="556"/>
      <c r="F53" s="1467" t="s">
        <v>154</v>
      </c>
      <c r="G53" s="1468"/>
      <c r="H53" s="1468"/>
      <c r="I53" s="1468"/>
      <c r="J53" s="1520"/>
      <c r="K53" s="556"/>
      <c r="L53" s="1500" t="s">
        <v>158</v>
      </c>
      <c r="M53" s="1493"/>
      <c r="N53" s="1493"/>
      <c r="O53" s="1493"/>
      <c r="P53" s="1493"/>
      <c r="Q53" s="556"/>
      <c r="R53" s="790" t="s">
        <v>156</v>
      </c>
      <c r="S53" s="808" t="s">
        <v>25</v>
      </c>
      <c r="T53" s="1524"/>
      <c r="U53" s="1524"/>
      <c r="V53" s="1524"/>
      <c r="W53" s="1524"/>
      <c r="X53" s="1524"/>
      <c r="Y53" s="809" t="s">
        <v>48</v>
      </c>
    </row>
    <row r="54" spans="1:25" ht="32.1" customHeight="1">
      <c r="A54" s="788">
        <v>18</v>
      </c>
      <c r="B54" s="1443"/>
      <c r="C54" s="849" t="s">
        <v>487</v>
      </c>
      <c r="D54" s="848"/>
      <c r="E54" s="556"/>
      <c r="F54" s="1467" t="s">
        <v>159</v>
      </c>
      <c r="G54" s="1468"/>
      <c r="H54" s="1468"/>
      <c r="I54" s="1468"/>
      <c r="J54" s="1520"/>
      <c r="K54" s="556"/>
      <c r="L54" s="1500" t="s">
        <v>160</v>
      </c>
      <c r="M54" s="1493"/>
      <c r="N54" s="1493"/>
      <c r="O54" s="1493"/>
      <c r="P54" s="1493"/>
      <c r="Q54" s="1493"/>
      <c r="R54" s="1493"/>
      <c r="S54" s="1493"/>
      <c r="T54" s="1493"/>
      <c r="U54" s="556"/>
      <c r="V54" s="1468" t="s">
        <v>135</v>
      </c>
      <c r="W54" s="1468"/>
      <c r="X54" s="1468"/>
      <c r="Y54" s="846"/>
    </row>
    <row r="55" spans="1:25" ht="32.1" customHeight="1">
      <c r="A55" s="788">
        <v>19</v>
      </c>
      <c r="B55" s="1441" t="s">
        <v>161</v>
      </c>
      <c r="C55" s="1444" t="s">
        <v>162</v>
      </c>
      <c r="D55" s="1521"/>
      <c r="E55" s="1467" t="s">
        <v>903</v>
      </c>
      <c r="F55" s="1468"/>
      <c r="G55" s="1468"/>
      <c r="H55" s="1468"/>
      <c r="I55" s="1468"/>
      <c r="J55" s="1468"/>
      <c r="K55" s="1468"/>
      <c r="L55" s="1468"/>
      <c r="M55" s="1468"/>
      <c r="N55" s="1468"/>
      <c r="O55" s="1468"/>
      <c r="P55" s="1468"/>
      <c r="Q55" s="1468"/>
      <c r="R55" s="1468"/>
      <c r="S55" s="1468"/>
      <c r="T55" s="1468"/>
      <c r="U55" s="1468"/>
      <c r="V55" s="1468"/>
      <c r="W55" s="1468"/>
      <c r="X55" s="1468"/>
      <c r="Y55" s="846"/>
    </row>
    <row r="56" spans="1:25" ht="32.1" customHeight="1">
      <c r="A56" s="788">
        <v>20</v>
      </c>
      <c r="B56" s="1442"/>
      <c r="C56" s="1444" t="s">
        <v>163</v>
      </c>
      <c r="D56" s="1521"/>
      <c r="E56" s="1467" t="s">
        <v>903</v>
      </c>
      <c r="F56" s="1468"/>
      <c r="G56" s="1468"/>
      <c r="H56" s="1468"/>
      <c r="I56" s="1468"/>
      <c r="J56" s="1468"/>
      <c r="K56" s="1468"/>
      <c r="L56" s="1468"/>
      <c r="M56" s="1468"/>
      <c r="N56" s="1468"/>
      <c r="O56" s="1468"/>
      <c r="P56" s="1468"/>
      <c r="Q56" s="1468"/>
      <c r="R56" s="1468"/>
      <c r="S56" s="1468"/>
      <c r="T56" s="1468"/>
      <c r="U56" s="1468"/>
      <c r="V56" s="1468"/>
      <c r="W56" s="1468"/>
      <c r="X56" s="1468"/>
      <c r="Y56" s="846"/>
    </row>
    <row r="57" spans="1:25" ht="32.1" customHeight="1">
      <c r="A57" s="1494">
        <v>21</v>
      </c>
      <c r="B57" s="1442"/>
      <c r="C57" s="1522" t="s">
        <v>164</v>
      </c>
      <c r="D57" s="811" t="s">
        <v>586</v>
      </c>
      <c r="E57" s="581"/>
      <c r="F57" s="1493" t="s">
        <v>166</v>
      </c>
      <c r="G57" s="1493"/>
      <c r="H57" s="1493"/>
      <c r="I57" s="1493"/>
      <c r="J57" s="1493"/>
      <c r="K57" s="1493"/>
      <c r="L57" s="1493"/>
      <c r="M57" s="1493"/>
      <c r="N57" s="1493"/>
      <c r="O57" s="1493"/>
      <c r="P57" s="1493"/>
      <c r="Q57" s="1493"/>
      <c r="R57" s="1493"/>
      <c r="S57" s="1493"/>
      <c r="T57" s="1493"/>
      <c r="U57" s="1493"/>
      <c r="V57" s="1493"/>
      <c r="W57" s="1493"/>
      <c r="X57" s="1493"/>
      <c r="Y57" s="834"/>
    </row>
    <row r="58" spans="1:25" ht="32.1" customHeight="1">
      <c r="A58" s="1495"/>
      <c r="B58" s="1442"/>
      <c r="C58" s="1525"/>
      <c r="D58" s="812" t="s">
        <v>165</v>
      </c>
      <c r="E58" s="615"/>
      <c r="F58" s="1493" t="s">
        <v>166</v>
      </c>
      <c r="G58" s="1493"/>
      <c r="H58" s="1493"/>
      <c r="I58" s="1493"/>
      <c r="J58" s="1493"/>
      <c r="K58" s="1493"/>
      <c r="L58" s="1493"/>
      <c r="M58" s="1493"/>
      <c r="N58" s="1493"/>
      <c r="O58" s="1493"/>
      <c r="P58" s="1493"/>
      <c r="Q58" s="1493"/>
      <c r="R58" s="1493"/>
      <c r="S58" s="1493"/>
      <c r="T58" s="1493"/>
      <c r="U58" s="1493"/>
      <c r="V58" s="1493"/>
      <c r="W58" s="1493"/>
      <c r="X58" s="1493"/>
      <c r="Y58" s="834"/>
    </row>
    <row r="59" spans="1:25" ht="66" customHeight="1">
      <c r="A59" s="1496"/>
      <c r="B59" s="1442"/>
      <c r="C59" s="1523"/>
      <c r="D59" s="813" t="s">
        <v>988</v>
      </c>
      <c r="E59" s="615"/>
      <c r="F59" s="1417" t="s">
        <v>1338</v>
      </c>
      <c r="G59" s="1417"/>
      <c r="H59" s="1417"/>
      <c r="I59" s="1417"/>
      <c r="J59" s="1417"/>
      <c r="K59" s="1417"/>
      <c r="L59" s="1417"/>
      <c r="M59" s="1417"/>
      <c r="N59" s="1417"/>
      <c r="O59" s="1417"/>
      <c r="P59" s="1417"/>
      <c r="Q59" s="1417"/>
      <c r="R59" s="1417"/>
      <c r="S59" s="1417"/>
      <c r="T59" s="1417"/>
      <c r="U59" s="1417"/>
      <c r="V59" s="1417"/>
      <c r="W59" s="1417"/>
      <c r="X59" s="1417"/>
      <c r="Y59" s="834"/>
    </row>
    <row r="60" spans="1:25" ht="57" customHeight="1">
      <c r="A60" s="788">
        <v>22</v>
      </c>
      <c r="B60" s="1442"/>
      <c r="C60" s="964" t="s">
        <v>167</v>
      </c>
      <c r="D60" s="811"/>
      <c r="E60" s="615"/>
      <c r="F60" s="1417" t="s">
        <v>1607</v>
      </c>
      <c r="G60" s="1417"/>
      <c r="H60" s="1417"/>
      <c r="I60" s="1417"/>
      <c r="J60" s="1417"/>
      <c r="K60" s="1417"/>
      <c r="L60" s="1417"/>
      <c r="M60" s="1417"/>
      <c r="N60" s="1417"/>
      <c r="O60" s="1417"/>
      <c r="P60" s="1417"/>
      <c r="Q60" s="1417"/>
      <c r="R60" s="1417"/>
      <c r="S60" s="1417"/>
      <c r="T60" s="1417"/>
      <c r="U60" s="1417"/>
      <c r="V60" s="1417"/>
      <c r="W60" s="1417"/>
      <c r="X60" s="1417"/>
      <c r="Y60" s="965"/>
    </row>
    <row r="61" spans="1:25" ht="102" customHeight="1">
      <c r="A61" s="968">
        <v>23</v>
      </c>
      <c r="B61" s="1442"/>
      <c r="C61" s="1526" t="s">
        <v>1632</v>
      </c>
      <c r="D61" s="1527"/>
      <c r="E61" s="556"/>
      <c r="F61" s="1546" t="s">
        <v>1339</v>
      </c>
      <c r="G61" s="1417"/>
      <c r="H61" s="1417"/>
      <c r="I61" s="1417"/>
      <c r="J61" s="1417"/>
      <c r="K61" s="1417"/>
      <c r="L61" s="1417"/>
      <c r="M61" s="1417"/>
      <c r="N61" s="1417"/>
      <c r="O61" s="1417"/>
      <c r="P61" s="1417"/>
      <c r="Q61" s="1417"/>
      <c r="R61" s="1417"/>
      <c r="S61" s="1417"/>
      <c r="T61" s="1417"/>
      <c r="U61" s="556"/>
      <c r="V61" s="1547" t="s">
        <v>1321</v>
      </c>
      <c r="W61" s="1548"/>
      <c r="X61" s="1548"/>
      <c r="Y61" s="834"/>
    </row>
    <row r="62" spans="1:25" ht="31.5" customHeight="1">
      <c r="A62" s="1528">
        <v>24</v>
      </c>
      <c r="B62" s="1442"/>
      <c r="C62" s="1471" t="s">
        <v>168</v>
      </c>
      <c r="D62" s="814" t="s">
        <v>169</v>
      </c>
      <c r="E62" s="556"/>
      <c r="F62" s="1467" t="s">
        <v>134</v>
      </c>
      <c r="G62" s="1468"/>
      <c r="H62" s="1468"/>
      <c r="I62" s="1468"/>
      <c r="J62" s="1520"/>
      <c r="K62" s="556"/>
      <c r="L62" s="1467" t="s">
        <v>135</v>
      </c>
      <c r="M62" s="1468"/>
      <c r="N62" s="1468"/>
      <c r="O62" s="1468"/>
      <c r="P62" s="1468"/>
      <c r="Q62" s="1468"/>
      <c r="R62" s="1468"/>
      <c r="S62" s="1468"/>
      <c r="T62" s="1468"/>
      <c r="U62" s="1468"/>
      <c r="V62" s="1468"/>
      <c r="W62" s="1468"/>
      <c r="X62" s="1468"/>
      <c r="Y62" s="846"/>
    </row>
    <row r="63" spans="1:25" ht="32.25" customHeight="1">
      <c r="A63" s="1529"/>
      <c r="B63" s="1442"/>
      <c r="C63" s="1473"/>
      <c r="D63" s="814" t="s">
        <v>170</v>
      </c>
      <c r="E63" s="615"/>
      <c r="F63" s="1235" t="s">
        <v>171</v>
      </c>
      <c r="G63" s="1234"/>
      <c r="H63" s="1234"/>
      <c r="I63" s="1234"/>
      <c r="J63" s="1234"/>
      <c r="K63" s="1234"/>
      <c r="L63" s="1234"/>
      <c r="M63" s="1234"/>
      <c r="N63" s="1234"/>
      <c r="O63" s="1234"/>
      <c r="P63" s="1234"/>
      <c r="Q63" s="1234"/>
      <c r="R63" s="1234"/>
      <c r="S63" s="1234"/>
      <c r="T63" s="1234"/>
      <c r="U63" s="1236"/>
      <c r="V63" s="1236"/>
      <c r="W63" s="1236"/>
      <c r="X63" s="1236"/>
      <c r="Y63" s="815"/>
    </row>
    <row r="64" spans="1:25" ht="120.75" customHeight="1">
      <c r="A64" s="968">
        <v>25</v>
      </c>
      <c r="B64" s="1442"/>
      <c r="C64" s="1444" t="s">
        <v>172</v>
      </c>
      <c r="D64" s="1521"/>
      <c r="E64" s="1259"/>
      <c r="F64" s="1543" t="s">
        <v>1594</v>
      </c>
      <c r="G64" s="1544"/>
      <c r="H64" s="1544"/>
      <c r="I64" s="1544"/>
      <c r="J64" s="1544"/>
      <c r="K64" s="1544"/>
      <c r="L64" s="1544"/>
      <c r="M64" s="1544"/>
      <c r="N64" s="1544"/>
      <c r="O64" s="1544"/>
      <c r="P64" s="1544"/>
      <c r="Q64" s="1544"/>
      <c r="R64" s="1544"/>
      <c r="S64" s="1544"/>
      <c r="T64" s="1544"/>
      <c r="U64" s="1544"/>
      <c r="V64" s="1544"/>
      <c r="W64" s="1544"/>
      <c r="X64" s="1544"/>
      <c r="Y64" s="1545"/>
    </row>
    <row r="65" spans="1:25" ht="32.1" customHeight="1">
      <c r="A65" s="969">
        <v>26</v>
      </c>
      <c r="B65" s="1442"/>
      <c r="C65" s="841" t="s">
        <v>173</v>
      </c>
      <c r="D65" s="816"/>
      <c r="E65" s="556"/>
      <c r="F65" s="1459" t="s">
        <v>174</v>
      </c>
      <c r="G65" s="1457"/>
      <c r="H65" s="1457"/>
      <c r="I65" s="1457"/>
      <c r="J65" s="1457"/>
      <c r="K65" s="556"/>
      <c r="L65" s="1467" t="s">
        <v>175</v>
      </c>
      <c r="M65" s="1468"/>
      <c r="N65" s="1468"/>
      <c r="O65" s="1468"/>
      <c r="P65" s="1520"/>
      <c r="Q65" s="556"/>
      <c r="R65" s="790" t="s">
        <v>156</v>
      </c>
      <c r="S65" s="808" t="s">
        <v>25</v>
      </c>
      <c r="T65" s="1524"/>
      <c r="U65" s="1524"/>
      <c r="V65" s="1524"/>
      <c r="W65" s="1524"/>
      <c r="X65" s="1524"/>
      <c r="Y65" s="809" t="s">
        <v>48</v>
      </c>
    </row>
    <row r="66" spans="1:25" ht="32.1" customHeight="1">
      <c r="A66" s="969">
        <v>27</v>
      </c>
      <c r="B66" s="1442"/>
      <c r="C66" s="841" t="s">
        <v>460</v>
      </c>
      <c r="D66" s="816"/>
      <c r="E66" s="556"/>
      <c r="F66" s="1459" t="s">
        <v>464</v>
      </c>
      <c r="G66" s="1457"/>
      <c r="H66" s="1457"/>
      <c r="I66" s="1457"/>
      <c r="J66" s="1457"/>
      <c r="K66" s="1457"/>
      <c r="L66" s="1457"/>
      <c r="M66" s="1457"/>
      <c r="N66" s="1457"/>
      <c r="O66" s="1457"/>
      <c r="P66" s="1458"/>
      <c r="Q66" s="556"/>
      <c r="R66" s="790" t="s">
        <v>156</v>
      </c>
      <c r="S66" s="808" t="s">
        <v>25</v>
      </c>
      <c r="T66" s="1524"/>
      <c r="U66" s="1524"/>
      <c r="V66" s="1524"/>
      <c r="W66" s="1524"/>
      <c r="X66" s="1524"/>
      <c r="Y66" s="809" t="s">
        <v>48</v>
      </c>
    </row>
    <row r="67" spans="1:25" ht="32.1" customHeight="1">
      <c r="A67" s="970">
        <v>28</v>
      </c>
      <c r="B67" s="1442"/>
      <c r="C67" s="1530" t="s">
        <v>462</v>
      </c>
      <c r="D67" s="1531"/>
      <c r="E67" s="556"/>
      <c r="F67" s="1500" t="s">
        <v>987</v>
      </c>
      <c r="G67" s="1468"/>
      <c r="H67" s="1468"/>
      <c r="I67" s="1468"/>
      <c r="J67" s="1468"/>
      <c r="K67" s="1468"/>
      <c r="L67" s="1468"/>
      <c r="M67" s="1468"/>
      <c r="N67" s="1468"/>
      <c r="O67" s="1468"/>
      <c r="P67" s="1468"/>
      <c r="Q67" s="1468"/>
      <c r="R67" s="1468"/>
      <c r="S67" s="1468"/>
      <c r="T67" s="1520"/>
      <c r="U67" s="556"/>
      <c r="V67" s="1467" t="s">
        <v>1062</v>
      </c>
      <c r="W67" s="1468"/>
      <c r="X67" s="1468"/>
      <c r="Y67" s="846"/>
    </row>
    <row r="68" spans="1:25" ht="32.1" customHeight="1">
      <c r="A68" s="970">
        <v>29</v>
      </c>
      <c r="B68" s="1442"/>
      <c r="C68" s="1530" t="s">
        <v>587</v>
      </c>
      <c r="D68" s="1531"/>
      <c r="E68" s="556"/>
      <c r="F68" s="1467" t="s">
        <v>134</v>
      </c>
      <c r="G68" s="1468"/>
      <c r="H68" s="1468"/>
      <c r="I68" s="1468"/>
      <c r="J68" s="1520"/>
      <c r="K68" s="556"/>
      <c r="L68" s="1467" t="s">
        <v>135</v>
      </c>
      <c r="M68" s="1468"/>
      <c r="N68" s="1468"/>
      <c r="O68" s="1468"/>
      <c r="P68" s="1468"/>
      <c r="Q68" s="1468"/>
      <c r="R68" s="1468"/>
      <c r="S68" s="1468"/>
      <c r="T68" s="1468"/>
      <c r="U68" s="1468"/>
      <c r="V68" s="1468"/>
      <c r="W68" s="1468"/>
      <c r="X68" s="1468"/>
      <c r="Y68" s="846"/>
    </row>
    <row r="69" spans="1:25" ht="51.95" customHeight="1">
      <c r="A69" s="1528">
        <v>30</v>
      </c>
      <c r="B69" s="840"/>
      <c r="C69" s="1462" t="s">
        <v>1112</v>
      </c>
      <c r="D69" s="1463"/>
      <c r="E69" s="556"/>
      <c r="F69" s="1500" t="s">
        <v>986</v>
      </c>
      <c r="G69" s="1493"/>
      <c r="H69" s="1493"/>
      <c r="I69" s="1493"/>
      <c r="J69" s="1493"/>
      <c r="K69" s="1493"/>
      <c r="L69" s="1493"/>
      <c r="M69" s="1493"/>
      <c r="N69" s="1493"/>
      <c r="O69" s="1493"/>
      <c r="P69" s="1493"/>
      <c r="Q69" s="1493"/>
      <c r="R69" s="1493"/>
      <c r="S69" s="1493"/>
      <c r="T69" s="1541"/>
      <c r="U69" s="556"/>
      <c r="V69" s="843" t="s">
        <v>135</v>
      </c>
      <c r="W69" s="843"/>
      <c r="X69" s="843"/>
      <c r="Y69" s="846"/>
    </row>
    <row r="70" spans="1:25" ht="51.95" customHeight="1">
      <c r="A70" s="1540"/>
      <c r="B70" s="840"/>
      <c r="C70" s="1464"/>
      <c r="D70" s="1465"/>
      <c r="E70" s="556"/>
      <c r="F70" s="1500" t="s">
        <v>1113</v>
      </c>
      <c r="G70" s="1493"/>
      <c r="H70" s="1493"/>
      <c r="I70" s="1493"/>
      <c r="J70" s="1493"/>
      <c r="K70" s="1493"/>
      <c r="L70" s="1493"/>
      <c r="M70" s="1493"/>
      <c r="N70" s="1493"/>
      <c r="O70" s="1493"/>
      <c r="P70" s="1493"/>
      <c r="Q70" s="1493"/>
      <c r="R70" s="1493"/>
      <c r="S70" s="1493"/>
      <c r="T70" s="1541"/>
      <c r="U70" s="556"/>
      <c r="V70" s="843" t="s">
        <v>135</v>
      </c>
      <c r="X70" s="843"/>
      <c r="Y70" s="846"/>
    </row>
    <row r="71" spans="1:25" ht="32.25" customHeight="1">
      <c r="A71" s="1528">
        <v>31</v>
      </c>
      <c r="B71" s="1441" t="s">
        <v>176</v>
      </c>
      <c r="C71" s="1450" t="s">
        <v>177</v>
      </c>
      <c r="D71" s="1451"/>
      <c r="E71" s="615"/>
      <c r="F71" s="1467" t="s">
        <v>985</v>
      </c>
      <c r="G71" s="1468"/>
      <c r="H71" s="1468"/>
      <c r="I71" s="1468"/>
      <c r="J71" s="1468"/>
      <c r="K71" s="1468"/>
      <c r="L71" s="1468"/>
      <c r="M71" s="1468"/>
      <c r="N71" s="1468"/>
      <c r="O71" s="1468"/>
      <c r="P71" s="1468"/>
      <c r="Q71" s="1468"/>
      <c r="R71" s="1468"/>
      <c r="S71" s="1468"/>
      <c r="T71" s="1468"/>
      <c r="U71" s="1468"/>
      <c r="V71" s="1468"/>
      <c r="W71" s="1468"/>
      <c r="X71" s="1468"/>
      <c r="Y71" s="846"/>
    </row>
    <row r="72" spans="1:25" ht="31.5" customHeight="1">
      <c r="A72" s="1529"/>
      <c r="B72" s="1442"/>
      <c r="C72" s="1427"/>
      <c r="D72" s="1428"/>
      <c r="E72" s="615"/>
      <c r="F72" s="1467" t="s">
        <v>984</v>
      </c>
      <c r="G72" s="1468"/>
      <c r="H72" s="1468"/>
      <c r="I72" s="1468"/>
      <c r="J72" s="1468"/>
      <c r="K72" s="1468"/>
      <c r="L72" s="1468"/>
      <c r="M72" s="1468"/>
      <c r="N72" s="1468"/>
      <c r="O72" s="1468"/>
      <c r="P72" s="1468"/>
      <c r="Q72" s="1468"/>
      <c r="R72" s="1468"/>
      <c r="S72" s="1468"/>
      <c r="T72" s="1468"/>
      <c r="U72" s="1468"/>
      <c r="V72" s="1468"/>
      <c r="W72" s="1468"/>
      <c r="X72" s="1468"/>
      <c r="Y72" s="846"/>
    </row>
    <row r="73" spans="1:25" ht="31.5" customHeight="1">
      <c r="A73" s="1529"/>
      <c r="B73" s="1442"/>
      <c r="C73" s="1427"/>
      <c r="D73" s="1428"/>
      <c r="E73" s="615"/>
      <c r="F73" s="1467" t="s">
        <v>983</v>
      </c>
      <c r="G73" s="1468"/>
      <c r="H73" s="1468"/>
      <c r="I73" s="1468"/>
      <c r="J73" s="1468"/>
      <c r="K73" s="1468"/>
      <c r="L73" s="1468"/>
      <c r="M73" s="1468"/>
      <c r="N73" s="1468"/>
      <c r="O73" s="1468"/>
      <c r="P73" s="1468"/>
      <c r="Q73" s="1468"/>
      <c r="R73" s="1468"/>
      <c r="S73" s="1468"/>
      <c r="T73" s="1468"/>
      <c r="U73" s="1468"/>
      <c r="V73" s="1468"/>
      <c r="W73" s="1468"/>
      <c r="X73" s="1468"/>
      <c r="Y73" s="846"/>
    </row>
    <row r="74" spans="1:25" ht="31.5" customHeight="1">
      <c r="A74" s="1529"/>
      <c r="B74" s="1442"/>
      <c r="C74" s="1427"/>
      <c r="D74" s="1428"/>
      <c r="E74" s="615"/>
      <c r="F74" s="1467" t="s">
        <v>982</v>
      </c>
      <c r="G74" s="1468"/>
      <c r="H74" s="1468"/>
      <c r="I74" s="1468"/>
      <c r="J74" s="1468"/>
      <c r="K74" s="1468"/>
      <c r="L74" s="1468"/>
      <c r="M74" s="1468"/>
      <c r="N74" s="1468"/>
      <c r="O74" s="1468"/>
      <c r="P74" s="1468"/>
      <c r="Q74" s="1468"/>
      <c r="R74" s="1468"/>
      <c r="S74" s="1468"/>
      <c r="T74" s="1468"/>
      <c r="U74" s="1468"/>
      <c r="V74" s="1468"/>
      <c r="W74" s="1468"/>
      <c r="X74" s="1468"/>
      <c r="Y74" s="846"/>
    </row>
    <row r="75" spans="1:25" ht="32.1" customHeight="1">
      <c r="A75" s="1529"/>
      <c r="B75" s="1442"/>
      <c r="C75" s="1427"/>
      <c r="D75" s="1428"/>
      <c r="E75" s="615"/>
      <c r="F75" s="1467" t="s">
        <v>981</v>
      </c>
      <c r="G75" s="1468"/>
      <c r="H75" s="1468"/>
      <c r="I75" s="1468"/>
      <c r="J75" s="1468"/>
      <c r="K75" s="1468"/>
      <c r="L75" s="1468"/>
      <c r="M75" s="1468"/>
      <c r="N75" s="1468"/>
      <c r="O75" s="1468"/>
      <c r="P75" s="1468"/>
      <c r="Q75" s="1468"/>
      <c r="R75" s="1468"/>
      <c r="S75" s="1468"/>
      <c r="T75" s="1468"/>
      <c r="U75" s="1468"/>
      <c r="V75" s="1468"/>
      <c r="W75" s="1468"/>
      <c r="X75" s="1468"/>
      <c r="Y75" s="846"/>
    </row>
    <row r="76" spans="1:25" ht="32.1" customHeight="1">
      <c r="A76" s="1529"/>
      <c r="B76" s="1442"/>
      <c r="C76" s="1427"/>
      <c r="D76" s="1428"/>
      <c r="E76" s="615"/>
      <c r="F76" s="1467" t="s">
        <v>980</v>
      </c>
      <c r="G76" s="1468"/>
      <c r="H76" s="1468"/>
      <c r="I76" s="1468"/>
      <c r="J76" s="1468"/>
      <c r="K76" s="1468"/>
      <c r="L76" s="1468"/>
      <c r="M76" s="1468"/>
      <c r="N76" s="1468"/>
      <c r="O76" s="1468"/>
      <c r="P76" s="1468"/>
      <c r="Q76" s="1468"/>
      <c r="R76" s="1468"/>
      <c r="S76" s="1468"/>
      <c r="T76" s="1468"/>
      <c r="U76" s="1468"/>
      <c r="V76" s="1468"/>
      <c r="W76" s="1468"/>
      <c r="X76" s="1468"/>
      <c r="Y76" s="846"/>
    </row>
    <row r="77" spans="1:25" ht="32.1" customHeight="1">
      <c r="A77" s="1529"/>
      <c r="B77" s="1442"/>
      <c r="C77" s="1427"/>
      <c r="D77" s="1428"/>
      <c r="E77" s="615"/>
      <c r="F77" s="1467" t="s">
        <v>1063</v>
      </c>
      <c r="G77" s="1468"/>
      <c r="H77" s="1468"/>
      <c r="I77" s="1468"/>
      <c r="J77" s="1468"/>
      <c r="K77" s="1468"/>
      <c r="L77" s="1468"/>
      <c r="M77" s="1468"/>
      <c r="N77" s="1468"/>
      <c r="O77" s="1468"/>
      <c r="P77" s="1468"/>
      <c r="Q77" s="1468"/>
      <c r="R77" s="1468"/>
      <c r="S77" s="1468"/>
      <c r="T77" s="1468"/>
      <c r="U77" s="1468"/>
      <c r="V77" s="1468"/>
      <c r="W77" s="1468"/>
      <c r="X77" s="1468"/>
      <c r="Y77" s="846"/>
    </row>
    <row r="78" spans="1:25" ht="32.1" customHeight="1">
      <c r="A78" s="1529"/>
      <c r="B78" s="1442"/>
      <c r="C78" s="1452"/>
      <c r="D78" s="1453"/>
      <c r="E78" s="615"/>
      <c r="F78" s="1467" t="s">
        <v>979</v>
      </c>
      <c r="G78" s="1468"/>
      <c r="H78" s="1468"/>
      <c r="I78" s="1468"/>
      <c r="J78" s="1468"/>
      <c r="K78" s="1468"/>
      <c r="L78" s="1468"/>
      <c r="M78" s="1468"/>
      <c r="N78" s="1468"/>
      <c r="O78" s="1468"/>
      <c r="P78" s="1468"/>
      <c r="Q78" s="1468"/>
      <c r="R78" s="1468"/>
      <c r="S78" s="1468"/>
      <c r="T78" s="1468"/>
      <c r="U78" s="1468"/>
      <c r="V78" s="1468"/>
      <c r="W78" s="1468"/>
      <c r="X78" s="1468"/>
      <c r="Y78" s="846"/>
    </row>
    <row r="79" spans="1:25" ht="31.5" customHeight="1">
      <c r="A79" s="1529"/>
      <c r="B79" s="1442"/>
      <c r="C79" s="1471" t="s">
        <v>588</v>
      </c>
      <c r="D79" s="1451"/>
      <c r="E79" s="581"/>
      <c r="F79" s="1467" t="s">
        <v>978</v>
      </c>
      <c r="G79" s="1468"/>
      <c r="H79" s="1468"/>
      <c r="I79" s="1468"/>
      <c r="J79" s="1468"/>
      <c r="K79" s="1468"/>
      <c r="L79" s="1468"/>
      <c r="M79" s="1468"/>
      <c r="N79" s="1468"/>
      <c r="O79" s="1468"/>
      <c r="P79" s="1468"/>
      <c r="Q79" s="1468"/>
      <c r="R79" s="1468"/>
      <c r="S79" s="1468"/>
      <c r="T79" s="1468"/>
      <c r="U79" s="1468"/>
      <c r="V79" s="1468"/>
      <c r="W79" s="1468"/>
      <c r="X79" s="1468"/>
      <c r="Y79" s="846"/>
    </row>
    <row r="80" spans="1:25" ht="31.5" customHeight="1">
      <c r="A80" s="1529"/>
      <c r="B80" s="1442"/>
      <c r="C80" s="1427"/>
      <c r="D80" s="1428"/>
      <c r="E80" s="581"/>
      <c r="F80" s="1467" t="s">
        <v>977</v>
      </c>
      <c r="G80" s="1468"/>
      <c r="H80" s="1468"/>
      <c r="I80" s="1468"/>
      <c r="J80" s="1468"/>
      <c r="K80" s="1468"/>
      <c r="L80" s="1468"/>
      <c r="M80" s="1468"/>
      <c r="N80" s="1468"/>
      <c r="O80" s="1468"/>
      <c r="P80" s="1468"/>
      <c r="Q80" s="1468"/>
      <c r="R80" s="1468"/>
      <c r="S80" s="1468"/>
      <c r="T80" s="1468"/>
      <c r="U80" s="1468"/>
      <c r="V80" s="1468"/>
      <c r="W80" s="1468"/>
      <c r="X80" s="1468"/>
      <c r="Y80" s="846"/>
    </row>
    <row r="81" spans="1:25" ht="31.5" customHeight="1">
      <c r="A81" s="1529"/>
      <c r="B81" s="1442"/>
      <c r="C81" s="1427"/>
      <c r="D81" s="1428"/>
      <c r="E81" s="581"/>
      <c r="F81" s="842" t="s">
        <v>976</v>
      </c>
      <c r="G81" s="843"/>
      <c r="H81" s="843"/>
      <c r="I81" s="843"/>
      <c r="J81" s="843"/>
      <c r="K81" s="843"/>
      <c r="L81" s="843"/>
      <c r="M81" s="843"/>
      <c r="N81" s="843"/>
      <c r="O81" s="843"/>
      <c r="P81" s="843"/>
      <c r="Q81" s="843"/>
      <c r="R81" s="843"/>
      <c r="S81" s="843"/>
      <c r="T81" s="843"/>
      <c r="U81" s="843"/>
      <c r="V81" s="843"/>
      <c r="W81" s="843"/>
      <c r="X81" s="843"/>
      <c r="Y81" s="846"/>
    </row>
    <row r="82" spans="1:25" ht="32.1" customHeight="1">
      <c r="A82" s="1529"/>
      <c r="B82" s="1442"/>
      <c r="C82" s="1427"/>
      <c r="D82" s="1428"/>
      <c r="E82" s="581"/>
      <c r="F82" s="842" t="s">
        <v>975</v>
      </c>
      <c r="G82" s="843"/>
      <c r="H82" s="843"/>
      <c r="I82" s="843"/>
      <c r="J82" s="843"/>
      <c r="K82" s="843"/>
      <c r="L82" s="843"/>
      <c r="M82" s="843"/>
      <c r="N82" s="843"/>
      <c r="O82" s="843"/>
      <c r="P82" s="843"/>
      <c r="Q82" s="843"/>
      <c r="R82" s="843"/>
      <c r="S82" s="843"/>
      <c r="T82" s="843"/>
      <c r="U82" s="843"/>
      <c r="V82" s="843"/>
      <c r="W82" s="843"/>
      <c r="X82" s="843"/>
      <c r="Y82" s="846"/>
    </row>
    <row r="83" spans="1:25" ht="32.1" customHeight="1">
      <c r="A83" s="1529"/>
      <c r="B83" s="1442"/>
      <c r="C83" s="1427"/>
      <c r="D83" s="1428"/>
      <c r="E83" s="581"/>
      <c r="F83" s="842" t="s">
        <v>974</v>
      </c>
      <c r="G83" s="843"/>
      <c r="H83" s="843"/>
      <c r="I83" s="843"/>
      <c r="J83" s="843"/>
      <c r="K83" s="843"/>
      <c r="L83" s="843"/>
      <c r="M83" s="843"/>
      <c r="N83" s="843"/>
      <c r="O83" s="843"/>
      <c r="P83" s="843"/>
      <c r="Q83" s="843"/>
      <c r="R83" s="843"/>
      <c r="S83" s="843"/>
      <c r="T83" s="843"/>
      <c r="U83" s="843"/>
      <c r="V83" s="843"/>
      <c r="W83" s="843"/>
      <c r="X83" s="843"/>
      <c r="Y83" s="846"/>
    </row>
    <row r="84" spans="1:25" ht="31.5" customHeight="1">
      <c r="A84" s="1529"/>
      <c r="B84" s="1442"/>
      <c r="C84" s="1452"/>
      <c r="D84" s="1453"/>
      <c r="E84" s="581"/>
      <c r="F84" s="1467" t="s">
        <v>1064</v>
      </c>
      <c r="G84" s="1468"/>
      <c r="H84" s="1468"/>
      <c r="I84" s="1468"/>
      <c r="J84" s="1468"/>
      <c r="K84" s="1468"/>
      <c r="L84" s="1468"/>
      <c r="M84" s="1468"/>
      <c r="N84" s="1468"/>
      <c r="O84" s="1468"/>
      <c r="P84" s="1468"/>
      <c r="Q84" s="1468"/>
      <c r="R84" s="1468"/>
      <c r="S84" s="1468"/>
      <c r="T84" s="1468"/>
      <c r="U84" s="1468"/>
      <c r="V84" s="1468"/>
      <c r="W84" s="1468"/>
      <c r="X84" s="1468"/>
      <c r="Y84" s="846"/>
    </row>
    <row r="85" spans="1:25" ht="32.1" customHeight="1">
      <c r="A85" s="1529"/>
      <c r="B85" s="1442"/>
      <c r="C85" s="1569" t="s">
        <v>1114</v>
      </c>
      <c r="D85" s="744" t="s">
        <v>1140</v>
      </c>
      <c r="E85" s="745"/>
      <c r="F85" s="1572" t="s">
        <v>1141</v>
      </c>
      <c r="G85" s="1573"/>
      <c r="H85" s="1573"/>
      <c r="I85" s="1573"/>
      <c r="J85" s="1574"/>
      <c r="K85" s="745"/>
      <c r="L85" s="1575" t="s">
        <v>1142</v>
      </c>
      <c r="M85" s="1576"/>
      <c r="N85" s="1576"/>
      <c r="O85" s="1576"/>
      <c r="P85" s="1577"/>
      <c r="Q85" s="745"/>
      <c r="R85" s="1575" t="s">
        <v>1143</v>
      </c>
      <c r="S85" s="1576"/>
      <c r="T85" s="1576"/>
      <c r="U85" s="1576"/>
      <c r="V85" s="1576"/>
      <c r="W85" s="746"/>
      <c r="X85" s="746"/>
      <c r="Y85" s="747"/>
    </row>
    <row r="86" spans="1:25" ht="32.1" customHeight="1">
      <c r="A86" s="1529"/>
      <c r="B86" s="1442"/>
      <c r="C86" s="1570"/>
      <c r="D86" s="1532" t="s">
        <v>1071</v>
      </c>
      <c r="E86" s="616"/>
      <c r="F86" s="1459" t="s">
        <v>1031</v>
      </c>
      <c r="G86" s="1457"/>
      <c r="H86" s="1457"/>
      <c r="I86" s="1457"/>
      <c r="J86" s="1457"/>
      <c r="K86" s="1457"/>
      <c r="L86" s="1457"/>
      <c r="M86" s="1457"/>
      <c r="N86" s="1457"/>
      <c r="O86" s="1457"/>
      <c r="P86" s="1457"/>
      <c r="Q86" s="1457"/>
      <c r="R86" s="1457"/>
      <c r="S86" s="1457"/>
      <c r="T86" s="1457"/>
      <c r="U86" s="1457"/>
      <c r="V86" s="1457"/>
      <c r="W86" s="1457"/>
      <c r="X86" s="1457"/>
      <c r="Y86" s="846"/>
    </row>
    <row r="87" spans="1:25" ht="31.5" customHeight="1">
      <c r="A87" s="1529"/>
      <c r="B87" s="1442"/>
      <c r="C87" s="1570"/>
      <c r="D87" s="1533"/>
      <c r="E87" s="616"/>
      <c r="F87" s="1535" t="s">
        <v>1277</v>
      </c>
      <c r="G87" s="1536"/>
      <c r="H87" s="1536"/>
      <c r="I87" s="1536"/>
      <c r="J87" s="1536"/>
      <c r="K87" s="1536"/>
      <c r="L87" s="1536"/>
      <c r="M87" s="1536"/>
      <c r="N87" s="1536"/>
      <c r="O87" s="1536"/>
      <c r="P87" s="1536"/>
      <c r="Q87" s="1536"/>
      <c r="R87" s="1536"/>
      <c r="S87" s="1536"/>
      <c r="T87" s="1536"/>
      <c r="U87" s="1536"/>
      <c r="V87" s="1536"/>
      <c r="W87" s="1536"/>
      <c r="X87" s="1536"/>
      <c r="Y87" s="1537"/>
    </row>
    <row r="88" spans="1:25" ht="32.1" customHeight="1">
      <c r="A88" s="1529"/>
      <c r="B88" s="1442"/>
      <c r="C88" s="1570"/>
      <c r="D88" s="1534"/>
      <c r="E88" s="616"/>
      <c r="F88" s="1538" t="s">
        <v>1257</v>
      </c>
      <c r="G88" s="1539"/>
      <c r="H88" s="1539"/>
      <c r="I88" s="1539"/>
      <c r="J88" s="1539"/>
      <c r="K88" s="1539"/>
      <c r="L88" s="1539"/>
      <c r="M88" s="1539"/>
      <c r="N88" s="1539"/>
      <c r="O88" s="1539"/>
      <c r="P88" s="1539"/>
      <c r="Q88" s="1539"/>
      <c r="R88" s="1539"/>
      <c r="S88" s="1539"/>
      <c r="T88" s="1539"/>
      <c r="U88" s="1539"/>
      <c r="V88" s="1539"/>
      <c r="W88" s="1539"/>
      <c r="X88" s="1539"/>
      <c r="Y88" s="846"/>
    </row>
    <row r="89" spans="1:25" ht="32.1" customHeight="1">
      <c r="A89" s="1529"/>
      <c r="B89" s="1442"/>
      <c r="C89" s="1570"/>
      <c r="D89" s="715" t="s">
        <v>1078</v>
      </c>
      <c r="E89" s="616"/>
      <c r="F89" s="1459" t="s">
        <v>1276</v>
      </c>
      <c r="G89" s="1457"/>
      <c r="H89" s="1457"/>
      <c r="I89" s="1457"/>
      <c r="J89" s="1457"/>
      <c r="K89" s="1457"/>
      <c r="L89" s="1457"/>
      <c r="M89" s="1457"/>
      <c r="N89" s="1457"/>
      <c r="O89" s="1457"/>
      <c r="P89" s="1457"/>
      <c r="Q89" s="1457"/>
      <c r="R89" s="1457"/>
      <c r="S89" s="1457"/>
      <c r="T89" s="1457"/>
      <c r="U89" s="1457"/>
      <c r="V89" s="1457"/>
      <c r="W89" s="1457"/>
      <c r="X89" s="1457"/>
      <c r="Y89" s="846"/>
    </row>
    <row r="90" spans="1:25" ht="32.1" customHeight="1">
      <c r="A90" s="1529"/>
      <c r="B90" s="1442"/>
      <c r="C90" s="1570"/>
      <c r="D90" s="1448" t="s">
        <v>1074</v>
      </c>
      <c r="E90" s="616"/>
      <c r="F90" s="1467" t="s">
        <v>1075</v>
      </c>
      <c r="G90" s="1468"/>
      <c r="H90" s="1468"/>
      <c r="I90" s="1468"/>
      <c r="J90" s="1468"/>
      <c r="K90" s="1468"/>
      <c r="L90" s="1468"/>
      <c r="M90" s="1468"/>
      <c r="N90" s="1468"/>
      <c r="O90" s="1468"/>
      <c r="P90" s="1468"/>
      <c r="Q90" s="615"/>
      <c r="R90" s="1467" t="s">
        <v>991</v>
      </c>
      <c r="S90" s="1468"/>
      <c r="T90" s="1468"/>
      <c r="U90" s="1468"/>
      <c r="V90" s="1468"/>
      <c r="W90" s="1468"/>
      <c r="X90" s="1468"/>
      <c r="Y90" s="846"/>
    </row>
    <row r="91" spans="1:25" ht="19.5" customHeight="1">
      <c r="A91" s="1529"/>
      <c r="B91" s="1442"/>
      <c r="C91" s="1570"/>
      <c r="D91" s="1426"/>
      <c r="E91" s="1501" t="s">
        <v>139</v>
      </c>
      <c r="F91" s="1502"/>
      <c r="G91" s="1502"/>
      <c r="H91" s="1502"/>
      <c r="I91" s="1502"/>
      <c r="J91" s="1502"/>
      <c r="K91" s="1502"/>
      <c r="L91" s="1542"/>
      <c r="M91" s="1542"/>
      <c r="N91" s="1542"/>
      <c r="O91" s="1542"/>
      <c r="P91" s="1542"/>
      <c r="Q91" s="1542"/>
      <c r="R91" s="1542"/>
      <c r="S91" s="1542"/>
      <c r="T91" s="582" t="s">
        <v>48</v>
      </c>
      <c r="U91" s="583"/>
      <c r="V91" s="583"/>
      <c r="W91" s="583"/>
      <c r="X91" s="584"/>
      <c r="Y91" s="585"/>
    </row>
    <row r="92" spans="1:25" ht="19.5" customHeight="1">
      <c r="A92" s="1529"/>
      <c r="B92" s="1442"/>
      <c r="C92" s="1570"/>
      <c r="D92" s="1426"/>
      <c r="E92" s="1517" t="s">
        <v>139</v>
      </c>
      <c r="F92" s="1518"/>
      <c r="G92" s="1518"/>
      <c r="H92" s="1518"/>
      <c r="I92" s="1518"/>
      <c r="J92" s="1518"/>
      <c r="K92" s="1518"/>
      <c r="L92" s="1482"/>
      <c r="M92" s="1482"/>
      <c r="N92" s="1482"/>
      <c r="O92" s="1482"/>
      <c r="P92" s="1482"/>
      <c r="Q92" s="1482"/>
      <c r="R92" s="1482"/>
      <c r="S92" s="1482"/>
      <c r="T92" s="586" t="s">
        <v>48</v>
      </c>
      <c r="U92" s="587"/>
      <c r="V92" s="587"/>
      <c r="W92" s="587"/>
      <c r="X92" s="588"/>
      <c r="Y92" s="589"/>
    </row>
    <row r="93" spans="1:25" ht="32.1" customHeight="1">
      <c r="A93" s="1529"/>
      <c r="B93" s="1442"/>
      <c r="C93" s="1570"/>
      <c r="D93" s="1449"/>
      <c r="E93" s="556"/>
      <c r="F93" s="590" t="s">
        <v>944</v>
      </c>
      <c r="G93" s="591"/>
      <c r="H93" s="591"/>
      <c r="I93" s="591"/>
      <c r="J93" s="591"/>
      <c r="K93" s="591"/>
      <c r="L93" s="592"/>
      <c r="M93" s="593"/>
      <c r="N93" s="817"/>
      <c r="O93" s="1562" t="s">
        <v>1266</v>
      </c>
      <c r="P93" s="1519"/>
      <c r="Q93" s="1519"/>
      <c r="R93" s="1519"/>
      <c r="S93" s="1519"/>
      <c r="T93" s="1519"/>
      <c r="U93" s="1519"/>
      <c r="V93" s="1519"/>
      <c r="W93" s="1519"/>
      <c r="X93" s="1519"/>
      <c r="Y93" s="594"/>
    </row>
    <row r="94" spans="1:25" ht="32.1" customHeight="1">
      <c r="A94" s="1529"/>
      <c r="B94" s="1442"/>
      <c r="C94" s="1570"/>
      <c r="D94" s="1563" t="s">
        <v>1258</v>
      </c>
      <c r="E94" s="615"/>
      <c r="F94" s="1564" t="s">
        <v>1065</v>
      </c>
      <c r="G94" s="1565"/>
      <c r="H94" s="1565"/>
      <c r="I94" s="1565"/>
      <c r="J94" s="1566"/>
      <c r="K94" s="615"/>
      <c r="L94" s="1564" t="s">
        <v>1066</v>
      </c>
      <c r="M94" s="1565"/>
      <c r="N94" s="1565"/>
      <c r="O94" s="1565"/>
      <c r="P94" s="1566"/>
      <c r="Q94" s="615"/>
      <c r="R94" s="1564" t="s">
        <v>135</v>
      </c>
      <c r="S94" s="1565"/>
      <c r="T94" s="1565"/>
      <c r="U94" s="1565"/>
      <c r="V94" s="590"/>
      <c r="W94" s="590"/>
      <c r="X94" s="590"/>
      <c r="Y94" s="595"/>
    </row>
    <row r="95" spans="1:25" ht="17.45" customHeight="1">
      <c r="A95" s="1529"/>
      <c r="B95" s="1442"/>
      <c r="C95" s="1570"/>
      <c r="D95" s="1563"/>
      <c r="E95" s="596" t="s">
        <v>1067</v>
      </c>
      <c r="F95" s="597"/>
      <c r="G95" s="597"/>
      <c r="H95" s="597"/>
      <c r="I95" s="597"/>
      <c r="J95" s="597"/>
      <c r="K95" s="597"/>
      <c r="L95" s="597"/>
      <c r="M95" s="597"/>
      <c r="N95" s="597"/>
      <c r="O95" s="597"/>
      <c r="P95" s="597"/>
      <c r="Q95" s="597"/>
      <c r="R95" s="597"/>
      <c r="S95" s="597"/>
      <c r="T95" s="597"/>
      <c r="U95" s="597"/>
      <c r="V95" s="597"/>
      <c r="W95" s="597"/>
      <c r="X95" s="597"/>
      <c r="Y95" s="845"/>
    </row>
    <row r="96" spans="1:25" ht="31.9" customHeight="1">
      <c r="A96" s="1529"/>
      <c r="B96" s="1442"/>
      <c r="C96" s="1570"/>
      <c r="D96" s="1563"/>
      <c r="E96" s="1567" t="s">
        <v>1068</v>
      </c>
      <c r="F96" s="1568"/>
      <c r="G96" s="1568"/>
      <c r="H96" s="556"/>
      <c r="I96" s="1555" t="s">
        <v>1077</v>
      </c>
      <c r="J96" s="1556"/>
      <c r="K96" s="1556"/>
      <c r="L96" s="1556"/>
      <c r="M96" s="1556"/>
      <c r="N96" s="1556"/>
      <c r="O96" s="1556"/>
      <c r="P96" s="1557"/>
      <c r="Q96" s="556"/>
      <c r="R96" s="1555" t="s">
        <v>1076</v>
      </c>
      <c r="S96" s="1556"/>
      <c r="T96" s="1556"/>
      <c r="U96" s="1556"/>
      <c r="V96" s="1556"/>
      <c r="W96" s="1556"/>
      <c r="X96" s="1556"/>
      <c r="Y96" s="1557"/>
    </row>
    <row r="97" spans="1:25" ht="31.9" customHeight="1">
      <c r="A97" s="1529"/>
      <c r="B97" s="1442"/>
      <c r="C97" s="1570"/>
      <c r="D97" s="1563"/>
      <c r="E97" s="1567" t="s">
        <v>1069</v>
      </c>
      <c r="F97" s="1568"/>
      <c r="G97" s="1568"/>
      <c r="H97" s="556"/>
      <c r="I97" s="1555" t="s">
        <v>1077</v>
      </c>
      <c r="J97" s="1556"/>
      <c r="K97" s="1556"/>
      <c r="L97" s="1556"/>
      <c r="M97" s="1556"/>
      <c r="N97" s="1556"/>
      <c r="O97" s="1556"/>
      <c r="P97" s="1557"/>
      <c r="Q97" s="556"/>
      <c r="R97" s="1555" t="s">
        <v>1076</v>
      </c>
      <c r="S97" s="1556"/>
      <c r="T97" s="1556"/>
      <c r="U97" s="1556"/>
      <c r="V97" s="1556"/>
      <c r="W97" s="1556"/>
      <c r="X97" s="1556"/>
      <c r="Y97" s="1557"/>
    </row>
    <row r="98" spans="1:25" ht="31.5" customHeight="1">
      <c r="A98" s="1529"/>
      <c r="B98" s="1442"/>
      <c r="C98" s="1570"/>
      <c r="D98" s="1415" t="s">
        <v>1255</v>
      </c>
      <c r="E98" s="617"/>
      <c r="F98" s="1500" t="s">
        <v>1259</v>
      </c>
      <c r="G98" s="1493"/>
      <c r="H98" s="1493"/>
      <c r="I98" s="1493"/>
      <c r="J98" s="1493"/>
      <c r="K98" s="1493"/>
      <c r="L98" s="1493"/>
      <c r="M98" s="1493"/>
      <c r="N98" s="1493"/>
      <c r="O98" s="1493"/>
      <c r="P98" s="1493"/>
      <c r="Q98" s="1493"/>
      <c r="R98" s="1493"/>
      <c r="S98" s="1493"/>
      <c r="T98" s="1493"/>
      <c r="U98" s="1493"/>
      <c r="V98" s="1493"/>
      <c r="W98" s="1493"/>
      <c r="X98" s="1493"/>
      <c r="Y98" s="1541"/>
    </row>
    <row r="99" spans="1:25" ht="28.5" customHeight="1">
      <c r="A99" s="1540"/>
      <c r="B99" s="1443"/>
      <c r="C99" s="1571"/>
      <c r="D99" s="1416"/>
      <c r="E99" s="615"/>
      <c r="F99" s="843" t="s">
        <v>1070</v>
      </c>
      <c r="G99" s="843"/>
      <c r="H99" s="843"/>
      <c r="I99" s="843"/>
      <c r="J99" s="843"/>
      <c r="K99" s="843"/>
      <c r="L99" s="843"/>
      <c r="M99" s="843"/>
      <c r="N99" s="843"/>
      <c r="O99" s="843"/>
      <c r="P99" s="843"/>
      <c r="Q99" s="597"/>
      <c r="R99" s="843"/>
      <c r="S99" s="843"/>
      <c r="T99" s="843"/>
      <c r="U99" s="843"/>
      <c r="V99" s="843"/>
      <c r="W99" s="843"/>
      <c r="X99" s="843"/>
      <c r="Y99" s="846"/>
    </row>
    <row r="100" spans="1:25" ht="20.100000000000001" customHeight="1">
      <c r="A100" s="818"/>
      <c r="B100" s="819"/>
      <c r="C100" s="1558" t="s">
        <v>178</v>
      </c>
      <c r="D100" s="1559"/>
      <c r="E100" s="1559"/>
      <c r="F100" s="1559"/>
      <c r="G100" s="1559"/>
      <c r="H100" s="1559"/>
      <c r="I100" s="1559"/>
      <c r="J100" s="1559"/>
      <c r="K100" s="1559"/>
      <c r="L100" s="1559"/>
      <c r="M100" s="1559"/>
      <c r="N100" s="1559"/>
      <c r="O100" s="1559"/>
      <c r="P100" s="1559"/>
      <c r="Q100" s="1559"/>
      <c r="R100" s="1559"/>
      <c r="S100" s="1559"/>
      <c r="T100" s="1559"/>
      <c r="U100" s="1559"/>
      <c r="V100" s="1559"/>
      <c r="W100" s="1559"/>
      <c r="X100" s="1559"/>
      <c r="Y100" s="820"/>
    </row>
    <row r="101" spans="1:25" ht="20.100000000000001" customHeight="1">
      <c r="A101" s="821"/>
      <c r="B101" s="822"/>
      <c r="C101" s="1560" t="s">
        <v>1538</v>
      </c>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836"/>
    </row>
    <row r="102" spans="1:25" ht="20.100000000000001" customHeight="1">
      <c r="A102" s="1561" t="s">
        <v>179</v>
      </c>
      <c r="B102" s="1561"/>
      <c r="C102" s="1561"/>
      <c r="D102" s="1561"/>
      <c r="E102" s="823"/>
      <c r="F102" s="824"/>
      <c r="G102" s="824"/>
      <c r="H102" s="824"/>
      <c r="I102" s="824"/>
      <c r="J102" s="824"/>
      <c r="K102" s="824"/>
      <c r="L102" s="825"/>
      <c r="M102" s="825"/>
      <c r="N102" s="825"/>
      <c r="O102" s="825"/>
      <c r="P102" s="825"/>
      <c r="Q102" s="825"/>
      <c r="R102" s="825"/>
      <c r="S102" s="825"/>
      <c r="T102" s="825"/>
      <c r="U102" s="824"/>
      <c r="V102" s="824"/>
      <c r="W102" s="824"/>
      <c r="X102" s="824"/>
      <c r="Y102" s="824"/>
    </row>
    <row r="103" spans="1:25" ht="30" customHeight="1">
      <c r="A103" s="1549" t="s">
        <v>180</v>
      </c>
      <c r="B103" s="1550"/>
      <c r="C103" s="1550"/>
      <c r="D103" s="1550"/>
      <c r="E103" s="1550"/>
      <c r="F103" s="1550"/>
      <c r="G103" s="1550"/>
      <c r="H103" s="1550"/>
      <c r="I103" s="1550"/>
      <c r="J103" s="1550"/>
      <c r="K103" s="1550"/>
      <c r="L103" s="1550"/>
      <c r="M103" s="1550"/>
      <c r="N103" s="1550"/>
      <c r="O103" s="1550"/>
      <c r="P103" s="1550"/>
      <c r="Q103" s="1550"/>
      <c r="R103" s="1550"/>
      <c r="S103" s="1550"/>
      <c r="T103" s="1550"/>
      <c r="U103" s="1550"/>
      <c r="V103" s="1550"/>
      <c r="W103" s="1550"/>
      <c r="X103" s="1550"/>
      <c r="Y103" s="826"/>
    </row>
    <row r="104" spans="1:25" ht="14.25" customHeight="1">
      <c r="A104" s="1551"/>
      <c r="B104" s="1552"/>
      <c r="C104" s="1552"/>
      <c r="D104" s="1552"/>
      <c r="E104" s="1552"/>
      <c r="F104" s="1552"/>
      <c r="G104" s="1552"/>
      <c r="H104" s="1552"/>
      <c r="I104" s="1552"/>
      <c r="J104" s="1552"/>
      <c r="K104" s="1552"/>
      <c r="L104" s="1552"/>
      <c r="M104" s="1552"/>
      <c r="N104" s="1552"/>
      <c r="O104" s="1552"/>
      <c r="P104" s="1552"/>
      <c r="Q104" s="1552"/>
      <c r="R104" s="1552"/>
      <c r="S104" s="1552"/>
      <c r="T104" s="1552"/>
      <c r="U104" s="1552"/>
      <c r="V104" s="1552"/>
      <c r="W104" s="1552"/>
      <c r="X104" s="1552"/>
      <c r="Y104" s="827"/>
    </row>
    <row r="105" spans="1:25" ht="17.25" customHeight="1">
      <c r="A105" s="1553"/>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828"/>
    </row>
    <row r="106" spans="1:25" ht="22.5" customHeight="1">
      <c r="A106" s="821"/>
      <c r="B106" s="821"/>
      <c r="C106" s="821"/>
      <c r="D106" s="820"/>
    </row>
    <row r="107" spans="1:25" ht="35.1" customHeight="1">
      <c r="A107" s="821"/>
      <c r="B107" s="820"/>
      <c r="C107" s="821"/>
      <c r="D107" s="820"/>
    </row>
    <row r="108" spans="1:25" ht="35.1" customHeight="1">
      <c r="A108" s="821"/>
      <c r="B108" s="820"/>
      <c r="C108" s="821"/>
      <c r="D108" s="820"/>
    </row>
    <row r="109" spans="1:25" ht="35.1" customHeight="1">
      <c r="A109" s="821"/>
      <c r="B109" s="829"/>
      <c r="C109" s="829"/>
      <c r="D109" s="820"/>
    </row>
    <row r="110" spans="1:25" ht="35.1" customHeight="1">
      <c r="A110" s="821"/>
      <c r="B110" s="821"/>
      <c r="C110" s="821"/>
      <c r="D110" s="820"/>
    </row>
    <row r="111" spans="1:25" ht="35.1" customHeight="1">
      <c r="A111" s="821"/>
      <c r="B111" s="820"/>
      <c r="C111" s="821"/>
      <c r="D111" s="820"/>
    </row>
    <row r="112" spans="1:25" ht="35.1" customHeight="1">
      <c r="A112" s="821"/>
      <c r="B112" s="820"/>
      <c r="C112" s="821"/>
      <c r="D112" s="820"/>
    </row>
    <row r="113" spans="1:4" ht="35.1" customHeight="1">
      <c r="A113" s="821"/>
      <c r="B113" s="820"/>
      <c r="C113" s="821"/>
      <c r="D113" s="820"/>
    </row>
    <row r="114" spans="1:4" ht="35.1" customHeight="1">
      <c r="A114" s="821"/>
      <c r="B114" s="820"/>
      <c r="C114" s="821"/>
      <c r="D114" s="820"/>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14">
    <mergeCell ref="F64:Y64"/>
    <mergeCell ref="F61:T61"/>
    <mergeCell ref="V61:X61"/>
    <mergeCell ref="A103:X105"/>
    <mergeCell ref="R97:Y97"/>
    <mergeCell ref="C100:X100"/>
    <mergeCell ref="C101:X101"/>
    <mergeCell ref="A102:D102"/>
    <mergeCell ref="O93:X93"/>
    <mergeCell ref="D94:D97"/>
    <mergeCell ref="F94:J94"/>
    <mergeCell ref="L94:P94"/>
    <mergeCell ref="R94:U94"/>
    <mergeCell ref="E96:G96"/>
    <mergeCell ref="I96:P96"/>
    <mergeCell ref="R96:Y96"/>
    <mergeCell ref="E97:G97"/>
    <mergeCell ref="I97:P97"/>
    <mergeCell ref="L92:S92"/>
    <mergeCell ref="C85:C99"/>
    <mergeCell ref="F85:J85"/>
    <mergeCell ref="L85:P85"/>
    <mergeCell ref="R85:V85"/>
    <mergeCell ref="F98:Y98"/>
    <mergeCell ref="D90:D93"/>
    <mergeCell ref="A69:A70"/>
    <mergeCell ref="C69:D70"/>
    <mergeCell ref="F69:T69"/>
    <mergeCell ref="F70:T70"/>
    <mergeCell ref="A71:A99"/>
    <mergeCell ref="B71:B99"/>
    <mergeCell ref="C71:D78"/>
    <mergeCell ref="F71:X71"/>
    <mergeCell ref="F72:X72"/>
    <mergeCell ref="F73:X73"/>
    <mergeCell ref="F74:X74"/>
    <mergeCell ref="F75:X75"/>
    <mergeCell ref="F76:X76"/>
    <mergeCell ref="F77:X77"/>
    <mergeCell ref="F78:X78"/>
    <mergeCell ref="C79:D84"/>
    <mergeCell ref="F79:X79"/>
    <mergeCell ref="F80:X80"/>
    <mergeCell ref="F90:P90"/>
    <mergeCell ref="R90:X90"/>
    <mergeCell ref="E91:K91"/>
    <mergeCell ref="L91:S91"/>
    <mergeCell ref="E92:K92"/>
    <mergeCell ref="L65:P65"/>
    <mergeCell ref="T65:X65"/>
    <mergeCell ref="F66:P66"/>
    <mergeCell ref="T66:X66"/>
    <mergeCell ref="D86:D88"/>
    <mergeCell ref="F86:X86"/>
    <mergeCell ref="F87:Y87"/>
    <mergeCell ref="F88:X88"/>
    <mergeCell ref="F89:X89"/>
    <mergeCell ref="F84:X84"/>
    <mergeCell ref="F67:T67"/>
    <mergeCell ref="V67:X67"/>
    <mergeCell ref="F68:J68"/>
    <mergeCell ref="L68:X68"/>
    <mergeCell ref="A57:A59"/>
    <mergeCell ref="C57:C59"/>
    <mergeCell ref="F57:X57"/>
    <mergeCell ref="F58:X58"/>
    <mergeCell ref="F59:X59"/>
    <mergeCell ref="C61:D61"/>
    <mergeCell ref="L53:P53"/>
    <mergeCell ref="T53:X53"/>
    <mergeCell ref="F54:J54"/>
    <mergeCell ref="L54:T54"/>
    <mergeCell ref="V54:X54"/>
    <mergeCell ref="B55:B68"/>
    <mergeCell ref="C55:D55"/>
    <mergeCell ref="E55:X55"/>
    <mergeCell ref="C56:D56"/>
    <mergeCell ref="E56:X56"/>
    <mergeCell ref="A62:A63"/>
    <mergeCell ref="C62:C63"/>
    <mergeCell ref="F62:J62"/>
    <mergeCell ref="L62:X62"/>
    <mergeCell ref="C64:D64"/>
    <mergeCell ref="C67:D67"/>
    <mergeCell ref="C68:D68"/>
    <mergeCell ref="F65:J65"/>
    <mergeCell ref="C51:D51"/>
    <mergeCell ref="F51:J51"/>
    <mergeCell ref="L51:T51"/>
    <mergeCell ref="V51:X51"/>
    <mergeCell ref="A52:A53"/>
    <mergeCell ref="C52:C53"/>
    <mergeCell ref="F52:J52"/>
    <mergeCell ref="L52:P52"/>
    <mergeCell ref="T52:X52"/>
    <mergeCell ref="F53:J53"/>
    <mergeCell ref="F48:J48"/>
    <mergeCell ref="L48:X48"/>
    <mergeCell ref="C49:D49"/>
    <mergeCell ref="F49:J49"/>
    <mergeCell ref="L49:X49"/>
    <mergeCell ref="F50:J50"/>
    <mergeCell ref="L50:X50"/>
    <mergeCell ref="F45:J45"/>
    <mergeCell ref="L45:P45"/>
    <mergeCell ref="R45:X45"/>
    <mergeCell ref="F46:J46"/>
    <mergeCell ref="L46:X46"/>
    <mergeCell ref="F47:J47"/>
    <mergeCell ref="L47:X47"/>
    <mergeCell ref="A38:A44"/>
    <mergeCell ref="C38:C44"/>
    <mergeCell ref="F38:P38"/>
    <mergeCell ref="R38:X38"/>
    <mergeCell ref="D39:D40"/>
    <mergeCell ref="E39:J39"/>
    <mergeCell ref="K39:Q39"/>
    <mergeCell ref="F40:M40"/>
    <mergeCell ref="O40:X40"/>
    <mergeCell ref="D41:D44"/>
    <mergeCell ref="E41:K41"/>
    <mergeCell ref="L41:S41"/>
    <mergeCell ref="E42:K42"/>
    <mergeCell ref="L42:S42"/>
    <mergeCell ref="E43:K43"/>
    <mergeCell ref="L43:S43"/>
    <mergeCell ref="O44:X44"/>
    <mergeCell ref="F35:J35"/>
    <mergeCell ref="L35:P35"/>
    <mergeCell ref="R35:T35"/>
    <mergeCell ref="U35:W35"/>
    <mergeCell ref="A30:A37"/>
    <mergeCell ref="C30:C37"/>
    <mergeCell ref="F31:J31"/>
    <mergeCell ref="L31:P31"/>
    <mergeCell ref="R31:X31"/>
    <mergeCell ref="D32:D33"/>
    <mergeCell ref="E32:H32"/>
    <mergeCell ref="I32:L32"/>
    <mergeCell ref="P32:S32"/>
    <mergeCell ref="E33:H33"/>
    <mergeCell ref="G36:H36"/>
    <mergeCell ref="G28:O28"/>
    <mergeCell ref="P28:Q28"/>
    <mergeCell ref="R28:S28"/>
    <mergeCell ref="U28:V28"/>
    <mergeCell ref="E29:F29"/>
    <mergeCell ref="J29:K29"/>
    <mergeCell ref="L29:M29"/>
    <mergeCell ref="R29:T29"/>
    <mergeCell ref="F34:H34"/>
    <mergeCell ref="J34:L34"/>
    <mergeCell ref="M34:W34"/>
    <mergeCell ref="G27:O27"/>
    <mergeCell ref="P27:Q27"/>
    <mergeCell ref="R27:S27"/>
    <mergeCell ref="U24:V24"/>
    <mergeCell ref="G25:O25"/>
    <mergeCell ref="P25:Q25"/>
    <mergeCell ref="R25:S25"/>
    <mergeCell ref="U25:V25"/>
    <mergeCell ref="G26:O26"/>
    <mergeCell ref="P26:Q26"/>
    <mergeCell ref="R26:S26"/>
    <mergeCell ref="U26:V26"/>
    <mergeCell ref="U27:V27"/>
    <mergeCell ref="C8:D9"/>
    <mergeCell ref="F8:X8"/>
    <mergeCell ref="G22:H22"/>
    <mergeCell ref="I22:K22"/>
    <mergeCell ref="E23:F23"/>
    <mergeCell ref="G23:H23"/>
    <mergeCell ref="I23:K23"/>
    <mergeCell ref="L23:X23"/>
    <mergeCell ref="A19:A20"/>
    <mergeCell ref="C19:D20"/>
    <mergeCell ref="F19:X19"/>
    <mergeCell ref="A21:A23"/>
    <mergeCell ref="B21:B54"/>
    <mergeCell ref="C21:D23"/>
    <mergeCell ref="E21:F21"/>
    <mergeCell ref="G21:H21"/>
    <mergeCell ref="I21:K21"/>
    <mergeCell ref="E22:F22"/>
    <mergeCell ref="A24:A28"/>
    <mergeCell ref="C24:D28"/>
    <mergeCell ref="E24:F24"/>
    <mergeCell ref="G24:O24"/>
    <mergeCell ref="P24:Q24"/>
    <mergeCell ref="R24:S24"/>
    <mergeCell ref="D98:D99"/>
    <mergeCell ref="F60:X60"/>
    <mergeCell ref="W1:Y1"/>
    <mergeCell ref="A2:Y2"/>
    <mergeCell ref="A4:C4"/>
    <mergeCell ref="D4:F4"/>
    <mergeCell ref="G4:H4"/>
    <mergeCell ref="I4:P4"/>
    <mergeCell ref="R4:S4"/>
    <mergeCell ref="T4:X4"/>
    <mergeCell ref="F9:X9"/>
    <mergeCell ref="A10:A18"/>
    <mergeCell ref="C10:D18"/>
    <mergeCell ref="E14:Y14"/>
    <mergeCell ref="E15:Y15"/>
    <mergeCell ref="L18:N18"/>
    <mergeCell ref="A5:D5"/>
    <mergeCell ref="A6:B6"/>
    <mergeCell ref="C6:D6"/>
    <mergeCell ref="E6:X6"/>
    <mergeCell ref="B7:B20"/>
    <mergeCell ref="C7:D7"/>
    <mergeCell ref="E7:X7"/>
    <mergeCell ref="A8:A9"/>
  </mergeCells>
  <phoneticPr fontId="9"/>
  <conditionalFormatting sqref="G24:G28 T24:T28 G21:H21 G23:H23 T4:X4 E57:E59 E63">
    <cfRule type="cellIs" dxfId="478" priority="69" stopIfTrue="1" operator="equal">
      <formula>""</formula>
    </cfRule>
  </conditionalFormatting>
  <conditionalFormatting sqref="F30 K39:Q39 F36 L41:R43 E19 E37 E71:E84 E98:E99">
    <cfRule type="cellIs" dxfId="477" priority="68" stopIfTrue="1" operator="equal">
      <formula>""</formula>
    </cfRule>
  </conditionalFormatting>
  <conditionalFormatting sqref="E10">
    <cfRule type="expression" dxfId="476" priority="67" stopIfTrue="1">
      <formula>(#REF!="")*($E$10="")</formula>
    </cfRule>
  </conditionalFormatting>
  <conditionalFormatting sqref="E18 K18">
    <cfRule type="expression" dxfId="475" priority="66" stopIfTrue="1">
      <formula>($E$10&lt;&gt;"")*($E$18="")*($K$18="")</formula>
    </cfRule>
  </conditionalFormatting>
  <conditionalFormatting sqref="G29 I29">
    <cfRule type="expression" dxfId="474" priority="65" stopIfTrue="1">
      <formula>($G$29="")*($I$29="")</formula>
    </cfRule>
  </conditionalFormatting>
  <conditionalFormatting sqref="N29 P29">
    <cfRule type="expression" dxfId="473" priority="64" stopIfTrue="1">
      <formula>($N$29="")*($P$29="")</formula>
    </cfRule>
  </conditionalFormatting>
  <conditionalFormatting sqref="U29 W29">
    <cfRule type="expression" dxfId="472" priority="63" stopIfTrue="1">
      <formula>($U$29="")*($W$29="")</formula>
    </cfRule>
  </conditionalFormatting>
  <conditionalFormatting sqref="E31 K31 Q31">
    <cfRule type="expression" dxfId="471" priority="62" stopIfTrue="1">
      <formula>($E$31="")*($K$31="")*($Q$31="")</formula>
    </cfRule>
  </conditionalFormatting>
  <conditionalFormatting sqref="E34 I34">
    <cfRule type="expression" dxfId="470" priority="61" stopIfTrue="1">
      <formula>($E$34="")*($I$34="")</formula>
    </cfRule>
  </conditionalFormatting>
  <conditionalFormatting sqref="E35 K35 Q35">
    <cfRule type="expression" dxfId="469" priority="60" stopIfTrue="1">
      <formula>($E$35="")*($K$35="")*($Q$35="")</formula>
    </cfRule>
  </conditionalFormatting>
  <conditionalFormatting sqref="E38 Q38">
    <cfRule type="expression" dxfId="468" priority="59" stopIfTrue="1">
      <formula>($E$38="")*($Q$38="")</formula>
    </cfRule>
  </conditionalFormatting>
  <conditionalFormatting sqref="E40 N40">
    <cfRule type="expression" dxfId="467" priority="58" stopIfTrue="1">
      <formula>($E$40="")*($N$40="")</formula>
    </cfRule>
  </conditionalFormatting>
  <conditionalFormatting sqref="E44 N44">
    <cfRule type="expression" dxfId="466" priority="57" stopIfTrue="1">
      <formula>($E$44="")*($N$44="")</formula>
    </cfRule>
  </conditionalFormatting>
  <conditionalFormatting sqref="E45 K45 Q45">
    <cfRule type="expression" dxfId="465" priority="56" stopIfTrue="1">
      <formula>($E$45="")*($K$45="")*($Q$45="")</formula>
    </cfRule>
  </conditionalFormatting>
  <conditionalFormatting sqref="E46 K46">
    <cfRule type="expression" dxfId="464" priority="55" stopIfTrue="1">
      <formula>($E$46="")*($K$46="")</formula>
    </cfRule>
  </conditionalFormatting>
  <conditionalFormatting sqref="E47 K47">
    <cfRule type="expression" dxfId="463" priority="54" stopIfTrue="1">
      <formula>($E$47="")*($K$47="")</formula>
    </cfRule>
  </conditionalFormatting>
  <conditionalFormatting sqref="E48 K48">
    <cfRule type="expression" dxfId="462" priority="53" stopIfTrue="1">
      <formula>($E$48="")*($K$48="")</formula>
    </cfRule>
  </conditionalFormatting>
  <conditionalFormatting sqref="E49 K49">
    <cfRule type="expression" dxfId="461" priority="52" stopIfTrue="1">
      <formula>($E$49="")*($K$49="")</formula>
    </cfRule>
  </conditionalFormatting>
  <conditionalFormatting sqref="E50 K50">
    <cfRule type="expression" dxfId="460" priority="51" stopIfTrue="1">
      <formula>($E$50="")*($K$50="")</formula>
    </cfRule>
  </conditionalFormatting>
  <conditionalFormatting sqref="E51 K51 U51">
    <cfRule type="expression" dxfId="459" priority="50" stopIfTrue="1">
      <formula>($E$51="")*($K$51="")*($U$51="")</formula>
    </cfRule>
  </conditionalFormatting>
  <conditionalFormatting sqref="E52 K52 Q52">
    <cfRule type="expression" dxfId="458" priority="49" stopIfTrue="1">
      <formula>($E$52="")*($K$52="")*($Q$52="")</formula>
    </cfRule>
  </conditionalFormatting>
  <conditionalFormatting sqref="E53 K53 Q53">
    <cfRule type="expression" dxfId="457" priority="48" stopIfTrue="1">
      <formula>($E$53="")*($K$53="")*($Q$53="")</formula>
    </cfRule>
  </conditionalFormatting>
  <conditionalFormatting sqref="E54 K54 U54">
    <cfRule type="expression" dxfId="456" priority="47" stopIfTrue="1">
      <formula>($E$54="")*($K$54="")*($U$54="")</formula>
    </cfRule>
  </conditionalFormatting>
  <conditionalFormatting sqref="E65 K65 Q65">
    <cfRule type="expression" dxfId="455" priority="44" stopIfTrue="1">
      <formula>($E$65="")*($K$65="")*($Q$65="")</formula>
    </cfRule>
  </conditionalFormatting>
  <conditionalFormatting sqref="T52:X52">
    <cfRule type="cellIs" dxfId="454" priority="43" stopIfTrue="1" operator="equal">
      <formula>(COUNTIF($Q$52,"○")&lt;1)</formula>
    </cfRule>
  </conditionalFormatting>
  <conditionalFormatting sqref="T53:X53">
    <cfRule type="cellIs" dxfId="453" priority="42" stopIfTrue="1" operator="equal">
      <formula>(COUNTIF($Q$53,"○")&lt;1)</formula>
    </cfRule>
  </conditionalFormatting>
  <conditionalFormatting sqref="T65:X65">
    <cfRule type="cellIs" dxfId="452" priority="41" stopIfTrue="1" operator="equal">
      <formula>(COUNTIF($Q$65,"○")&lt;1)</formula>
    </cfRule>
  </conditionalFormatting>
  <conditionalFormatting sqref="U35:W35">
    <cfRule type="cellIs" dxfId="451" priority="40" stopIfTrue="1" operator="equal">
      <formula>(COUNTIF($Q$35,"○")&lt;1)</formula>
    </cfRule>
  </conditionalFormatting>
  <conditionalFormatting sqref="M34:W34">
    <cfRule type="cellIs" dxfId="450" priority="39" stopIfTrue="1" operator="equal">
      <formula>(COUNTIF($I$34,"○")&lt;1)</formula>
    </cfRule>
  </conditionalFormatting>
  <conditionalFormatting sqref="E8:E9">
    <cfRule type="cellIs" dxfId="449" priority="38" stopIfTrue="1" operator="equal">
      <formula>(COUNTIF($E$8:$E$9,"○")=1)</formula>
    </cfRule>
  </conditionalFormatting>
  <conditionalFormatting sqref="E68 K68">
    <cfRule type="expression" dxfId="448" priority="37" stopIfTrue="1">
      <formula>($E$68="")*($K$68="")</formula>
    </cfRule>
  </conditionalFormatting>
  <conditionalFormatting sqref="E67 U67">
    <cfRule type="expression" dxfId="447" priority="36" stopIfTrue="1">
      <formula>($E$67="")*($U$67="")</formula>
    </cfRule>
  </conditionalFormatting>
  <conditionalFormatting sqref="T67:X67">
    <cfRule type="cellIs" dxfId="446" priority="35" stopIfTrue="1" operator="equal">
      <formula>(COUNTIF($Q$66,"○")&lt;1)</formula>
    </cfRule>
  </conditionalFormatting>
  <conditionalFormatting sqref="T66:X66">
    <cfRule type="cellIs" dxfId="445" priority="34" stopIfTrue="1" operator="equal">
      <formula>(COUNTIF($Q$66,"○")&lt;1)</formula>
    </cfRule>
  </conditionalFormatting>
  <conditionalFormatting sqref="E66 Q66">
    <cfRule type="expression" dxfId="444" priority="33">
      <formula>($E$66="")*($Q$66="")</formula>
    </cfRule>
  </conditionalFormatting>
  <conditionalFormatting sqref="E62 K62">
    <cfRule type="expression" dxfId="443" priority="32">
      <formula>($E$62="")*($K$62="")</formula>
    </cfRule>
  </conditionalFormatting>
  <conditionalFormatting sqref="U69">
    <cfRule type="expression" dxfId="442" priority="31" stopIfTrue="1">
      <formula>($E$69="")*($U$69="")</formula>
    </cfRule>
  </conditionalFormatting>
  <conditionalFormatting sqref="E70">
    <cfRule type="expression" dxfId="441" priority="30" stopIfTrue="1">
      <formula>($E$70="")*($U$70="")</formula>
    </cfRule>
  </conditionalFormatting>
  <conditionalFormatting sqref="E89">
    <cfRule type="cellIs" dxfId="440" priority="29" stopIfTrue="1" operator="equal">
      <formula>""</formula>
    </cfRule>
  </conditionalFormatting>
  <conditionalFormatting sqref="L91:R92">
    <cfRule type="cellIs" dxfId="439" priority="28" stopIfTrue="1" operator="equal">
      <formula>""</formula>
    </cfRule>
  </conditionalFormatting>
  <conditionalFormatting sqref="E93">
    <cfRule type="cellIs" dxfId="438" priority="27" stopIfTrue="1" operator="equal">
      <formula>""</formula>
    </cfRule>
  </conditionalFormatting>
  <conditionalFormatting sqref="E86:E88">
    <cfRule type="cellIs" dxfId="437" priority="26" stopIfTrue="1" operator="equal">
      <formula>""</formula>
    </cfRule>
  </conditionalFormatting>
  <conditionalFormatting sqref="H96">
    <cfRule type="expression" dxfId="436" priority="25" stopIfTrue="1">
      <formula>($H$96="")*($H$97="")</formula>
    </cfRule>
  </conditionalFormatting>
  <conditionalFormatting sqref="E90">
    <cfRule type="expression" dxfId="435" priority="24" stopIfTrue="1">
      <formula>($E$90="")*($Q$90="")</formula>
    </cfRule>
  </conditionalFormatting>
  <conditionalFormatting sqref="E94">
    <cfRule type="expression" dxfId="434" priority="23" stopIfTrue="1">
      <formula>($E$94="")*($K$94="")*($Q$94="")</formula>
    </cfRule>
  </conditionalFormatting>
  <conditionalFormatting sqref="K94">
    <cfRule type="expression" dxfId="433" priority="22" stopIfTrue="1">
      <formula>($E$94="")*($K$94="")*($Q$94="")</formula>
    </cfRule>
  </conditionalFormatting>
  <conditionalFormatting sqref="Q94">
    <cfRule type="expression" dxfId="432" priority="21" stopIfTrue="1">
      <formula>($E$94="")*($K$94="")*($Q$94="")</formula>
    </cfRule>
  </conditionalFormatting>
  <conditionalFormatting sqref="Q90">
    <cfRule type="expression" dxfId="431" priority="20" stopIfTrue="1">
      <formula>($E$90="")*($Q$90="")</formula>
    </cfRule>
  </conditionalFormatting>
  <conditionalFormatting sqref="H97">
    <cfRule type="expression" dxfId="430" priority="18" stopIfTrue="1">
      <formula>($H$96="")*($H$97="")</formula>
    </cfRule>
  </conditionalFormatting>
  <conditionalFormatting sqref="Q96">
    <cfRule type="expression" dxfId="429" priority="17" stopIfTrue="1">
      <formula>($Q$96="")*($Q$97="")</formula>
    </cfRule>
  </conditionalFormatting>
  <conditionalFormatting sqref="Q97">
    <cfRule type="expression" dxfId="428" priority="16" stopIfTrue="1">
      <formula>($Q$96="")*($Q$97="")</formula>
    </cfRule>
  </conditionalFormatting>
  <conditionalFormatting sqref="E69">
    <cfRule type="expression" dxfId="427" priority="15">
      <formula>($E$69="")*($U$69="")</formula>
    </cfRule>
  </conditionalFormatting>
  <conditionalFormatting sqref="U70">
    <cfRule type="expression" dxfId="426" priority="14">
      <formula>($E$70="")*($U$70="")</formula>
    </cfRule>
  </conditionalFormatting>
  <conditionalFormatting sqref="M32">
    <cfRule type="cellIs" dxfId="425" priority="13" stopIfTrue="1" operator="equal">
      <formula>""</formula>
    </cfRule>
  </conditionalFormatting>
  <conditionalFormatting sqref="T32">
    <cfRule type="cellIs" dxfId="424" priority="12" stopIfTrue="1" operator="equal">
      <formula>""</formula>
    </cfRule>
  </conditionalFormatting>
  <conditionalFormatting sqref="I33">
    <cfRule type="expression" dxfId="423" priority="11" stopIfTrue="1">
      <formula>($E$31="")*($K$31="")*($Q$31="")</formula>
    </cfRule>
  </conditionalFormatting>
  <conditionalFormatting sqref="E85">
    <cfRule type="expression" dxfId="422" priority="10">
      <formula>(#REF!="")*(#REF!="")</formula>
    </cfRule>
  </conditionalFormatting>
  <conditionalFormatting sqref="K85">
    <cfRule type="expression" dxfId="421" priority="9">
      <formula>(#REF!="")*(#REF!="")</formula>
    </cfRule>
  </conditionalFormatting>
  <conditionalFormatting sqref="Q85">
    <cfRule type="expression" dxfId="420" priority="8">
      <formula>(#REF!="")*(#REF!="")</formula>
    </cfRule>
  </conditionalFormatting>
  <conditionalFormatting sqref="N93">
    <cfRule type="expression" dxfId="419" priority="7" stopIfTrue="1">
      <formula>($E$88="")*($O$88="")</formula>
    </cfRule>
  </conditionalFormatting>
  <conditionalFormatting sqref="E61 U61">
    <cfRule type="expression" dxfId="418" priority="4" stopIfTrue="1">
      <formula>($E$61="")*($U$61="")</formula>
    </cfRule>
  </conditionalFormatting>
  <conditionalFormatting sqref="E60">
    <cfRule type="cellIs" dxfId="417" priority="3" stopIfTrue="1" operator="equal">
      <formula>""</formula>
    </cfRule>
  </conditionalFormatting>
  <conditionalFormatting sqref="E64">
    <cfRule type="cellIs" dxfId="416" priority="1" stopIfTrue="1" operator="equal">
      <formula>""</formula>
    </cfRule>
  </conditionalFormatting>
  <dataValidations count="4">
    <dataValidation imeMode="off" allowBlank="1" showInputMessage="1" showErrorMessage="1" sqref="G21:H23 T24:T28 F30 N33:O33 F36 L41:S43 K39:Q39 L91:S92 T32 V33:W33 M32"/>
    <dataValidation imeMode="hiragana" allowBlank="1" showInputMessage="1" showErrorMessage="1" sqref="G24:O28 M34:W34 U35:W35 T52:Y53 T4:Y4 T65:Y66"/>
    <dataValidation type="list" allowBlank="1" showInputMessage="1" showErrorMessage="1" sqref="E86:E90 U54 E44:E54 K45:K54 K18 E18:E19 G29 I29 N29 P29 U29 W29 E31 K31 Q31 E34:E35 I33:I34 K35 Q35 E37:E38 Q38 E40 N40 N44 Q45 U51 Q52:Q53 U61 Q96:Q97 E8:E9 U67 K62 N93 U69:U70 K68 H96:H97 Q90 Q94 K94 E93:E94 K65 Q65:Q66 E98:E99 E57:E84">
      <formula1>"○"</formula1>
    </dataValidation>
    <dataValidation type="list" allowBlank="1" showInputMessage="1" showErrorMessage="1" sqref="E10 E85 K85 Q85">
      <formula1>"✔"</formula1>
    </dataValidation>
  </dataValidations>
  <printOptions horizontalCentered="1"/>
  <pageMargins left="0.39370078740157483" right="0.39370078740157483" top="0.59055118110236227" bottom="0.39370078740157483" header="0.31496062992125984" footer="0.31496062992125984"/>
  <pageSetup paperSize="9" scale="48" fitToHeight="2" orientation="portrait" horizontalDpi="300" verticalDpi="300" r:id="rId1"/>
  <headerFooter scaleWithDoc="0">
    <oddFooter>&amp;R&amp;6
（令和７年４月１日以降に申請する訓練科から適用）&amp;11　</oddFooter>
  </headerFooter>
  <rowBreaks count="1" manualBreakCount="1">
    <brk id="61" max="25"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A2" sqref="A2:S2"/>
    </sheetView>
  </sheetViews>
  <sheetFormatPr defaultColWidth="9" defaultRowHeight="13.5"/>
  <cols>
    <col min="1" max="1" width="23.25" style="52" customWidth="1"/>
    <col min="2" max="3" width="4.25" style="52" customWidth="1"/>
    <col min="4" max="4" width="8.5" style="52" customWidth="1"/>
    <col min="5" max="6" width="4.25" style="52" customWidth="1"/>
    <col min="7" max="7" width="8.5" style="52" customWidth="1"/>
    <col min="8" max="9" width="4.25" style="52" customWidth="1"/>
    <col min="10" max="10" width="8.5" style="52" customWidth="1"/>
    <col min="11" max="12" width="4.375" style="52" customWidth="1"/>
    <col min="13" max="13" width="8.5" style="52" customWidth="1"/>
    <col min="14" max="17" width="4.25" style="52" customWidth="1"/>
    <col min="18" max="19" width="8.5" style="52" customWidth="1"/>
    <col min="20" max="16384" width="9" style="52"/>
  </cols>
  <sheetData>
    <row r="1" spans="1:19" ht="20.100000000000001" customHeight="1">
      <c r="S1" s="62" t="s">
        <v>181</v>
      </c>
    </row>
    <row r="2" spans="1:19" ht="20.100000000000001" customHeight="1">
      <c r="A2" s="1578" t="s">
        <v>182</v>
      </c>
      <c r="B2" s="1578"/>
      <c r="C2" s="1578"/>
      <c r="D2" s="1578"/>
      <c r="E2" s="1578"/>
      <c r="F2" s="1578"/>
      <c r="G2" s="1578"/>
      <c r="H2" s="1578"/>
      <c r="I2" s="1578"/>
      <c r="J2" s="1578"/>
      <c r="K2" s="1578"/>
      <c r="L2" s="1578"/>
      <c r="M2" s="1578"/>
      <c r="N2" s="1578"/>
      <c r="O2" s="1578"/>
      <c r="P2" s="1578"/>
      <c r="Q2" s="1578"/>
      <c r="R2" s="1578"/>
      <c r="S2" s="1578"/>
    </row>
    <row r="3" spans="1:19" ht="21.75" customHeight="1">
      <c r="A3" s="63" t="s">
        <v>183</v>
      </c>
      <c r="S3" s="64"/>
    </row>
    <row r="4" spans="1:19" ht="25.5" customHeight="1">
      <c r="A4" s="65" t="s">
        <v>184</v>
      </c>
      <c r="B4" s="1579" t="str">
        <f>IF(様式1!F44="","",様式1!F44)</f>
        <v/>
      </c>
      <c r="C4" s="1580"/>
      <c r="D4" s="1580"/>
      <c r="E4" s="1580"/>
      <c r="F4" s="1580"/>
      <c r="G4" s="1580"/>
      <c r="H4" s="1580"/>
      <c r="I4" s="1580"/>
      <c r="J4" s="1580"/>
      <c r="K4" s="66" t="str">
        <f>IF(B4="初回","✔","")</f>
        <v/>
      </c>
      <c r="L4" s="1581" t="s">
        <v>185</v>
      </c>
      <c r="M4" s="1581"/>
      <c r="N4" s="1581"/>
      <c r="O4" s="1581"/>
      <c r="P4" s="1581"/>
      <c r="Q4" s="1581"/>
      <c r="R4" s="1581"/>
      <c r="S4" s="1582"/>
    </row>
    <row r="5" spans="1:19" ht="23.1" customHeight="1">
      <c r="A5" s="65" t="s">
        <v>186</v>
      </c>
      <c r="B5" s="1583" t="str">
        <f>IF(様式1!L10="","",様式1!L10)</f>
        <v/>
      </c>
      <c r="C5" s="1581"/>
      <c r="D5" s="1581"/>
      <c r="E5" s="1581"/>
      <c r="F5" s="1581"/>
      <c r="G5" s="1581"/>
      <c r="H5" s="1581"/>
      <c r="I5" s="1581"/>
      <c r="J5" s="1581"/>
      <c r="K5" s="1581"/>
      <c r="L5" s="1581"/>
      <c r="M5" s="1581"/>
      <c r="N5" s="1581"/>
      <c r="O5" s="1581"/>
      <c r="P5" s="1581"/>
      <c r="Q5" s="1581"/>
      <c r="R5" s="1581"/>
      <c r="S5" s="1582"/>
    </row>
    <row r="6" spans="1:19" ht="23.1" customHeight="1">
      <c r="A6" s="65" t="s">
        <v>187</v>
      </c>
      <c r="B6" s="1583" t="str">
        <f>IF(様式1!L11="","",様式1!L11)</f>
        <v/>
      </c>
      <c r="C6" s="1581"/>
      <c r="D6" s="1581"/>
      <c r="E6" s="1581"/>
      <c r="F6" s="1581"/>
      <c r="G6" s="1581"/>
      <c r="H6" s="1581"/>
      <c r="I6" s="1581"/>
      <c r="J6" s="1581"/>
      <c r="K6" s="1581"/>
      <c r="L6" s="1581"/>
      <c r="M6" s="1581"/>
      <c r="N6" s="1581"/>
      <c r="O6" s="1581"/>
      <c r="P6" s="1581"/>
      <c r="Q6" s="1581"/>
      <c r="R6" s="1581"/>
      <c r="S6" s="1582"/>
    </row>
    <row r="7" spans="1:19" ht="23.1" customHeight="1">
      <c r="A7" s="381" t="s">
        <v>538</v>
      </c>
      <c r="B7" s="1589" t="str">
        <f>IF(様式1!F46="","",様式1!F46)</f>
        <v/>
      </c>
      <c r="C7" s="1590"/>
      <c r="D7" s="1590"/>
      <c r="E7" s="1590"/>
      <c r="F7" s="1590"/>
      <c r="G7" s="1590"/>
      <c r="H7" s="1590"/>
      <c r="I7" s="1590"/>
      <c r="J7" s="1590"/>
      <c r="K7" s="1590"/>
      <c r="L7" s="1590"/>
      <c r="M7" s="1590"/>
      <c r="N7" s="1590"/>
      <c r="O7" s="1590"/>
      <c r="P7" s="1590"/>
      <c r="Q7" s="1590"/>
      <c r="R7" s="1590"/>
      <c r="S7" s="1591"/>
    </row>
    <row r="8" spans="1:19" ht="23.25" customHeight="1">
      <c r="A8" s="67" t="s">
        <v>188</v>
      </c>
      <c r="B8" s="1584"/>
      <c r="C8" s="1585"/>
      <c r="D8" s="68" t="s">
        <v>189</v>
      </c>
      <c r="E8" s="1585"/>
      <c r="F8" s="1585"/>
      <c r="G8" s="1585"/>
      <c r="H8" s="1586" t="s">
        <v>189</v>
      </c>
      <c r="I8" s="1586"/>
      <c r="J8" s="618"/>
      <c r="K8" s="1587"/>
      <c r="L8" s="1587"/>
      <c r="M8" s="1587"/>
      <c r="N8" s="1587"/>
      <c r="O8" s="1587"/>
      <c r="P8" s="1587"/>
      <c r="Q8" s="1587"/>
      <c r="R8" s="1587"/>
      <c r="S8" s="1588"/>
    </row>
    <row r="9" spans="1:19" ht="23.1" customHeight="1">
      <c r="A9" s="69" t="s">
        <v>190</v>
      </c>
      <c r="B9" s="70" t="s">
        <v>191</v>
      </c>
      <c r="C9" s="1600" t="str">
        <f>IF(様式1!$J$9="","",様式1!$J$9)</f>
        <v/>
      </c>
      <c r="D9" s="1600"/>
      <c r="E9" s="1600" t="str">
        <f>IF(様式1!$L$9="","",様式1!$L$9)</f>
        <v/>
      </c>
      <c r="F9" s="1600"/>
      <c r="G9" s="1600"/>
      <c r="H9" s="1600"/>
      <c r="I9" s="1600"/>
      <c r="J9" s="1600"/>
      <c r="K9" s="1600"/>
      <c r="L9" s="1600"/>
      <c r="M9" s="1600"/>
      <c r="N9" s="1600"/>
      <c r="O9" s="1600"/>
      <c r="P9" s="1600"/>
      <c r="Q9" s="1600"/>
      <c r="R9" s="1600"/>
      <c r="S9" s="1601"/>
    </row>
    <row r="10" spans="1:19" ht="23.1" customHeight="1">
      <c r="A10" s="71"/>
      <c r="B10" s="1602"/>
      <c r="C10" s="1603"/>
      <c r="D10" s="1603"/>
      <c r="E10" s="1603" t="s">
        <v>192</v>
      </c>
      <c r="F10" s="1603"/>
      <c r="G10" s="1604"/>
      <c r="H10" s="1604"/>
      <c r="I10" s="1604"/>
      <c r="J10" s="59" t="s">
        <v>193</v>
      </c>
      <c r="K10" s="1603" t="s">
        <v>194</v>
      </c>
      <c r="L10" s="1603"/>
      <c r="M10" s="1605"/>
      <c r="N10" s="1605"/>
      <c r="O10" s="1605"/>
      <c r="P10" s="1605"/>
      <c r="Q10" s="1605"/>
      <c r="R10" s="1605"/>
      <c r="S10" s="1606"/>
    </row>
    <row r="11" spans="1:19" ht="30.75" customHeight="1">
      <c r="A11" s="72" t="s">
        <v>825</v>
      </c>
      <c r="B11" s="1583" t="s">
        <v>195</v>
      </c>
      <c r="C11" s="1581"/>
      <c r="D11" s="1581"/>
      <c r="E11" s="1581" t="str">
        <f>IF(様式1!M13="","",様式1!M13)</f>
        <v/>
      </c>
      <c r="F11" s="1581"/>
      <c r="G11" s="1581"/>
      <c r="H11" s="1581"/>
      <c r="I11" s="1581"/>
      <c r="J11" s="1581"/>
      <c r="K11" s="1581"/>
      <c r="L11" s="1581"/>
      <c r="M11" s="404"/>
      <c r="N11" s="1592"/>
      <c r="O11" s="1592"/>
      <c r="P11" s="1592"/>
      <c r="Q11" s="1592"/>
      <c r="R11" s="1592"/>
      <c r="S11" s="1593"/>
    </row>
    <row r="12" spans="1:19" ht="23.1" customHeight="1">
      <c r="A12" s="65" t="s">
        <v>196</v>
      </c>
      <c r="B12" s="1594"/>
      <c r="C12" s="1595"/>
      <c r="D12" s="619"/>
      <c r="E12" s="1596" t="s">
        <v>197</v>
      </c>
      <c r="F12" s="1596"/>
      <c r="G12" s="619"/>
      <c r="H12" s="1596" t="s">
        <v>198</v>
      </c>
      <c r="I12" s="1596"/>
      <c r="J12" s="619"/>
      <c r="K12" s="1597" t="s">
        <v>199</v>
      </c>
      <c r="L12" s="1597"/>
      <c r="M12" s="1598"/>
      <c r="N12" s="1598"/>
      <c r="O12" s="1598"/>
      <c r="P12" s="1598"/>
      <c r="Q12" s="1598"/>
      <c r="R12" s="1598"/>
      <c r="S12" s="1599"/>
    </row>
    <row r="13" spans="1:19" ht="15" customHeight="1">
      <c r="A13" s="1616" t="s">
        <v>200</v>
      </c>
      <c r="B13" s="28"/>
      <c r="C13" s="1609" t="s">
        <v>201</v>
      </c>
      <c r="D13" s="1607"/>
      <c r="E13" s="28"/>
      <c r="F13" s="1609" t="s">
        <v>641</v>
      </c>
      <c r="G13" s="1607"/>
      <c r="H13" s="28"/>
      <c r="I13" s="1609" t="s">
        <v>642</v>
      </c>
      <c r="J13" s="1607"/>
      <c r="K13" s="28"/>
      <c r="L13" s="1609" t="s">
        <v>643</v>
      </c>
      <c r="M13" s="1607"/>
      <c r="N13" s="28"/>
      <c r="O13" s="1609" t="s">
        <v>644</v>
      </c>
      <c r="P13" s="1607"/>
      <c r="Q13" s="1607"/>
      <c r="R13" s="1607"/>
      <c r="S13" s="1608"/>
    </row>
    <row r="14" spans="1:19" ht="15" customHeight="1">
      <c r="A14" s="1617"/>
      <c r="B14" s="28"/>
      <c r="C14" s="1609" t="s">
        <v>645</v>
      </c>
      <c r="D14" s="1607"/>
      <c r="E14" s="28"/>
      <c r="F14" s="1610" t="s">
        <v>646</v>
      </c>
      <c r="G14" s="1611"/>
      <c r="H14" s="28"/>
      <c r="I14" s="1609" t="s">
        <v>647</v>
      </c>
      <c r="J14" s="1607"/>
      <c r="K14" s="28"/>
      <c r="L14" s="1611" t="s">
        <v>648</v>
      </c>
      <c r="M14" s="1611"/>
      <c r="N14" s="1611"/>
      <c r="O14" s="28"/>
      <c r="P14" s="1607" t="s">
        <v>649</v>
      </c>
      <c r="Q14" s="1607"/>
      <c r="R14" s="1607"/>
      <c r="S14" s="1608"/>
    </row>
    <row r="15" spans="1:19" ht="15" customHeight="1">
      <c r="A15" s="1618"/>
      <c r="B15" s="28"/>
      <c r="C15" s="1609" t="s">
        <v>650</v>
      </c>
      <c r="D15" s="1607"/>
      <c r="E15" s="28"/>
      <c r="F15" s="1610" t="s">
        <v>651</v>
      </c>
      <c r="G15" s="1611"/>
      <c r="H15" s="28"/>
      <c r="I15" s="1607" t="s">
        <v>652</v>
      </c>
      <c r="J15" s="1607"/>
      <c r="K15" s="1612"/>
      <c r="L15" s="1612"/>
      <c r="M15" s="1612"/>
      <c r="N15" s="1612"/>
      <c r="O15" s="1612"/>
      <c r="P15" s="1612"/>
      <c r="Q15" s="1612"/>
      <c r="R15" s="1612"/>
      <c r="S15" s="379" t="s">
        <v>653</v>
      </c>
    </row>
    <row r="16" spans="1:19" ht="23.1" customHeight="1">
      <c r="A16" s="65" t="s">
        <v>202</v>
      </c>
      <c r="B16" s="1613"/>
      <c r="C16" s="1614"/>
      <c r="D16" s="1614"/>
      <c r="E16" s="1614"/>
      <c r="F16" s="1614"/>
      <c r="G16" s="1614"/>
      <c r="H16" s="1614"/>
      <c r="I16" s="1614"/>
      <c r="J16" s="1614"/>
      <c r="K16" s="1614"/>
      <c r="L16" s="1614"/>
      <c r="M16" s="1614"/>
      <c r="N16" s="1614"/>
      <c r="O16" s="1614"/>
      <c r="P16" s="1614"/>
      <c r="Q16" s="1614"/>
      <c r="R16" s="1614"/>
      <c r="S16" s="1615"/>
    </row>
    <row r="17" spans="1:19" s="73" customFormat="1" ht="51" customHeight="1">
      <c r="A17" s="1619" t="s">
        <v>203</v>
      </c>
      <c r="B17" s="1619"/>
      <c r="C17" s="1619"/>
      <c r="D17" s="1619"/>
      <c r="E17" s="1620" t="s">
        <v>204</v>
      </c>
      <c r="F17" s="1620"/>
      <c r="G17" s="1621"/>
      <c r="H17" s="1621"/>
      <c r="I17" s="1621"/>
      <c r="J17" s="1621"/>
      <c r="K17" s="1621"/>
      <c r="L17" s="1621"/>
      <c r="M17" s="1621"/>
      <c r="N17" s="1621"/>
      <c r="O17" s="1621"/>
      <c r="P17" s="1621"/>
      <c r="Q17" s="1621"/>
      <c r="R17" s="1621"/>
      <c r="S17" s="1621"/>
    </row>
    <row r="18" spans="1:19" s="73" customFormat="1" ht="12" customHeight="1">
      <c r="A18" s="74"/>
      <c r="D18" s="75"/>
      <c r="E18" s="76" t="s">
        <v>205</v>
      </c>
      <c r="F18" s="76"/>
      <c r="H18" s="77"/>
      <c r="I18" s="77"/>
      <c r="J18" s="77"/>
      <c r="K18" s="77"/>
      <c r="L18" s="77"/>
      <c r="M18" s="77"/>
      <c r="N18" s="77"/>
      <c r="O18" s="77"/>
      <c r="P18" s="77"/>
      <c r="Q18" s="77"/>
      <c r="R18" s="77"/>
      <c r="S18" s="77"/>
    </row>
    <row r="19" spans="1:19" ht="12" customHeight="1">
      <c r="A19" s="78"/>
      <c r="B19" s="79"/>
      <c r="C19" s="79"/>
      <c r="D19" s="79"/>
      <c r="E19" s="79"/>
      <c r="F19" s="79"/>
      <c r="G19" s="79"/>
      <c r="H19" s="79"/>
      <c r="I19" s="79"/>
      <c r="J19" s="79"/>
      <c r="K19" s="79"/>
      <c r="L19" s="79"/>
      <c r="M19" s="79"/>
      <c r="N19" s="79"/>
      <c r="O19" s="79"/>
      <c r="P19" s="79"/>
      <c r="Q19" s="79"/>
      <c r="R19" s="79"/>
      <c r="S19" s="79"/>
    </row>
    <row r="20" spans="1:19">
      <c r="A20" s="63" t="s">
        <v>206</v>
      </c>
      <c r="E20" s="80"/>
      <c r="F20" s="80"/>
    </row>
    <row r="21" spans="1:19" ht="23.1" customHeight="1">
      <c r="A21" s="65" t="s">
        <v>207</v>
      </c>
      <c r="B21" s="1583" t="str">
        <f>IF(様式1!F40="","",様式1!F40)</f>
        <v/>
      </c>
      <c r="C21" s="1581"/>
      <c r="D21" s="1581"/>
      <c r="E21" s="1581"/>
      <c r="F21" s="1581"/>
      <c r="G21" s="1581"/>
      <c r="H21" s="1581"/>
      <c r="I21" s="1581"/>
      <c r="J21" s="1581"/>
      <c r="K21" s="1581"/>
      <c r="L21" s="1581"/>
      <c r="M21" s="1581"/>
      <c r="N21" s="1581"/>
      <c r="O21" s="1581"/>
      <c r="P21" s="1581"/>
      <c r="Q21" s="1581"/>
      <c r="R21" s="1581"/>
      <c r="S21" s="1582"/>
    </row>
    <row r="22" spans="1:19" ht="23.1" customHeight="1">
      <c r="A22" s="81" t="s">
        <v>208</v>
      </c>
      <c r="B22" s="70" t="s">
        <v>191</v>
      </c>
      <c r="C22" s="1600" t="str">
        <f>IF(様式1!F41="","",様式1!F41)</f>
        <v/>
      </c>
      <c r="D22" s="1600"/>
      <c r="E22" s="1600" t="str">
        <f>様式1!H41&amp;"　"&amp;様式1!H42</f>
        <v>　</v>
      </c>
      <c r="F22" s="1600"/>
      <c r="G22" s="1600"/>
      <c r="H22" s="1600"/>
      <c r="I22" s="1600"/>
      <c r="J22" s="1600"/>
      <c r="K22" s="1600"/>
      <c r="L22" s="1600"/>
      <c r="M22" s="1600"/>
      <c r="N22" s="1600"/>
      <c r="O22" s="1600"/>
      <c r="P22" s="1600"/>
      <c r="Q22" s="1600"/>
      <c r="R22" s="1600"/>
      <c r="S22" s="1601"/>
    </row>
    <row r="23" spans="1:19" ht="23.1" customHeight="1">
      <c r="A23" s="82" t="s">
        <v>190</v>
      </c>
      <c r="B23" s="83"/>
      <c r="C23" s="59"/>
      <c r="D23" s="59"/>
      <c r="E23" s="1622" t="s">
        <v>192</v>
      </c>
      <c r="F23" s="1622"/>
      <c r="G23" s="1604"/>
      <c r="H23" s="1604"/>
      <c r="I23" s="1604"/>
      <c r="J23" s="59" t="s">
        <v>193</v>
      </c>
      <c r="K23" s="1603" t="s">
        <v>194</v>
      </c>
      <c r="L23" s="1603"/>
      <c r="M23" s="1605"/>
      <c r="N23" s="1605"/>
      <c r="O23" s="1605"/>
      <c r="P23" s="1605"/>
      <c r="Q23" s="1605"/>
      <c r="R23" s="1605"/>
      <c r="S23" s="1606"/>
    </row>
    <row r="24" spans="1:19" ht="23.1" customHeight="1">
      <c r="A24" s="65" t="s">
        <v>209</v>
      </c>
      <c r="B24" s="1623"/>
      <c r="C24" s="1624"/>
      <c r="D24" s="1624"/>
      <c r="E24" s="1624"/>
      <c r="F24" s="1624"/>
      <c r="G24" s="1624"/>
      <c r="H24" s="1624"/>
      <c r="I24" s="1624"/>
      <c r="J24" s="1624"/>
      <c r="K24" s="1624"/>
      <c r="L24" s="1624"/>
      <c r="M24" s="1624"/>
      <c r="N24" s="1624"/>
      <c r="O24" s="1624"/>
      <c r="P24" s="1624"/>
      <c r="Q24" s="1624"/>
      <c r="R24" s="1624"/>
      <c r="S24" s="1625"/>
    </row>
    <row r="25" spans="1:19" ht="20.100000000000001" customHeight="1"/>
    <row r="26" spans="1:19" ht="20.100000000000001" customHeight="1"/>
    <row r="27" spans="1:19" ht="20.100000000000001" customHeight="1">
      <c r="A27" s="1626" t="s">
        <v>210</v>
      </c>
      <c r="B27" s="1627"/>
      <c r="C27" s="1627"/>
      <c r="D27" s="1627"/>
      <c r="E27" s="1627"/>
      <c r="F27" s="1627"/>
      <c r="G27" s="1627"/>
      <c r="H27" s="1627"/>
      <c r="I27" s="1627"/>
      <c r="J27" s="1627"/>
      <c r="K27" s="1627"/>
      <c r="L27" s="1627"/>
      <c r="M27" s="1627"/>
      <c r="N27" s="1627"/>
      <c r="O27" s="1627"/>
      <c r="P27" s="1627"/>
      <c r="Q27" s="1627"/>
      <c r="R27" s="1627"/>
      <c r="S27" s="1627"/>
    </row>
    <row r="28" spans="1:19" ht="20.100000000000001" customHeight="1">
      <c r="A28" s="1628" t="s">
        <v>211</v>
      </c>
      <c r="B28" s="1629"/>
      <c r="C28" s="1630"/>
      <c r="D28" s="1628" t="s">
        <v>212</v>
      </c>
      <c r="E28" s="1629"/>
      <c r="F28" s="1629"/>
      <c r="G28" s="1629"/>
      <c r="H28" s="1629"/>
      <c r="I28" s="1629"/>
      <c r="J28" s="1629"/>
      <c r="K28" s="1629"/>
      <c r="L28" s="1630"/>
      <c r="M28" s="1634" t="s">
        <v>213</v>
      </c>
      <c r="N28" s="1634"/>
      <c r="O28" s="1634"/>
      <c r="P28" s="1635" t="s">
        <v>214</v>
      </c>
      <c r="Q28" s="1636"/>
      <c r="R28" s="1616" t="s">
        <v>215</v>
      </c>
      <c r="S28" s="1616" t="s">
        <v>216</v>
      </c>
    </row>
    <row r="29" spans="1:19" ht="20.100000000000001" customHeight="1">
      <c r="A29" s="1631"/>
      <c r="B29" s="1632"/>
      <c r="C29" s="1633"/>
      <c r="D29" s="1631"/>
      <c r="E29" s="1632"/>
      <c r="F29" s="1632"/>
      <c r="G29" s="1632"/>
      <c r="H29" s="1632"/>
      <c r="I29" s="1632"/>
      <c r="J29" s="1632"/>
      <c r="K29" s="1632"/>
      <c r="L29" s="1633"/>
      <c r="M29" s="84" t="s">
        <v>217</v>
      </c>
      <c r="N29" s="1644" t="s">
        <v>218</v>
      </c>
      <c r="O29" s="1644"/>
      <c r="P29" s="1637"/>
      <c r="Q29" s="1638"/>
      <c r="R29" s="1618"/>
      <c r="S29" s="1618"/>
    </row>
    <row r="30" spans="1:19" ht="20.100000000000001" customHeight="1">
      <c r="A30" s="1645"/>
      <c r="B30" s="1643"/>
      <c r="C30" s="1646"/>
      <c r="D30" s="1645"/>
      <c r="E30" s="1643"/>
      <c r="F30" s="1643"/>
      <c r="G30" s="1643"/>
      <c r="H30" s="1643"/>
      <c r="I30" s="1643"/>
      <c r="J30" s="1643"/>
      <c r="K30" s="1643"/>
      <c r="L30" s="1646"/>
      <c r="M30" s="620"/>
      <c r="N30" s="1647"/>
      <c r="O30" s="1648"/>
      <c r="P30" s="1649"/>
      <c r="Q30" s="1650"/>
      <c r="R30" s="621"/>
      <c r="S30" s="621"/>
    </row>
    <row r="31" spans="1:19" ht="19.5" customHeight="1">
      <c r="A31" s="1620" t="s">
        <v>219</v>
      </c>
      <c r="B31" s="1639"/>
      <c r="C31" s="1639"/>
      <c r="D31" s="1639"/>
      <c r="E31" s="1639"/>
      <c r="F31" s="1639"/>
      <c r="G31" s="1639"/>
      <c r="H31" s="1639"/>
      <c r="I31" s="1639"/>
      <c r="J31" s="1639"/>
      <c r="K31" s="1639"/>
      <c r="L31" s="1639"/>
      <c r="M31" s="1639"/>
      <c r="N31" s="1639"/>
      <c r="O31" s="1639"/>
      <c r="P31" s="1639"/>
      <c r="Q31" s="1639"/>
      <c r="R31" s="1639"/>
      <c r="S31" s="1639"/>
    </row>
    <row r="32" spans="1:19" ht="19.5" customHeight="1">
      <c r="A32" s="1640" t="s">
        <v>220</v>
      </c>
      <c r="B32" s="1641"/>
      <c r="C32" s="1641"/>
      <c r="D32" s="1641"/>
      <c r="E32" s="1641"/>
      <c r="F32" s="1641"/>
      <c r="G32" s="1641"/>
      <c r="H32" s="1641"/>
      <c r="I32" s="1641"/>
      <c r="J32" s="1641"/>
      <c r="K32" s="1641"/>
      <c r="L32" s="1641"/>
      <c r="M32" s="1641"/>
      <c r="N32" s="1641"/>
      <c r="O32" s="1641"/>
      <c r="P32" s="1641"/>
      <c r="Q32" s="1641"/>
      <c r="R32" s="1641"/>
      <c r="S32" s="1641"/>
    </row>
    <row r="33" spans="1:19" ht="16.5" customHeight="1">
      <c r="A33" s="605"/>
      <c r="B33" s="605"/>
      <c r="C33" s="605"/>
      <c r="D33" s="605"/>
      <c r="E33" s="605"/>
      <c r="F33" s="605"/>
      <c r="G33" s="605"/>
      <c r="H33" s="605"/>
      <c r="I33" s="605"/>
      <c r="J33" s="605"/>
      <c r="K33" s="605"/>
      <c r="L33" s="605"/>
      <c r="M33" s="605"/>
      <c r="N33" s="605"/>
      <c r="O33" s="605"/>
      <c r="P33" s="605"/>
      <c r="Q33" s="605"/>
      <c r="R33" s="605"/>
      <c r="S33" s="605"/>
    </row>
    <row r="34" spans="1:19" s="56" customFormat="1" ht="16.5" customHeight="1">
      <c r="A34" s="85" t="s">
        <v>221</v>
      </c>
      <c r="B34" s="86"/>
      <c r="C34" s="86"/>
      <c r="D34" s="87"/>
      <c r="E34" s="87"/>
      <c r="F34" s="87"/>
      <c r="G34" s="87"/>
      <c r="H34" s="87"/>
      <c r="I34" s="87"/>
      <c r="J34" s="87"/>
      <c r="K34" s="88"/>
      <c r="L34" s="88"/>
      <c r="M34" s="59"/>
      <c r="N34" s="86"/>
      <c r="O34" s="86"/>
      <c r="P34" s="86"/>
      <c r="Q34" s="86"/>
      <c r="R34" s="86"/>
      <c r="S34" s="59"/>
    </row>
    <row r="35" spans="1:19" ht="22.5" customHeight="1">
      <c r="A35" s="89" t="s">
        <v>222</v>
      </c>
      <c r="B35" s="1613"/>
      <c r="C35" s="1614"/>
      <c r="D35" s="1614"/>
      <c r="E35" s="1614"/>
      <c r="F35" s="1614"/>
      <c r="G35" s="1614"/>
      <c r="H35" s="1614"/>
      <c r="I35" s="1614"/>
      <c r="J35" s="1614"/>
      <c r="K35" s="1614"/>
      <c r="L35" s="1614"/>
      <c r="M35" s="1614"/>
      <c r="N35" s="1614"/>
      <c r="O35" s="1614"/>
      <c r="P35" s="1614"/>
      <c r="Q35" s="1614"/>
      <c r="R35" s="1614"/>
      <c r="S35" s="1615"/>
    </row>
    <row r="36" spans="1:19" ht="22.5" customHeight="1">
      <c r="A36" s="89" t="s">
        <v>223</v>
      </c>
      <c r="B36" s="1613"/>
      <c r="C36" s="1614"/>
      <c r="D36" s="1614"/>
      <c r="E36" s="1614"/>
      <c r="F36" s="1614"/>
      <c r="G36" s="1614"/>
      <c r="H36" s="1614"/>
      <c r="I36" s="1614"/>
      <c r="J36" s="1614"/>
      <c r="K36" s="1614"/>
      <c r="L36" s="1614"/>
      <c r="M36" s="1614"/>
      <c r="N36" s="1614"/>
      <c r="O36" s="1614"/>
      <c r="P36" s="1614"/>
      <c r="Q36" s="1614"/>
      <c r="R36" s="1614"/>
      <c r="S36" s="1615"/>
    </row>
    <row r="37" spans="1:19" ht="15.75" customHeight="1">
      <c r="A37" s="60"/>
      <c r="B37" s="60"/>
      <c r="C37" s="60"/>
      <c r="D37" s="60"/>
      <c r="E37" s="60"/>
      <c r="F37" s="60"/>
      <c r="G37" s="60"/>
      <c r="H37" s="60"/>
      <c r="I37" s="60"/>
      <c r="J37" s="60"/>
      <c r="K37" s="60"/>
      <c r="L37" s="60"/>
      <c r="M37" s="60"/>
      <c r="N37" s="60"/>
      <c r="O37" s="60"/>
      <c r="P37" s="60"/>
      <c r="Q37" s="60"/>
      <c r="R37" s="60"/>
      <c r="S37" s="60"/>
    </row>
    <row r="38" spans="1:19" ht="19.5" customHeight="1">
      <c r="A38" s="52" t="s">
        <v>224</v>
      </c>
    </row>
    <row r="39" spans="1:19" ht="19.5" customHeight="1">
      <c r="A39" s="89" t="s">
        <v>225</v>
      </c>
      <c r="B39" s="1613"/>
      <c r="C39" s="1614"/>
      <c r="D39" s="1614"/>
      <c r="E39" s="1614"/>
      <c r="F39" s="1614"/>
      <c r="G39" s="1614"/>
      <c r="H39" s="1614"/>
      <c r="I39" s="1614"/>
      <c r="J39" s="1615"/>
      <c r="K39" s="1642" t="s">
        <v>226</v>
      </c>
      <c r="L39" s="1587"/>
      <c r="M39" s="1587"/>
      <c r="N39" s="1587"/>
      <c r="O39" s="1587"/>
      <c r="P39" s="1643"/>
      <c r="Q39" s="1643"/>
      <c r="R39" s="1643"/>
      <c r="S39" s="90" t="s">
        <v>227</v>
      </c>
    </row>
    <row r="40" spans="1:19" ht="20.100000000000001" customHeight="1">
      <c r="A40" s="1662" t="s">
        <v>228</v>
      </c>
      <c r="B40" s="91" t="s">
        <v>229</v>
      </c>
      <c r="C40" s="92"/>
      <c r="D40" s="93"/>
      <c r="E40" s="1658"/>
      <c r="F40" s="1660"/>
      <c r="G40" s="1660"/>
      <c r="H40" s="1660"/>
      <c r="I40" s="1660"/>
      <c r="J40" s="1660"/>
      <c r="K40" s="1660"/>
      <c r="L40" s="1660"/>
      <c r="M40" s="1665" t="s">
        <v>230</v>
      </c>
      <c r="N40" s="1666"/>
      <c r="O40" s="1667"/>
      <c r="P40" s="1668"/>
      <c r="Q40" s="1669"/>
      <c r="R40" s="1669"/>
      <c r="S40" s="1670"/>
    </row>
    <row r="41" spans="1:19" ht="20.100000000000001" customHeight="1">
      <c r="A41" s="1663"/>
      <c r="B41" s="94" t="s">
        <v>231</v>
      </c>
      <c r="C41" s="95"/>
      <c r="D41" s="96"/>
      <c r="E41" s="1671"/>
      <c r="F41" s="1656"/>
      <c r="G41" s="1656"/>
      <c r="H41" s="1656"/>
      <c r="I41" s="1656"/>
      <c r="J41" s="1656"/>
      <c r="K41" s="1656"/>
      <c r="L41" s="1657"/>
      <c r="M41" s="1651" t="s">
        <v>232</v>
      </c>
      <c r="N41" s="1652"/>
      <c r="O41" s="1653"/>
      <c r="P41" s="1672"/>
      <c r="Q41" s="1655"/>
      <c r="R41" s="1656"/>
      <c r="S41" s="1657"/>
    </row>
    <row r="42" spans="1:19" ht="20.100000000000001" customHeight="1">
      <c r="A42" s="1664"/>
      <c r="B42" s="97" t="s">
        <v>233</v>
      </c>
      <c r="C42" s="98"/>
      <c r="D42" s="99"/>
      <c r="E42" s="622"/>
      <c r="F42" s="100" t="s">
        <v>234</v>
      </c>
      <c r="G42" s="58"/>
      <c r="H42" s="58"/>
      <c r="I42" s="58"/>
      <c r="J42" s="59"/>
      <c r="K42" s="59"/>
      <c r="L42" s="59"/>
      <c r="M42" s="1642" t="s">
        <v>235</v>
      </c>
      <c r="N42" s="1587"/>
      <c r="O42" s="1588"/>
      <c r="P42" s="622"/>
      <c r="Q42" s="100" t="s">
        <v>236</v>
      </c>
      <c r="S42" s="101"/>
    </row>
    <row r="43" spans="1:19" ht="20.100000000000001" customHeight="1">
      <c r="A43" s="1678" t="s">
        <v>237</v>
      </c>
      <c r="B43" s="91" t="s">
        <v>229</v>
      </c>
      <c r="C43" s="92"/>
      <c r="D43" s="93"/>
      <c r="E43" s="1658"/>
      <c r="F43" s="1659"/>
      <c r="G43" s="1659"/>
      <c r="H43" s="1659"/>
      <c r="I43" s="1659"/>
      <c r="J43" s="1660"/>
      <c r="K43" s="1660"/>
      <c r="L43" s="1660"/>
      <c r="M43" s="1665" t="s">
        <v>230</v>
      </c>
      <c r="N43" s="1666"/>
      <c r="O43" s="1667"/>
      <c r="P43" s="1676"/>
      <c r="Q43" s="1669"/>
      <c r="R43" s="1669"/>
      <c r="S43" s="1670"/>
    </row>
    <row r="44" spans="1:19" ht="20.100000000000001" customHeight="1">
      <c r="A44" s="1679"/>
      <c r="B44" s="94" t="s">
        <v>231</v>
      </c>
      <c r="C44" s="95"/>
      <c r="D44" s="96"/>
      <c r="E44" s="1671"/>
      <c r="F44" s="1656"/>
      <c r="G44" s="1656"/>
      <c r="H44" s="1656"/>
      <c r="I44" s="1656"/>
      <c r="J44" s="1656"/>
      <c r="K44" s="1656"/>
      <c r="L44" s="1657"/>
      <c r="M44" s="1651" t="s">
        <v>232</v>
      </c>
      <c r="N44" s="1652"/>
      <c r="O44" s="1653"/>
      <c r="P44" s="1654"/>
      <c r="Q44" s="1655"/>
      <c r="R44" s="1656"/>
      <c r="S44" s="1657"/>
    </row>
    <row r="45" spans="1:19" ht="20.100000000000001" customHeight="1">
      <c r="A45" s="1679"/>
      <c r="B45" s="91" t="s">
        <v>229</v>
      </c>
      <c r="C45" s="92"/>
      <c r="D45" s="93"/>
      <c r="E45" s="1658"/>
      <c r="F45" s="1659"/>
      <c r="G45" s="1659"/>
      <c r="H45" s="1659"/>
      <c r="I45" s="1659"/>
      <c r="J45" s="1660"/>
      <c r="K45" s="1659"/>
      <c r="L45" s="1661"/>
      <c r="M45" s="1665" t="s">
        <v>230</v>
      </c>
      <c r="N45" s="1666"/>
      <c r="O45" s="1667"/>
      <c r="P45" s="1676"/>
      <c r="Q45" s="1669"/>
      <c r="R45" s="1669"/>
      <c r="S45" s="1670"/>
    </row>
    <row r="46" spans="1:19" ht="20.100000000000001" customHeight="1">
      <c r="A46" s="1679"/>
      <c r="B46" s="94" t="s">
        <v>231</v>
      </c>
      <c r="C46" s="95"/>
      <c r="D46" s="96"/>
      <c r="E46" s="1671"/>
      <c r="F46" s="1656"/>
      <c r="G46" s="1656"/>
      <c r="H46" s="1656"/>
      <c r="I46" s="1656"/>
      <c r="J46" s="1656"/>
      <c r="K46" s="1656"/>
      <c r="L46" s="1657"/>
      <c r="M46" s="1651" t="s">
        <v>232</v>
      </c>
      <c r="N46" s="1652"/>
      <c r="O46" s="1653"/>
      <c r="P46" s="1654"/>
      <c r="Q46" s="1655"/>
      <c r="R46" s="1656"/>
      <c r="S46" s="1657"/>
    </row>
    <row r="47" spans="1:19" ht="20.100000000000001" customHeight="1">
      <c r="A47" s="1662" t="s">
        <v>238</v>
      </c>
      <c r="B47" s="91" t="s">
        <v>229</v>
      </c>
      <c r="C47" s="92"/>
      <c r="D47" s="93"/>
      <c r="E47" s="1677"/>
      <c r="F47" s="1659"/>
      <c r="G47" s="1659"/>
      <c r="H47" s="1659"/>
      <c r="I47" s="1659"/>
      <c r="J47" s="1659"/>
      <c r="K47" s="1659"/>
      <c r="L47" s="1661"/>
      <c r="M47" s="1665" t="s">
        <v>230</v>
      </c>
      <c r="N47" s="1666"/>
      <c r="O47" s="1667"/>
      <c r="P47" s="1676"/>
      <c r="Q47" s="1669"/>
      <c r="R47" s="1669"/>
      <c r="S47" s="1670"/>
    </row>
    <row r="48" spans="1:19" ht="20.100000000000001" customHeight="1">
      <c r="A48" s="1663"/>
      <c r="B48" s="94" t="s">
        <v>231</v>
      </c>
      <c r="C48" s="95"/>
      <c r="D48" s="96"/>
      <c r="E48" s="1671"/>
      <c r="F48" s="1656"/>
      <c r="G48" s="1656"/>
      <c r="H48" s="1656"/>
      <c r="I48" s="1656"/>
      <c r="J48" s="1656"/>
      <c r="K48" s="1656"/>
      <c r="L48" s="1657"/>
      <c r="M48" s="1651" t="s">
        <v>232</v>
      </c>
      <c r="N48" s="1652"/>
      <c r="O48" s="1653"/>
      <c r="P48" s="1654"/>
      <c r="Q48" s="1655"/>
      <c r="R48" s="1656"/>
      <c r="S48" s="1657"/>
    </row>
    <row r="49" spans="1:19" ht="20.100000000000001" customHeight="1">
      <c r="A49" s="1664"/>
      <c r="B49" s="102" t="s">
        <v>233</v>
      </c>
      <c r="C49" s="103"/>
      <c r="D49" s="104"/>
      <c r="E49" s="622"/>
      <c r="F49" s="105" t="s">
        <v>239</v>
      </c>
      <c r="G49" s="106"/>
      <c r="H49" s="106"/>
      <c r="I49" s="106"/>
      <c r="J49" s="107"/>
      <c r="K49" s="107"/>
      <c r="L49" s="107"/>
      <c r="M49" s="1642" t="s">
        <v>235</v>
      </c>
      <c r="N49" s="1587"/>
      <c r="O49" s="1588"/>
      <c r="P49" s="622"/>
      <c r="Q49" s="100" t="s">
        <v>236</v>
      </c>
      <c r="S49" s="90"/>
    </row>
    <row r="50" spans="1:19" ht="26.25" customHeight="1">
      <c r="A50" s="1675" t="s">
        <v>240</v>
      </c>
      <c r="B50" s="1675"/>
      <c r="C50" s="1675"/>
      <c r="D50" s="1675"/>
      <c r="E50" s="1675"/>
      <c r="F50" s="1675"/>
      <c r="G50" s="1675"/>
      <c r="H50" s="1675"/>
      <c r="I50" s="1675"/>
      <c r="J50" s="1675"/>
      <c r="K50" s="1675"/>
      <c r="L50" s="1675"/>
      <c r="M50" s="1675"/>
      <c r="N50" s="1675"/>
      <c r="O50" s="1675"/>
      <c r="P50" s="1675"/>
      <c r="Q50" s="1675"/>
      <c r="R50" s="1675"/>
      <c r="S50" s="1675"/>
    </row>
    <row r="51" spans="1:19">
      <c r="A51" s="1673" t="s">
        <v>241</v>
      </c>
      <c r="B51" s="1673"/>
      <c r="C51" s="1673"/>
      <c r="D51" s="1673"/>
      <c r="E51" s="1673"/>
      <c r="F51" s="1673"/>
      <c r="G51" s="1673"/>
      <c r="H51" s="1673"/>
      <c r="I51" s="1673"/>
      <c r="J51" s="1673"/>
      <c r="K51" s="1673"/>
      <c r="L51" s="1673"/>
      <c r="M51" s="1673"/>
      <c r="N51" s="1673"/>
      <c r="O51" s="1673"/>
      <c r="P51" s="1673"/>
      <c r="Q51" s="1673"/>
      <c r="R51" s="1673"/>
      <c r="S51" s="1673"/>
    </row>
    <row r="52" spans="1:19" ht="27" customHeight="1">
      <c r="A52" s="1673" t="s">
        <v>242</v>
      </c>
      <c r="B52" s="1673"/>
      <c r="C52" s="1673"/>
      <c r="D52" s="1673"/>
      <c r="E52" s="1673"/>
      <c r="F52" s="1673"/>
      <c r="G52" s="1673"/>
      <c r="H52" s="1673"/>
      <c r="I52" s="1673"/>
      <c r="J52" s="1673"/>
      <c r="K52" s="1673"/>
      <c r="L52" s="1673"/>
      <c r="M52" s="1673"/>
      <c r="N52" s="1674"/>
      <c r="O52" s="1674"/>
      <c r="P52" s="1674"/>
      <c r="Q52" s="1674"/>
      <c r="R52" s="1674"/>
      <c r="S52" s="1674"/>
    </row>
    <row r="53" spans="1:19">
      <c r="A53" s="108" t="s">
        <v>243</v>
      </c>
      <c r="B53" s="109"/>
      <c r="C53" s="109"/>
      <c r="D53" s="109"/>
      <c r="E53" s="109"/>
      <c r="F53" s="109"/>
      <c r="G53" s="109"/>
      <c r="H53" s="109"/>
      <c r="I53" s="109"/>
      <c r="J53" s="109"/>
      <c r="K53" s="109"/>
      <c r="L53" s="109"/>
      <c r="M53" s="109"/>
      <c r="N53" s="109"/>
      <c r="O53" s="109"/>
      <c r="P53" s="109"/>
      <c r="Q53" s="109"/>
      <c r="R53" s="109"/>
      <c r="S53" s="109"/>
    </row>
    <row r="54" spans="1:19" ht="25.5" customHeight="1">
      <c r="A54" s="1673" t="s">
        <v>244</v>
      </c>
      <c r="B54" s="1673"/>
      <c r="C54" s="1673"/>
      <c r="D54" s="1673"/>
      <c r="E54" s="1673"/>
      <c r="F54" s="1673"/>
      <c r="G54" s="1673"/>
      <c r="H54" s="1673"/>
      <c r="I54" s="1673"/>
      <c r="J54" s="1673"/>
      <c r="K54" s="1673"/>
      <c r="L54" s="1673"/>
      <c r="M54" s="1673"/>
      <c r="N54" s="1673"/>
      <c r="O54" s="1673"/>
      <c r="P54" s="1673"/>
      <c r="Q54" s="1673"/>
      <c r="R54" s="1673"/>
      <c r="S54" s="1673"/>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9"/>
  <conditionalFormatting sqref="P49 P43:S48 P39:R39 B39:J39 P40:S41 E40:E49 P42 D30 A30 M30:S30 G10:I10 M10:S10 G23:I23 M23:S23 G12 J12 B12:D12 B24:S24">
    <cfRule type="cellIs" dxfId="415" priority="15" stopIfTrue="1" operator="equal">
      <formula>""</formula>
    </cfRule>
  </conditionalFormatting>
  <conditionalFormatting sqref="B35:S36 B8:C8 E8:G8 J8">
    <cfRule type="cellIs" dxfId="414" priority="14" stopIfTrue="1" operator="equal">
      <formula>""</formula>
    </cfRule>
  </conditionalFormatting>
  <conditionalFormatting sqref="B16:S16">
    <cfRule type="cellIs" dxfId="413" priority="12" stopIfTrue="1" operator="equal">
      <formula>""</formula>
    </cfRule>
    <cfRule type="cellIs" dxfId="412" priority="13" stopIfTrue="1" operator="equal">
      <formula>""</formula>
    </cfRule>
  </conditionalFormatting>
  <conditionalFormatting sqref="B13:B15 E13:E15 H13:H15 K13:K14 N13 O14">
    <cfRule type="expression" dxfId="411" priority="11" stopIfTrue="1">
      <formula>($B$13="")*($B$14="")*($B$15="")*($E$13="")*($E$14="")*($E$15="")*($H$13="")*($H$14="")*($H$15="")*($K$13="")*($K$14="")*($N$13="")*($O$14="")</formula>
    </cfRule>
  </conditionalFormatting>
  <conditionalFormatting sqref="K15:R15">
    <cfRule type="cellIs" dxfId="410" priority="10" stopIfTrue="1" operator="equal">
      <formula>(COUNTIF($H$15,"✔")&lt;1)</formula>
    </cfRule>
  </conditionalFormatting>
  <conditionalFormatting sqref="E40">
    <cfRule type="cellIs" dxfId="409" priority="9" stopIfTrue="1" operator="equal">
      <formula>""</formula>
    </cfRule>
  </conditionalFormatting>
  <conditionalFormatting sqref="J40">
    <cfRule type="cellIs" dxfId="408" priority="8" stopIfTrue="1" operator="equal">
      <formula>""</formula>
    </cfRule>
  </conditionalFormatting>
  <conditionalFormatting sqref="E40">
    <cfRule type="cellIs" dxfId="407" priority="7" stopIfTrue="1" operator="equal">
      <formula>""</formula>
    </cfRule>
  </conditionalFormatting>
  <conditionalFormatting sqref="J40">
    <cfRule type="cellIs" dxfId="406" priority="6" stopIfTrue="1" operator="equal">
      <formula>""</formula>
    </cfRule>
  </conditionalFormatting>
  <conditionalFormatting sqref="J43">
    <cfRule type="cellIs" dxfId="405" priority="5" stopIfTrue="1" operator="equal">
      <formula>""</formula>
    </cfRule>
  </conditionalFormatting>
  <conditionalFormatting sqref="J45:L45">
    <cfRule type="cellIs" dxfId="404" priority="4" stopIfTrue="1" operator="equal">
      <formula>""</formula>
    </cfRule>
  </conditionalFormatting>
  <conditionalFormatting sqref="J47:L47">
    <cfRule type="cellIs" dxfId="403"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7"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39"/>
  <sheetViews>
    <sheetView view="pageBreakPreview" zoomScale="90" zoomScaleNormal="100" zoomScaleSheetLayoutView="90" workbookViewId="0">
      <selection activeCell="I3" sqref="I3"/>
    </sheetView>
  </sheetViews>
  <sheetFormatPr defaultRowHeight="13.5"/>
  <cols>
    <col min="1" max="1" width="5.25" style="503" bestFit="1" customWidth="1"/>
    <col min="2" max="2" width="11.75" style="503" customWidth="1"/>
    <col min="3" max="3" width="13.375" style="503" customWidth="1"/>
    <col min="4" max="4" width="8.875" style="503" customWidth="1"/>
    <col min="5" max="5" width="6.625" style="503" customWidth="1"/>
    <col min="6" max="6" width="6.375" style="503" customWidth="1"/>
    <col min="7" max="7" width="7.5" style="503" customWidth="1"/>
    <col min="8" max="8" width="7.75" style="503" customWidth="1"/>
    <col min="9" max="9" width="12.75" style="503" customWidth="1"/>
    <col min="10" max="256" width="9" style="503"/>
    <col min="257" max="257" width="5.25" style="503" bestFit="1" customWidth="1"/>
    <col min="258" max="258" width="11.75" style="503" customWidth="1"/>
    <col min="259" max="259" width="13.375" style="503" customWidth="1"/>
    <col min="260" max="260" width="8.875" style="503" customWidth="1"/>
    <col min="261" max="261" width="6.625" style="503" customWidth="1"/>
    <col min="262" max="262" width="6.375" style="503" customWidth="1"/>
    <col min="263" max="263" width="7.5" style="503" customWidth="1"/>
    <col min="264" max="264" width="7.75" style="503" customWidth="1"/>
    <col min="265" max="265" width="12.75" style="503" customWidth="1"/>
    <col min="266" max="512" width="9" style="503"/>
    <col min="513" max="513" width="5.25" style="503" bestFit="1" customWidth="1"/>
    <col min="514" max="514" width="11.75" style="503" customWidth="1"/>
    <col min="515" max="515" width="13.375" style="503" customWidth="1"/>
    <col min="516" max="516" width="8.875" style="503" customWidth="1"/>
    <col min="517" max="517" width="6.625" style="503" customWidth="1"/>
    <col min="518" max="518" width="6.375" style="503" customWidth="1"/>
    <col min="519" max="519" width="7.5" style="503" customWidth="1"/>
    <col min="520" max="520" width="7.75" style="503" customWidth="1"/>
    <col min="521" max="521" width="12.75" style="503" customWidth="1"/>
    <col min="522" max="768" width="9" style="503"/>
    <col min="769" max="769" width="5.25" style="503" bestFit="1" customWidth="1"/>
    <col min="770" max="770" width="11.75" style="503" customWidth="1"/>
    <col min="771" max="771" width="13.375" style="503" customWidth="1"/>
    <col min="772" max="772" width="8.875" style="503" customWidth="1"/>
    <col min="773" max="773" width="6.625" style="503" customWidth="1"/>
    <col min="774" max="774" width="6.375" style="503" customWidth="1"/>
    <col min="775" max="775" width="7.5" style="503" customWidth="1"/>
    <col min="776" max="776" width="7.75" style="503" customWidth="1"/>
    <col min="777" max="777" width="12.75" style="503" customWidth="1"/>
    <col min="778" max="1024" width="9" style="503"/>
    <col min="1025" max="1025" width="5.25" style="503" bestFit="1" customWidth="1"/>
    <col min="1026" max="1026" width="11.75" style="503" customWidth="1"/>
    <col min="1027" max="1027" width="13.375" style="503" customWidth="1"/>
    <col min="1028" max="1028" width="8.875" style="503" customWidth="1"/>
    <col min="1029" max="1029" width="6.625" style="503" customWidth="1"/>
    <col min="1030" max="1030" width="6.375" style="503" customWidth="1"/>
    <col min="1031" max="1031" width="7.5" style="503" customWidth="1"/>
    <col min="1032" max="1032" width="7.75" style="503" customWidth="1"/>
    <col min="1033" max="1033" width="12.75" style="503" customWidth="1"/>
    <col min="1034" max="1280" width="9" style="503"/>
    <col min="1281" max="1281" width="5.25" style="503" bestFit="1" customWidth="1"/>
    <col min="1282" max="1282" width="11.75" style="503" customWidth="1"/>
    <col min="1283" max="1283" width="13.375" style="503" customWidth="1"/>
    <col min="1284" max="1284" width="8.875" style="503" customWidth="1"/>
    <col min="1285" max="1285" width="6.625" style="503" customWidth="1"/>
    <col min="1286" max="1286" width="6.375" style="503" customWidth="1"/>
    <col min="1287" max="1287" width="7.5" style="503" customWidth="1"/>
    <col min="1288" max="1288" width="7.75" style="503" customWidth="1"/>
    <col min="1289" max="1289" width="12.75" style="503" customWidth="1"/>
    <col min="1290" max="1536" width="9" style="503"/>
    <col min="1537" max="1537" width="5.25" style="503" bestFit="1" customWidth="1"/>
    <col min="1538" max="1538" width="11.75" style="503" customWidth="1"/>
    <col min="1539" max="1539" width="13.375" style="503" customWidth="1"/>
    <col min="1540" max="1540" width="8.875" style="503" customWidth="1"/>
    <col min="1541" max="1541" width="6.625" style="503" customWidth="1"/>
    <col min="1542" max="1542" width="6.375" style="503" customWidth="1"/>
    <col min="1543" max="1543" width="7.5" style="503" customWidth="1"/>
    <col min="1544" max="1544" width="7.75" style="503" customWidth="1"/>
    <col min="1545" max="1545" width="12.75" style="503" customWidth="1"/>
    <col min="1546" max="1792" width="9" style="503"/>
    <col min="1793" max="1793" width="5.25" style="503" bestFit="1" customWidth="1"/>
    <col min="1794" max="1794" width="11.75" style="503" customWidth="1"/>
    <col min="1795" max="1795" width="13.375" style="503" customWidth="1"/>
    <col min="1796" max="1796" width="8.875" style="503" customWidth="1"/>
    <col min="1797" max="1797" width="6.625" style="503" customWidth="1"/>
    <col min="1798" max="1798" width="6.375" style="503" customWidth="1"/>
    <col min="1799" max="1799" width="7.5" style="503" customWidth="1"/>
    <col min="1800" max="1800" width="7.75" style="503" customWidth="1"/>
    <col min="1801" max="1801" width="12.75" style="503" customWidth="1"/>
    <col min="1802" max="2048" width="9" style="503"/>
    <col min="2049" max="2049" width="5.25" style="503" bestFit="1" customWidth="1"/>
    <col min="2050" max="2050" width="11.75" style="503" customWidth="1"/>
    <col min="2051" max="2051" width="13.375" style="503" customWidth="1"/>
    <col min="2052" max="2052" width="8.875" style="503" customWidth="1"/>
    <col min="2053" max="2053" width="6.625" style="503" customWidth="1"/>
    <col min="2054" max="2054" width="6.375" style="503" customWidth="1"/>
    <col min="2055" max="2055" width="7.5" style="503" customWidth="1"/>
    <col min="2056" max="2056" width="7.75" style="503" customWidth="1"/>
    <col min="2057" max="2057" width="12.75" style="503" customWidth="1"/>
    <col min="2058" max="2304" width="9" style="503"/>
    <col min="2305" max="2305" width="5.25" style="503" bestFit="1" customWidth="1"/>
    <col min="2306" max="2306" width="11.75" style="503" customWidth="1"/>
    <col min="2307" max="2307" width="13.375" style="503" customWidth="1"/>
    <col min="2308" max="2308" width="8.875" style="503" customWidth="1"/>
    <col min="2309" max="2309" width="6.625" style="503" customWidth="1"/>
    <col min="2310" max="2310" width="6.375" style="503" customWidth="1"/>
    <col min="2311" max="2311" width="7.5" style="503" customWidth="1"/>
    <col min="2312" max="2312" width="7.75" style="503" customWidth="1"/>
    <col min="2313" max="2313" width="12.75" style="503" customWidth="1"/>
    <col min="2314" max="2560" width="9" style="503"/>
    <col min="2561" max="2561" width="5.25" style="503" bestFit="1" customWidth="1"/>
    <col min="2562" max="2562" width="11.75" style="503" customWidth="1"/>
    <col min="2563" max="2563" width="13.375" style="503" customWidth="1"/>
    <col min="2564" max="2564" width="8.875" style="503" customWidth="1"/>
    <col min="2565" max="2565" width="6.625" style="503" customWidth="1"/>
    <col min="2566" max="2566" width="6.375" style="503" customWidth="1"/>
    <col min="2567" max="2567" width="7.5" style="503" customWidth="1"/>
    <col min="2568" max="2568" width="7.75" style="503" customWidth="1"/>
    <col min="2569" max="2569" width="12.75" style="503" customWidth="1"/>
    <col min="2570" max="2816" width="9" style="503"/>
    <col min="2817" max="2817" width="5.25" style="503" bestFit="1" customWidth="1"/>
    <col min="2818" max="2818" width="11.75" style="503" customWidth="1"/>
    <col min="2819" max="2819" width="13.375" style="503" customWidth="1"/>
    <col min="2820" max="2820" width="8.875" style="503" customWidth="1"/>
    <col min="2821" max="2821" width="6.625" style="503" customWidth="1"/>
    <col min="2822" max="2822" width="6.375" style="503" customWidth="1"/>
    <col min="2823" max="2823" width="7.5" style="503" customWidth="1"/>
    <col min="2824" max="2824" width="7.75" style="503" customWidth="1"/>
    <col min="2825" max="2825" width="12.75" style="503" customWidth="1"/>
    <col min="2826" max="3072" width="9" style="503"/>
    <col min="3073" max="3073" width="5.25" style="503" bestFit="1" customWidth="1"/>
    <col min="3074" max="3074" width="11.75" style="503" customWidth="1"/>
    <col min="3075" max="3075" width="13.375" style="503" customWidth="1"/>
    <col min="3076" max="3076" width="8.875" style="503" customWidth="1"/>
    <col min="3077" max="3077" width="6.625" style="503" customWidth="1"/>
    <col min="3078" max="3078" width="6.375" style="503" customWidth="1"/>
    <col min="3079" max="3079" width="7.5" style="503" customWidth="1"/>
    <col min="3080" max="3080" width="7.75" style="503" customWidth="1"/>
    <col min="3081" max="3081" width="12.75" style="503" customWidth="1"/>
    <col min="3082" max="3328" width="9" style="503"/>
    <col min="3329" max="3329" width="5.25" style="503" bestFit="1" customWidth="1"/>
    <col min="3330" max="3330" width="11.75" style="503" customWidth="1"/>
    <col min="3331" max="3331" width="13.375" style="503" customWidth="1"/>
    <col min="3332" max="3332" width="8.875" style="503" customWidth="1"/>
    <col min="3333" max="3333" width="6.625" style="503" customWidth="1"/>
    <col min="3334" max="3334" width="6.375" style="503" customWidth="1"/>
    <col min="3335" max="3335" width="7.5" style="503" customWidth="1"/>
    <col min="3336" max="3336" width="7.75" style="503" customWidth="1"/>
    <col min="3337" max="3337" width="12.75" style="503" customWidth="1"/>
    <col min="3338" max="3584" width="9" style="503"/>
    <col min="3585" max="3585" width="5.25" style="503" bestFit="1" customWidth="1"/>
    <col min="3586" max="3586" width="11.75" style="503" customWidth="1"/>
    <col min="3587" max="3587" width="13.375" style="503" customWidth="1"/>
    <col min="3588" max="3588" width="8.875" style="503" customWidth="1"/>
    <col min="3589" max="3589" width="6.625" style="503" customWidth="1"/>
    <col min="3590" max="3590" width="6.375" style="503" customWidth="1"/>
    <col min="3591" max="3591" width="7.5" style="503" customWidth="1"/>
    <col min="3592" max="3592" width="7.75" style="503" customWidth="1"/>
    <col min="3593" max="3593" width="12.75" style="503" customWidth="1"/>
    <col min="3594" max="3840" width="9" style="503"/>
    <col min="3841" max="3841" width="5.25" style="503" bestFit="1" customWidth="1"/>
    <col min="3842" max="3842" width="11.75" style="503" customWidth="1"/>
    <col min="3843" max="3843" width="13.375" style="503" customWidth="1"/>
    <col min="3844" max="3844" width="8.875" style="503" customWidth="1"/>
    <col min="3845" max="3845" width="6.625" style="503" customWidth="1"/>
    <col min="3846" max="3846" width="6.375" style="503" customWidth="1"/>
    <col min="3847" max="3847" width="7.5" style="503" customWidth="1"/>
    <col min="3848" max="3848" width="7.75" style="503" customWidth="1"/>
    <col min="3849" max="3849" width="12.75" style="503" customWidth="1"/>
    <col min="3850" max="4096" width="9" style="503"/>
    <col min="4097" max="4097" width="5.25" style="503" bestFit="1" customWidth="1"/>
    <col min="4098" max="4098" width="11.75" style="503" customWidth="1"/>
    <col min="4099" max="4099" width="13.375" style="503" customWidth="1"/>
    <col min="4100" max="4100" width="8.875" style="503" customWidth="1"/>
    <col min="4101" max="4101" width="6.625" style="503" customWidth="1"/>
    <col min="4102" max="4102" width="6.375" style="503" customWidth="1"/>
    <col min="4103" max="4103" width="7.5" style="503" customWidth="1"/>
    <col min="4104" max="4104" width="7.75" style="503" customWidth="1"/>
    <col min="4105" max="4105" width="12.75" style="503" customWidth="1"/>
    <col min="4106" max="4352" width="9" style="503"/>
    <col min="4353" max="4353" width="5.25" style="503" bestFit="1" customWidth="1"/>
    <col min="4354" max="4354" width="11.75" style="503" customWidth="1"/>
    <col min="4355" max="4355" width="13.375" style="503" customWidth="1"/>
    <col min="4356" max="4356" width="8.875" style="503" customWidth="1"/>
    <col min="4357" max="4357" width="6.625" style="503" customWidth="1"/>
    <col min="4358" max="4358" width="6.375" style="503" customWidth="1"/>
    <col min="4359" max="4359" width="7.5" style="503" customWidth="1"/>
    <col min="4360" max="4360" width="7.75" style="503" customWidth="1"/>
    <col min="4361" max="4361" width="12.75" style="503" customWidth="1"/>
    <col min="4362" max="4608" width="9" style="503"/>
    <col min="4609" max="4609" width="5.25" style="503" bestFit="1" customWidth="1"/>
    <col min="4610" max="4610" width="11.75" style="503" customWidth="1"/>
    <col min="4611" max="4611" width="13.375" style="503" customWidth="1"/>
    <col min="4612" max="4612" width="8.875" style="503" customWidth="1"/>
    <col min="4613" max="4613" width="6.625" style="503" customWidth="1"/>
    <col min="4614" max="4614" width="6.375" style="503" customWidth="1"/>
    <col min="4615" max="4615" width="7.5" style="503" customWidth="1"/>
    <col min="4616" max="4616" width="7.75" style="503" customWidth="1"/>
    <col min="4617" max="4617" width="12.75" style="503" customWidth="1"/>
    <col min="4618" max="4864" width="9" style="503"/>
    <col min="4865" max="4865" width="5.25" style="503" bestFit="1" customWidth="1"/>
    <col min="4866" max="4866" width="11.75" style="503" customWidth="1"/>
    <col min="4867" max="4867" width="13.375" style="503" customWidth="1"/>
    <col min="4868" max="4868" width="8.875" style="503" customWidth="1"/>
    <col min="4869" max="4869" width="6.625" style="503" customWidth="1"/>
    <col min="4870" max="4870" width="6.375" style="503" customWidth="1"/>
    <col min="4871" max="4871" width="7.5" style="503" customWidth="1"/>
    <col min="4872" max="4872" width="7.75" style="503" customWidth="1"/>
    <col min="4873" max="4873" width="12.75" style="503" customWidth="1"/>
    <col min="4874" max="5120" width="9" style="503"/>
    <col min="5121" max="5121" width="5.25" style="503" bestFit="1" customWidth="1"/>
    <col min="5122" max="5122" width="11.75" style="503" customWidth="1"/>
    <col min="5123" max="5123" width="13.375" style="503" customWidth="1"/>
    <col min="5124" max="5124" width="8.875" style="503" customWidth="1"/>
    <col min="5125" max="5125" width="6.625" style="503" customWidth="1"/>
    <col min="5126" max="5126" width="6.375" style="503" customWidth="1"/>
    <col min="5127" max="5127" width="7.5" style="503" customWidth="1"/>
    <col min="5128" max="5128" width="7.75" style="503" customWidth="1"/>
    <col min="5129" max="5129" width="12.75" style="503" customWidth="1"/>
    <col min="5130" max="5376" width="9" style="503"/>
    <col min="5377" max="5377" width="5.25" style="503" bestFit="1" customWidth="1"/>
    <col min="5378" max="5378" width="11.75" style="503" customWidth="1"/>
    <col min="5379" max="5379" width="13.375" style="503" customWidth="1"/>
    <col min="5380" max="5380" width="8.875" style="503" customWidth="1"/>
    <col min="5381" max="5381" width="6.625" style="503" customWidth="1"/>
    <col min="5382" max="5382" width="6.375" style="503" customWidth="1"/>
    <col min="5383" max="5383" width="7.5" style="503" customWidth="1"/>
    <col min="5384" max="5384" width="7.75" style="503" customWidth="1"/>
    <col min="5385" max="5385" width="12.75" style="503" customWidth="1"/>
    <col min="5386" max="5632" width="9" style="503"/>
    <col min="5633" max="5633" width="5.25" style="503" bestFit="1" customWidth="1"/>
    <col min="5634" max="5634" width="11.75" style="503" customWidth="1"/>
    <col min="5635" max="5635" width="13.375" style="503" customWidth="1"/>
    <col min="5636" max="5636" width="8.875" style="503" customWidth="1"/>
    <col min="5637" max="5637" width="6.625" style="503" customWidth="1"/>
    <col min="5638" max="5638" width="6.375" style="503" customWidth="1"/>
    <col min="5639" max="5639" width="7.5" style="503" customWidth="1"/>
    <col min="5640" max="5640" width="7.75" style="503" customWidth="1"/>
    <col min="5641" max="5641" width="12.75" style="503" customWidth="1"/>
    <col min="5642" max="5888" width="9" style="503"/>
    <col min="5889" max="5889" width="5.25" style="503" bestFit="1" customWidth="1"/>
    <col min="5890" max="5890" width="11.75" style="503" customWidth="1"/>
    <col min="5891" max="5891" width="13.375" style="503" customWidth="1"/>
    <col min="5892" max="5892" width="8.875" style="503" customWidth="1"/>
    <col min="5893" max="5893" width="6.625" style="503" customWidth="1"/>
    <col min="5894" max="5894" width="6.375" style="503" customWidth="1"/>
    <col min="5895" max="5895" width="7.5" style="503" customWidth="1"/>
    <col min="5896" max="5896" width="7.75" style="503" customWidth="1"/>
    <col min="5897" max="5897" width="12.75" style="503" customWidth="1"/>
    <col min="5898" max="6144" width="9" style="503"/>
    <col min="6145" max="6145" width="5.25" style="503" bestFit="1" customWidth="1"/>
    <col min="6146" max="6146" width="11.75" style="503" customWidth="1"/>
    <col min="6147" max="6147" width="13.375" style="503" customWidth="1"/>
    <col min="6148" max="6148" width="8.875" style="503" customWidth="1"/>
    <col min="6149" max="6149" width="6.625" style="503" customWidth="1"/>
    <col min="6150" max="6150" width="6.375" style="503" customWidth="1"/>
    <col min="6151" max="6151" width="7.5" style="503" customWidth="1"/>
    <col min="6152" max="6152" width="7.75" style="503" customWidth="1"/>
    <col min="6153" max="6153" width="12.75" style="503" customWidth="1"/>
    <col min="6154" max="6400" width="9" style="503"/>
    <col min="6401" max="6401" width="5.25" style="503" bestFit="1" customWidth="1"/>
    <col min="6402" max="6402" width="11.75" style="503" customWidth="1"/>
    <col min="6403" max="6403" width="13.375" style="503" customWidth="1"/>
    <col min="6404" max="6404" width="8.875" style="503" customWidth="1"/>
    <col min="6405" max="6405" width="6.625" style="503" customWidth="1"/>
    <col min="6406" max="6406" width="6.375" style="503" customWidth="1"/>
    <col min="6407" max="6407" width="7.5" style="503" customWidth="1"/>
    <col min="6408" max="6408" width="7.75" style="503" customWidth="1"/>
    <col min="6409" max="6409" width="12.75" style="503" customWidth="1"/>
    <col min="6410" max="6656" width="9" style="503"/>
    <col min="6657" max="6657" width="5.25" style="503" bestFit="1" customWidth="1"/>
    <col min="6658" max="6658" width="11.75" style="503" customWidth="1"/>
    <col min="6659" max="6659" width="13.375" style="503" customWidth="1"/>
    <col min="6660" max="6660" width="8.875" style="503" customWidth="1"/>
    <col min="6661" max="6661" width="6.625" style="503" customWidth="1"/>
    <col min="6662" max="6662" width="6.375" style="503" customWidth="1"/>
    <col min="6663" max="6663" width="7.5" style="503" customWidth="1"/>
    <col min="6664" max="6664" width="7.75" style="503" customWidth="1"/>
    <col min="6665" max="6665" width="12.75" style="503" customWidth="1"/>
    <col min="6666" max="6912" width="9" style="503"/>
    <col min="6913" max="6913" width="5.25" style="503" bestFit="1" customWidth="1"/>
    <col min="6914" max="6914" width="11.75" style="503" customWidth="1"/>
    <col min="6915" max="6915" width="13.375" style="503" customWidth="1"/>
    <col min="6916" max="6916" width="8.875" style="503" customWidth="1"/>
    <col min="6917" max="6917" width="6.625" style="503" customWidth="1"/>
    <col min="6918" max="6918" width="6.375" style="503" customWidth="1"/>
    <col min="6919" max="6919" width="7.5" style="503" customWidth="1"/>
    <col min="6920" max="6920" width="7.75" style="503" customWidth="1"/>
    <col min="6921" max="6921" width="12.75" style="503" customWidth="1"/>
    <col min="6922" max="7168" width="9" style="503"/>
    <col min="7169" max="7169" width="5.25" style="503" bestFit="1" customWidth="1"/>
    <col min="7170" max="7170" width="11.75" style="503" customWidth="1"/>
    <col min="7171" max="7171" width="13.375" style="503" customWidth="1"/>
    <col min="7172" max="7172" width="8.875" style="503" customWidth="1"/>
    <col min="7173" max="7173" width="6.625" style="503" customWidth="1"/>
    <col min="7174" max="7174" width="6.375" style="503" customWidth="1"/>
    <col min="7175" max="7175" width="7.5" style="503" customWidth="1"/>
    <col min="7176" max="7176" width="7.75" style="503" customWidth="1"/>
    <col min="7177" max="7177" width="12.75" style="503" customWidth="1"/>
    <col min="7178" max="7424" width="9" style="503"/>
    <col min="7425" max="7425" width="5.25" style="503" bestFit="1" customWidth="1"/>
    <col min="7426" max="7426" width="11.75" style="503" customWidth="1"/>
    <col min="7427" max="7427" width="13.375" style="503" customWidth="1"/>
    <col min="7428" max="7428" width="8.875" style="503" customWidth="1"/>
    <col min="7429" max="7429" width="6.625" style="503" customWidth="1"/>
    <col min="7430" max="7430" width="6.375" style="503" customWidth="1"/>
    <col min="7431" max="7431" width="7.5" style="503" customWidth="1"/>
    <col min="7432" max="7432" width="7.75" style="503" customWidth="1"/>
    <col min="7433" max="7433" width="12.75" style="503" customWidth="1"/>
    <col min="7434" max="7680" width="9" style="503"/>
    <col min="7681" max="7681" width="5.25" style="503" bestFit="1" customWidth="1"/>
    <col min="7682" max="7682" width="11.75" style="503" customWidth="1"/>
    <col min="7683" max="7683" width="13.375" style="503" customWidth="1"/>
    <col min="7684" max="7684" width="8.875" style="503" customWidth="1"/>
    <col min="7685" max="7685" width="6.625" style="503" customWidth="1"/>
    <col min="7686" max="7686" width="6.375" style="503" customWidth="1"/>
    <col min="7687" max="7687" width="7.5" style="503" customWidth="1"/>
    <col min="7688" max="7688" width="7.75" style="503" customWidth="1"/>
    <col min="7689" max="7689" width="12.75" style="503" customWidth="1"/>
    <col min="7690" max="7936" width="9" style="503"/>
    <col min="7937" max="7937" width="5.25" style="503" bestFit="1" customWidth="1"/>
    <col min="7938" max="7938" width="11.75" style="503" customWidth="1"/>
    <col min="7939" max="7939" width="13.375" style="503" customWidth="1"/>
    <col min="7940" max="7940" width="8.875" style="503" customWidth="1"/>
    <col min="7941" max="7941" width="6.625" style="503" customWidth="1"/>
    <col min="7942" max="7942" width="6.375" style="503" customWidth="1"/>
    <col min="7943" max="7943" width="7.5" style="503" customWidth="1"/>
    <col min="7944" max="7944" width="7.75" style="503" customWidth="1"/>
    <col min="7945" max="7945" width="12.75" style="503" customWidth="1"/>
    <col min="7946" max="8192" width="9" style="503"/>
    <col min="8193" max="8193" width="5.25" style="503" bestFit="1" customWidth="1"/>
    <col min="8194" max="8194" width="11.75" style="503" customWidth="1"/>
    <col min="8195" max="8195" width="13.375" style="503" customWidth="1"/>
    <col min="8196" max="8196" width="8.875" style="503" customWidth="1"/>
    <col min="8197" max="8197" width="6.625" style="503" customWidth="1"/>
    <col min="8198" max="8198" width="6.375" style="503" customWidth="1"/>
    <col min="8199" max="8199" width="7.5" style="503" customWidth="1"/>
    <col min="8200" max="8200" width="7.75" style="503" customWidth="1"/>
    <col min="8201" max="8201" width="12.75" style="503" customWidth="1"/>
    <col min="8202" max="8448" width="9" style="503"/>
    <col min="8449" max="8449" width="5.25" style="503" bestFit="1" customWidth="1"/>
    <col min="8450" max="8450" width="11.75" style="503" customWidth="1"/>
    <col min="8451" max="8451" width="13.375" style="503" customWidth="1"/>
    <col min="8452" max="8452" width="8.875" style="503" customWidth="1"/>
    <col min="8453" max="8453" width="6.625" style="503" customWidth="1"/>
    <col min="8454" max="8454" width="6.375" style="503" customWidth="1"/>
    <col min="8455" max="8455" width="7.5" style="503" customWidth="1"/>
    <col min="8456" max="8456" width="7.75" style="503" customWidth="1"/>
    <col min="8457" max="8457" width="12.75" style="503" customWidth="1"/>
    <col min="8458" max="8704" width="9" style="503"/>
    <col min="8705" max="8705" width="5.25" style="503" bestFit="1" customWidth="1"/>
    <col min="8706" max="8706" width="11.75" style="503" customWidth="1"/>
    <col min="8707" max="8707" width="13.375" style="503" customWidth="1"/>
    <col min="8708" max="8708" width="8.875" style="503" customWidth="1"/>
    <col min="8709" max="8709" width="6.625" style="503" customWidth="1"/>
    <col min="8710" max="8710" width="6.375" style="503" customWidth="1"/>
    <col min="8711" max="8711" width="7.5" style="503" customWidth="1"/>
    <col min="8712" max="8712" width="7.75" style="503" customWidth="1"/>
    <col min="8713" max="8713" width="12.75" style="503" customWidth="1"/>
    <col min="8714" max="8960" width="9" style="503"/>
    <col min="8961" max="8961" width="5.25" style="503" bestFit="1" customWidth="1"/>
    <col min="8962" max="8962" width="11.75" style="503" customWidth="1"/>
    <col min="8963" max="8963" width="13.375" style="503" customWidth="1"/>
    <col min="8964" max="8964" width="8.875" style="503" customWidth="1"/>
    <col min="8965" max="8965" width="6.625" style="503" customWidth="1"/>
    <col min="8966" max="8966" width="6.375" style="503" customWidth="1"/>
    <col min="8967" max="8967" width="7.5" style="503" customWidth="1"/>
    <col min="8968" max="8968" width="7.75" style="503" customWidth="1"/>
    <col min="8969" max="8969" width="12.75" style="503" customWidth="1"/>
    <col min="8970" max="9216" width="9" style="503"/>
    <col min="9217" max="9217" width="5.25" style="503" bestFit="1" customWidth="1"/>
    <col min="9218" max="9218" width="11.75" style="503" customWidth="1"/>
    <col min="9219" max="9219" width="13.375" style="503" customWidth="1"/>
    <col min="9220" max="9220" width="8.875" style="503" customWidth="1"/>
    <col min="9221" max="9221" width="6.625" style="503" customWidth="1"/>
    <col min="9222" max="9222" width="6.375" style="503" customWidth="1"/>
    <col min="9223" max="9223" width="7.5" style="503" customWidth="1"/>
    <col min="9224" max="9224" width="7.75" style="503" customWidth="1"/>
    <col min="9225" max="9225" width="12.75" style="503" customWidth="1"/>
    <col min="9226" max="9472" width="9" style="503"/>
    <col min="9473" max="9473" width="5.25" style="503" bestFit="1" customWidth="1"/>
    <col min="9474" max="9474" width="11.75" style="503" customWidth="1"/>
    <col min="9475" max="9475" width="13.375" style="503" customWidth="1"/>
    <col min="9476" max="9476" width="8.875" style="503" customWidth="1"/>
    <col min="9477" max="9477" width="6.625" style="503" customWidth="1"/>
    <col min="9478" max="9478" width="6.375" style="503" customWidth="1"/>
    <col min="9479" max="9479" width="7.5" style="503" customWidth="1"/>
    <col min="9480" max="9480" width="7.75" style="503" customWidth="1"/>
    <col min="9481" max="9481" width="12.75" style="503" customWidth="1"/>
    <col min="9482" max="9728" width="9" style="503"/>
    <col min="9729" max="9729" width="5.25" style="503" bestFit="1" customWidth="1"/>
    <col min="9730" max="9730" width="11.75" style="503" customWidth="1"/>
    <col min="9731" max="9731" width="13.375" style="503" customWidth="1"/>
    <col min="9732" max="9732" width="8.875" style="503" customWidth="1"/>
    <col min="9733" max="9733" width="6.625" style="503" customWidth="1"/>
    <col min="9734" max="9734" width="6.375" style="503" customWidth="1"/>
    <col min="9735" max="9735" width="7.5" style="503" customWidth="1"/>
    <col min="9736" max="9736" width="7.75" style="503" customWidth="1"/>
    <col min="9737" max="9737" width="12.75" style="503" customWidth="1"/>
    <col min="9738" max="9984" width="9" style="503"/>
    <col min="9985" max="9985" width="5.25" style="503" bestFit="1" customWidth="1"/>
    <col min="9986" max="9986" width="11.75" style="503" customWidth="1"/>
    <col min="9987" max="9987" width="13.375" style="503" customWidth="1"/>
    <col min="9988" max="9988" width="8.875" style="503" customWidth="1"/>
    <col min="9989" max="9989" width="6.625" style="503" customWidth="1"/>
    <col min="9990" max="9990" width="6.375" style="503" customWidth="1"/>
    <col min="9991" max="9991" width="7.5" style="503" customWidth="1"/>
    <col min="9992" max="9992" width="7.75" style="503" customWidth="1"/>
    <col min="9993" max="9993" width="12.75" style="503" customWidth="1"/>
    <col min="9994" max="10240" width="9" style="503"/>
    <col min="10241" max="10241" width="5.25" style="503" bestFit="1" customWidth="1"/>
    <col min="10242" max="10242" width="11.75" style="503" customWidth="1"/>
    <col min="10243" max="10243" width="13.375" style="503" customWidth="1"/>
    <col min="10244" max="10244" width="8.875" style="503" customWidth="1"/>
    <col min="10245" max="10245" width="6.625" style="503" customWidth="1"/>
    <col min="10246" max="10246" width="6.375" style="503" customWidth="1"/>
    <col min="10247" max="10247" width="7.5" style="503" customWidth="1"/>
    <col min="10248" max="10248" width="7.75" style="503" customWidth="1"/>
    <col min="10249" max="10249" width="12.75" style="503" customWidth="1"/>
    <col min="10250" max="10496" width="9" style="503"/>
    <col min="10497" max="10497" width="5.25" style="503" bestFit="1" customWidth="1"/>
    <col min="10498" max="10498" width="11.75" style="503" customWidth="1"/>
    <col min="10499" max="10499" width="13.375" style="503" customWidth="1"/>
    <col min="10500" max="10500" width="8.875" style="503" customWidth="1"/>
    <col min="10501" max="10501" width="6.625" style="503" customWidth="1"/>
    <col min="10502" max="10502" width="6.375" style="503" customWidth="1"/>
    <col min="10503" max="10503" width="7.5" style="503" customWidth="1"/>
    <col min="10504" max="10504" width="7.75" style="503" customWidth="1"/>
    <col min="10505" max="10505" width="12.75" style="503" customWidth="1"/>
    <col min="10506" max="10752" width="9" style="503"/>
    <col min="10753" max="10753" width="5.25" style="503" bestFit="1" customWidth="1"/>
    <col min="10754" max="10754" width="11.75" style="503" customWidth="1"/>
    <col min="10755" max="10755" width="13.375" style="503" customWidth="1"/>
    <col min="10756" max="10756" width="8.875" style="503" customWidth="1"/>
    <col min="10757" max="10757" width="6.625" style="503" customWidth="1"/>
    <col min="10758" max="10758" width="6.375" style="503" customWidth="1"/>
    <col min="10759" max="10759" width="7.5" style="503" customWidth="1"/>
    <col min="10760" max="10760" width="7.75" style="503" customWidth="1"/>
    <col min="10761" max="10761" width="12.75" style="503" customWidth="1"/>
    <col min="10762" max="11008" width="9" style="503"/>
    <col min="11009" max="11009" width="5.25" style="503" bestFit="1" customWidth="1"/>
    <col min="11010" max="11010" width="11.75" style="503" customWidth="1"/>
    <col min="11011" max="11011" width="13.375" style="503" customWidth="1"/>
    <col min="11012" max="11012" width="8.875" style="503" customWidth="1"/>
    <col min="11013" max="11013" width="6.625" style="503" customWidth="1"/>
    <col min="11014" max="11014" width="6.375" style="503" customWidth="1"/>
    <col min="11015" max="11015" width="7.5" style="503" customWidth="1"/>
    <col min="11016" max="11016" width="7.75" style="503" customWidth="1"/>
    <col min="11017" max="11017" width="12.75" style="503" customWidth="1"/>
    <col min="11018" max="11264" width="9" style="503"/>
    <col min="11265" max="11265" width="5.25" style="503" bestFit="1" customWidth="1"/>
    <col min="11266" max="11266" width="11.75" style="503" customWidth="1"/>
    <col min="11267" max="11267" width="13.375" style="503" customWidth="1"/>
    <col min="11268" max="11268" width="8.875" style="503" customWidth="1"/>
    <col min="11269" max="11269" width="6.625" style="503" customWidth="1"/>
    <col min="11270" max="11270" width="6.375" style="503" customWidth="1"/>
    <col min="11271" max="11271" width="7.5" style="503" customWidth="1"/>
    <col min="11272" max="11272" width="7.75" style="503" customWidth="1"/>
    <col min="11273" max="11273" width="12.75" style="503" customWidth="1"/>
    <col min="11274" max="11520" width="9" style="503"/>
    <col min="11521" max="11521" width="5.25" style="503" bestFit="1" customWidth="1"/>
    <col min="11522" max="11522" width="11.75" style="503" customWidth="1"/>
    <col min="11523" max="11523" width="13.375" style="503" customWidth="1"/>
    <col min="11524" max="11524" width="8.875" style="503" customWidth="1"/>
    <col min="11525" max="11525" width="6.625" style="503" customWidth="1"/>
    <col min="11526" max="11526" width="6.375" style="503" customWidth="1"/>
    <col min="11527" max="11527" width="7.5" style="503" customWidth="1"/>
    <col min="11528" max="11528" width="7.75" style="503" customWidth="1"/>
    <col min="11529" max="11529" width="12.75" style="503" customWidth="1"/>
    <col min="11530" max="11776" width="9" style="503"/>
    <col min="11777" max="11777" width="5.25" style="503" bestFit="1" customWidth="1"/>
    <col min="11778" max="11778" width="11.75" style="503" customWidth="1"/>
    <col min="11779" max="11779" width="13.375" style="503" customWidth="1"/>
    <col min="11780" max="11780" width="8.875" style="503" customWidth="1"/>
    <col min="11781" max="11781" width="6.625" style="503" customWidth="1"/>
    <col min="11782" max="11782" width="6.375" style="503" customWidth="1"/>
    <col min="11783" max="11783" width="7.5" style="503" customWidth="1"/>
    <col min="11784" max="11784" width="7.75" style="503" customWidth="1"/>
    <col min="11785" max="11785" width="12.75" style="503" customWidth="1"/>
    <col min="11786" max="12032" width="9" style="503"/>
    <col min="12033" max="12033" width="5.25" style="503" bestFit="1" customWidth="1"/>
    <col min="12034" max="12034" width="11.75" style="503" customWidth="1"/>
    <col min="12035" max="12035" width="13.375" style="503" customWidth="1"/>
    <col min="12036" max="12036" width="8.875" style="503" customWidth="1"/>
    <col min="12037" max="12037" width="6.625" style="503" customWidth="1"/>
    <col min="12038" max="12038" width="6.375" style="503" customWidth="1"/>
    <col min="12039" max="12039" width="7.5" style="503" customWidth="1"/>
    <col min="12040" max="12040" width="7.75" style="503" customWidth="1"/>
    <col min="12041" max="12041" width="12.75" style="503" customWidth="1"/>
    <col min="12042" max="12288" width="9" style="503"/>
    <col min="12289" max="12289" width="5.25" style="503" bestFit="1" customWidth="1"/>
    <col min="12290" max="12290" width="11.75" style="503" customWidth="1"/>
    <col min="12291" max="12291" width="13.375" style="503" customWidth="1"/>
    <col min="12292" max="12292" width="8.875" style="503" customWidth="1"/>
    <col min="12293" max="12293" width="6.625" style="503" customWidth="1"/>
    <col min="12294" max="12294" width="6.375" style="503" customWidth="1"/>
    <col min="12295" max="12295" width="7.5" style="503" customWidth="1"/>
    <col min="12296" max="12296" width="7.75" style="503" customWidth="1"/>
    <col min="12297" max="12297" width="12.75" style="503" customWidth="1"/>
    <col min="12298" max="12544" width="9" style="503"/>
    <col min="12545" max="12545" width="5.25" style="503" bestFit="1" customWidth="1"/>
    <col min="12546" max="12546" width="11.75" style="503" customWidth="1"/>
    <col min="12547" max="12547" width="13.375" style="503" customWidth="1"/>
    <col min="12548" max="12548" width="8.875" style="503" customWidth="1"/>
    <col min="12549" max="12549" width="6.625" style="503" customWidth="1"/>
    <col min="12550" max="12550" width="6.375" style="503" customWidth="1"/>
    <col min="12551" max="12551" width="7.5" style="503" customWidth="1"/>
    <col min="12552" max="12552" width="7.75" style="503" customWidth="1"/>
    <col min="12553" max="12553" width="12.75" style="503" customWidth="1"/>
    <col min="12554" max="12800" width="9" style="503"/>
    <col min="12801" max="12801" width="5.25" style="503" bestFit="1" customWidth="1"/>
    <col min="12802" max="12802" width="11.75" style="503" customWidth="1"/>
    <col min="12803" max="12803" width="13.375" style="503" customWidth="1"/>
    <col min="12804" max="12804" width="8.875" style="503" customWidth="1"/>
    <col min="12805" max="12805" width="6.625" style="503" customWidth="1"/>
    <col min="12806" max="12806" width="6.375" style="503" customWidth="1"/>
    <col min="12807" max="12807" width="7.5" style="503" customWidth="1"/>
    <col min="12808" max="12808" width="7.75" style="503" customWidth="1"/>
    <col min="12809" max="12809" width="12.75" style="503" customWidth="1"/>
    <col min="12810" max="13056" width="9" style="503"/>
    <col min="13057" max="13057" width="5.25" style="503" bestFit="1" customWidth="1"/>
    <col min="13058" max="13058" width="11.75" style="503" customWidth="1"/>
    <col min="13059" max="13059" width="13.375" style="503" customWidth="1"/>
    <col min="13060" max="13060" width="8.875" style="503" customWidth="1"/>
    <col min="13061" max="13061" width="6.625" style="503" customWidth="1"/>
    <col min="13062" max="13062" width="6.375" style="503" customWidth="1"/>
    <col min="13063" max="13063" width="7.5" style="503" customWidth="1"/>
    <col min="13064" max="13064" width="7.75" style="503" customWidth="1"/>
    <col min="13065" max="13065" width="12.75" style="503" customWidth="1"/>
    <col min="13066" max="13312" width="9" style="503"/>
    <col min="13313" max="13313" width="5.25" style="503" bestFit="1" customWidth="1"/>
    <col min="13314" max="13314" width="11.75" style="503" customWidth="1"/>
    <col min="13315" max="13315" width="13.375" style="503" customWidth="1"/>
    <col min="13316" max="13316" width="8.875" style="503" customWidth="1"/>
    <col min="13317" max="13317" width="6.625" style="503" customWidth="1"/>
    <col min="13318" max="13318" width="6.375" style="503" customWidth="1"/>
    <col min="13319" max="13319" width="7.5" style="503" customWidth="1"/>
    <col min="13320" max="13320" width="7.75" style="503" customWidth="1"/>
    <col min="13321" max="13321" width="12.75" style="503" customWidth="1"/>
    <col min="13322" max="13568" width="9" style="503"/>
    <col min="13569" max="13569" width="5.25" style="503" bestFit="1" customWidth="1"/>
    <col min="13570" max="13570" width="11.75" style="503" customWidth="1"/>
    <col min="13571" max="13571" width="13.375" style="503" customWidth="1"/>
    <col min="13572" max="13572" width="8.875" style="503" customWidth="1"/>
    <col min="13573" max="13573" width="6.625" style="503" customWidth="1"/>
    <col min="13574" max="13574" width="6.375" style="503" customWidth="1"/>
    <col min="13575" max="13575" width="7.5" style="503" customWidth="1"/>
    <col min="13576" max="13576" width="7.75" style="503" customWidth="1"/>
    <col min="13577" max="13577" width="12.75" style="503" customWidth="1"/>
    <col min="13578" max="13824" width="9" style="503"/>
    <col min="13825" max="13825" width="5.25" style="503" bestFit="1" customWidth="1"/>
    <col min="13826" max="13826" width="11.75" style="503" customWidth="1"/>
    <col min="13827" max="13827" width="13.375" style="503" customWidth="1"/>
    <col min="13828" max="13828" width="8.875" style="503" customWidth="1"/>
    <col min="13829" max="13829" width="6.625" style="503" customWidth="1"/>
    <col min="13830" max="13830" width="6.375" style="503" customWidth="1"/>
    <col min="13831" max="13831" width="7.5" style="503" customWidth="1"/>
    <col min="13832" max="13832" width="7.75" style="503" customWidth="1"/>
    <col min="13833" max="13833" width="12.75" style="503" customWidth="1"/>
    <col min="13834" max="14080" width="9" style="503"/>
    <col min="14081" max="14081" width="5.25" style="503" bestFit="1" customWidth="1"/>
    <col min="14082" max="14082" width="11.75" style="503" customWidth="1"/>
    <col min="14083" max="14083" width="13.375" style="503" customWidth="1"/>
    <col min="14084" max="14084" width="8.875" style="503" customWidth="1"/>
    <col min="14085" max="14085" width="6.625" style="503" customWidth="1"/>
    <col min="14086" max="14086" width="6.375" style="503" customWidth="1"/>
    <col min="14087" max="14087" width="7.5" style="503" customWidth="1"/>
    <col min="14088" max="14088" width="7.75" style="503" customWidth="1"/>
    <col min="14089" max="14089" width="12.75" style="503" customWidth="1"/>
    <col min="14090" max="14336" width="9" style="503"/>
    <col min="14337" max="14337" width="5.25" style="503" bestFit="1" customWidth="1"/>
    <col min="14338" max="14338" width="11.75" style="503" customWidth="1"/>
    <col min="14339" max="14339" width="13.375" style="503" customWidth="1"/>
    <col min="14340" max="14340" width="8.875" style="503" customWidth="1"/>
    <col min="14341" max="14341" width="6.625" style="503" customWidth="1"/>
    <col min="14342" max="14342" width="6.375" style="503" customWidth="1"/>
    <col min="14343" max="14343" width="7.5" style="503" customWidth="1"/>
    <col min="14344" max="14344" width="7.75" style="503" customWidth="1"/>
    <col min="14345" max="14345" width="12.75" style="503" customWidth="1"/>
    <col min="14346" max="14592" width="9" style="503"/>
    <col min="14593" max="14593" width="5.25" style="503" bestFit="1" customWidth="1"/>
    <col min="14594" max="14594" width="11.75" style="503" customWidth="1"/>
    <col min="14595" max="14595" width="13.375" style="503" customWidth="1"/>
    <col min="14596" max="14596" width="8.875" style="503" customWidth="1"/>
    <col min="14597" max="14597" width="6.625" style="503" customWidth="1"/>
    <col min="14598" max="14598" width="6.375" style="503" customWidth="1"/>
    <col min="14599" max="14599" width="7.5" style="503" customWidth="1"/>
    <col min="14600" max="14600" width="7.75" style="503" customWidth="1"/>
    <col min="14601" max="14601" width="12.75" style="503" customWidth="1"/>
    <col min="14602" max="14848" width="9" style="503"/>
    <col min="14849" max="14849" width="5.25" style="503" bestFit="1" customWidth="1"/>
    <col min="14850" max="14850" width="11.75" style="503" customWidth="1"/>
    <col min="14851" max="14851" width="13.375" style="503" customWidth="1"/>
    <col min="14852" max="14852" width="8.875" style="503" customWidth="1"/>
    <col min="14853" max="14853" width="6.625" style="503" customWidth="1"/>
    <col min="14854" max="14854" width="6.375" style="503" customWidth="1"/>
    <col min="14855" max="14855" width="7.5" style="503" customWidth="1"/>
    <col min="14856" max="14856" width="7.75" style="503" customWidth="1"/>
    <col min="14857" max="14857" width="12.75" style="503" customWidth="1"/>
    <col min="14858" max="15104" width="9" style="503"/>
    <col min="15105" max="15105" width="5.25" style="503" bestFit="1" customWidth="1"/>
    <col min="15106" max="15106" width="11.75" style="503" customWidth="1"/>
    <col min="15107" max="15107" width="13.375" style="503" customWidth="1"/>
    <col min="15108" max="15108" width="8.875" style="503" customWidth="1"/>
    <col min="15109" max="15109" width="6.625" style="503" customWidth="1"/>
    <col min="15110" max="15110" width="6.375" style="503" customWidth="1"/>
    <col min="15111" max="15111" width="7.5" style="503" customWidth="1"/>
    <col min="15112" max="15112" width="7.75" style="503" customWidth="1"/>
    <col min="15113" max="15113" width="12.75" style="503" customWidth="1"/>
    <col min="15114" max="15360" width="9" style="503"/>
    <col min="15361" max="15361" width="5.25" style="503" bestFit="1" customWidth="1"/>
    <col min="15362" max="15362" width="11.75" style="503" customWidth="1"/>
    <col min="15363" max="15363" width="13.375" style="503" customWidth="1"/>
    <col min="15364" max="15364" width="8.875" style="503" customWidth="1"/>
    <col min="15365" max="15365" width="6.625" style="503" customWidth="1"/>
    <col min="15366" max="15366" width="6.375" style="503" customWidth="1"/>
    <col min="15367" max="15367" width="7.5" style="503" customWidth="1"/>
    <col min="15368" max="15368" width="7.75" style="503" customWidth="1"/>
    <col min="15369" max="15369" width="12.75" style="503" customWidth="1"/>
    <col min="15370" max="15616" width="9" style="503"/>
    <col min="15617" max="15617" width="5.25" style="503" bestFit="1" customWidth="1"/>
    <col min="15618" max="15618" width="11.75" style="503" customWidth="1"/>
    <col min="15619" max="15619" width="13.375" style="503" customWidth="1"/>
    <col min="15620" max="15620" width="8.875" style="503" customWidth="1"/>
    <col min="15621" max="15621" width="6.625" style="503" customWidth="1"/>
    <col min="15622" max="15622" width="6.375" style="503" customWidth="1"/>
    <col min="15623" max="15623" width="7.5" style="503" customWidth="1"/>
    <col min="15624" max="15624" width="7.75" style="503" customWidth="1"/>
    <col min="15625" max="15625" width="12.75" style="503" customWidth="1"/>
    <col min="15626" max="15872" width="9" style="503"/>
    <col min="15873" max="15873" width="5.25" style="503" bestFit="1" customWidth="1"/>
    <col min="15874" max="15874" width="11.75" style="503" customWidth="1"/>
    <col min="15875" max="15875" width="13.375" style="503" customWidth="1"/>
    <col min="15876" max="15876" width="8.875" style="503" customWidth="1"/>
    <col min="15877" max="15877" width="6.625" style="503" customWidth="1"/>
    <col min="15878" max="15878" width="6.375" style="503" customWidth="1"/>
    <col min="15879" max="15879" width="7.5" style="503" customWidth="1"/>
    <col min="15880" max="15880" width="7.75" style="503" customWidth="1"/>
    <col min="15881" max="15881" width="12.75" style="503" customWidth="1"/>
    <col min="15882" max="16128" width="9" style="503"/>
    <col min="16129" max="16129" width="5.25" style="503" bestFit="1" customWidth="1"/>
    <col min="16130" max="16130" width="11.75" style="503" customWidth="1"/>
    <col min="16131" max="16131" width="13.375" style="503" customWidth="1"/>
    <col min="16132" max="16132" width="8.875" style="503" customWidth="1"/>
    <col min="16133" max="16133" width="6.625" style="503" customWidth="1"/>
    <col min="16134" max="16134" width="6.375" style="503" customWidth="1"/>
    <col min="16135" max="16135" width="7.5" style="503" customWidth="1"/>
    <col min="16136" max="16136" width="7.75" style="503" customWidth="1"/>
    <col min="16137" max="16137" width="12.75" style="503" customWidth="1"/>
    <col min="16138" max="16384" width="9" style="503"/>
  </cols>
  <sheetData>
    <row r="1" spans="1:10" ht="133.5" customHeight="1">
      <c r="A1" s="1280" t="s">
        <v>1634</v>
      </c>
      <c r="B1" s="1281" t="s">
        <v>1635</v>
      </c>
      <c r="C1" s="1281" t="s">
        <v>1636</v>
      </c>
      <c r="D1" s="1281" t="s">
        <v>1637</v>
      </c>
      <c r="E1" s="1281" t="s">
        <v>1638</v>
      </c>
      <c r="F1" s="1281" t="s">
        <v>1639</v>
      </c>
      <c r="G1" s="1281" t="s">
        <v>1640</v>
      </c>
      <c r="H1" s="1281" t="s">
        <v>1641</v>
      </c>
      <c r="I1" s="1281" t="s">
        <v>1642</v>
      </c>
    </row>
    <row r="2" spans="1:10" ht="21" customHeight="1">
      <c r="A2" s="1280">
        <v>1</v>
      </c>
      <c r="B2" s="1282"/>
      <c r="C2" s="1282"/>
      <c r="D2" s="1282"/>
      <c r="E2" s="1282"/>
      <c r="F2" s="1282"/>
      <c r="G2" s="1282"/>
      <c r="H2" s="1282"/>
      <c r="I2" s="1282">
        <f>様式1!L11</f>
        <v>0</v>
      </c>
    </row>
    <row r="3" spans="1:10" ht="21" customHeight="1">
      <c r="A3" s="1280"/>
      <c r="I3" s="1282"/>
    </row>
    <row r="4" spans="1:10" ht="21" customHeight="1">
      <c r="A4" s="1280"/>
    </row>
    <row r="5" spans="1:10" ht="21" customHeight="1">
      <c r="A5" s="1280"/>
    </row>
    <row r="6" spans="1:10" ht="21" customHeight="1">
      <c r="A6" s="1280"/>
    </row>
    <row r="7" spans="1:10" ht="21" customHeight="1">
      <c r="A7" s="1280"/>
    </row>
    <row r="8" spans="1:10" ht="21" customHeight="1">
      <c r="A8" s="1280"/>
    </row>
    <row r="9" spans="1:10" ht="21" customHeight="1">
      <c r="A9" s="1280"/>
    </row>
    <row r="10" spans="1:10" ht="21" customHeight="1">
      <c r="A10" s="1280"/>
    </row>
    <row r="11" spans="1:10">
      <c r="A11" s="1280"/>
    </row>
    <row r="12" spans="1:10">
      <c r="A12" s="1280"/>
    </row>
    <row r="13" spans="1:10">
      <c r="A13" s="1280"/>
    </row>
    <row r="14" spans="1:10">
      <c r="A14" s="1280"/>
    </row>
    <row r="15" spans="1:10">
      <c r="A15" s="1280"/>
    </row>
    <row r="16" spans="1:10">
      <c r="A16" s="1280"/>
    </row>
    <row r="17" spans="1:1">
      <c r="A17" s="1280"/>
    </row>
    <row r="18" spans="1:1">
      <c r="A18" s="1280"/>
    </row>
    <row r="19" spans="1:1">
      <c r="A19" s="1280"/>
    </row>
    <row r="20" spans="1:1">
      <c r="A20" s="1280"/>
    </row>
    <row r="21" spans="1:1">
      <c r="A21" s="1280"/>
    </row>
    <row r="22" spans="1:1">
      <c r="A22" s="1280"/>
    </row>
    <row r="23" spans="1:1">
      <c r="A23" s="1280"/>
    </row>
    <row r="24" spans="1:1">
      <c r="A24" s="1280"/>
    </row>
    <row r="25" spans="1:1">
      <c r="A25" s="1280"/>
    </row>
    <row r="26" spans="1:1">
      <c r="A26" s="1280"/>
    </row>
    <row r="27" spans="1:1">
      <c r="A27" s="1280"/>
    </row>
    <row r="28" spans="1:1">
      <c r="A28" s="1280"/>
    </row>
    <row r="29" spans="1:1">
      <c r="A29" s="1280"/>
    </row>
    <row r="30" spans="1:1">
      <c r="A30" s="1280"/>
    </row>
    <row r="31" spans="1:1">
      <c r="A31" s="1280"/>
    </row>
    <row r="32" spans="1:1">
      <c r="A32" s="1280"/>
    </row>
    <row r="33" spans="1:1">
      <c r="A33" s="1280"/>
    </row>
    <row r="34" spans="1:1">
      <c r="A34" s="1280"/>
    </row>
    <row r="35" spans="1:1">
      <c r="A35" s="1280"/>
    </row>
    <row r="36" spans="1:1">
      <c r="A36" s="1280"/>
    </row>
    <row r="37" spans="1:1">
      <c r="A37" s="1280"/>
    </row>
    <row r="38" spans="1:1">
      <c r="A38" s="1280"/>
    </row>
    <row r="39" spans="1:1">
      <c r="A39" s="1280"/>
    </row>
  </sheetData>
  <phoneticPr fontId="9"/>
  <dataValidations count="3">
    <dataValidation type="list" allowBlank="1" showInputMessage="1" showErrorMessage="1" sqref="D2:D65536 IZ2:IZ65536 SV2:SV65536 ACR2:ACR65536 AMN2:AMN65536 AWJ2:AWJ65536 BGF2:BGF65536 BQB2:BQB65536 BZX2:BZX65536 CJT2:CJT65536 CTP2:CTP65536 DDL2:DDL65536 DNH2:DNH65536 DXD2:DXD65536 EGZ2:EGZ65536 EQV2:EQV65536 FAR2:FAR65536 FKN2:FKN65536 FUJ2:FUJ65536 GEF2:GEF65536 GOB2:GOB65536 GXX2:GXX65536 HHT2:HHT65536 HRP2:HRP65536 IBL2:IBL65536 ILH2:ILH65536 IVD2:IVD65536 JEZ2:JEZ65536 JOV2:JOV65536 JYR2:JYR65536 KIN2:KIN65536 KSJ2:KSJ65536 LCF2:LCF65536 LMB2:LMB65536 LVX2:LVX65536 MFT2:MFT65536 MPP2:MPP65536 MZL2:MZL65536 NJH2:NJH65536 NTD2:NTD65536 OCZ2:OCZ65536 OMV2:OMV65536 OWR2:OWR65536 PGN2:PGN65536 PQJ2:PQJ65536 QAF2:QAF65536 QKB2:QKB65536 QTX2:QTX65536 RDT2:RDT65536 RNP2:RNP65536 RXL2:RXL65536 SHH2:SHH65536 SRD2:SRD65536 TAZ2:TAZ65536 TKV2:TKV65536 TUR2:TUR65536 UEN2:UEN65536 UOJ2:UOJ65536 UYF2:UYF65536 VIB2:VIB65536 VRX2:VRX65536 WBT2:WBT65536 WLP2:WLP65536 WVL2:WVL65536 D65538:D131072 IZ65538:IZ131072 SV65538:SV131072 ACR65538:ACR131072 AMN65538:AMN131072 AWJ65538:AWJ131072 BGF65538:BGF131072 BQB65538:BQB131072 BZX65538:BZX131072 CJT65538:CJT131072 CTP65538:CTP131072 DDL65538:DDL131072 DNH65538:DNH131072 DXD65538:DXD131072 EGZ65538:EGZ131072 EQV65538:EQV131072 FAR65538:FAR131072 FKN65538:FKN131072 FUJ65538:FUJ131072 GEF65538:GEF131072 GOB65538:GOB131072 GXX65538:GXX131072 HHT65538:HHT131072 HRP65538:HRP131072 IBL65538:IBL131072 ILH65538:ILH131072 IVD65538:IVD131072 JEZ65538:JEZ131072 JOV65538:JOV131072 JYR65538:JYR131072 KIN65538:KIN131072 KSJ65538:KSJ131072 LCF65538:LCF131072 LMB65538:LMB131072 LVX65538:LVX131072 MFT65538:MFT131072 MPP65538:MPP131072 MZL65538:MZL131072 NJH65538:NJH131072 NTD65538:NTD131072 OCZ65538:OCZ131072 OMV65538:OMV131072 OWR65538:OWR131072 PGN65538:PGN131072 PQJ65538:PQJ131072 QAF65538:QAF131072 QKB65538:QKB131072 QTX65538:QTX131072 RDT65538:RDT131072 RNP65538:RNP131072 RXL65538:RXL131072 SHH65538:SHH131072 SRD65538:SRD131072 TAZ65538:TAZ131072 TKV65538:TKV131072 TUR65538:TUR131072 UEN65538:UEN131072 UOJ65538:UOJ131072 UYF65538:UYF131072 VIB65538:VIB131072 VRX65538:VRX131072 WBT65538:WBT131072 WLP65538:WLP131072 WVL65538:WVL131072 D131074:D196608 IZ131074:IZ196608 SV131074:SV196608 ACR131074:ACR196608 AMN131074:AMN196608 AWJ131074:AWJ196608 BGF131074:BGF196608 BQB131074:BQB196608 BZX131074:BZX196608 CJT131074:CJT196608 CTP131074:CTP196608 DDL131074:DDL196608 DNH131074:DNH196608 DXD131074:DXD196608 EGZ131074:EGZ196608 EQV131074:EQV196608 FAR131074:FAR196608 FKN131074:FKN196608 FUJ131074:FUJ196608 GEF131074:GEF196608 GOB131074:GOB196608 GXX131074:GXX196608 HHT131074:HHT196608 HRP131074:HRP196608 IBL131074:IBL196608 ILH131074:ILH196608 IVD131074:IVD196608 JEZ131074:JEZ196608 JOV131074:JOV196608 JYR131074:JYR196608 KIN131074:KIN196608 KSJ131074:KSJ196608 LCF131074:LCF196608 LMB131074:LMB196608 LVX131074:LVX196608 MFT131074:MFT196608 MPP131074:MPP196608 MZL131074:MZL196608 NJH131074:NJH196608 NTD131074:NTD196608 OCZ131074:OCZ196608 OMV131074:OMV196608 OWR131074:OWR196608 PGN131074:PGN196608 PQJ131074:PQJ196608 QAF131074:QAF196608 QKB131074:QKB196608 QTX131074:QTX196608 RDT131074:RDT196608 RNP131074:RNP196608 RXL131074:RXL196608 SHH131074:SHH196608 SRD131074:SRD196608 TAZ131074:TAZ196608 TKV131074:TKV196608 TUR131074:TUR196608 UEN131074:UEN196608 UOJ131074:UOJ196608 UYF131074:UYF196608 VIB131074:VIB196608 VRX131074:VRX196608 WBT131074:WBT196608 WLP131074:WLP196608 WVL131074:WVL196608 D196610:D262144 IZ196610:IZ262144 SV196610:SV262144 ACR196610:ACR262144 AMN196610:AMN262144 AWJ196610:AWJ262144 BGF196610:BGF262144 BQB196610:BQB262144 BZX196610:BZX262144 CJT196610:CJT262144 CTP196610:CTP262144 DDL196610:DDL262144 DNH196610:DNH262144 DXD196610:DXD262144 EGZ196610:EGZ262144 EQV196610:EQV262144 FAR196610:FAR262144 FKN196610:FKN262144 FUJ196610:FUJ262144 GEF196610:GEF262144 GOB196610:GOB262144 GXX196610:GXX262144 HHT196610:HHT262144 HRP196610:HRP262144 IBL196610:IBL262144 ILH196610:ILH262144 IVD196610:IVD262144 JEZ196610:JEZ262144 JOV196610:JOV262144 JYR196610:JYR262144 KIN196610:KIN262144 KSJ196610:KSJ262144 LCF196610:LCF262144 LMB196610:LMB262144 LVX196610:LVX262144 MFT196610:MFT262144 MPP196610:MPP262144 MZL196610:MZL262144 NJH196610:NJH262144 NTD196610:NTD262144 OCZ196610:OCZ262144 OMV196610:OMV262144 OWR196610:OWR262144 PGN196610:PGN262144 PQJ196610:PQJ262144 QAF196610:QAF262144 QKB196610:QKB262144 QTX196610:QTX262144 RDT196610:RDT262144 RNP196610:RNP262144 RXL196610:RXL262144 SHH196610:SHH262144 SRD196610:SRD262144 TAZ196610:TAZ262144 TKV196610:TKV262144 TUR196610:TUR262144 UEN196610:UEN262144 UOJ196610:UOJ262144 UYF196610:UYF262144 VIB196610:VIB262144 VRX196610:VRX262144 WBT196610:WBT262144 WLP196610:WLP262144 WVL196610:WVL262144 D262146:D327680 IZ262146:IZ327680 SV262146:SV327680 ACR262146:ACR327680 AMN262146:AMN327680 AWJ262146:AWJ327680 BGF262146:BGF327680 BQB262146:BQB327680 BZX262146:BZX327680 CJT262146:CJT327680 CTP262146:CTP327680 DDL262146:DDL327680 DNH262146:DNH327680 DXD262146:DXD327680 EGZ262146:EGZ327680 EQV262146:EQV327680 FAR262146:FAR327680 FKN262146:FKN327680 FUJ262146:FUJ327680 GEF262146:GEF327680 GOB262146:GOB327680 GXX262146:GXX327680 HHT262146:HHT327680 HRP262146:HRP327680 IBL262146:IBL327680 ILH262146:ILH327680 IVD262146:IVD327680 JEZ262146:JEZ327680 JOV262146:JOV327680 JYR262146:JYR327680 KIN262146:KIN327680 KSJ262146:KSJ327680 LCF262146:LCF327680 LMB262146:LMB327680 LVX262146:LVX327680 MFT262146:MFT327680 MPP262146:MPP327680 MZL262146:MZL327680 NJH262146:NJH327680 NTD262146:NTD327680 OCZ262146:OCZ327680 OMV262146:OMV327680 OWR262146:OWR327680 PGN262146:PGN327680 PQJ262146:PQJ327680 QAF262146:QAF327680 QKB262146:QKB327680 QTX262146:QTX327680 RDT262146:RDT327680 RNP262146:RNP327680 RXL262146:RXL327680 SHH262146:SHH327680 SRD262146:SRD327680 TAZ262146:TAZ327680 TKV262146:TKV327680 TUR262146:TUR327680 UEN262146:UEN327680 UOJ262146:UOJ327680 UYF262146:UYF327680 VIB262146:VIB327680 VRX262146:VRX327680 WBT262146:WBT327680 WLP262146:WLP327680 WVL262146:WVL327680 D327682:D393216 IZ327682:IZ393216 SV327682:SV393216 ACR327682:ACR393216 AMN327682:AMN393216 AWJ327682:AWJ393216 BGF327682:BGF393216 BQB327682:BQB393216 BZX327682:BZX393216 CJT327682:CJT393216 CTP327682:CTP393216 DDL327682:DDL393216 DNH327682:DNH393216 DXD327682:DXD393216 EGZ327682:EGZ393216 EQV327682:EQV393216 FAR327682:FAR393216 FKN327682:FKN393216 FUJ327682:FUJ393216 GEF327682:GEF393216 GOB327682:GOB393216 GXX327682:GXX393216 HHT327682:HHT393216 HRP327682:HRP393216 IBL327682:IBL393216 ILH327682:ILH393216 IVD327682:IVD393216 JEZ327682:JEZ393216 JOV327682:JOV393216 JYR327682:JYR393216 KIN327682:KIN393216 KSJ327682:KSJ393216 LCF327682:LCF393216 LMB327682:LMB393216 LVX327682:LVX393216 MFT327682:MFT393216 MPP327682:MPP393216 MZL327682:MZL393216 NJH327682:NJH393216 NTD327682:NTD393216 OCZ327682:OCZ393216 OMV327682:OMV393216 OWR327682:OWR393216 PGN327682:PGN393216 PQJ327682:PQJ393216 QAF327682:QAF393216 QKB327682:QKB393216 QTX327682:QTX393216 RDT327682:RDT393216 RNP327682:RNP393216 RXL327682:RXL393216 SHH327682:SHH393216 SRD327682:SRD393216 TAZ327682:TAZ393216 TKV327682:TKV393216 TUR327682:TUR393216 UEN327682:UEN393216 UOJ327682:UOJ393216 UYF327682:UYF393216 VIB327682:VIB393216 VRX327682:VRX393216 WBT327682:WBT393216 WLP327682:WLP393216 WVL327682:WVL393216 D393218:D458752 IZ393218:IZ458752 SV393218:SV458752 ACR393218:ACR458752 AMN393218:AMN458752 AWJ393218:AWJ458752 BGF393218:BGF458752 BQB393218:BQB458752 BZX393218:BZX458752 CJT393218:CJT458752 CTP393218:CTP458752 DDL393218:DDL458752 DNH393218:DNH458752 DXD393218:DXD458752 EGZ393218:EGZ458752 EQV393218:EQV458752 FAR393218:FAR458752 FKN393218:FKN458752 FUJ393218:FUJ458752 GEF393218:GEF458752 GOB393218:GOB458752 GXX393218:GXX458752 HHT393218:HHT458752 HRP393218:HRP458752 IBL393218:IBL458752 ILH393218:ILH458752 IVD393218:IVD458752 JEZ393218:JEZ458752 JOV393218:JOV458752 JYR393218:JYR458752 KIN393218:KIN458752 KSJ393218:KSJ458752 LCF393218:LCF458752 LMB393218:LMB458752 LVX393218:LVX458752 MFT393218:MFT458752 MPP393218:MPP458752 MZL393218:MZL458752 NJH393218:NJH458752 NTD393218:NTD458752 OCZ393218:OCZ458752 OMV393218:OMV458752 OWR393218:OWR458752 PGN393218:PGN458752 PQJ393218:PQJ458752 QAF393218:QAF458752 QKB393218:QKB458752 QTX393218:QTX458752 RDT393218:RDT458752 RNP393218:RNP458752 RXL393218:RXL458752 SHH393218:SHH458752 SRD393218:SRD458752 TAZ393218:TAZ458752 TKV393218:TKV458752 TUR393218:TUR458752 UEN393218:UEN458752 UOJ393218:UOJ458752 UYF393218:UYF458752 VIB393218:VIB458752 VRX393218:VRX458752 WBT393218:WBT458752 WLP393218:WLP458752 WVL393218:WVL458752 D458754:D524288 IZ458754:IZ524288 SV458754:SV524288 ACR458754:ACR524288 AMN458754:AMN524288 AWJ458754:AWJ524288 BGF458754:BGF524288 BQB458754:BQB524288 BZX458754:BZX524288 CJT458754:CJT524288 CTP458754:CTP524288 DDL458754:DDL524288 DNH458754:DNH524288 DXD458754:DXD524288 EGZ458754:EGZ524288 EQV458754:EQV524288 FAR458754:FAR524288 FKN458754:FKN524288 FUJ458754:FUJ524288 GEF458754:GEF524288 GOB458754:GOB524288 GXX458754:GXX524288 HHT458754:HHT524288 HRP458754:HRP524288 IBL458754:IBL524288 ILH458754:ILH524288 IVD458754:IVD524288 JEZ458754:JEZ524288 JOV458754:JOV524288 JYR458754:JYR524288 KIN458754:KIN524288 KSJ458754:KSJ524288 LCF458754:LCF524288 LMB458754:LMB524288 LVX458754:LVX524288 MFT458754:MFT524288 MPP458754:MPP524288 MZL458754:MZL524288 NJH458754:NJH524288 NTD458754:NTD524288 OCZ458754:OCZ524288 OMV458754:OMV524288 OWR458754:OWR524288 PGN458754:PGN524288 PQJ458754:PQJ524288 QAF458754:QAF524288 QKB458754:QKB524288 QTX458754:QTX524288 RDT458754:RDT524288 RNP458754:RNP524288 RXL458754:RXL524288 SHH458754:SHH524288 SRD458754:SRD524288 TAZ458754:TAZ524288 TKV458754:TKV524288 TUR458754:TUR524288 UEN458754:UEN524288 UOJ458754:UOJ524288 UYF458754:UYF524288 VIB458754:VIB524288 VRX458754:VRX524288 WBT458754:WBT524288 WLP458754:WLP524288 WVL458754:WVL524288 D524290:D589824 IZ524290:IZ589824 SV524290:SV589824 ACR524290:ACR589824 AMN524290:AMN589824 AWJ524290:AWJ589824 BGF524290:BGF589824 BQB524290:BQB589824 BZX524290:BZX589824 CJT524290:CJT589824 CTP524290:CTP589824 DDL524290:DDL589824 DNH524290:DNH589824 DXD524290:DXD589824 EGZ524290:EGZ589824 EQV524290:EQV589824 FAR524290:FAR589824 FKN524290:FKN589824 FUJ524290:FUJ589824 GEF524290:GEF589824 GOB524290:GOB589824 GXX524290:GXX589824 HHT524290:HHT589824 HRP524290:HRP589824 IBL524290:IBL589824 ILH524290:ILH589824 IVD524290:IVD589824 JEZ524290:JEZ589824 JOV524290:JOV589824 JYR524290:JYR589824 KIN524290:KIN589824 KSJ524290:KSJ589824 LCF524290:LCF589824 LMB524290:LMB589824 LVX524290:LVX589824 MFT524290:MFT589824 MPP524290:MPP589824 MZL524290:MZL589824 NJH524290:NJH589824 NTD524290:NTD589824 OCZ524290:OCZ589824 OMV524290:OMV589824 OWR524290:OWR589824 PGN524290:PGN589824 PQJ524290:PQJ589824 QAF524290:QAF589824 QKB524290:QKB589824 QTX524290:QTX589824 RDT524290:RDT589824 RNP524290:RNP589824 RXL524290:RXL589824 SHH524290:SHH589824 SRD524290:SRD589824 TAZ524290:TAZ589824 TKV524290:TKV589824 TUR524290:TUR589824 UEN524290:UEN589824 UOJ524290:UOJ589824 UYF524290:UYF589824 VIB524290:VIB589824 VRX524290:VRX589824 WBT524290:WBT589824 WLP524290:WLP589824 WVL524290:WVL589824 D589826:D655360 IZ589826:IZ655360 SV589826:SV655360 ACR589826:ACR655360 AMN589826:AMN655360 AWJ589826:AWJ655360 BGF589826:BGF655360 BQB589826:BQB655360 BZX589826:BZX655360 CJT589826:CJT655360 CTP589826:CTP655360 DDL589826:DDL655360 DNH589826:DNH655360 DXD589826:DXD655360 EGZ589826:EGZ655360 EQV589826:EQV655360 FAR589826:FAR655360 FKN589826:FKN655360 FUJ589826:FUJ655360 GEF589826:GEF655360 GOB589826:GOB655360 GXX589826:GXX655360 HHT589826:HHT655360 HRP589826:HRP655360 IBL589826:IBL655360 ILH589826:ILH655360 IVD589826:IVD655360 JEZ589826:JEZ655360 JOV589826:JOV655360 JYR589826:JYR655360 KIN589826:KIN655360 KSJ589826:KSJ655360 LCF589826:LCF655360 LMB589826:LMB655360 LVX589826:LVX655360 MFT589826:MFT655360 MPP589826:MPP655360 MZL589826:MZL655360 NJH589826:NJH655360 NTD589826:NTD655360 OCZ589826:OCZ655360 OMV589826:OMV655360 OWR589826:OWR655360 PGN589826:PGN655360 PQJ589826:PQJ655360 QAF589826:QAF655360 QKB589826:QKB655360 QTX589826:QTX655360 RDT589826:RDT655360 RNP589826:RNP655360 RXL589826:RXL655360 SHH589826:SHH655360 SRD589826:SRD655360 TAZ589826:TAZ655360 TKV589826:TKV655360 TUR589826:TUR655360 UEN589826:UEN655360 UOJ589826:UOJ655360 UYF589826:UYF655360 VIB589826:VIB655360 VRX589826:VRX655360 WBT589826:WBT655360 WLP589826:WLP655360 WVL589826:WVL655360 D655362:D720896 IZ655362:IZ720896 SV655362:SV720896 ACR655362:ACR720896 AMN655362:AMN720896 AWJ655362:AWJ720896 BGF655362:BGF720896 BQB655362:BQB720896 BZX655362:BZX720896 CJT655362:CJT720896 CTP655362:CTP720896 DDL655362:DDL720896 DNH655362:DNH720896 DXD655362:DXD720896 EGZ655362:EGZ720896 EQV655362:EQV720896 FAR655362:FAR720896 FKN655362:FKN720896 FUJ655362:FUJ720896 GEF655362:GEF720896 GOB655362:GOB720896 GXX655362:GXX720896 HHT655362:HHT720896 HRP655362:HRP720896 IBL655362:IBL720896 ILH655362:ILH720896 IVD655362:IVD720896 JEZ655362:JEZ720896 JOV655362:JOV720896 JYR655362:JYR720896 KIN655362:KIN720896 KSJ655362:KSJ720896 LCF655362:LCF720896 LMB655362:LMB720896 LVX655362:LVX720896 MFT655362:MFT720896 MPP655362:MPP720896 MZL655362:MZL720896 NJH655362:NJH720896 NTD655362:NTD720896 OCZ655362:OCZ720896 OMV655362:OMV720896 OWR655362:OWR720896 PGN655362:PGN720896 PQJ655362:PQJ720896 QAF655362:QAF720896 QKB655362:QKB720896 QTX655362:QTX720896 RDT655362:RDT720896 RNP655362:RNP720896 RXL655362:RXL720896 SHH655362:SHH720896 SRD655362:SRD720896 TAZ655362:TAZ720896 TKV655362:TKV720896 TUR655362:TUR720896 UEN655362:UEN720896 UOJ655362:UOJ720896 UYF655362:UYF720896 VIB655362:VIB720896 VRX655362:VRX720896 WBT655362:WBT720896 WLP655362:WLP720896 WVL655362:WVL720896 D720898:D786432 IZ720898:IZ786432 SV720898:SV786432 ACR720898:ACR786432 AMN720898:AMN786432 AWJ720898:AWJ786432 BGF720898:BGF786432 BQB720898:BQB786432 BZX720898:BZX786432 CJT720898:CJT786432 CTP720898:CTP786432 DDL720898:DDL786432 DNH720898:DNH786432 DXD720898:DXD786432 EGZ720898:EGZ786432 EQV720898:EQV786432 FAR720898:FAR786432 FKN720898:FKN786432 FUJ720898:FUJ786432 GEF720898:GEF786432 GOB720898:GOB786432 GXX720898:GXX786432 HHT720898:HHT786432 HRP720898:HRP786432 IBL720898:IBL786432 ILH720898:ILH786432 IVD720898:IVD786432 JEZ720898:JEZ786432 JOV720898:JOV786432 JYR720898:JYR786432 KIN720898:KIN786432 KSJ720898:KSJ786432 LCF720898:LCF786432 LMB720898:LMB786432 LVX720898:LVX786432 MFT720898:MFT786432 MPP720898:MPP786432 MZL720898:MZL786432 NJH720898:NJH786432 NTD720898:NTD786432 OCZ720898:OCZ786432 OMV720898:OMV786432 OWR720898:OWR786432 PGN720898:PGN786432 PQJ720898:PQJ786432 QAF720898:QAF786432 QKB720898:QKB786432 QTX720898:QTX786432 RDT720898:RDT786432 RNP720898:RNP786432 RXL720898:RXL786432 SHH720898:SHH786432 SRD720898:SRD786432 TAZ720898:TAZ786432 TKV720898:TKV786432 TUR720898:TUR786432 UEN720898:UEN786432 UOJ720898:UOJ786432 UYF720898:UYF786432 VIB720898:VIB786432 VRX720898:VRX786432 WBT720898:WBT786432 WLP720898:WLP786432 WVL720898:WVL786432 D786434:D851968 IZ786434:IZ851968 SV786434:SV851968 ACR786434:ACR851968 AMN786434:AMN851968 AWJ786434:AWJ851968 BGF786434:BGF851968 BQB786434:BQB851968 BZX786434:BZX851968 CJT786434:CJT851968 CTP786434:CTP851968 DDL786434:DDL851968 DNH786434:DNH851968 DXD786434:DXD851968 EGZ786434:EGZ851968 EQV786434:EQV851968 FAR786434:FAR851968 FKN786434:FKN851968 FUJ786434:FUJ851968 GEF786434:GEF851968 GOB786434:GOB851968 GXX786434:GXX851968 HHT786434:HHT851968 HRP786434:HRP851968 IBL786434:IBL851968 ILH786434:ILH851968 IVD786434:IVD851968 JEZ786434:JEZ851968 JOV786434:JOV851968 JYR786434:JYR851968 KIN786434:KIN851968 KSJ786434:KSJ851968 LCF786434:LCF851968 LMB786434:LMB851968 LVX786434:LVX851968 MFT786434:MFT851968 MPP786434:MPP851968 MZL786434:MZL851968 NJH786434:NJH851968 NTD786434:NTD851968 OCZ786434:OCZ851968 OMV786434:OMV851968 OWR786434:OWR851968 PGN786434:PGN851968 PQJ786434:PQJ851968 QAF786434:QAF851968 QKB786434:QKB851968 QTX786434:QTX851968 RDT786434:RDT851968 RNP786434:RNP851968 RXL786434:RXL851968 SHH786434:SHH851968 SRD786434:SRD851968 TAZ786434:TAZ851968 TKV786434:TKV851968 TUR786434:TUR851968 UEN786434:UEN851968 UOJ786434:UOJ851968 UYF786434:UYF851968 VIB786434:VIB851968 VRX786434:VRX851968 WBT786434:WBT851968 WLP786434:WLP851968 WVL786434:WVL851968 D851970:D917504 IZ851970:IZ917504 SV851970:SV917504 ACR851970:ACR917504 AMN851970:AMN917504 AWJ851970:AWJ917504 BGF851970:BGF917504 BQB851970:BQB917504 BZX851970:BZX917504 CJT851970:CJT917504 CTP851970:CTP917504 DDL851970:DDL917504 DNH851970:DNH917504 DXD851970:DXD917504 EGZ851970:EGZ917504 EQV851970:EQV917504 FAR851970:FAR917504 FKN851970:FKN917504 FUJ851970:FUJ917504 GEF851970:GEF917504 GOB851970:GOB917504 GXX851970:GXX917504 HHT851970:HHT917504 HRP851970:HRP917504 IBL851970:IBL917504 ILH851970:ILH917504 IVD851970:IVD917504 JEZ851970:JEZ917504 JOV851970:JOV917504 JYR851970:JYR917504 KIN851970:KIN917504 KSJ851970:KSJ917504 LCF851970:LCF917504 LMB851970:LMB917504 LVX851970:LVX917504 MFT851970:MFT917504 MPP851970:MPP917504 MZL851970:MZL917504 NJH851970:NJH917504 NTD851970:NTD917504 OCZ851970:OCZ917504 OMV851970:OMV917504 OWR851970:OWR917504 PGN851970:PGN917504 PQJ851970:PQJ917504 QAF851970:QAF917504 QKB851970:QKB917504 QTX851970:QTX917504 RDT851970:RDT917504 RNP851970:RNP917504 RXL851970:RXL917504 SHH851970:SHH917504 SRD851970:SRD917504 TAZ851970:TAZ917504 TKV851970:TKV917504 TUR851970:TUR917504 UEN851970:UEN917504 UOJ851970:UOJ917504 UYF851970:UYF917504 VIB851970:VIB917504 VRX851970:VRX917504 WBT851970:WBT917504 WLP851970:WLP917504 WVL851970:WVL917504 D917506:D983040 IZ917506:IZ983040 SV917506:SV983040 ACR917506:ACR983040 AMN917506:AMN983040 AWJ917506:AWJ983040 BGF917506:BGF983040 BQB917506:BQB983040 BZX917506:BZX983040 CJT917506:CJT983040 CTP917506:CTP983040 DDL917506:DDL983040 DNH917506:DNH983040 DXD917506:DXD983040 EGZ917506:EGZ983040 EQV917506:EQV983040 FAR917506:FAR983040 FKN917506:FKN983040 FUJ917506:FUJ983040 GEF917506:GEF983040 GOB917506:GOB983040 GXX917506:GXX983040 HHT917506:HHT983040 HRP917506:HRP983040 IBL917506:IBL983040 ILH917506:ILH983040 IVD917506:IVD983040 JEZ917506:JEZ983040 JOV917506:JOV983040 JYR917506:JYR983040 KIN917506:KIN983040 KSJ917506:KSJ983040 LCF917506:LCF983040 LMB917506:LMB983040 LVX917506:LVX983040 MFT917506:MFT983040 MPP917506:MPP983040 MZL917506:MZL983040 NJH917506:NJH983040 NTD917506:NTD983040 OCZ917506:OCZ983040 OMV917506:OMV983040 OWR917506:OWR983040 PGN917506:PGN983040 PQJ917506:PQJ983040 QAF917506:QAF983040 QKB917506:QKB983040 QTX917506:QTX983040 RDT917506:RDT983040 RNP917506:RNP983040 RXL917506:RXL983040 SHH917506:SHH983040 SRD917506:SRD983040 TAZ917506:TAZ983040 TKV917506:TKV983040 TUR917506:TUR983040 UEN917506:UEN983040 UOJ917506:UOJ983040 UYF917506:UYF983040 VIB917506:VIB983040 VRX917506:VRX983040 WBT917506:WBT983040 WLP917506:WLP983040 WVL917506:WVL983040 D983042:D1048576 IZ983042:IZ1048576 SV983042:SV1048576 ACR983042:ACR1048576 AMN983042:AMN1048576 AWJ983042:AWJ1048576 BGF983042:BGF1048576 BQB983042:BQB1048576 BZX983042:BZX1048576 CJT983042:CJT1048576 CTP983042:CTP1048576 DDL983042:DDL1048576 DNH983042:DNH1048576 DXD983042:DXD1048576 EGZ983042:EGZ1048576 EQV983042:EQV1048576 FAR983042:FAR1048576 FKN983042:FKN1048576 FUJ983042:FUJ1048576 GEF983042:GEF1048576 GOB983042:GOB1048576 GXX983042:GXX1048576 HHT983042:HHT1048576 HRP983042:HRP1048576 IBL983042:IBL1048576 ILH983042:ILH1048576 IVD983042:IVD1048576 JEZ983042:JEZ1048576 JOV983042:JOV1048576 JYR983042:JYR1048576 KIN983042:KIN1048576 KSJ983042:KSJ1048576 LCF983042:LCF1048576 LMB983042:LMB1048576 LVX983042:LVX1048576 MFT983042:MFT1048576 MPP983042:MPP1048576 MZL983042:MZL1048576 NJH983042:NJH1048576 NTD983042:NTD1048576 OCZ983042:OCZ1048576 OMV983042:OMV1048576 OWR983042:OWR1048576 PGN983042:PGN1048576 PQJ983042:PQJ1048576 QAF983042:QAF1048576 QKB983042:QKB1048576 QTX983042:QTX1048576 RDT983042:RDT1048576 RNP983042:RNP1048576 RXL983042:RXL1048576 SHH983042:SHH1048576 SRD983042:SRD1048576 TAZ983042:TAZ1048576 TKV983042:TKV1048576 TUR983042:TUR1048576 UEN983042:UEN1048576 UOJ983042:UOJ1048576 UYF983042:UYF1048576 VIB983042:VIB1048576 VRX983042:VRX1048576 WBT983042:WBT1048576 WLP983042:WLP1048576 WVL983042:WVL1048576">
      <formula1>"M,T,S,H"</formula1>
    </dataValidation>
    <dataValidation type="whole" imeMode="halfAlpha" allowBlank="1" showInputMessage="1" showErrorMessage="1" sqref="E2:G65536 JA2:JC65536 SW2:SY65536 ACS2:ACU65536 AMO2:AMQ65536 AWK2:AWM65536 BGG2:BGI65536 BQC2:BQE65536 BZY2:CAA65536 CJU2:CJW65536 CTQ2:CTS65536 DDM2:DDO65536 DNI2:DNK65536 DXE2:DXG65536 EHA2:EHC65536 EQW2:EQY65536 FAS2:FAU65536 FKO2:FKQ65536 FUK2:FUM65536 GEG2:GEI65536 GOC2:GOE65536 GXY2:GYA65536 HHU2:HHW65536 HRQ2:HRS65536 IBM2:IBO65536 ILI2:ILK65536 IVE2:IVG65536 JFA2:JFC65536 JOW2:JOY65536 JYS2:JYU65536 KIO2:KIQ65536 KSK2:KSM65536 LCG2:LCI65536 LMC2:LME65536 LVY2:LWA65536 MFU2:MFW65536 MPQ2:MPS65536 MZM2:MZO65536 NJI2:NJK65536 NTE2:NTG65536 ODA2:ODC65536 OMW2:OMY65536 OWS2:OWU65536 PGO2:PGQ65536 PQK2:PQM65536 QAG2:QAI65536 QKC2:QKE65536 QTY2:QUA65536 RDU2:RDW65536 RNQ2:RNS65536 RXM2:RXO65536 SHI2:SHK65536 SRE2:SRG65536 TBA2:TBC65536 TKW2:TKY65536 TUS2:TUU65536 UEO2:UEQ65536 UOK2:UOM65536 UYG2:UYI65536 VIC2:VIE65536 VRY2:VSA65536 WBU2:WBW65536 WLQ2:WLS65536 WVM2:WVO65536 E65538:G131072 JA65538:JC131072 SW65538:SY131072 ACS65538:ACU131072 AMO65538:AMQ131072 AWK65538:AWM131072 BGG65538:BGI131072 BQC65538:BQE131072 BZY65538:CAA131072 CJU65538:CJW131072 CTQ65538:CTS131072 DDM65538:DDO131072 DNI65538:DNK131072 DXE65538:DXG131072 EHA65538:EHC131072 EQW65538:EQY131072 FAS65538:FAU131072 FKO65538:FKQ131072 FUK65538:FUM131072 GEG65538:GEI131072 GOC65538:GOE131072 GXY65538:GYA131072 HHU65538:HHW131072 HRQ65538:HRS131072 IBM65538:IBO131072 ILI65538:ILK131072 IVE65538:IVG131072 JFA65538:JFC131072 JOW65538:JOY131072 JYS65538:JYU131072 KIO65538:KIQ131072 KSK65538:KSM131072 LCG65538:LCI131072 LMC65538:LME131072 LVY65538:LWA131072 MFU65538:MFW131072 MPQ65538:MPS131072 MZM65538:MZO131072 NJI65538:NJK131072 NTE65538:NTG131072 ODA65538:ODC131072 OMW65538:OMY131072 OWS65538:OWU131072 PGO65538:PGQ131072 PQK65538:PQM131072 QAG65538:QAI131072 QKC65538:QKE131072 QTY65538:QUA131072 RDU65538:RDW131072 RNQ65538:RNS131072 RXM65538:RXO131072 SHI65538:SHK131072 SRE65538:SRG131072 TBA65538:TBC131072 TKW65538:TKY131072 TUS65538:TUU131072 UEO65538:UEQ131072 UOK65538:UOM131072 UYG65538:UYI131072 VIC65538:VIE131072 VRY65538:VSA131072 WBU65538:WBW131072 WLQ65538:WLS131072 WVM65538:WVO131072 E131074:G196608 JA131074:JC196608 SW131074:SY196608 ACS131074:ACU196608 AMO131074:AMQ196608 AWK131074:AWM196608 BGG131074:BGI196608 BQC131074:BQE196608 BZY131074:CAA196608 CJU131074:CJW196608 CTQ131074:CTS196608 DDM131074:DDO196608 DNI131074:DNK196608 DXE131074:DXG196608 EHA131074:EHC196608 EQW131074:EQY196608 FAS131074:FAU196608 FKO131074:FKQ196608 FUK131074:FUM196608 GEG131074:GEI196608 GOC131074:GOE196608 GXY131074:GYA196608 HHU131074:HHW196608 HRQ131074:HRS196608 IBM131074:IBO196608 ILI131074:ILK196608 IVE131074:IVG196608 JFA131074:JFC196608 JOW131074:JOY196608 JYS131074:JYU196608 KIO131074:KIQ196608 KSK131074:KSM196608 LCG131074:LCI196608 LMC131074:LME196608 LVY131074:LWA196608 MFU131074:MFW196608 MPQ131074:MPS196608 MZM131074:MZO196608 NJI131074:NJK196608 NTE131074:NTG196608 ODA131074:ODC196608 OMW131074:OMY196608 OWS131074:OWU196608 PGO131074:PGQ196608 PQK131074:PQM196608 QAG131074:QAI196608 QKC131074:QKE196608 QTY131074:QUA196608 RDU131074:RDW196608 RNQ131074:RNS196608 RXM131074:RXO196608 SHI131074:SHK196608 SRE131074:SRG196608 TBA131074:TBC196608 TKW131074:TKY196608 TUS131074:TUU196608 UEO131074:UEQ196608 UOK131074:UOM196608 UYG131074:UYI196608 VIC131074:VIE196608 VRY131074:VSA196608 WBU131074:WBW196608 WLQ131074:WLS196608 WVM131074:WVO196608 E196610:G262144 JA196610:JC262144 SW196610:SY262144 ACS196610:ACU262144 AMO196610:AMQ262144 AWK196610:AWM262144 BGG196610:BGI262144 BQC196610:BQE262144 BZY196610:CAA262144 CJU196610:CJW262144 CTQ196610:CTS262144 DDM196610:DDO262144 DNI196610:DNK262144 DXE196610:DXG262144 EHA196610:EHC262144 EQW196610:EQY262144 FAS196610:FAU262144 FKO196610:FKQ262144 FUK196610:FUM262144 GEG196610:GEI262144 GOC196610:GOE262144 GXY196610:GYA262144 HHU196610:HHW262144 HRQ196610:HRS262144 IBM196610:IBO262144 ILI196610:ILK262144 IVE196610:IVG262144 JFA196610:JFC262144 JOW196610:JOY262144 JYS196610:JYU262144 KIO196610:KIQ262144 KSK196610:KSM262144 LCG196610:LCI262144 LMC196610:LME262144 LVY196610:LWA262144 MFU196610:MFW262144 MPQ196610:MPS262144 MZM196610:MZO262144 NJI196610:NJK262144 NTE196610:NTG262144 ODA196610:ODC262144 OMW196610:OMY262144 OWS196610:OWU262144 PGO196610:PGQ262144 PQK196610:PQM262144 QAG196610:QAI262144 QKC196610:QKE262144 QTY196610:QUA262144 RDU196610:RDW262144 RNQ196610:RNS262144 RXM196610:RXO262144 SHI196610:SHK262144 SRE196610:SRG262144 TBA196610:TBC262144 TKW196610:TKY262144 TUS196610:TUU262144 UEO196610:UEQ262144 UOK196610:UOM262144 UYG196610:UYI262144 VIC196610:VIE262144 VRY196610:VSA262144 WBU196610:WBW262144 WLQ196610:WLS262144 WVM196610:WVO262144 E262146:G327680 JA262146:JC327680 SW262146:SY327680 ACS262146:ACU327680 AMO262146:AMQ327680 AWK262146:AWM327680 BGG262146:BGI327680 BQC262146:BQE327680 BZY262146:CAA327680 CJU262146:CJW327680 CTQ262146:CTS327680 DDM262146:DDO327680 DNI262146:DNK327680 DXE262146:DXG327680 EHA262146:EHC327680 EQW262146:EQY327680 FAS262146:FAU327680 FKO262146:FKQ327680 FUK262146:FUM327680 GEG262146:GEI327680 GOC262146:GOE327680 GXY262146:GYA327680 HHU262146:HHW327680 HRQ262146:HRS327680 IBM262146:IBO327680 ILI262146:ILK327680 IVE262146:IVG327680 JFA262146:JFC327680 JOW262146:JOY327680 JYS262146:JYU327680 KIO262146:KIQ327680 KSK262146:KSM327680 LCG262146:LCI327680 LMC262146:LME327680 LVY262146:LWA327680 MFU262146:MFW327680 MPQ262146:MPS327680 MZM262146:MZO327680 NJI262146:NJK327680 NTE262146:NTG327680 ODA262146:ODC327680 OMW262146:OMY327680 OWS262146:OWU327680 PGO262146:PGQ327680 PQK262146:PQM327680 QAG262146:QAI327680 QKC262146:QKE327680 QTY262146:QUA327680 RDU262146:RDW327680 RNQ262146:RNS327680 RXM262146:RXO327680 SHI262146:SHK327680 SRE262146:SRG327680 TBA262146:TBC327680 TKW262146:TKY327680 TUS262146:TUU327680 UEO262146:UEQ327680 UOK262146:UOM327680 UYG262146:UYI327680 VIC262146:VIE327680 VRY262146:VSA327680 WBU262146:WBW327680 WLQ262146:WLS327680 WVM262146:WVO327680 E327682:G393216 JA327682:JC393216 SW327682:SY393216 ACS327682:ACU393216 AMO327682:AMQ393216 AWK327682:AWM393216 BGG327682:BGI393216 BQC327682:BQE393216 BZY327682:CAA393216 CJU327682:CJW393216 CTQ327682:CTS393216 DDM327682:DDO393216 DNI327682:DNK393216 DXE327682:DXG393216 EHA327682:EHC393216 EQW327682:EQY393216 FAS327682:FAU393216 FKO327682:FKQ393216 FUK327682:FUM393216 GEG327682:GEI393216 GOC327682:GOE393216 GXY327682:GYA393216 HHU327682:HHW393216 HRQ327682:HRS393216 IBM327682:IBO393216 ILI327682:ILK393216 IVE327682:IVG393216 JFA327682:JFC393216 JOW327682:JOY393216 JYS327682:JYU393216 KIO327682:KIQ393216 KSK327682:KSM393216 LCG327682:LCI393216 LMC327682:LME393216 LVY327682:LWA393216 MFU327682:MFW393216 MPQ327682:MPS393216 MZM327682:MZO393216 NJI327682:NJK393216 NTE327682:NTG393216 ODA327682:ODC393216 OMW327682:OMY393216 OWS327682:OWU393216 PGO327682:PGQ393216 PQK327682:PQM393216 QAG327682:QAI393216 QKC327682:QKE393216 QTY327682:QUA393216 RDU327682:RDW393216 RNQ327682:RNS393216 RXM327682:RXO393216 SHI327682:SHK393216 SRE327682:SRG393216 TBA327682:TBC393216 TKW327682:TKY393216 TUS327682:TUU393216 UEO327682:UEQ393216 UOK327682:UOM393216 UYG327682:UYI393216 VIC327682:VIE393216 VRY327682:VSA393216 WBU327682:WBW393216 WLQ327682:WLS393216 WVM327682:WVO393216 E393218:G458752 JA393218:JC458752 SW393218:SY458752 ACS393218:ACU458752 AMO393218:AMQ458752 AWK393218:AWM458752 BGG393218:BGI458752 BQC393218:BQE458752 BZY393218:CAA458752 CJU393218:CJW458752 CTQ393218:CTS458752 DDM393218:DDO458752 DNI393218:DNK458752 DXE393218:DXG458752 EHA393218:EHC458752 EQW393218:EQY458752 FAS393218:FAU458752 FKO393218:FKQ458752 FUK393218:FUM458752 GEG393218:GEI458752 GOC393218:GOE458752 GXY393218:GYA458752 HHU393218:HHW458752 HRQ393218:HRS458752 IBM393218:IBO458752 ILI393218:ILK458752 IVE393218:IVG458752 JFA393218:JFC458752 JOW393218:JOY458752 JYS393218:JYU458752 KIO393218:KIQ458752 KSK393218:KSM458752 LCG393218:LCI458752 LMC393218:LME458752 LVY393218:LWA458752 MFU393218:MFW458752 MPQ393218:MPS458752 MZM393218:MZO458752 NJI393218:NJK458752 NTE393218:NTG458752 ODA393218:ODC458752 OMW393218:OMY458752 OWS393218:OWU458752 PGO393218:PGQ458752 PQK393218:PQM458752 QAG393218:QAI458752 QKC393218:QKE458752 QTY393218:QUA458752 RDU393218:RDW458752 RNQ393218:RNS458752 RXM393218:RXO458752 SHI393218:SHK458752 SRE393218:SRG458752 TBA393218:TBC458752 TKW393218:TKY458752 TUS393218:TUU458752 UEO393218:UEQ458752 UOK393218:UOM458752 UYG393218:UYI458752 VIC393218:VIE458752 VRY393218:VSA458752 WBU393218:WBW458752 WLQ393218:WLS458752 WVM393218:WVO458752 E458754:G524288 JA458754:JC524288 SW458754:SY524288 ACS458754:ACU524288 AMO458754:AMQ524288 AWK458754:AWM524288 BGG458754:BGI524288 BQC458754:BQE524288 BZY458754:CAA524288 CJU458754:CJW524288 CTQ458754:CTS524288 DDM458754:DDO524288 DNI458754:DNK524288 DXE458754:DXG524288 EHA458754:EHC524288 EQW458754:EQY524288 FAS458754:FAU524288 FKO458754:FKQ524288 FUK458754:FUM524288 GEG458754:GEI524288 GOC458754:GOE524288 GXY458754:GYA524288 HHU458754:HHW524288 HRQ458754:HRS524288 IBM458754:IBO524288 ILI458754:ILK524288 IVE458754:IVG524288 JFA458754:JFC524288 JOW458754:JOY524288 JYS458754:JYU524288 KIO458754:KIQ524288 KSK458754:KSM524288 LCG458754:LCI524288 LMC458754:LME524288 LVY458754:LWA524288 MFU458754:MFW524288 MPQ458754:MPS524288 MZM458754:MZO524288 NJI458754:NJK524288 NTE458754:NTG524288 ODA458754:ODC524288 OMW458754:OMY524288 OWS458754:OWU524288 PGO458754:PGQ524288 PQK458754:PQM524288 QAG458754:QAI524288 QKC458754:QKE524288 QTY458754:QUA524288 RDU458754:RDW524288 RNQ458754:RNS524288 RXM458754:RXO524288 SHI458754:SHK524288 SRE458754:SRG524288 TBA458754:TBC524288 TKW458754:TKY524288 TUS458754:TUU524288 UEO458754:UEQ524288 UOK458754:UOM524288 UYG458754:UYI524288 VIC458754:VIE524288 VRY458754:VSA524288 WBU458754:WBW524288 WLQ458754:WLS524288 WVM458754:WVO524288 E524290:G589824 JA524290:JC589824 SW524290:SY589824 ACS524290:ACU589824 AMO524290:AMQ589824 AWK524290:AWM589824 BGG524290:BGI589824 BQC524290:BQE589824 BZY524290:CAA589824 CJU524290:CJW589824 CTQ524290:CTS589824 DDM524290:DDO589824 DNI524290:DNK589824 DXE524290:DXG589824 EHA524290:EHC589824 EQW524290:EQY589824 FAS524290:FAU589824 FKO524290:FKQ589824 FUK524290:FUM589824 GEG524290:GEI589824 GOC524290:GOE589824 GXY524290:GYA589824 HHU524290:HHW589824 HRQ524290:HRS589824 IBM524290:IBO589824 ILI524290:ILK589824 IVE524290:IVG589824 JFA524290:JFC589824 JOW524290:JOY589824 JYS524290:JYU589824 KIO524290:KIQ589824 KSK524290:KSM589824 LCG524290:LCI589824 LMC524290:LME589824 LVY524290:LWA589824 MFU524290:MFW589824 MPQ524290:MPS589824 MZM524290:MZO589824 NJI524290:NJK589824 NTE524290:NTG589824 ODA524290:ODC589824 OMW524290:OMY589824 OWS524290:OWU589824 PGO524290:PGQ589824 PQK524290:PQM589824 QAG524290:QAI589824 QKC524290:QKE589824 QTY524290:QUA589824 RDU524290:RDW589824 RNQ524290:RNS589824 RXM524290:RXO589824 SHI524290:SHK589824 SRE524290:SRG589824 TBA524290:TBC589824 TKW524290:TKY589824 TUS524290:TUU589824 UEO524290:UEQ589824 UOK524290:UOM589824 UYG524290:UYI589824 VIC524290:VIE589824 VRY524290:VSA589824 WBU524290:WBW589824 WLQ524290:WLS589824 WVM524290:WVO589824 E589826:G655360 JA589826:JC655360 SW589826:SY655360 ACS589826:ACU655360 AMO589826:AMQ655360 AWK589826:AWM655360 BGG589826:BGI655360 BQC589826:BQE655360 BZY589826:CAA655360 CJU589826:CJW655360 CTQ589826:CTS655360 DDM589826:DDO655360 DNI589826:DNK655360 DXE589826:DXG655360 EHA589826:EHC655360 EQW589826:EQY655360 FAS589826:FAU655360 FKO589826:FKQ655360 FUK589826:FUM655360 GEG589826:GEI655360 GOC589826:GOE655360 GXY589826:GYA655360 HHU589826:HHW655360 HRQ589826:HRS655360 IBM589826:IBO655360 ILI589826:ILK655360 IVE589826:IVG655360 JFA589826:JFC655360 JOW589826:JOY655360 JYS589826:JYU655360 KIO589826:KIQ655360 KSK589826:KSM655360 LCG589826:LCI655360 LMC589826:LME655360 LVY589826:LWA655360 MFU589826:MFW655360 MPQ589826:MPS655360 MZM589826:MZO655360 NJI589826:NJK655360 NTE589826:NTG655360 ODA589826:ODC655360 OMW589826:OMY655360 OWS589826:OWU655360 PGO589826:PGQ655360 PQK589826:PQM655360 QAG589826:QAI655360 QKC589826:QKE655360 QTY589826:QUA655360 RDU589826:RDW655360 RNQ589826:RNS655360 RXM589826:RXO655360 SHI589826:SHK655360 SRE589826:SRG655360 TBA589826:TBC655360 TKW589826:TKY655360 TUS589826:TUU655360 UEO589826:UEQ655360 UOK589826:UOM655360 UYG589826:UYI655360 VIC589826:VIE655360 VRY589826:VSA655360 WBU589826:WBW655360 WLQ589826:WLS655360 WVM589826:WVO655360 E655362:G720896 JA655362:JC720896 SW655362:SY720896 ACS655362:ACU720896 AMO655362:AMQ720896 AWK655362:AWM720896 BGG655362:BGI720896 BQC655362:BQE720896 BZY655362:CAA720896 CJU655362:CJW720896 CTQ655362:CTS720896 DDM655362:DDO720896 DNI655362:DNK720896 DXE655362:DXG720896 EHA655362:EHC720896 EQW655362:EQY720896 FAS655362:FAU720896 FKO655362:FKQ720896 FUK655362:FUM720896 GEG655362:GEI720896 GOC655362:GOE720896 GXY655362:GYA720896 HHU655362:HHW720896 HRQ655362:HRS720896 IBM655362:IBO720896 ILI655362:ILK720896 IVE655362:IVG720896 JFA655362:JFC720896 JOW655362:JOY720896 JYS655362:JYU720896 KIO655362:KIQ720896 KSK655362:KSM720896 LCG655362:LCI720896 LMC655362:LME720896 LVY655362:LWA720896 MFU655362:MFW720896 MPQ655362:MPS720896 MZM655362:MZO720896 NJI655362:NJK720896 NTE655362:NTG720896 ODA655362:ODC720896 OMW655362:OMY720896 OWS655362:OWU720896 PGO655362:PGQ720896 PQK655362:PQM720896 QAG655362:QAI720896 QKC655362:QKE720896 QTY655362:QUA720896 RDU655362:RDW720896 RNQ655362:RNS720896 RXM655362:RXO720896 SHI655362:SHK720896 SRE655362:SRG720896 TBA655362:TBC720896 TKW655362:TKY720896 TUS655362:TUU720896 UEO655362:UEQ720896 UOK655362:UOM720896 UYG655362:UYI720896 VIC655362:VIE720896 VRY655362:VSA720896 WBU655362:WBW720896 WLQ655362:WLS720896 WVM655362:WVO720896 E720898:G786432 JA720898:JC786432 SW720898:SY786432 ACS720898:ACU786432 AMO720898:AMQ786432 AWK720898:AWM786432 BGG720898:BGI786432 BQC720898:BQE786432 BZY720898:CAA786432 CJU720898:CJW786432 CTQ720898:CTS786432 DDM720898:DDO786432 DNI720898:DNK786432 DXE720898:DXG786432 EHA720898:EHC786432 EQW720898:EQY786432 FAS720898:FAU786432 FKO720898:FKQ786432 FUK720898:FUM786432 GEG720898:GEI786432 GOC720898:GOE786432 GXY720898:GYA786432 HHU720898:HHW786432 HRQ720898:HRS786432 IBM720898:IBO786432 ILI720898:ILK786432 IVE720898:IVG786432 JFA720898:JFC786432 JOW720898:JOY786432 JYS720898:JYU786432 KIO720898:KIQ786432 KSK720898:KSM786432 LCG720898:LCI786432 LMC720898:LME786432 LVY720898:LWA786432 MFU720898:MFW786432 MPQ720898:MPS786432 MZM720898:MZO786432 NJI720898:NJK786432 NTE720898:NTG786432 ODA720898:ODC786432 OMW720898:OMY786432 OWS720898:OWU786432 PGO720898:PGQ786432 PQK720898:PQM786432 QAG720898:QAI786432 QKC720898:QKE786432 QTY720898:QUA786432 RDU720898:RDW786432 RNQ720898:RNS786432 RXM720898:RXO786432 SHI720898:SHK786432 SRE720898:SRG786432 TBA720898:TBC786432 TKW720898:TKY786432 TUS720898:TUU786432 UEO720898:UEQ786432 UOK720898:UOM786432 UYG720898:UYI786432 VIC720898:VIE786432 VRY720898:VSA786432 WBU720898:WBW786432 WLQ720898:WLS786432 WVM720898:WVO786432 E786434:G851968 JA786434:JC851968 SW786434:SY851968 ACS786434:ACU851968 AMO786434:AMQ851968 AWK786434:AWM851968 BGG786434:BGI851968 BQC786434:BQE851968 BZY786434:CAA851968 CJU786434:CJW851968 CTQ786434:CTS851968 DDM786434:DDO851968 DNI786434:DNK851968 DXE786434:DXG851968 EHA786434:EHC851968 EQW786434:EQY851968 FAS786434:FAU851968 FKO786434:FKQ851968 FUK786434:FUM851968 GEG786434:GEI851968 GOC786434:GOE851968 GXY786434:GYA851968 HHU786434:HHW851968 HRQ786434:HRS851968 IBM786434:IBO851968 ILI786434:ILK851968 IVE786434:IVG851968 JFA786434:JFC851968 JOW786434:JOY851968 JYS786434:JYU851968 KIO786434:KIQ851968 KSK786434:KSM851968 LCG786434:LCI851968 LMC786434:LME851968 LVY786434:LWA851968 MFU786434:MFW851968 MPQ786434:MPS851968 MZM786434:MZO851968 NJI786434:NJK851968 NTE786434:NTG851968 ODA786434:ODC851968 OMW786434:OMY851968 OWS786434:OWU851968 PGO786434:PGQ851968 PQK786434:PQM851968 QAG786434:QAI851968 QKC786434:QKE851968 QTY786434:QUA851968 RDU786434:RDW851968 RNQ786434:RNS851968 RXM786434:RXO851968 SHI786434:SHK851968 SRE786434:SRG851968 TBA786434:TBC851968 TKW786434:TKY851968 TUS786434:TUU851968 UEO786434:UEQ851968 UOK786434:UOM851968 UYG786434:UYI851968 VIC786434:VIE851968 VRY786434:VSA851968 WBU786434:WBW851968 WLQ786434:WLS851968 WVM786434:WVO851968 E851970:G917504 JA851970:JC917504 SW851970:SY917504 ACS851970:ACU917504 AMO851970:AMQ917504 AWK851970:AWM917504 BGG851970:BGI917504 BQC851970:BQE917504 BZY851970:CAA917504 CJU851970:CJW917504 CTQ851970:CTS917504 DDM851970:DDO917504 DNI851970:DNK917504 DXE851970:DXG917504 EHA851970:EHC917504 EQW851970:EQY917504 FAS851970:FAU917504 FKO851970:FKQ917504 FUK851970:FUM917504 GEG851970:GEI917504 GOC851970:GOE917504 GXY851970:GYA917504 HHU851970:HHW917504 HRQ851970:HRS917504 IBM851970:IBO917504 ILI851970:ILK917504 IVE851970:IVG917504 JFA851970:JFC917504 JOW851970:JOY917504 JYS851970:JYU917504 KIO851970:KIQ917504 KSK851970:KSM917504 LCG851970:LCI917504 LMC851970:LME917504 LVY851970:LWA917504 MFU851970:MFW917504 MPQ851970:MPS917504 MZM851970:MZO917504 NJI851970:NJK917504 NTE851970:NTG917504 ODA851970:ODC917504 OMW851970:OMY917504 OWS851970:OWU917504 PGO851970:PGQ917504 PQK851970:PQM917504 QAG851970:QAI917504 QKC851970:QKE917504 QTY851970:QUA917504 RDU851970:RDW917504 RNQ851970:RNS917504 RXM851970:RXO917504 SHI851970:SHK917504 SRE851970:SRG917504 TBA851970:TBC917504 TKW851970:TKY917504 TUS851970:TUU917504 UEO851970:UEQ917504 UOK851970:UOM917504 UYG851970:UYI917504 VIC851970:VIE917504 VRY851970:VSA917504 WBU851970:WBW917504 WLQ851970:WLS917504 WVM851970:WVO917504 E917506:G983040 JA917506:JC983040 SW917506:SY983040 ACS917506:ACU983040 AMO917506:AMQ983040 AWK917506:AWM983040 BGG917506:BGI983040 BQC917506:BQE983040 BZY917506:CAA983040 CJU917506:CJW983040 CTQ917506:CTS983040 DDM917506:DDO983040 DNI917506:DNK983040 DXE917506:DXG983040 EHA917506:EHC983040 EQW917506:EQY983040 FAS917506:FAU983040 FKO917506:FKQ983040 FUK917506:FUM983040 GEG917506:GEI983040 GOC917506:GOE983040 GXY917506:GYA983040 HHU917506:HHW983040 HRQ917506:HRS983040 IBM917506:IBO983040 ILI917506:ILK983040 IVE917506:IVG983040 JFA917506:JFC983040 JOW917506:JOY983040 JYS917506:JYU983040 KIO917506:KIQ983040 KSK917506:KSM983040 LCG917506:LCI983040 LMC917506:LME983040 LVY917506:LWA983040 MFU917506:MFW983040 MPQ917506:MPS983040 MZM917506:MZO983040 NJI917506:NJK983040 NTE917506:NTG983040 ODA917506:ODC983040 OMW917506:OMY983040 OWS917506:OWU983040 PGO917506:PGQ983040 PQK917506:PQM983040 QAG917506:QAI983040 QKC917506:QKE983040 QTY917506:QUA983040 RDU917506:RDW983040 RNQ917506:RNS983040 RXM917506:RXO983040 SHI917506:SHK983040 SRE917506:SRG983040 TBA917506:TBC983040 TKW917506:TKY983040 TUS917506:TUU983040 UEO917506:UEQ983040 UOK917506:UOM983040 UYG917506:UYI983040 VIC917506:VIE983040 VRY917506:VSA983040 WBU917506:WBW983040 WLQ917506:WLS983040 WVM917506:WVO983040 E983042:G1048576 JA983042:JC1048576 SW983042:SY1048576 ACS983042:ACU1048576 AMO983042:AMQ1048576 AWK983042:AWM1048576 BGG983042:BGI1048576 BQC983042:BQE1048576 BZY983042:CAA1048576 CJU983042:CJW1048576 CTQ983042:CTS1048576 DDM983042:DDO1048576 DNI983042:DNK1048576 DXE983042:DXG1048576 EHA983042:EHC1048576 EQW983042:EQY1048576 FAS983042:FAU1048576 FKO983042:FKQ1048576 FUK983042:FUM1048576 GEG983042:GEI1048576 GOC983042:GOE1048576 GXY983042:GYA1048576 HHU983042:HHW1048576 HRQ983042:HRS1048576 IBM983042:IBO1048576 ILI983042:ILK1048576 IVE983042:IVG1048576 JFA983042:JFC1048576 JOW983042:JOY1048576 JYS983042:JYU1048576 KIO983042:KIQ1048576 KSK983042:KSM1048576 LCG983042:LCI1048576 LMC983042:LME1048576 LVY983042:LWA1048576 MFU983042:MFW1048576 MPQ983042:MPS1048576 MZM983042:MZO1048576 NJI983042:NJK1048576 NTE983042:NTG1048576 ODA983042:ODC1048576 OMW983042:OMY1048576 OWS983042:OWU1048576 PGO983042:PGQ1048576 PQK983042:PQM1048576 QAG983042:QAI1048576 QKC983042:QKE1048576 QTY983042:QUA1048576 RDU983042:RDW1048576 RNQ983042:RNS1048576 RXM983042:RXO1048576 SHI983042:SHK1048576 SRE983042:SRG1048576 TBA983042:TBC1048576 TKW983042:TKY1048576 TUS983042:TUU1048576 UEO983042:UEQ1048576 UOK983042:UOM1048576 UYG983042:UYI1048576 VIC983042:VIE1048576 VRY983042:VSA1048576 WBU983042:WBW1048576 WLQ983042:WLS1048576 WVM983042:WVO1048576">
      <formula1>1</formula1>
      <formula2>120</formula2>
    </dataValidation>
    <dataValidation type="list" allowBlank="1" showInputMessage="1" showErrorMessage="1" sqref="H2:H65536 JD2:JD65536 SZ2:SZ65536 ACV2:ACV65536 AMR2:AMR65536 AWN2:AWN65536 BGJ2:BGJ65536 BQF2:BQF65536 CAB2:CAB65536 CJX2:CJX65536 CTT2:CTT65536 DDP2:DDP65536 DNL2:DNL65536 DXH2:DXH65536 EHD2:EHD65536 EQZ2:EQZ65536 FAV2:FAV65536 FKR2:FKR65536 FUN2:FUN65536 GEJ2:GEJ65536 GOF2:GOF65536 GYB2:GYB65536 HHX2:HHX65536 HRT2:HRT65536 IBP2:IBP65536 ILL2:ILL65536 IVH2:IVH65536 JFD2:JFD65536 JOZ2:JOZ65536 JYV2:JYV65536 KIR2:KIR65536 KSN2:KSN65536 LCJ2:LCJ65536 LMF2:LMF65536 LWB2:LWB65536 MFX2:MFX65536 MPT2:MPT65536 MZP2:MZP65536 NJL2:NJL65536 NTH2:NTH65536 ODD2:ODD65536 OMZ2:OMZ65536 OWV2:OWV65536 PGR2:PGR65536 PQN2:PQN65536 QAJ2:QAJ65536 QKF2:QKF65536 QUB2:QUB65536 RDX2:RDX65536 RNT2:RNT65536 RXP2:RXP65536 SHL2:SHL65536 SRH2:SRH65536 TBD2:TBD65536 TKZ2:TKZ65536 TUV2:TUV65536 UER2:UER65536 UON2:UON65536 UYJ2:UYJ65536 VIF2:VIF65536 VSB2:VSB65536 WBX2:WBX65536 WLT2:WLT65536 WVP2:WVP65536 H65538:H131072 JD65538:JD131072 SZ65538:SZ131072 ACV65538:ACV131072 AMR65538:AMR131072 AWN65538:AWN131072 BGJ65538:BGJ131072 BQF65538:BQF131072 CAB65538:CAB131072 CJX65538:CJX131072 CTT65538:CTT131072 DDP65538:DDP131072 DNL65538:DNL131072 DXH65538:DXH131072 EHD65538:EHD131072 EQZ65538:EQZ131072 FAV65538:FAV131072 FKR65538:FKR131072 FUN65538:FUN131072 GEJ65538:GEJ131072 GOF65538:GOF131072 GYB65538:GYB131072 HHX65538:HHX131072 HRT65538:HRT131072 IBP65538:IBP131072 ILL65538:ILL131072 IVH65538:IVH131072 JFD65538:JFD131072 JOZ65538:JOZ131072 JYV65538:JYV131072 KIR65538:KIR131072 KSN65538:KSN131072 LCJ65538:LCJ131072 LMF65538:LMF131072 LWB65538:LWB131072 MFX65538:MFX131072 MPT65538:MPT131072 MZP65538:MZP131072 NJL65538:NJL131072 NTH65538:NTH131072 ODD65538:ODD131072 OMZ65538:OMZ131072 OWV65538:OWV131072 PGR65538:PGR131072 PQN65538:PQN131072 QAJ65538:QAJ131072 QKF65538:QKF131072 QUB65538:QUB131072 RDX65538:RDX131072 RNT65538:RNT131072 RXP65538:RXP131072 SHL65538:SHL131072 SRH65538:SRH131072 TBD65538:TBD131072 TKZ65538:TKZ131072 TUV65538:TUV131072 UER65538:UER131072 UON65538:UON131072 UYJ65538:UYJ131072 VIF65538:VIF131072 VSB65538:VSB131072 WBX65538:WBX131072 WLT65538:WLT131072 WVP65538:WVP131072 H131074:H196608 JD131074:JD196608 SZ131074:SZ196608 ACV131074:ACV196608 AMR131074:AMR196608 AWN131074:AWN196608 BGJ131074:BGJ196608 BQF131074:BQF196608 CAB131074:CAB196608 CJX131074:CJX196608 CTT131074:CTT196608 DDP131074:DDP196608 DNL131074:DNL196608 DXH131074:DXH196608 EHD131074:EHD196608 EQZ131074:EQZ196608 FAV131074:FAV196608 FKR131074:FKR196608 FUN131074:FUN196608 GEJ131074:GEJ196608 GOF131074:GOF196608 GYB131074:GYB196608 HHX131074:HHX196608 HRT131074:HRT196608 IBP131074:IBP196608 ILL131074:ILL196608 IVH131074:IVH196608 JFD131074:JFD196608 JOZ131074:JOZ196608 JYV131074:JYV196608 KIR131074:KIR196608 KSN131074:KSN196608 LCJ131074:LCJ196608 LMF131074:LMF196608 LWB131074:LWB196608 MFX131074:MFX196608 MPT131074:MPT196608 MZP131074:MZP196608 NJL131074:NJL196608 NTH131074:NTH196608 ODD131074:ODD196608 OMZ131074:OMZ196608 OWV131074:OWV196608 PGR131074:PGR196608 PQN131074:PQN196608 QAJ131074:QAJ196608 QKF131074:QKF196608 QUB131074:QUB196608 RDX131074:RDX196608 RNT131074:RNT196608 RXP131074:RXP196608 SHL131074:SHL196608 SRH131074:SRH196608 TBD131074:TBD196608 TKZ131074:TKZ196608 TUV131074:TUV196608 UER131074:UER196608 UON131074:UON196608 UYJ131074:UYJ196608 VIF131074:VIF196608 VSB131074:VSB196608 WBX131074:WBX196608 WLT131074:WLT196608 WVP131074:WVP196608 H196610:H262144 JD196610:JD262144 SZ196610:SZ262144 ACV196610:ACV262144 AMR196610:AMR262144 AWN196610:AWN262144 BGJ196610:BGJ262144 BQF196610:BQF262144 CAB196610:CAB262144 CJX196610:CJX262144 CTT196610:CTT262144 DDP196610:DDP262144 DNL196610:DNL262144 DXH196610:DXH262144 EHD196610:EHD262144 EQZ196610:EQZ262144 FAV196610:FAV262144 FKR196610:FKR262144 FUN196610:FUN262144 GEJ196610:GEJ262144 GOF196610:GOF262144 GYB196610:GYB262144 HHX196610:HHX262144 HRT196610:HRT262144 IBP196610:IBP262144 ILL196610:ILL262144 IVH196610:IVH262144 JFD196610:JFD262144 JOZ196610:JOZ262144 JYV196610:JYV262144 KIR196610:KIR262144 KSN196610:KSN262144 LCJ196610:LCJ262144 LMF196610:LMF262144 LWB196610:LWB262144 MFX196610:MFX262144 MPT196610:MPT262144 MZP196610:MZP262144 NJL196610:NJL262144 NTH196610:NTH262144 ODD196610:ODD262144 OMZ196610:OMZ262144 OWV196610:OWV262144 PGR196610:PGR262144 PQN196610:PQN262144 QAJ196610:QAJ262144 QKF196610:QKF262144 QUB196610:QUB262144 RDX196610:RDX262144 RNT196610:RNT262144 RXP196610:RXP262144 SHL196610:SHL262144 SRH196610:SRH262144 TBD196610:TBD262144 TKZ196610:TKZ262144 TUV196610:TUV262144 UER196610:UER262144 UON196610:UON262144 UYJ196610:UYJ262144 VIF196610:VIF262144 VSB196610:VSB262144 WBX196610:WBX262144 WLT196610:WLT262144 WVP196610:WVP262144 H262146:H327680 JD262146:JD327680 SZ262146:SZ327680 ACV262146:ACV327680 AMR262146:AMR327680 AWN262146:AWN327680 BGJ262146:BGJ327680 BQF262146:BQF327680 CAB262146:CAB327680 CJX262146:CJX327680 CTT262146:CTT327680 DDP262146:DDP327680 DNL262146:DNL327680 DXH262146:DXH327680 EHD262146:EHD327680 EQZ262146:EQZ327680 FAV262146:FAV327680 FKR262146:FKR327680 FUN262146:FUN327680 GEJ262146:GEJ327680 GOF262146:GOF327680 GYB262146:GYB327680 HHX262146:HHX327680 HRT262146:HRT327680 IBP262146:IBP327680 ILL262146:ILL327680 IVH262146:IVH327680 JFD262146:JFD327680 JOZ262146:JOZ327680 JYV262146:JYV327680 KIR262146:KIR327680 KSN262146:KSN327680 LCJ262146:LCJ327680 LMF262146:LMF327680 LWB262146:LWB327680 MFX262146:MFX327680 MPT262146:MPT327680 MZP262146:MZP327680 NJL262146:NJL327680 NTH262146:NTH327680 ODD262146:ODD327680 OMZ262146:OMZ327680 OWV262146:OWV327680 PGR262146:PGR327680 PQN262146:PQN327680 QAJ262146:QAJ327680 QKF262146:QKF327680 QUB262146:QUB327680 RDX262146:RDX327680 RNT262146:RNT327680 RXP262146:RXP327680 SHL262146:SHL327680 SRH262146:SRH327680 TBD262146:TBD327680 TKZ262146:TKZ327680 TUV262146:TUV327680 UER262146:UER327680 UON262146:UON327680 UYJ262146:UYJ327680 VIF262146:VIF327680 VSB262146:VSB327680 WBX262146:WBX327680 WLT262146:WLT327680 WVP262146:WVP327680 H327682:H393216 JD327682:JD393216 SZ327682:SZ393216 ACV327682:ACV393216 AMR327682:AMR393216 AWN327682:AWN393216 BGJ327682:BGJ393216 BQF327682:BQF393216 CAB327682:CAB393216 CJX327682:CJX393216 CTT327682:CTT393216 DDP327682:DDP393216 DNL327682:DNL393216 DXH327682:DXH393216 EHD327682:EHD393216 EQZ327682:EQZ393216 FAV327682:FAV393216 FKR327682:FKR393216 FUN327682:FUN393216 GEJ327682:GEJ393216 GOF327682:GOF393216 GYB327682:GYB393216 HHX327682:HHX393216 HRT327682:HRT393216 IBP327682:IBP393216 ILL327682:ILL393216 IVH327682:IVH393216 JFD327682:JFD393216 JOZ327682:JOZ393216 JYV327682:JYV393216 KIR327682:KIR393216 KSN327682:KSN393216 LCJ327682:LCJ393216 LMF327682:LMF393216 LWB327682:LWB393216 MFX327682:MFX393216 MPT327682:MPT393216 MZP327682:MZP393216 NJL327682:NJL393216 NTH327682:NTH393216 ODD327682:ODD393216 OMZ327682:OMZ393216 OWV327682:OWV393216 PGR327682:PGR393216 PQN327682:PQN393216 QAJ327682:QAJ393216 QKF327682:QKF393216 QUB327682:QUB393216 RDX327682:RDX393216 RNT327682:RNT393216 RXP327682:RXP393216 SHL327682:SHL393216 SRH327682:SRH393216 TBD327682:TBD393216 TKZ327682:TKZ393216 TUV327682:TUV393216 UER327682:UER393216 UON327682:UON393216 UYJ327682:UYJ393216 VIF327682:VIF393216 VSB327682:VSB393216 WBX327682:WBX393216 WLT327682:WLT393216 WVP327682:WVP393216 H393218:H458752 JD393218:JD458752 SZ393218:SZ458752 ACV393218:ACV458752 AMR393218:AMR458752 AWN393218:AWN458752 BGJ393218:BGJ458752 BQF393218:BQF458752 CAB393218:CAB458752 CJX393218:CJX458752 CTT393218:CTT458752 DDP393218:DDP458752 DNL393218:DNL458752 DXH393218:DXH458752 EHD393218:EHD458752 EQZ393218:EQZ458752 FAV393218:FAV458752 FKR393218:FKR458752 FUN393218:FUN458752 GEJ393218:GEJ458752 GOF393218:GOF458752 GYB393218:GYB458752 HHX393218:HHX458752 HRT393218:HRT458752 IBP393218:IBP458752 ILL393218:ILL458752 IVH393218:IVH458752 JFD393218:JFD458752 JOZ393218:JOZ458752 JYV393218:JYV458752 KIR393218:KIR458752 KSN393218:KSN458752 LCJ393218:LCJ458752 LMF393218:LMF458752 LWB393218:LWB458752 MFX393218:MFX458752 MPT393218:MPT458752 MZP393218:MZP458752 NJL393218:NJL458752 NTH393218:NTH458752 ODD393218:ODD458752 OMZ393218:OMZ458752 OWV393218:OWV458752 PGR393218:PGR458752 PQN393218:PQN458752 QAJ393218:QAJ458752 QKF393218:QKF458752 QUB393218:QUB458752 RDX393218:RDX458752 RNT393218:RNT458752 RXP393218:RXP458752 SHL393218:SHL458752 SRH393218:SRH458752 TBD393218:TBD458752 TKZ393218:TKZ458752 TUV393218:TUV458752 UER393218:UER458752 UON393218:UON458752 UYJ393218:UYJ458752 VIF393218:VIF458752 VSB393218:VSB458752 WBX393218:WBX458752 WLT393218:WLT458752 WVP393218:WVP458752 H458754:H524288 JD458754:JD524288 SZ458754:SZ524288 ACV458754:ACV524288 AMR458754:AMR524288 AWN458754:AWN524288 BGJ458754:BGJ524288 BQF458754:BQF524288 CAB458754:CAB524288 CJX458754:CJX524288 CTT458754:CTT524288 DDP458754:DDP524288 DNL458754:DNL524288 DXH458754:DXH524288 EHD458754:EHD524288 EQZ458754:EQZ524288 FAV458754:FAV524288 FKR458754:FKR524288 FUN458754:FUN524288 GEJ458754:GEJ524288 GOF458754:GOF524288 GYB458754:GYB524288 HHX458754:HHX524288 HRT458754:HRT524288 IBP458754:IBP524288 ILL458754:ILL524288 IVH458754:IVH524288 JFD458754:JFD524288 JOZ458754:JOZ524288 JYV458754:JYV524288 KIR458754:KIR524288 KSN458754:KSN524288 LCJ458754:LCJ524288 LMF458754:LMF524288 LWB458754:LWB524288 MFX458754:MFX524288 MPT458754:MPT524288 MZP458754:MZP524288 NJL458754:NJL524288 NTH458754:NTH524288 ODD458754:ODD524288 OMZ458754:OMZ524288 OWV458754:OWV524288 PGR458754:PGR524288 PQN458754:PQN524288 QAJ458754:QAJ524288 QKF458754:QKF524288 QUB458754:QUB524288 RDX458754:RDX524288 RNT458754:RNT524288 RXP458754:RXP524288 SHL458754:SHL524288 SRH458754:SRH524288 TBD458754:TBD524288 TKZ458754:TKZ524288 TUV458754:TUV524288 UER458754:UER524288 UON458754:UON524288 UYJ458754:UYJ524288 VIF458754:VIF524288 VSB458754:VSB524288 WBX458754:WBX524288 WLT458754:WLT524288 WVP458754:WVP524288 H524290:H589824 JD524290:JD589824 SZ524290:SZ589824 ACV524290:ACV589824 AMR524290:AMR589824 AWN524290:AWN589824 BGJ524290:BGJ589824 BQF524290:BQF589824 CAB524290:CAB589824 CJX524290:CJX589824 CTT524290:CTT589824 DDP524290:DDP589824 DNL524290:DNL589824 DXH524290:DXH589824 EHD524290:EHD589824 EQZ524290:EQZ589824 FAV524290:FAV589824 FKR524290:FKR589824 FUN524290:FUN589824 GEJ524290:GEJ589824 GOF524290:GOF589824 GYB524290:GYB589824 HHX524290:HHX589824 HRT524290:HRT589824 IBP524290:IBP589824 ILL524290:ILL589824 IVH524290:IVH589824 JFD524290:JFD589824 JOZ524290:JOZ589824 JYV524290:JYV589824 KIR524290:KIR589824 KSN524290:KSN589824 LCJ524290:LCJ589824 LMF524290:LMF589824 LWB524290:LWB589824 MFX524290:MFX589824 MPT524290:MPT589824 MZP524290:MZP589824 NJL524290:NJL589824 NTH524290:NTH589824 ODD524290:ODD589824 OMZ524290:OMZ589824 OWV524290:OWV589824 PGR524290:PGR589824 PQN524290:PQN589824 QAJ524290:QAJ589824 QKF524290:QKF589824 QUB524290:QUB589824 RDX524290:RDX589824 RNT524290:RNT589824 RXP524290:RXP589824 SHL524290:SHL589824 SRH524290:SRH589824 TBD524290:TBD589824 TKZ524290:TKZ589824 TUV524290:TUV589824 UER524290:UER589824 UON524290:UON589824 UYJ524290:UYJ589824 VIF524290:VIF589824 VSB524290:VSB589824 WBX524290:WBX589824 WLT524290:WLT589824 WVP524290:WVP589824 H589826:H655360 JD589826:JD655360 SZ589826:SZ655360 ACV589826:ACV655360 AMR589826:AMR655360 AWN589826:AWN655360 BGJ589826:BGJ655360 BQF589826:BQF655360 CAB589826:CAB655360 CJX589826:CJX655360 CTT589826:CTT655360 DDP589826:DDP655360 DNL589826:DNL655360 DXH589826:DXH655360 EHD589826:EHD655360 EQZ589826:EQZ655360 FAV589826:FAV655360 FKR589826:FKR655360 FUN589826:FUN655360 GEJ589826:GEJ655360 GOF589826:GOF655360 GYB589826:GYB655360 HHX589826:HHX655360 HRT589826:HRT655360 IBP589826:IBP655360 ILL589826:ILL655360 IVH589826:IVH655360 JFD589826:JFD655360 JOZ589826:JOZ655360 JYV589826:JYV655360 KIR589826:KIR655360 KSN589826:KSN655360 LCJ589826:LCJ655360 LMF589826:LMF655360 LWB589826:LWB655360 MFX589826:MFX655360 MPT589826:MPT655360 MZP589826:MZP655360 NJL589826:NJL655360 NTH589826:NTH655360 ODD589826:ODD655360 OMZ589826:OMZ655360 OWV589826:OWV655360 PGR589826:PGR655360 PQN589826:PQN655360 QAJ589826:QAJ655360 QKF589826:QKF655360 QUB589826:QUB655360 RDX589826:RDX655360 RNT589826:RNT655360 RXP589826:RXP655360 SHL589826:SHL655360 SRH589826:SRH655360 TBD589826:TBD655360 TKZ589826:TKZ655360 TUV589826:TUV655360 UER589826:UER655360 UON589826:UON655360 UYJ589826:UYJ655360 VIF589826:VIF655360 VSB589826:VSB655360 WBX589826:WBX655360 WLT589826:WLT655360 WVP589826:WVP655360 H655362:H720896 JD655362:JD720896 SZ655362:SZ720896 ACV655362:ACV720896 AMR655362:AMR720896 AWN655362:AWN720896 BGJ655362:BGJ720896 BQF655362:BQF720896 CAB655362:CAB720896 CJX655362:CJX720896 CTT655362:CTT720896 DDP655362:DDP720896 DNL655362:DNL720896 DXH655362:DXH720896 EHD655362:EHD720896 EQZ655362:EQZ720896 FAV655362:FAV720896 FKR655362:FKR720896 FUN655362:FUN720896 GEJ655362:GEJ720896 GOF655362:GOF720896 GYB655362:GYB720896 HHX655362:HHX720896 HRT655362:HRT720896 IBP655362:IBP720896 ILL655362:ILL720896 IVH655362:IVH720896 JFD655362:JFD720896 JOZ655362:JOZ720896 JYV655362:JYV720896 KIR655362:KIR720896 KSN655362:KSN720896 LCJ655362:LCJ720896 LMF655362:LMF720896 LWB655362:LWB720896 MFX655362:MFX720896 MPT655362:MPT720896 MZP655362:MZP720896 NJL655362:NJL720896 NTH655362:NTH720896 ODD655362:ODD720896 OMZ655362:OMZ720896 OWV655362:OWV720896 PGR655362:PGR720896 PQN655362:PQN720896 QAJ655362:QAJ720896 QKF655362:QKF720896 QUB655362:QUB720896 RDX655362:RDX720896 RNT655362:RNT720896 RXP655362:RXP720896 SHL655362:SHL720896 SRH655362:SRH720896 TBD655362:TBD720896 TKZ655362:TKZ720896 TUV655362:TUV720896 UER655362:UER720896 UON655362:UON720896 UYJ655362:UYJ720896 VIF655362:VIF720896 VSB655362:VSB720896 WBX655362:WBX720896 WLT655362:WLT720896 WVP655362:WVP720896 H720898:H786432 JD720898:JD786432 SZ720898:SZ786432 ACV720898:ACV786432 AMR720898:AMR786432 AWN720898:AWN786432 BGJ720898:BGJ786432 BQF720898:BQF786432 CAB720898:CAB786432 CJX720898:CJX786432 CTT720898:CTT786432 DDP720898:DDP786432 DNL720898:DNL786432 DXH720898:DXH786432 EHD720898:EHD786432 EQZ720898:EQZ786432 FAV720898:FAV786432 FKR720898:FKR786432 FUN720898:FUN786432 GEJ720898:GEJ786432 GOF720898:GOF786432 GYB720898:GYB786432 HHX720898:HHX786432 HRT720898:HRT786432 IBP720898:IBP786432 ILL720898:ILL786432 IVH720898:IVH786432 JFD720898:JFD786432 JOZ720898:JOZ786432 JYV720898:JYV786432 KIR720898:KIR786432 KSN720898:KSN786432 LCJ720898:LCJ786432 LMF720898:LMF786432 LWB720898:LWB786432 MFX720898:MFX786432 MPT720898:MPT786432 MZP720898:MZP786432 NJL720898:NJL786432 NTH720898:NTH786432 ODD720898:ODD786432 OMZ720898:OMZ786432 OWV720898:OWV786432 PGR720898:PGR786432 PQN720898:PQN786432 QAJ720898:QAJ786432 QKF720898:QKF786432 QUB720898:QUB786432 RDX720898:RDX786432 RNT720898:RNT786432 RXP720898:RXP786432 SHL720898:SHL786432 SRH720898:SRH786432 TBD720898:TBD786432 TKZ720898:TKZ786432 TUV720898:TUV786432 UER720898:UER786432 UON720898:UON786432 UYJ720898:UYJ786432 VIF720898:VIF786432 VSB720898:VSB786432 WBX720898:WBX786432 WLT720898:WLT786432 WVP720898:WVP786432 H786434:H851968 JD786434:JD851968 SZ786434:SZ851968 ACV786434:ACV851968 AMR786434:AMR851968 AWN786434:AWN851968 BGJ786434:BGJ851968 BQF786434:BQF851968 CAB786434:CAB851968 CJX786434:CJX851968 CTT786434:CTT851968 DDP786434:DDP851968 DNL786434:DNL851968 DXH786434:DXH851968 EHD786434:EHD851968 EQZ786434:EQZ851968 FAV786434:FAV851968 FKR786434:FKR851968 FUN786434:FUN851968 GEJ786434:GEJ851968 GOF786434:GOF851968 GYB786434:GYB851968 HHX786434:HHX851968 HRT786434:HRT851968 IBP786434:IBP851968 ILL786434:ILL851968 IVH786434:IVH851968 JFD786434:JFD851968 JOZ786434:JOZ851968 JYV786434:JYV851968 KIR786434:KIR851968 KSN786434:KSN851968 LCJ786434:LCJ851968 LMF786434:LMF851968 LWB786434:LWB851968 MFX786434:MFX851968 MPT786434:MPT851968 MZP786434:MZP851968 NJL786434:NJL851968 NTH786434:NTH851968 ODD786434:ODD851968 OMZ786434:OMZ851968 OWV786434:OWV851968 PGR786434:PGR851968 PQN786434:PQN851968 QAJ786434:QAJ851968 QKF786434:QKF851968 QUB786434:QUB851968 RDX786434:RDX851968 RNT786434:RNT851968 RXP786434:RXP851968 SHL786434:SHL851968 SRH786434:SRH851968 TBD786434:TBD851968 TKZ786434:TKZ851968 TUV786434:TUV851968 UER786434:UER851968 UON786434:UON851968 UYJ786434:UYJ851968 VIF786434:VIF851968 VSB786434:VSB851968 WBX786434:WBX851968 WLT786434:WLT851968 WVP786434:WVP851968 H851970:H917504 JD851970:JD917504 SZ851970:SZ917504 ACV851970:ACV917504 AMR851970:AMR917504 AWN851970:AWN917504 BGJ851970:BGJ917504 BQF851970:BQF917504 CAB851970:CAB917504 CJX851970:CJX917504 CTT851970:CTT917504 DDP851970:DDP917504 DNL851970:DNL917504 DXH851970:DXH917504 EHD851970:EHD917504 EQZ851970:EQZ917504 FAV851970:FAV917504 FKR851970:FKR917504 FUN851970:FUN917504 GEJ851970:GEJ917504 GOF851970:GOF917504 GYB851970:GYB917504 HHX851970:HHX917504 HRT851970:HRT917504 IBP851970:IBP917504 ILL851970:ILL917504 IVH851970:IVH917504 JFD851970:JFD917504 JOZ851970:JOZ917504 JYV851970:JYV917504 KIR851970:KIR917504 KSN851970:KSN917504 LCJ851970:LCJ917504 LMF851970:LMF917504 LWB851970:LWB917504 MFX851970:MFX917504 MPT851970:MPT917504 MZP851970:MZP917504 NJL851970:NJL917504 NTH851970:NTH917504 ODD851970:ODD917504 OMZ851970:OMZ917504 OWV851970:OWV917504 PGR851970:PGR917504 PQN851970:PQN917504 QAJ851970:QAJ917504 QKF851970:QKF917504 QUB851970:QUB917504 RDX851970:RDX917504 RNT851970:RNT917504 RXP851970:RXP917504 SHL851970:SHL917504 SRH851970:SRH917504 TBD851970:TBD917504 TKZ851970:TKZ917504 TUV851970:TUV917504 UER851970:UER917504 UON851970:UON917504 UYJ851970:UYJ917504 VIF851970:VIF917504 VSB851970:VSB917504 WBX851970:WBX917504 WLT851970:WLT917504 WVP851970:WVP917504 H917506:H983040 JD917506:JD983040 SZ917506:SZ983040 ACV917506:ACV983040 AMR917506:AMR983040 AWN917506:AWN983040 BGJ917506:BGJ983040 BQF917506:BQF983040 CAB917506:CAB983040 CJX917506:CJX983040 CTT917506:CTT983040 DDP917506:DDP983040 DNL917506:DNL983040 DXH917506:DXH983040 EHD917506:EHD983040 EQZ917506:EQZ983040 FAV917506:FAV983040 FKR917506:FKR983040 FUN917506:FUN983040 GEJ917506:GEJ983040 GOF917506:GOF983040 GYB917506:GYB983040 HHX917506:HHX983040 HRT917506:HRT983040 IBP917506:IBP983040 ILL917506:ILL983040 IVH917506:IVH983040 JFD917506:JFD983040 JOZ917506:JOZ983040 JYV917506:JYV983040 KIR917506:KIR983040 KSN917506:KSN983040 LCJ917506:LCJ983040 LMF917506:LMF983040 LWB917506:LWB983040 MFX917506:MFX983040 MPT917506:MPT983040 MZP917506:MZP983040 NJL917506:NJL983040 NTH917506:NTH983040 ODD917506:ODD983040 OMZ917506:OMZ983040 OWV917506:OWV983040 PGR917506:PGR983040 PQN917506:PQN983040 QAJ917506:QAJ983040 QKF917506:QKF983040 QUB917506:QUB983040 RDX917506:RDX983040 RNT917506:RNT983040 RXP917506:RXP983040 SHL917506:SHL983040 SRH917506:SRH983040 TBD917506:TBD983040 TKZ917506:TKZ983040 TUV917506:TUV983040 UER917506:UER983040 UON917506:UON983040 UYJ917506:UYJ983040 VIF917506:VIF983040 VSB917506:VSB983040 WBX917506:WBX983040 WLT917506:WLT983040 WVP917506:WVP983040 H983042:H1048576 JD983042:JD1048576 SZ983042:SZ1048576 ACV983042:ACV1048576 AMR983042:AMR1048576 AWN983042:AWN1048576 BGJ983042:BGJ1048576 BQF983042:BQF1048576 CAB983042:CAB1048576 CJX983042:CJX1048576 CTT983042:CTT1048576 DDP983042:DDP1048576 DNL983042:DNL1048576 DXH983042:DXH1048576 EHD983042:EHD1048576 EQZ983042:EQZ1048576 FAV983042:FAV1048576 FKR983042:FKR1048576 FUN983042:FUN1048576 GEJ983042:GEJ1048576 GOF983042:GOF1048576 GYB983042:GYB1048576 HHX983042:HHX1048576 HRT983042:HRT1048576 IBP983042:IBP1048576 ILL983042:ILL1048576 IVH983042:IVH1048576 JFD983042:JFD1048576 JOZ983042:JOZ1048576 JYV983042:JYV1048576 KIR983042:KIR1048576 KSN983042:KSN1048576 LCJ983042:LCJ1048576 LMF983042:LMF1048576 LWB983042:LWB1048576 MFX983042:MFX1048576 MPT983042:MPT1048576 MZP983042:MZP1048576 NJL983042:NJL1048576 NTH983042:NTH1048576 ODD983042:ODD1048576 OMZ983042:OMZ1048576 OWV983042:OWV1048576 PGR983042:PGR1048576 PQN983042:PQN1048576 QAJ983042:QAJ1048576 QKF983042:QKF1048576 QUB983042:QUB1048576 RDX983042:RDX1048576 RNT983042:RNT1048576 RXP983042:RXP1048576 SHL983042:SHL1048576 SRH983042:SRH1048576 TBD983042:TBD1048576 TKZ983042:TKZ1048576 TUV983042:TUV1048576 UER983042:UER1048576 UON983042:UON1048576 UYJ983042:UYJ1048576 VIF983042:VIF1048576 VSB983042:VSB1048576 WBX983042:WBX1048576 WLT983042:WLT1048576 WVP983042:WVP1048576">
      <formula1>"M,F"</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U71"/>
  <sheetViews>
    <sheetView view="pageBreakPreview" topLeftCell="A10" zoomScaleNormal="100" zoomScaleSheetLayoutView="100" workbookViewId="0">
      <selection activeCell="A2" sqref="A2:AK2"/>
    </sheetView>
  </sheetViews>
  <sheetFormatPr defaultColWidth="2.875" defaultRowHeight="18" customHeight="1"/>
  <cols>
    <col min="1" max="37" width="3.625" style="414" customWidth="1"/>
    <col min="38" max="38" width="18.375" style="419" bestFit="1" customWidth="1"/>
    <col min="39" max="39" width="30.625" style="414" customWidth="1"/>
    <col min="40" max="40" width="30.125" style="414" customWidth="1"/>
    <col min="41" max="41" width="22.25" style="414" hidden="1" customWidth="1"/>
    <col min="42" max="16384" width="2.875" style="414"/>
  </cols>
  <sheetData>
    <row r="1" spans="1:47" ht="18" customHeight="1">
      <c r="A1" s="412"/>
      <c r="B1" s="412"/>
      <c r="C1" s="412"/>
      <c r="D1" s="413"/>
      <c r="E1" s="413"/>
      <c r="F1" s="413"/>
      <c r="G1" s="413"/>
      <c r="P1" s="412"/>
      <c r="Q1" s="412"/>
      <c r="R1" s="412"/>
      <c r="S1" s="413"/>
      <c r="T1" s="413"/>
      <c r="U1" s="413"/>
      <c r="V1" s="413"/>
      <c r="AB1" s="415"/>
      <c r="AI1" s="340"/>
      <c r="AJ1" s="341"/>
      <c r="AK1" s="342" t="s">
        <v>826</v>
      </c>
      <c r="AL1" s="416"/>
      <c r="AO1" s="417" t="s">
        <v>589</v>
      </c>
    </row>
    <row r="2" spans="1:47" ht="20.100000000000001" customHeight="1">
      <c r="A2" s="1680" t="s">
        <v>8</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418"/>
      <c r="AO2" s="417" t="s">
        <v>590</v>
      </c>
    </row>
    <row r="3" spans="1:47" ht="18" customHeight="1">
      <c r="A3" s="1681" t="s">
        <v>245</v>
      </c>
      <c r="B3" s="1681"/>
      <c r="C3" s="1681"/>
      <c r="D3" s="1681"/>
      <c r="E3" s="1681"/>
      <c r="F3" s="1682" t="str">
        <f>IF(様式1!L11="","",様式1!L11)</f>
        <v/>
      </c>
      <c r="G3" s="1682"/>
      <c r="H3" s="1682"/>
      <c r="I3" s="1682"/>
      <c r="J3" s="1682"/>
      <c r="K3" s="1682"/>
      <c r="L3" s="1682"/>
      <c r="M3" s="1682"/>
      <c r="N3" s="1682"/>
      <c r="O3" s="1682"/>
      <c r="P3" s="1682"/>
      <c r="Q3" s="1682"/>
      <c r="R3" s="1682"/>
      <c r="S3" s="412"/>
      <c r="T3" s="412"/>
      <c r="U3" s="412"/>
      <c r="V3" s="412"/>
      <c r="W3" s="412"/>
      <c r="X3" s="412"/>
      <c r="Y3" s="413"/>
      <c r="Z3" s="413"/>
      <c r="AA3" s="413"/>
      <c r="AB3" s="413"/>
      <c r="AK3" s="609" t="s">
        <v>1100</v>
      </c>
      <c r="AO3" s="417" t="s">
        <v>591</v>
      </c>
    </row>
    <row r="4" spans="1:47" ht="15" customHeight="1" thickBot="1">
      <c r="A4" s="420"/>
      <c r="B4" s="420"/>
      <c r="C4" s="420"/>
      <c r="D4" s="420"/>
      <c r="E4" s="420"/>
      <c r="F4" s="413"/>
      <c r="G4" s="413"/>
      <c r="H4" s="413"/>
      <c r="I4" s="413"/>
      <c r="J4" s="413"/>
      <c r="K4" s="413"/>
      <c r="L4" s="413"/>
      <c r="M4" s="413"/>
      <c r="N4" s="413"/>
      <c r="O4" s="413"/>
      <c r="P4" s="413"/>
      <c r="Q4" s="413"/>
      <c r="R4" s="413"/>
      <c r="S4" s="413"/>
      <c r="T4" s="413"/>
      <c r="U4" s="413"/>
      <c r="V4" s="413"/>
      <c r="W4" s="413"/>
      <c r="X4" s="413"/>
      <c r="Y4" s="413"/>
      <c r="Z4" s="413"/>
      <c r="AA4" s="413"/>
      <c r="AB4" s="413"/>
      <c r="AO4" s="417" t="s">
        <v>592</v>
      </c>
    </row>
    <row r="5" spans="1:47" ht="15" customHeight="1">
      <c r="A5" s="1730" t="s">
        <v>491</v>
      </c>
      <c r="B5" s="1731"/>
      <c r="C5" s="1731"/>
      <c r="D5" s="1731"/>
      <c r="E5" s="1732"/>
      <c r="F5" s="623" t="str">
        <f>IF(様式1!E20="○","✔","")</f>
        <v/>
      </c>
      <c r="G5" s="1683" t="s">
        <v>827</v>
      </c>
      <c r="H5" s="1684"/>
      <c r="I5" s="1684"/>
      <c r="J5" s="1684"/>
      <c r="K5" s="529" t="s">
        <v>828</v>
      </c>
      <c r="L5" s="1685"/>
      <c r="M5" s="1685"/>
      <c r="N5" s="1685"/>
      <c r="O5" s="1685"/>
      <c r="P5" s="1685"/>
      <c r="Q5" s="1685"/>
      <c r="R5" s="1685"/>
      <c r="S5" s="1685"/>
      <c r="T5" s="1685"/>
      <c r="U5" s="422" t="s">
        <v>829</v>
      </c>
      <c r="V5" s="423"/>
      <c r="W5" s="424"/>
      <c r="X5" s="424"/>
      <c r="Y5" s="1686" t="s">
        <v>654</v>
      </c>
      <c r="Z5" s="1687"/>
      <c r="AA5" s="1687"/>
      <c r="AB5" s="1687"/>
      <c r="AC5" s="1687"/>
      <c r="AD5" s="1687"/>
      <c r="AE5" s="1687"/>
      <c r="AF5" s="1687"/>
      <c r="AG5" s="1687"/>
      <c r="AH5" s="1687"/>
      <c r="AI5" s="1687"/>
      <c r="AJ5" s="1687"/>
      <c r="AK5" s="1688"/>
      <c r="AL5" s="425"/>
      <c r="AM5" s="426"/>
      <c r="AO5" s="417" t="s">
        <v>943</v>
      </c>
    </row>
    <row r="6" spans="1:47" ht="15" customHeight="1" thickBot="1">
      <c r="A6" s="1733"/>
      <c r="B6" s="1734"/>
      <c r="C6" s="1734"/>
      <c r="D6" s="1734"/>
      <c r="E6" s="1735"/>
      <c r="F6" s="624" t="str">
        <f>IF(様式1!E21="○","✔","")</f>
        <v>✔</v>
      </c>
      <c r="G6" s="1692" t="s">
        <v>830</v>
      </c>
      <c r="H6" s="1693"/>
      <c r="I6" s="1693"/>
      <c r="J6" s="1693"/>
      <c r="K6" s="530" t="s">
        <v>828</v>
      </c>
      <c r="L6" s="1694"/>
      <c r="M6" s="1694"/>
      <c r="N6" s="1694"/>
      <c r="O6" s="1694"/>
      <c r="P6" s="1694"/>
      <c r="Q6" s="1694"/>
      <c r="R6" s="1694"/>
      <c r="S6" s="1694"/>
      <c r="T6" s="1694"/>
      <c r="U6" s="428" t="s">
        <v>829</v>
      </c>
      <c r="V6" s="428"/>
      <c r="W6" s="428"/>
      <c r="X6" s="428"/>
      <c r="Y6" s="1689"/>
      <c r="Z6" s="1690"/>
      <c r="AA6" s="1690"/>
      <c r="AB6" s="1690"/>
      <c r="AC6" s="1690"/>
      <c r="AD6" s="1690"/>
      <c r="AE6" s="1690"/>
      <c r="AF6" s="1690"/>
      <c r="AG6" s="1690"/>
      <c r="AH6" s="1690"/>
      <c r="AI6" s="1690"/>
      <c r="AJ6" s="1690"/>
      <c r="AK6" s="1691"/>
      <c r="AL6" s="425"/>
      <c r="AM6" s="426"/>
      <c r="AO6" s="417" t="s">
        <v>593</v>
      </c>
    </row>
    <row r="7" spans="1:47" ht="24" customHeight="1" thickBot="1">
      <c r="A7" s="1733"/>
      <c r="B7" s="1734"/>
      <c r="C7" s="1734"/>
      <c r="D7" s="1734"/>
      <c r="E7" s="1735"/>
      <c r="F7" s="692"/>
      <c r="G7" s="1695" t="s">
        <v>694</v>
      </c>
      <c r="H7" s="1696"/>
      <c r="I7" s="1696"/>
      <c r="J7" s="1696"/>
      <c r="K7" s="1696"/>
      <c r="L7" s="1697"/>
      <c r="M7" s="691"/>
      <c r="N7" s="1698" t="s">
        <v>1309</v>
      </c>
      <c r="O7" s="1699"/>
      <c r="P7" s="1699"/>
      <c r="Q7" s="1699"/>
      <c r="R7" s="1700"/>
      <c r="S7" s="691"/>
      <c r="T7" s="1701" t="s">
        <v>1322</v>
      </c>
      <c r="U7" s="1702"/>
      <c r="V7" s="1702"/>
      <c r="W7" s="1702"/>
      <c r="X7" s="1703"/>
      <c r="Y7" s="1704"/>
      <c r="Z7" s="1705"/>
      <c r="AA7" s="1705"/>
      <c r="AB7" s="1705"/>
      <c r="AC7" s="1705"/>
      <c r="AD7" s="1705"/>
      <c r="AE7" s="1705"/>
      <c r="AF7" s="1705"/>
      <c r="AG7" s="1705"/>
      <c r="AH7" s="1705"/>
      <c r="AI7" s="1705"/>
      <c r="AJ7" s="1705"/>
      <c r="AK7" s="1706"/>
      <c r="AL7" s="1716" t="str">
        <f>LEN(Y7)&amp;" 文字(最大100文字)"</f>
        <v>0 文字(最大100文字)</v>
      </c>
      <c r="AM7" s="426"/>
      <c r="AO7" s="417" t="s">
        <v>594</v>
      </c>
    </row>
    <row r="8" spans="1:47" ht="41.25" customHeight="1" thickBot="1">
      <c r="A8" s="1736"/>
      <c r="B8" s="1737"/>
      <c r="C8" s="1737"/>
      <c r="D8" s="1737"/>
      <c r="E8" s="1738"/>
      <c r="F8" s="694"/>
      <c r="G8" s="1739" t="s">
        <v>1123</v>
      </c>
      <c r="H8" s="1740"/>
      <c r="I8" s="1740"/>
      <c r="J8" s="1740"/>
      <c r="K8" s="1740"/>
      <c r="L8" s="1741"/>
      <c r="M8" s="694"/>
      <c r="N8" s="1742" t="s">
        <v>1144</v>
      </c>
      <c r="O8" s="1743"/>
      <c r="P8" s="1743"/>
      <c r="Q8" s="1743"/>
      <c r="R8" s="1744"/>
      <c r="S8" s="860"/>
      <c r="T8" s="1701"/>
      <c r="U8" s="1745"/>
      <c r="V8" s="1745"/>
      <c r="W8" s="1745"/>
      <c r="X8" s="1746"/>
      <c r="Y8" s="1707"/>
      <c r="Z8" s="1708"/>
      <c r="AA8" s="1708"/>
      <c r="AB8" s="1708"/>
      <c r="AC8" s="1708"/>
      <c r="AD8" s="1708"/>
      <c r="AE8" s="1708"/>
      <c r="AF8" s="1708"/>
      <c r="AG8" s="1708"/>
      <c r="AH8" s="1708"/>
      <c r="AI8" s="1708"/>
      <c r="AJ8" s="1708"/>
      <c r="AK8" s="1709"/>
      <c r="AL8" s="1716"/>
      <c r="AM8" s="426"/>
      <c r="AO8" s="417"/>
    </row>
    <row r="9" spans="1:47" ht="18" customHeight="1">
      <c r="A9" s="1717" t="s">
        <v>246</v>
      </c>
      <c r="B9" s="1718"/>
      <c r="C9" s="1718"/>
      <c r="D9" s="1718"/>
      <c r="E9" s="1718"/>
      <c r="F9" s="1721" t="str">
        <f>IF(様式1!G36="","",様式1!G36)</f>
        <v/>
      </c>
      <c r="G9" s="1721"/>
      <c r="H9" s="1721"/>
      <c r="I9" s="1721"/>
      <c r="J9" s="1721"/>
      <c r="K9" s="1721"/>
      <c r="L9" s="1721"/>
      <c r="M9" s="1721"/>
      <c r="N9" s="1721"/>
      <c r="O9" s="1721"/>
      <c r="P9" s="1721"/>
      <c r="Q9" s="1721"/>
      <c r="R9" s="1721"/>
      <c r="S9" s="1721"/>
      <c r="T9" s="1721"/>
      <c r="U9" s="1721"/>
      <c r="V9" s="1721"/>
      <c r="W9" s="1721"/>
      <c r="X9" s="1722"/>
      <c r="Y9" s="1710"/>
      <c r="Z9" s="1711"/>
      <c r="AA9" s="1711"/>
      <c r="AB9" s="1711"/>
      <c r="AC9" s="1711"/>
      <c r="AD9" s="1711"/>
      <c r="AE9" s="1711"/>
      <c r="AF9" s="1711"/>
      <c r="AG9" s="1711"/>
      <c r="AH9" s="1711"/>
      <c r="AI9" s="1711"/>
      <c r="AJ9" s="1711"/>
      <c r="AK9" s="1712"/>
      <c r="AL9" s="1716"/>
      <c r="AM9" s="426"/>
      <c r="AO9" s="417" t="s">
        <v>595</v>
      </c>
    </row>
    <row r="10" spans="1:47" ht="12" customHeight="1" thickBot="1">
      <c r="A10" s="1719"/>
      <c r="B10" s="1720"/>
      <c r="C10" s="1720"/>
      <c r="D10" s="1720"/>
      <c r="E10" s="1720"/>
      <c r="F10" s="429"/>
      <c r="G10" s="430"/>
      <c r="H10" s="430"/>
      <c r="I10" s="430"/>
      <c r="J10" s="430"/>
      <c r="K10" s="430"/>
      <c r="L10" s="430"/>
      <c r="M10" s="430"/>
      <c r="N10" s="430"/>
      <c r="O10" s="430"/>
      <c r="P10" s="430"/>
      <c r="Q10" s="430"/>
      <c r="R10" s="430"/>
      <c r="S10" s="430"/>
      <c r="T10" s="430"/>
      <c r="U10" s="430"/>
      <c r="V10" s="430"/>
      <c r="W10" s="430"/>
      <c r="X10" s="431" t="s">
        <v>831</v>
      </c>
      <c r="Y10" s="1710"/>
      <c r="Z10" s="1711"/>
      <c r="AA10" s="1711"/>
      <c r="AB10" s="1711"/>
      <c r="AC10" s="1711"/>
      <c r="AD10" s="1711"/>
      <c r="AE10" s="1711"/>
      <c r="AF10" s="1711"/>
      <c r="AG10" s="1711"/>
      <c r="AH10" s="1711"/>
      <c r="AI10" s="1711"/>
      <c r="AJ10" s="1711"/>
      <c r="AK10" s="1712"/>
      <c r="AL10" s="1716"/>
      <c r="AM10" s="426"/>
      <c r="AO10" s="417" t="s">
        <v>596</v>
      </c>
    </row>
    <row r="11" spans="1:47" ht="20.25" customHeight="1" thickBot="1">
      <c r="A11" s="1723" t="s">
        <v>247</v>
      </c>
      <c r="B11" s="1724"/>
      <c r="C11" s="1724"/>
      <c r="D11" s="1724"/>
      <c r="E11" s="1724"/>
      <c r="F11" s="1725" t="s">
        <v>911</v>
      </c>
      <c r="G11" s="1726"/>
      <c r="H11" s="1726"/>
      <c r="I11" s="1726"/>
      <c r="J11" s="1726"/>
      <c r="K11" s="1726"/>
      <c r="L11" s="432" t="s">
        <v>832</v>
      </c>
      <c r="M11" s="1726" t="s">
        <v>911</v>
      </c>
      <c r="N11" s="1726"/>
      <c r="O11" s="1726"/>
      <c r="P11" s="1726"/>
      <c r="Q11" s="1726"/>
      <c r="R11" s="1726"/>
      <c r="S11" s="433"/>
      <c r="T11" s="433"/>
      <c r="U11" s="432"/>
      <c r="V11" s="432"/>
      <c r="W11" s="432"/>
      <c r="X11" s="434"/>
      <c r="Y11" s="1710"/>
      <c r="Z11" s="1711"/>
      <c r="AA11" s="1711"/>
      <c r="AB11" s="1711"/>
      <c r="AC11" s="1711"/>
      <c r="AD11" s="1711"/>
      <c r="AE11" s="1711"/>
      <c r="AF11" s="1711"/>
      <c r="AG11" s="1711"/>
      <c r="AH11" s="1711"/>
      <c r="AI11" s="1711"/>
      <c r="AJ11" s="1711"/>
      <c r="AK11" s="1712"/>
      <c r="AL11" s="1716"/>
      <c r="AM11" s="426"/>
      <c r="AO11" s="417" t="s">
        <v>597</v>
      </c>
    </row>
    <row r="12" spans="1:47" ht="24" customHeight="1" thickBot="1">
      <c r="A12" s="1723" t="s">
        <v>248</v>
      </c>
      <c r="B12" s="1727"/>
      <c r="C12" s="1727"/>
      <c r="D12" s="1727"/>
      <c r="E12" s="1727"/>
      <c r="F12" s="1725" t="s">
        <v>911</v>
      </c>
      <c r="G12" s="1726"/>
      <c r="H12" s="1726"/>
      <c r="I12" s="1726"/>
      <c r="J12" s="1726"/>
      <c r="K12" s="1726"/>
      <c r="L12" s="1728"/>
      <c r="M12" s="1728"/>
      <c r="N12" s="1728"/>
      <c r="O12" s="1728"/>
      <c r="P12" s="1728"/>
      <c r="Q12" s="1728"/>
      <c r="R12" s="1728"/>
      <c r="S12" s="1728"/>
      <c r="T12" s="1728"/>
      <c r="U12" s="1728"/>
      <c r="V12" s="1728"/>
      <c r="W12" s="1728"/>
      <c r="X12" s="1729"/>
      <c r="Y12" s="1713"/>
      <c r="Z12" s="1714"/>
      <c r="AA12" s="1714"/>
      <c r="AB12" s="1714"/>
      <c r="AC12" s="1714"/>
      <c r="AD12" s="1714"/>
      <c r="AE12" s="1714"/>
      <c r="AF12" s="1714"/>
      <c r="AG12" s="1714"/>
      <c r="AH12" s="1714"/>
      <c r="AI12" s="1714"/>
      <c r="AJ12" s="1714"/>
      <c r="AK12" s="1715"/>
      <c r="AL12" s="1716"/>
      <c r="AM12" s="426"/>
      <c r="AO12" s="417" t="s">
        <v>598</v>
      </c>
    </row>
    <row r="13" spans="1:47" ht="20.25" customHeight="1" thickBot="1">
      <c r="A13" s="1723" t="s">
        <v>249</v>
      </c>
      <c r="B13" s="1727"/>
      <c r="C13" s="1727"/>
      <c r="D13" s="1727"/>
      <c r="E13" s="1747"/>
      <c r="F13" s="625"/>
      <c r="G13" s="1748" t="s">
        <v>492</v>
      </c>
      <c r="H13" s="1749"/>
      <c r="I13" s="1749"/>
      <c r="J13" s="1749"/>
      <c r="K13" s="1750"/>
      <c r="L13" s="625"/>
      <c r="M13" s="1748" t="s">
        <v>833</v>
      </c>
      <c r="N13" s="1749"/>
      <c r="O13" s="1749"/>
      <c r="P13" s="1749"/>
      <c r="Q13" s="1750"/>
      <c r="R13" s="625"/>
      <c r="S13" s="1751" t="s">
        <v>834</v>
      </c>
      <c r="T13" s="1752"/>
      <c r="U13" s="1752"/>
      <c r="V13" s="1753"/>
      <c r="W13" s="1753"/>
      <c r="X13" s="1753"/>
      <c r="Y13" s="1753"/>
      <c r="Z13" s="1753"/>
      <c r="AA13" s="1753"/>
      <c r="AB13" s="1753"/>
      <c r="AC13" s="1753"/>
      <c r="AD13" s="1753"/>
      <c r="AE13" s="1753"/>
      <c r="AF13" s="1753"/>
      <c r="AG13" s="435" t="s">
        <v>829</v>
      </c>
      <c r="AH13" s="436"/>
      <c r="AI13" s="436"/>
      <c r="AJ13" s="436"/>
      <c r="AK13" s="437"/>
      <c r="AL13" s="438"/>
      <c r="AM13" s="426"/>
      <c r="AO13" s="417" t="s">
        <v>599</v>
      </c>
    </row>
    <row r="14" spans="1:47" ht="20.25" customHeight="1" thickBot="1">
      <c r="A14" s="1758" t="s">
        <v>250</v>
      </c>
      <c r="B14" s="1728"/>
      <c r="C14" s="1728"/>
      <c r="D14" s="1728"/>
      <c r="E14" s="1759"/>
      <c r="F14" s="1725" t="s">
        <v>911</v>
      </c>
      <c r="G14" s="1726"/>
      <c r="H14" s="1726"/>
      <c r="I14" s="1726"/>
      <c r="J14" s="1726"/>
      <c r="K14" s="1726"/>
      <c r="L14" s="433"/>
      <c r="M14" s="1760"/>
      <c r="N14" s="1760"/>
      <c r="O14" s="1760"/>
      <c r="P14" s="1760"/>
      <c r="Q14" s="1760"/>
      <c r="R14" s="1760"/>
      <c r="S14" s="1760"/>
      <c r="T14" s="1760"/>
      <c r="U14" s="1760"/>
      <c r="V14" s="1760"/>
      <c r="W14" s="1760"/>
      <c r="X14" s="1760"/>
      <c r="Y14" s="439"/>
      <c r="Z14" s="439"/>
      <c r="AA14" s="439"/>
      <c r="AB14" s="439"/>
      <c r="AC14" s="436"/>
      <c r="AD14" s="436"/>
      <c r="AE14" s="436"/>
      <c r="AF14" s="436"/>
      <c r="AG14" s="436"/>
      <c r="AH14" s="436"/>
      <c r="AI14" s="436"/>
      <c r="AJ14" s="436"/>
      <c r="AK14" s="437"/>
      <c r="AL14" s="438"/>
      <c r="AM14" s="426"/>
      <c r="AO14" s="417" t="s">
        <v>600</v>
      </c>
    </row>
    <row r="15" spans="1:47" ht="20.25" customHeight="1" thickBot="1">
      <c r="A15" s="1761" t="s">
        <v>213</v>
      </c>
      <c r="B15" s="1756"/>
      <c r="C15" s="1756"/>
      <c r="D15" s="1756"/>
      <c r="E15" s="1756"/>
      <c r="F15" s="1762" t="str">
        <f>IF(様式1!F37="","",様式1!F37)</f>
        <v/>
      </c>
      <c r="G15" s="1763"/>
      <c r="H15" s="1763"/>
      <c r="I15" s="1763"/>
      <c r="J15" s="1763"/>
      <c r="K15" s="1763"/>
      <c r="L15" s="432" t="s">
        <v>832</v>
      </c>
      <c r="M15" s="1763" t="str">
        <f>IF(様式1!K37="","",様式1!K37)</f>
        <v/>
      </c>
      <c r="N15" s="1763"/>
      <c r="O15" s="1763"/>
      <c r="P15" s="1763"/>
      <c r="Q15" s="1763"/>
      <c r="R15" s="1763"/>
      <c r="S15" s="432"/>
      <c r="T15" s="440" t="s">
        <v>835</v>
      </c>
      <c r="U15" s="439" t="str">
        <f>IF(様式1!P37="","",様式1!P37)</f>
        <v/>
      </c>
      <c r="V15" s="1754" t="s">
        <v>836</v>
      </c>
      <c r="W15" s="1754"/>
      <c r="X15" s="432"/>
      <c r="Y15" s="441"/>
      <c r="AC15" s="1754" t="s">
        <v>837</v>
      </c>
      <c r="AD15" s="1754"/>
      <c r="AE15" s="1754"/>
      <c r="AF15" s="1755"/>
      <c r="AG15" s="1755"/>
      <c r="AH15" s="1754" t="s">
        <v>838</v>
      </c>
      <c r="AI15" s="1754"/>
      <c r="AJ15" s="441"/>
      <c r="AK15" s="442"/>
      <c r="AL15" s="438"/>
      <c r="AM15" s="426"/>
      <c r="AO15" s="417" t="s">
        <v>601</v>
      </c>
    </row>
    <row r="16" spans="1:47" ht="20.25" customHeight="1" thickBot="1">
      <c r="A16" s="1723" t="s">
        <v>251</v>
      </c>
      <c r="B16" s="1727"/>
      <c r="C16" s="1727"/>
      <c r="D16" s="1727"/>
      <c r="E16" s="1727"/>
      <c r="F16" s="443"/>
      <c r="G16" s="626"/>
      <c r="H16" s="439" t="s">
        <v>493</v>
      </c>
      <c r="I16" s="627"/>
      <c r="J16" s="439" t="s">
        <v>494</v>
      </c>
      <c r="K16" s="444" t="s">
        <v>832</v>
      </c>
      <c r="L16" s="626"/>
      <c r="M16" s="439" t="s">
        <v>493</v>
      </c>
      <c r="N16" s="627"/>
      <c r="O16" s="439" t="s">
        <v>494</v>
      </c>
      <c r="P16" s="436"/>
      <c r="Q16" s="436"/>
      <c r="R16" s="443"/>
      <c r="S16" s="443"/>
      <c r="T16" s="443"/>
      <c r="U16" s="444"/>
      <c r="V16" s="444"/>
      <c r="W16" s="444"/>
      <c r="X16" s="444"/>
      <c r="Y16" s="1747" t="s">
        <v>495</v>
      </c>
      <c r="Z16" s="1756"/>
      <c r="AA16" s="1757"/>
      <c r="AB16" s="1747" t="str">
        <f>IF(様式1!F38="","",様式1!F38)</f>
        <v/>
      </c>
      <c r="AC16" s="1756"/>
      <c r="AD16" s="1756"/>
      <c r="AE16" s="436" t="s">
        <v>496</v>
      </c>
      <c r="AF16" s="436"/>
      <c r="AG16" s="436"/>
      <c r="AH16" s="436"/>
      <c r="AI16" s="436"/>
      <c r="AJ16" s="436"/>
      <c r="AK16" s="437"/>
      <c r="AL16" s="438"/>
      <c r="AM16" s="426"/>
      <c r="AO16" s="417" t="s">
        <v>602</v>
      </c>
      <c r="AR16" s="408"/>
      <c r="AS16" s="294"/>
      <c r="AT16" s="410"/>
      <c r="AU16" s="410"/>
    </row>
    <row r="17" spans="1:41" ht="38.25" customHeight="1" thickBot="1">
      <c r="A17" s="1764" t="s">
        <v>542</v>
      </c>
      <c r="B17" s="1765"/>
      <c r="C17" s="1765"/>
      <c r="D17" s="1765"/>
      <c r="E17" s="1766"/>
      <c r="F17" s="1767"/>
      <c r="G17" s="1768"/>
      <c r="H17" s="1768"/>
      <c r="I17" s="1768"/>
      <c r="J17" s="1768"/>
      <c r="K17" s="1768"/>
      <c r="L17" s="1768"/>
      <c r="M17" s="1768"/>
      <c r="N17" s="1768"/>
      <c r="O17" s="1768"/>
      <c r="P17" s="1768"/>
      <c r="Q17" s="1768"/>
      <c r="R17" s="1768"/>
      <c r="S17" s="1768"/>
      <c r="T17" s="1768"/>
      <c r="U17" s="1768"/>
      <c r="V17" s="1768"/>
      <c r="W17" s="1768"/>
      <c r="X17" s="1768"/>
      <c r="Y17" s="1768"/>
      <c r="Z17" s="1768"/>
      <c r="AA17" s="1768"/>
      <c r="AB17" s="1768"/>
      <c r="AC17" s="1768"/>
      <c r="AD17" s="1768"/>
      <c r="AE17" s="1768"/>
      <c r="AF17" s="1768"/>
      <c r="AG17" s="1768"/>
      <c r="AH17" s="1768"/>
      <c r="AI17" s="1768"/>
      <c r="AJ17" s="1768"/>
      <c r="AK17" s="1769"/>
      <c r="AL17" s="985"/>
      <c r="AM17" s="426"/>
      <c r="AO17" s="417" t="s">
        <v>603</v>
      </c>
    </row>
    <row r="18" spans="1:41" ht="15" customHeight="1">
      <c r="A18" s="1686" t="s">
        <v>839</v>
      </c>
      <c r="B18" s="1687"/>
      <c r="C18" s="1687"/>
      <c r="D18" s="1687"/>
      <c r="E18" s="1687"/>
      <c r="F18" s="411"/>
      <c r="G18" s="1772" t="s">
        <v>840</v>
      </c>
      <c r="H18" s="1772"/>
      <c r="I18" s="1772"/>
      <c r="J18" s="1772"/>
      <c r="K18" s="1772"/>
      <c r="L18" s="411"/>
      <c r="M18" s="1772" t="s">
        <v>841</v>
      </c>
      <c r="N18" s="1772"/>
      <c r="O18" s="1772"/>
      <c r="P18" s="1772"/>
      <c r="Q18" s="1772"/>
      <c r="R18" s="1772"/>
      <c r="S18" s="1772"/>
      <c r="T18" s="411"/>
      <c r="U18" s="1773" t="s">
        <v>497</v>
      </c>
      <c r="V18" s="1773"/>
      <c r="W18" s="1773"/>
      <c r="X18" s="1773"/>
      <c r="Y18" s="1773"/>
      <c r="Z18" s="1773"/>
      <c r="AA18" s="411"/>
      <c r="AB18" s="1773" t="s">
        <v>842</v>
      </c>
      <c r="AC18" s="1773"/>
      <c r="AD18" s="1773"/>
      <c r="AE18" s="1773"/>
      <c r="AF18" s="1773"/>
      <c r="AG18" s="1773"/>
      <c r="AH18" s="422"/>
      <c r="AI18" s="422"/>
      <c r="AJ18" s="423"/>
      <c r="AK18" s="446"/>
      <c r="AL18" s="438"/>
      <c r="AM18" s="426"/>
      <c r="AO18" s="417" t="s">
        <v>604</v>
      </c>
    </row>
    <row r="19" spans="1:41" ht="15" customHeight="1" thickBot="1">
      <c r="A19" s="1770"/>
      <c r="B19" s="1771"/>
      <c r="C19" s="1771"/>
      <c r="D19" s="1771"/>
      <c r="E19" s="1771"/>
      <c r="F19" s="363"/>
      <c r="G19" s="1774" t="s">
        <v>843</v>
      </c>
      <c r="H19" s="1774"/>
      <c r="I19" s="1774"/>
      <c r="J19" s="1774"/>
      <c r="K19" s="1774"/>
      <c r="L19" s="363"/>
      <c r="M19" s="1775" t="s">
        <v>844</v>
      </c>
      <c r="N19" s="1775"/>
      <c r="O19" s="1775"/>
      <c r="P19" s="1775"/>
      <c r="Q19" s="1775"/>
      <c r="R19" s="1775"/>
      <c r="S19" s="1775"/>
      <c r="T19" s="363"/>
      <c r="U19" s="447" t="s">
        <v>845</v>
      </c>
      <c r="V19" s="448"/>
      <c r="W19" s="449" t="s">
        <v>828</v>
      </c>
      <c r="X19" s="1776"/>
      <c r="Y19" s="1776"/>
      <c r="Z19" s="1776"/>
      <c r="AA19" s="1776"/>
      <c r="AB19" s="1776"/>
      <c r="AC19" s="1776"/>
      <c r="AD19" s="1776"/>
      <c r="AE19" s="1776"/>
      <c r="AF19" s="1776"/>
      <c r="AG19" s="1776"/>
      <c r="AH19" s="450" t="s">
        <v>846</v>
      </c>
      <c r="AI19" s="451"/>
      <c r="AJ19" s="448"/>
      <c r="AK19" s="452"/>
      <c r="AL19" s="438"/>
      <c r="AM19" s="426"/>
      <c r="AO19" s="417" t="s">
        <v>605</v>
      </c>
    </row>
    <row r="20" spans="1:41" ht="35.1" customHeight="1" thickBot="1">
      <c r="A20" s="1781" t="s">
        <v>253</v>
      </c>
      <c r="B20" s="1782"/>
      <c r="C20" s="1782"/>
      <c r="D20" s="1782"/>
      <c r="E20" s="1782"/>
      <c r="F20" s="1783"/>
      <c r="G20" s="1784"/>
      <c r="H20" s="1784"/>
      <c r="I20" s="1784"/>
      <c r="J20" s="1784"/>
      <c r="K20" s="1784"/>
      <c r="L20" s="1784"/>
      <c r="M20" s="1784"/>
      <c r="N20" s="1784"/>
      <c r="O20" s="1784"/>
      <c r="P20" s="1784"/>
      <c r="Q20" s="1784"/>
      <c r="R20" s="1784"/>
      <c r="S20" s="1784"/>
      <c r="T20" s="1784"/>
      <c r="U20" s="1784"/>
      <c r="V20" s="1784"/>
      <c r="W20" s="1784"/>
      <c r="X20" s="1784"/>
      <c r="Y20" s="1784"/>
      <c r="Z20" s="1784"/>
      <c r="AA20" s="1784"/>
      <c r="AB20" s="1784"/>
      <c r="AC20" s="1784"/>
      <c r="AD20" s="1784"/>
      <c r="AE20" s="1784"/>
      <c r="AF20" s="1784"/>
      <c r="AG20" s="1784"/>
      <c r="AH20" s="1784"/>
      <c r="AI20" s="1784"/>
      <c r="AJ20" s="1784"/>
      <c r="AK20" s="1785"/>
      <c r="AL20" s="409" t="str">
        <f>LEN(F20)&amp;" 文字(最大200文字)"</f>
        <v>0 文字(最大200文字)</v>
      </c>
      <c r="AM20" s="453" t="s">
        <v>607</v>
      </c>
      <c r="AN20" s="454" t="s">
        <v>608</v>
      </c>
      <c r="AO20" s="417" t="s">
        <v>606</v>
      </c>
    </row>
    <row r="21" spans="1:41" ht="15" customHeight="1">
      <c r="A21" s="1686" t="s">
        <v>254</v>
      </c>
      <c r="B21" s="1687"/>
      <c r="C21" s="1687"/>
      <c r="D21" s="1687"/>
      <c r="E21" s="1687"/>
      <c r="F21" s="1788" t="s">
        <v>498</v>
      </c>
      <c r="G21" s="1788"/>
      <c r="H21" s="1789"/>
      <c r="I21" s="1789"/>
      <c r="J21" s="1789"/>
      <c r="K21" s="1789"/>
      <c r="L21" s="1789"/>
      <c r="M21" s="1789"/>
      <c r="N21" s="1789"/>
      <c r="O21" s="1789"/>
      <c r="P21" s="1789"/>
      <c r="Q21" s="1789"/>
      <c r="R21" s="1789"/>
      <c r="S21" s="1789"/>
      <c r="T21" s="1789"/>
      <c r="U21" s="1790" t="s">
        <v>847</v>
      </c>
      <c r="V21" s="1790"/>
      <c r="W21" s="1790"/>
      <c r="X21" s="1790"/>
      <c r="Y21" s="1789"/>
      <c r="Z21" s="1789"/>
      <c r="AA21" s="1789"/>
      <c r="AB21" s="1789"/>
      <c r="AC21" s="1789"/>
      <c r="AD21" s="1789"/>
      <c r="AE21" s="1789"/>
      <c r="AF21" s="1789"/>
      <c r="AG21" s="421" t="s">
        <v>846</v>
      </c>
      <c r="AH21" s="628"/>
      <c r="AI21" s="455" t="s">
        <v>255</v>
      </c>
      <c r="AJ21" s="423"/>
      <c r="AK21" s="446"/>
      <c r="AL21" s="1794" t="str">
        <f>LEN(AN21)&amp;" 文字(最大100文字)"</f>
        <v>0 文字(最大100文字)</v>
      </c>
      <c r="AM21" s="373" t="str">
        <f>IF(H21="","",IF(AH21="✔",DBCS(CONCATENATE(H21,"　",Y21,"（任意）")),DBCS(CONCATENATE(H21,"　",Y21))))</f>
        <v/>
      </c>
      <c r="AN21" s="1795" t="str">
        <f>SUBSTITUTE(TRIM(CONCATENATE(AM21," ",AM22," ",AM23," ",AM24," ",AM25))," ","、")</f>
        <v/>
      </c>
      <c r="AO21" s="417" t="s">
        <v>848</v>
      </c>
    </row>
    <row r="22" spans="1:41" ht="15" customHeight="1">
      <c r="A22" s="1786"/>
      <c r="B22" s="1787"/>
      <c r="C22" s="1787"/>
      <c r="D22" s="1787"/>
      <c r="E22" s="1787"/>
      <c r="F22" s="1791" t="s">
        <v>498</v>
      </c>
      <c r="G22" s="1791"/>
      <c r="H22" s="1792"/>
      <c r="I22" s="1792"/>
      <c r="J22" s="1792"/>
      <c r="K22" s="1792"/>
      <c r="L22" s="1792"/>
      <c r="M22" s="1792"/>
      <c r="N22" s="1792"/>
      <c r="O22" s="1792"/>
      <c r="P22" s="1792"/>
      <c r="Q22" s="1792"/>
      <c r="R22" s="1792"/>
      <c r="S22" s="1792"/>
      <c r="T22" s="1792"/>
      <c r="U22" s="1793" t="s">
        <v>847</v>
      </c>
      <c r="V22" s="1793"/>
      <c r="W22" s="1793"/>
      <c r="X22" s="1793"/>
      <c r="Y22" s="1792"/>
      <c r="Z22" s="1792"/>
      <c r="AA22" s="1792"/>
      <c r="AB22" s="1792"/>
      <c r="AC22" s="1792"/>
      <c r="AD22" s="1792"/>
      <c r="AE22" s="1792"/>
      <c r="AF22" s="1792"/>
      <c r="AG22" s="427" t="s">
        <v>846</v>
      </c>
      <c r="AH22" s="629"/>
      <c r="AI22" s="456" t="s">
        <v>255</v>
      </c>
      <c r="AJ22" s="457"/>
      <c r="AK22" s="458"/>
      <c r="AL22" s="1794"/>
      <c r="AM22" s="459" t="str">
        <f>IF(H22="","",IF(AH22="✔",DBCS(CONCATENATE(H22,"　",Y22,"（任意）")),DBCS(CONCATENATE(H22,"　",Y22))))</f>
        <v/>
      </c>
      <c r="AN22" s="1796"/>
    </row>
    <row r="23" spans="1:41" ht="15" customHeight="1">
      <c r="A23" s="1786"/>
      <c r="B23" s="1787"/>
      <c r="C23" s="1787"/>
      <c r="D23" s="1787"/>
      <c r="E23" s="1787"/>
      <c r="F23" s="1791" t="s">
        <v>498</v>
      </c>
      <c r="G23" s="1791"/>
      <c r="H23" s="1792"/>
      <c r="I23" s="1792"/>
      <c r="J23" s="1792"/>
      <c r="K23" s="1792"/>
      <c r="L23" s="1792"/>
      <c r="M23" s="1792"/>
      <c r="N23" s="1792"/>
      <c r="O23" s="1792"/>
      <c r="P23" s="1792"/>
      <c r="Q23" s="1792"/>
      <c r="R23" s="1792"/>
      <c r="S23" s="1792"/>
      <c r="T23" s="1792"/>
      <c r="U23" s="1793" t="s">
        <v>847</v>
      </c>
      <c r="V23" s="1793"/>
      <c r="W23" s="1793"/>
      <c r="X23" s="1793"/>
      <c r="Y23" s="1792"/>
      <c r="Z23" s="1792"/>
      <c r="AA23" s="1792"/>
      <c r="AB23" s="1792"/>
      <c r="AC23" s="1792"/>
      <c r="AD23" s="1792"/>
      <c r="AE23" s="1792"/>
      <c r="AF23" s="1792"/>
      <c r="AG23" s="427" t="s">
        <v>846</v>
      </c>
      <c r="AH23" s="629"/>
      <c r="AI23" s="456" t="s">
        <v>255</v>
      </c>
      <c r="AJ23" s="457"/>
      <c r="AK23" s="458"/>
      <c r="AL23" s="1794"/>
      <c r="AM23" s="459" t="str">
        <f>IF(H23="","",IF(AH23="✔",DBCS(CONCATENATE(H23,"　",Y23,"（任意）")),DBCS(CONCATENATE(H23,"　",Y23))))</f>
        <v/>
      </c>
      <c r="AN23" s="1796"/>
    </row>
    <row r="24" spans="1:41" ht="15" customHeight="1">
      <c r="A24" s="1786"/>
      <c r="B24" s="1787"/>
      <c r="C24" s="1787"/>
      <c r="D24" s="1787"/>
      <c r="E24" s="1787"/>
      <c r="F24" s="1791" t="s">
        <v>498</v>
      </c>
      <c r="G24" s="1791"/>
      <c r="H24" s="1792"/>
      <c r="I24" s="1792"/>
      <c r="J24" s="1792"/>
      <c r="K24" s="1792"/>
      <c r="L24" s="1792"/>
      <c r="M24" s="1792"/>
      <c r="N24" s="1792"/>
      <c r="O24" s="1792"/>
      <c r="P24" s="1792"/>
      <c r="Q24" s="1792"/>
      <c r="R24" s="1792"/>
      <c r="S24" s="1792"/>
      <c r="T24" s="1792"/>
      <c r="U24" s="1793" t="s">
        <v>847</v>
      </c>
      <c r="V24" s="1793"/>
      <c r="W24" s="1793"/>
      <c r="X24" s="1793"/>
      <c r="Y24" s="1792"/>
      <c r="Z24" s="1792"/>
      <c r="AA24" s="1792"/>
      <c r="AB24" s="1792"/>
      <c r="AC24" s="1792"/>
      <c r="AD24" s="1792"/>
      <c r="AE24" s="1792"/>
      <c r="AF24" s="1792"/>
      <c r="AG24" s="427" t="s">
        <v>846</v>
      </c>
      <c r="AH24" s="629"/>
      <c r="AI24" s="456" t="s">
        <v>255</v>
      </c>
      <c r="AJ24" s="457"/>
      <c r="AK24" s="458"/>
      <c r="AL24" s="1794"/>
      <c r="AM24" s="459" t="str">
        <f>IF(H24="","",IF(AH24="✔",DBCS(CONCATENATE(H24,"　",Y24,"（任意）")),DBCS(CONCATENATE(H24,"　",Y24))))</f>
        <v/>
      </c>
      <c r="AN24" s="1796"/>
    </row>
    <row r="25" spans="1:41" ht="15" customHeight="1" thickBot="1">
      <c r="A25" s="1770"/>
      <c r="B25" s="1771"/>
      <c r="C25" s="1771"/>
      <c r="D25" s="1771"/>
      <c r="E25" s="1771"/>
      <c r="F25" s="1798" t="s">
        <v>498</v>
      </c>
      <c r="G25" s="1798"/>
      <c r="H25" s="1799"/>
      <c r="I25" s="1799"/>
      <c r="J25" s="1799"/>
      <c r="K25" s="1799"/>
      <c r="L25" s="1799"/>
      <c r="M25" s="1799"/>
      <c r="N25" s="1799"/>
      <c r="O25" s="1799"/>
      <c r="P25" s="1799"/>
      <c r="Q25" s="1799"/>
      <c r="R25" s="1799"/>
      <c r="S25" s="1799"/>
      <c r="T25" s="1799"/>
      <c r="U25" s="1800" t="s">
        <v>847</v>
      </c>
      <c r="V25" s="1800"/>
      <c r="W25" s="1800"/>
      <c r="X25" s="1800"/>
      <c r="Y25" s="1799"/>
      <c r="Z25" s="1799"/>
      <c r="AA25" s="1799"/>
      <c r="AB25" s="1799"/>
      <c r="AC25" s="1799"/>
      <c r="AD25" s="1799"/>
      <c r="AE25" s="1799"/>
      <c r="AF25" s="1799"/>
      <c r="AG25" s="460" t="s">
        <v>846</v>
      </c>
      <c r="AH25" s="630"/>
      <c r="AI25" s="447" t="s">
        <v>255</v>
      </c>
      <c r="AJ25" s="448"/>
      <c r="AK25" s="452"/>
      <c r="AL25" s="1794"/>
      <c r="AM25" s="461" t="str">
        <f>IF(H25="","",IF(AH25="✔",DBCS(CONCATENATE(H25,"　",Y25,"（任意）")),DBCS(CONCATENATE(H25,"　",Y25))))</f>
        <v/>
      </c>
      <c r="AN25" s="1797"/>
    </row>
    <row r="26" spans="1:41" ht="21.75" customHeight="1" thickBot="1">
      <c r="A26" s="1777" t="s">
        <v>1285</v>
      </c>
      <c r="B26" s="1778"/>
      <c r="C26" s="1778"/>
      <c r="D26" s="1778"/>
      <c r="E26" s="1778"/>
      <c r="F26" s="1778"/>
      <c r="G26" s="1778"/>
      <c r="H26" s="1778"/>
      <c r="I26" s="1778"/>
      <c r="J26" s="1778"/>
      <c r="K26" s="1778"/>
      <c r="L26" s="1778"/>
      <c r="M26" s="1778"/>
      <c r="N26" s="1778"/>
      <c r="O26" s="1778"/>
      <c r="P26" s="1778"/>
      <c r="Q26" s="1778"/>
      <c r="R26" s="1778"/>
      <c r="S26" s="1778"/>
      <c r="T26" s="1778"/>
      <c r="U26" s="1778"/>
      <c r="V26" s="1778"/>
      <c r="W26" s="1778"/>
      <c r="X26" s="1778"/>
      <c r="Y26" s="1778"/>
      <c r="Z26" s="1778"/>
      <c r="AA26" s="1778"/>
      <c r="AB26" s="1778"/>
      <c r="AC26" s="1778"/>
      <c r="AD26" s="1778"/>
      <c r="AE26" s="1778"/>
      <c r="AF26" s="1778"/>
      <c r="AG26" s="1778"/>
      <c r="AH26" s="693"/>
      <c r="AI26" s="1747"/>
      <c r="AJ26" s="1756"/>
      <c r="AK26" s="1780"/>
      <c r="AL26" s="606"/>
      <c r="AM26" s="607"/>
      <c r="AN26" s="608"/>
    </row>
    <row r="27" spans="1:41" ht="21.75" customHeight="1" thickBot="1">
      <c r="A27" s="1777" t="s">
        <v>1286</v>
      </c>
      <c r="B27" s="1778"/>
      <c r="C27" s="1778"/>
      <c r="D27" s="1778"/>
      <c r="E27" s="1778"/>
      <c r="F27" s="1779"/>
      <c r="G27" s="1779"/>
      <c r="H27" s="1779"/>
      <c r="I27" s="1779"/>
      <c r="J27" s="1779"/>
      <c r="K27" s="1779"/>
      <c r="L27" s="1779"/>
      <c r="M27" s="1779"/>
      <c r="N27" s="1779"/>
      <c r="O27" s="1779"/>
      <c r="P27" s="1779"/>
      <c r="Q27" s="1779"/>
      <c r="R27" s="1779"/>
      <c r="S27" s="1779"/>
      <c r="T27" s="1779"/>
      <c r="U27" s="1779"/>
      <c r="V27" s="1779"/>
      <c r="W27" s="1779"/>
      <c r="X27" s="1779"/>
      <c r="Y27" s="1779"/>
      <c r="Z27" s="1779"/>
      <c r="AA27" s="1779"/>
      <c r="AB27" s="1779"/>
      <c r="AC27" s="1779"/>
      <c r="AD27" s="1779"/>
      <c r="AE27" s="1779"/>
      <c r="AF27" s="1779"/>
      <c r="AG27" s="1779"/>
      <c r="AH27" s="693"/>
      <c r="AI27" s="1747"/>
      <c r="AJ27" s="1756"/>
      <c r="AK27" s="1780"/>
      <c r="AL27" s="690"/>
      <c r="AM27" s="607"/>
      <c r="AN27" s="608"/>
    </row>
    <row r="28" spans="1:41" ht="21.75" customHeight="1" thickBot="1">
      <c r="A28" s="1777" t="s">
        <v>1267</v>
      </c>
      <c r="B28" s="1778"/>
      <c r="C28" s="1778"/>
      <c r="D28" s="1778"/>
      <c r="E28" s="1778"/>
      <c r="F28" s="1779"/>
      <c r="G28" s="1779"/>
      <c r="H28" s="1779"/>
      <c r="I28" s="1779"/>
      <c r="J28" s="1779"/>
      <c r="K28" s="1779"/>
      <c r="L28" s="1779"/>
      <c r="M28" s="1779"/>
      <c r="N28" s="1779"/>
      <c r="O28" s="1779"/>
      <c r="P28" s="1779"/>
      <c r="Q28" s="1779"/>
      <c r="R28" s="1779"/>
      <c r="S28" s="1779"/>
      <c r="T28" s="1779"/>
      <c r="U28" s="1779"/>
      <c r="V28" s="1779"/>
      <c r="W28" s="1779"/>
      <c r="X28" s="1779"/>
      <c r="Y28" s="1779"/>
      <c r="Z28" s="1779"/>
      <c r="AA28" s="1779"/>
      <c r="AB28" s="1779"/>
      <c r="AC28" s="1779"/>
      <c r="AD28" s="1779"/>
      <c r="AE28" s="1779"/>
      <c r="AF28" s="1779"/>
      <c r="AG28" s="1779"/>
      <c r="AH28" s="693"/>
      <c r="AI28" s="1747"/>
      <c r="AJ28" s="1756"/>
      <c r="AK28" s="1780"/>
      <c r="AL28" s="748"/>
      <c r="AM28" s="607"/>
      <c r="AN28" s="608"/>
    </row>
    <row r="29" spans="1:41" ht="24" customHeight="1">
      <c r="A29" s="1876" t="s">
        <v>513</v>
      </c>
      <c r="B29" s="1878" t="s">
        <v>849</v>
      </c>
      <c r="C29" s="1879"/>
      <c r="D29" s="1879"/>
      <c r="E29" s="1880"/>
      <c r="F29" s="1881"/>
      <c r="G29" s="1882"/>
      <c r="H29" s="1882"/>
      <c r="I29" s="1882"/>
      <c r="J29" s="1882"/>
      <c r="K29" s="1882"/>
      <c r="L29" s="1882"/>
      <c r="M29" s="1882"/>
      <c r="N29" s="1882"/>
      <c r="O29" s="1882"/>
      <c r="P29" s="1882"/>
      <c r="Q29" s="1882"/>
      <c r="R29" s="1882"/>
      <c r="S29" s="1882"/>
      <c r="T29" s="1882"/>
      <c r="U29" s="1882"/>
      <c r="V29" s="1882"/>
      <c r="W29" s="1882"/>
      <c r="X29" s="1882"/>
      <c r="Y29" s="1882"/>
      <c r="Z29" s="1882"/>
      <c r="AA29" s="1882"/>
      <c r="AB29" s="1882"/>
      <c r="AC29" s="1882"/>
      <c r="AD29" s="1882"/>
      <c r="AE29" s="1882"/>
      <c r="AF29" s="1882"/>
      <c r="AG29" s="1882"/>
      <c r="AH29" s="1882"/>
      <c r="AI29" s="1882"/>
      <c r="AJ29" s="1882"/>
      <c r="AK29" s="1883"/>
      <c r="AL29" s="409" t="str">
        <f>LEN(F29)&amp;" 文字(最大250文字)"</f>
        <v>0 文字(最大250文字)</v>
      </c>
      <c r="AM29" s="426"/>
    </row>
    <row r="30" spans="1:41" ht="15" customHeight="1">
      <c r="A30" s="1876"/>
      <c r="B30" s="1866" t="s">
        <v>256</v>
      </c>
      <c r="C30" s="1884"/>
      <c r="D30" s="1884"/>
      <c r="E30" s="1884"/>
      <c r="F30" s="1884"/>
      <c r="G30" s="1884"/>
      <c r="H30" s="1884"/>
      <c r="I30" s="1884"/>
      <c r="J30" s="1885"/>
      <c r="K30" s="1884" t="s">
        <v>499</v>
      </c>
      <c r="L30" s="1884"/>
      <c r="M30" s="1884"/>
      <c r="N30" s="1884"/>
      <c r="O30" s="1884"/>
      <c r="P30" s="1884"/>
      <c r="Q30" s="1884"/>
      <c r="R30" s="1884"/>
      <c r="S30" s="1884"/>
      <c r="T30" s="1884"/>
      <c r="U30" s="1884"/>
      <c r="V30" s="1884"/>
      <c r="W30" s="1884"/>
      <c r="X30" s="1884"/>
      <c r="Y30" s="1884"/>
      <c r="Z30" s="1884"/>
      <c r="AA30" s="1884"/>
      <c r="AB30" s="1884"/>
      <c r="AC30" s="1884"/>
      <c r="AD30" s="1884"/>
      <c r="AE30" s="1884"/>
      <c r="AF30" s="1884"/>
      <c r="AG30" s="1884"/>
      <c r="AH30" s="1884"/>
      <c r="AI30" s="1803" t="s">
        <v>251</v>
      </c>
      <c r="AJ30" s="1803"/>
      <c r="AK30" s="1804"/>
      <c r="AL30" s="418"/>
      <c r="AM30" s="426"/>
    </row>
    <row r="31" spans="1:41" ht="20.100000000000001" customHeight="1">
      <c r="A31" s="1876"/>
      <c r="B31" s="1805" t="s">
        <v>500</v>
      </c>
      <c r="C31" s="1807"/>
      <c r="D31" s="1808"/>
      <c r="E31" s="1808"/>
      <c r="F31" s="1808"/>
      <c r="G31" s="1808"/>
      <c r="H31" s="1808"/>
      <c r="I31" s="1808"/>
      <c r="J31" s="1809"/>
      <c r="K31" s="1810"/>
      <c r="L31" s="1810"/>
      <c r="M31" s="1810"/>
      <c r="N31" s="1810"/>
      <c r="O31" s="1810"/>
      <c r="P31" s="1810"/>
      <c r="Q31" s="1810"/>
      <c r="R31" s="1810"/>
      <c r="S31" s="1810"/>
      <c r="T31" s="1810"/>
      <c r="U31" s="1810"/>
      <c r="V31" s="1810"/>
      <c r="W31" s="1810"/>
      <c r="X31" s="1810"/>
      <c r="Y31" s="1810"/>
      <c r="Z31" s="1810"/>
      <c r="AA31" s="1810"/>
      <c r="AB31" s="1810"/>
      <c r="AC31" s="1810"/>
      <c r="AD31" s="1810"/>
      <c r="AE31" s="1810"/>
      <c r="AF31" s="1810"/>
      <c r="AG31" s="1810"/>
      <c r="AH31" s="1811"/>
      <c r="AI31" s="1812"/>
      <c r="AJ31" s="1813"/>
      <c r="AK31" s="1814"/>
      <c r="AL31" s="462"/>
      <c r="AM31" s="426"/>
    </row>
    <row r="32" spans="1:41" ht="20.100000000000001" customHeight="1">
      <c r="A32" s="1876"/>
      <c r="B32" s="1806"/>
      <c r="C32" s="1815"/>
      <c r="D32" s="1816"/>
      <c r="E32" s="1816"/>
      <c r="F32" s="1816"/>
      <c r="G32" s="1816"/>
      <c r="H32" s="1816"/>
      <c r="I32" s="1816"/>
      <c r="J32" s="1817"/>
      <c r="K32" s="1818"/>
      <c r="L32" s="1818"/>
      <c r="M32" s="1818"/>
      <c r="N32" s="1818"/>
      <c r="O32" s="1818"/>
      <c r="P32" s="1818"/>
      <c r="Q32" s="1818"/>
      <c r="R32" s="1818"/>
      <c r="S32" s="1818"/>
      <c r="T32" s="1818"/>
      <c r="U32" s="1818"/>
      <c r="V32" s="1818"/>
      <c r="W32" s="1818"/>
      <c r="X32" s="1818"/>
      <c r="Y32" s="1818"/>
      <c r="Z32" s="1818"/>
      <c r="AA32" s="1818"/>
      <c r="AB32" s="1818"/>
      <c r="AC32" s="1818"/>
      <c r="AD32" s="1818"/>
      <c r="AE32" s="1818"/>
      <c r="AF32" s="1818"/>
      <c r="AG32" s="1818"/>
      <c r="AH32" s="1819"/>
      <c r="AI32" s="1820"/>
      <c r="AJ32" s="1821"/>
      <c r="AK32" s="1822"/>
      <c r="AL32" s="463"/>
      <c r="AM32" s="426"/>
    </row>
    <row r="33" spans="1:39" ht="20.100000000000001" customHeight="1">
      <c r="A33" s="1876"/>
      <c r="B33" s="1806"/>
      <c r="C33" s="1815"/>
      <c r="D33" s="1816"/>
      <c r="E33" s="1816"/>
      <c r="F33" s="1816"/>
      <c r="G33" s="1816"/>
      <c r="H33" s="1816"/>
      <c r="I33" s="1816"/>
      <c r="J33" s="1817"/>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9"/>
      <c r="AI33" s="1820"/>
      <c r="AJ33" s="1821"/>
      <c r="AK33" s="1822"/>
      <c r="AL33" s="463"/>
      <c r="AM33" s="426"/>
    </row>
    <row r="34" spans="1:39" ht="20.100000000000001" customHeight="1">
      <c r="A34" s="1876"/>
      <c r="B34" s="1806"/>
      <c r="C34" s="1815"/>
      <c r="D34" s="1816"/>
      <c r="E34" s="1816"/>
      <c r="F34" s="1816"/>
      <c r="G34" s="1816"/>
      <c r="H34" s="1816"/>
      <c r="I34" s="1816"/>
      <c r="J34" s="1817"/>
      <c r="K34" s="1818"/>
      <c r="L34" s="1818"/>
      <c r="M34" s="1818"/>
      <c r="N34" s="1818"/>
      <c r="O34" s="1818"/>
      <c r="P34" s="1818"/>
      <c r="Q34" s="1818"/>
      <c r="R34" s="1818"/>
      <c r="S34" s="1818"/>
      <c r="T34" s="1818"/>
      <c r="U34" s="1818"/>
      <c r="V34" s="1818"/>
      <c r="W34" s="1818"/>
      <c r="X34" s="1818"/>
      <c r="Y34" s="1818"/>
      <c r="Z34" s="1818"/>
      <c r="AA34" s="1818"/>
      <c r="AB34" s="1818"/>
      <c r="AC34" s="1818"/>
      <c r="AD34" s="1818"/>
      <c r="AE34" s="1818"/>
      <c r="AF34" s="1818"/>
      <c r="AG34" s="1818"/>
      <c r="AH34" s="1819"/>
      <c r="AI34" s="1820"/>
      <c r="AJ34" s="1821"/>
      <c r="AK34" s="1822"/>
      <c r="AL34" s="463"/>
      <c r="AM34" s="426"/>
    </row>
    <row r="35" spans="1:39" ht="20.100000000000001" customHeight="1">
      <c r="A35" s="1876"/>
      <c r="B35" s="1806"/>
      <c r="C35" s="1815"/>
      <c r="D35" s="1816"/>
      <c r="E35" s="1816"/>
      <c r="F35" s="1816"/>
      <c r="G35" s="1816"/>
      <c r="H35" s="1816"/>
      <c r="I35" s="1816"/>
      <c r="J35" s="1817"/>
      <c r="K35" s="1818"/>
      <c r="L35" s="1818"/>
      <c r="M35" s="1818"/>
      <c r="N35" s="1818"/>
      <c r="O35" s="1818"/>
      <c r="P35" s="1818"/>
      <c r="Q35" s="1818"/>
      <c r="R35" s="1818"/>
      <c r="S35" s="1818"/>
      <c r="T35" s="1818"/>
      <c r="U35" s="1818"/>
      <c r="V35" s="1818"/>
      <c r="W35" s="1818"/>
      <c r="X35" s="1818"/>
      <c r="Y35" s="1818"/>
      <c r="Z35" s="1818"/>
      <c r="AA35" s="1818"/>
      <c r="AB35" s="1818"/>
      <c r="AC35" s="1818"/>
      <c r="AD35" s="1818"/>
      <c r="AE35" s="1818"/>
      <c r="AF35" s="1818"/>
      <c r="AG35" s="1818"/>
      <c r="AH35" s="1819"/>
      <c r="AI35" s="1820"/>
      <c r="AJ35" s="1821"/>
      <c r="AK35" s="1822"/>
      <c r="AL35" s="463"/>
      <c r="AM35" s="426"/>
    </row>
    <row r="36" spans="1:39" ht="20.100000000000001" customHeight="1">
      <c r="A36" s="1876"/>
      <c r="B36" s="1806"/>
      <c r="C36" s="1815"/>
      <c r="D36" s="1816"/>
      <c r="E36" s="1816"/>
      <c r="F36" s="1816"/>
      <c r="G36" s="1816"/>
      <c r="H36" s="1816"/>
      <c r="I36" s="1816"/>
      <c r="J36" s="1817"/>
      <c r="K36" s="1818"/>
      <c r="L36" s="1818"/>
      <c r="M36" s="1818"/>
      <c r="N36" s="1818"/>
      <c r="O36" s="1818"/>
      <c r="P36" s="1818"/>
      <c r="Q36" s="1818"/>
      <c r="R36" s="1818"/>
      <c r="S36" s="1818"/>
      <c r="T36" s="1818"/>
      <c r="U36" s="1818"/>
      <c r="V36" s="1818"/>
      <c r="W36" s="1818"/>
      <c r="X36" s="1818"/>
      <c r="Y36" s="1818"/>
      <c r="Z36" s="1818"/>
      <c r="AA36" s="1818"/>
      <c r="AB36" s="1818"/>
      <c r="AC36" s="1818"/>
      <c r="AD36" s="1818"/>
      <c r="AE36" s="1818"/>
      <c r="AF36" s="1818"/>
      <c r="AG36" s="1818"/>
      <c r="AH36" s="1819"/>
      <c r="AI36" s="1820"/>
      <c r="AJ36" s="1821"/>
      <c r="AK36" s="1822"/>
      <c r="AL36" s="463"/>
      <c r="AM36" s="426"/>
    </row>
    <row r="37" spans="1:39" ht="20.100000000000001" customHeight="1">
      <c r="A37" s="1876"/>
      <c r="B37" s="1806"/>
      <c r="C37" s="1815"/>
      <c r="D37" s="1816"/>
      <c r="E37" s="1816"/>
      <c r="F37" s="1816"/>
      <c r="G37" s="1816"/>
      <c r="H37" s="1816"/>
      <c r="I37" s="1816"/>
      <c r="J37" s="1817"/>
      <c r="K37" s="1818"/>
      <c r="L37" s="1818"/>
      <c r="M37" s="1818"/>
      <c r="N37" s="1818"/>
      <c r="O37" s="1818"/>
      <c r="P37" s="1818"/>
      <c r="Q37" s="1818"/>
      <c r="R37" s="1818"/>
      <c r="S37" s="1818"/>
      <c r="T37" s="1818"/>
      <c r="U37" s="1818"/>
      <c r="V37" s="1818"/>
      <c r="W37" s="1818"/>
      <c r="X37" s="1818"/>
      <c r="Y37" s="1818"/>
      <c r="Z37" s="1818"/>
      <c r="AA37" s="1818"/>
      <c r="AB37" s="1818"/>
      <c r="AC37" s="1818"/>
      <c r="AD37" s="1818"/>
      <c r="AE37" s="1818"/>
      <c r="AF37" s="1818"/>
      <c r="AG37" s="1818"/>
      <c r="AH37" s="1819"/>
      <c r="AI37" s="1820"/>
      <c r="AJ37" s="1821"/>
      <c r="AK37" s="1822"/>
      <c r="AL37" s="463"/>
      <c r="AM37" s="426"/>
    </row>
    <row r="38" spans="1:39" ht="20.100000000000001" customHeight="1">
      <c r="A38" s="1876"/>
      <c r="B38" s="1806"/>
      <c r="C38" s="1815"/>
      <c r="D38" s="1816"/>
      <c r="E38" s="1816"/>
      <c r="F38" s="1816"/>
      <c r="G38" s="1816"/>
      <c r="H38" s="1816"/>
      <c r="I38" s="1816"/>
      <c r="J38" s="1817"/>
      <c r="K38" s="1818"/>
      <c r="L38" s="1818"/>
      <c r="M38" s="1818"/>
      <c r="N38" s="1818"/>
      <c r="O38" s="1818"/>
      <c r="P38" s="1818"/>
      <c r="Q38" s="1818"/>
      <c r="R38" s="1818"/>
      <c r="S38" s="1818"/>
      <c r="T38" s="1818"/>
      <c r="U38" s="1818"/>
      <c r="V38" s="1818"/>
      <c r="W38" s="1818"/>
      <c r="X38" s="1818"/>
      <c r="Y38" s="1818"/>
      <c r="Z38" s="1818"/>
      <c r="AA38" s="1818"/>
      <c r="AB38" s="1818"/>
      <c r="AC38" s="1818"/>
      <c r="AD38" s="1818"/>
      <c r="AE38" s="1818"/>
      <c r="AF38" s="1818"/>
      <c r="AG38" s="1818"/>
      <c r="AH38" s="1819"/>
      <c r="AI38" s="1820"/>
      <c r="AJ38" s="1821"/>
      <c r="AK38" s="1822"/>
      <c r="AL38" s="463"/>
      <c r="AM38" s="426"/>
    </row>
    <row r="39" spans="1:39" ht="20.100000000000001" customHeight="1">
      <c r="A39" s="1876"/>
      <c r="B39" s="1806"/>
      <c r="C39" s="1815"/>
      <c r="D39" s="1816"/>
      <c r="E39" s="1816"/>
      <c r="F39" s="1816"/>
      <c r="G39" s="1816"/>
      <c r="H39" s="1816"/>
      <c r="I39" s="1816"/>
      <c r="J39" s="1817"/>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1818"/>
      <c r="AG39" s="1818"/>
      <c r="AH39" s="1819"/>
      <c r="AI39" s="1820"/>
      <c r="AJ39" s="1821"/>
      <c r="AK39" s="1822"/>
      <c r="AL39" s="463"/>
      <c r="AM39" s="426"/>
    </row>
    <row r="40" spans="1:39" ht="20.100000000000001" customHeight="1">
      <c r="A40" s="1876"/>
      <c r="B40" s="1806"/>
      <c r="C40" s="1827"/>
      <c r="D40" s="1828"/>
      <c r="E40" s="1828"/>
      <c r="F40" s="1828"/>
      <c r="G40" s="1828"/>
      <c r="H40" s="1828"/>
      <c r="I40" s="1828"/>
      <c r="J40" s="1829"/>
      <c r="K40" s="1801"/>
      <c r="L40" s="1801"/>
      <c r="M40" s="1801"/>
      <c r="N40" s="1801"/>
      <c r="O40" s="1801"/>
      <c r="P40" s="1801"/>
      <c r="Q40" s="1801"/>
      <c r="R40" s="1801"/>
      <c r="S40" s="1801"/>
      <c r="T40" s="1801"/>
      <c r="U40" s="1801"/>
      <c r="V40" s="1801"/>
      <c r="W40" s="1801"/>
      <c r="X40" s="1801"/>
      <c r="Y40" s="1801"/>
      <c r="Z40" s="1801"/>
      <c r="AA40" s="1801"/>
      <c r="AB40" s="1801"/>
      <c r="AC40" s="1801"/>
      <c r="AD40" s="1801"/>
      <c r="AE40" s="1801"/>
      <c r="AF40" s="1801"/>
      <c r="AG40" s="1801"/>
      <c r="AH40" s="1802"/>
      <c r="AI40" s="1823"/>
      <c r="AJ40" s="1824"/>
      <c r="AK40" s="1825"/>
      <c r="AL40" s="463"/>
      <c r="AM40" s="426"/>
    </row>
    <row r="41" spans="1:39" ht="20.100000000000001" customHeight="1">
      <c r="A41" s="1876"/>
      <c r="B41" s="1805" t="s">
        <v>501</v>
      </c>
      <c r="C41" s="1807"/>
      <c r="D41" s="1808"/>
      <c r="E41" s="1808"/>
      <c r="F41" s="1808"/>
      <c r="G41" s="1808"/>
      <c r="H41" s="1808"/>
      <c r="I41" s="1808"/>
      <c r="J41" s="1809"/>
      <c r="K41" s="1810"/>
      <c r="L41" s="1810"/>
      <c r="M41" s="1810"/>
      <c r="N41" s="1810"/>
      <c r="O41" s="1810"/>
      <c r="P41" s="1810"/>
      <c r="Q41" s="1810"/>
      <c r="R41" s="1810"/>
      <c r="S41" s="1810"/>
      <c r="T41" s="1810"/>
      <c r="U41" s="1810"/>
      <c r="V41" s="1810"/>
      <c r="W41" s="1810"/>
      <c r="X41" s="1810"/>
      <c r="Y41" s="1810"/>
      <c r="Z41" s="1810"/>
      <c r="AA41" s="1810"/>
      <c r="AB41" s="1810"/>
      <c r="AC41" s="1810"/>
      <c r="AD41" s="1810"/>
      <c r="AE41" s="1810"/>
      <c r="AF41" s="1810"/>
      <c r="AG41" s="1810"/>
      <c r="AH41" s="1811"/>
      <c r="AI41" s="1812"/>
      <c r="AJ41" s="1813"/>
      <c r="AK41" s="1814"/>
      <c r="AL41" s="463"/>
      <c r="AM41" s="426"/>
    </row>
    <row r="42" spans="1:39" ht="20.100000000000001" customHeight="1">
      <c r="A42" s="1876"/>
      <c r="B42" s="1806"/>
      <c r="C42" s="1815"/>
      <c r="D42" s="1816"/>
      <c r="E42" s="1816"/>
      <c r="F42" s="1816"/>
      <c r="G42" s="1816"/>
      <c r="H42" s="1816"/>
      <c r="I42" s="1816"/>
      <c r="J42" s="1817"/>
      <c r="K42" s="1818"/>
      <c r="L42" s="1818"/>
      <c r="M42" s="1818"/>
      <c r="N42" s="1818"/>
      <c r="O42" s="1818"/>
      <c r="P42" s="1818"/>
      <c r="Q42" s="1818"/>
      <c r="R42" s="1818"/>
      <c r="S42" s="1818"/>
      <c r="T42" s="1818"/>
      <c r="U42" s="1818"/>
      <c r="V42" s="1818"/>
      <c r="W42" s="1818"/>
      <c r="X42" s="1818"/>
      <c r="Y42" s="1818"/>
      <c r="Z42" s="1818"/>
      <c r="AA42" s="1818"/>
      <c r="AB42" s="1818"/>
      <c r="AC42" s="1818"/>
      <c r="AD42" s="1818"/>
      <c r="AE42" s="1818"/>
      <c r="AF42" s="1818"/>
      <c r="AG42" s="1818"/>
      <c r="AH42" s="1819"/>
      <c r="AI42" s="1820"/>
      <c r="AJ42" s="1821"/>
      <c r="AK42" s="1822"/>
      <c r="AL42" s="463"/>
      <c r="AM42" s="426"/>
    </row>
    <row r="43" spans="1:39" ht="20.100000000000001" customHeight="1">
      <c r="A43" s="1876"/>
      <c r="B43" s="1806"/>
      <c r="C43" s="1815"/>
      <c r="D43" s="1816"/>
      <c r="E43" s="1816"/>
      <c r="F43" s="1816"/>
      <c r="G43" s="1816"/>
      <c r="H43" s="1816"/>
      <c r="I43" s="1816"/>
      <c r="J43" s="1817"/>
      <c r="K43" s="1818"/>
      <c r="L43" s="1818"/>
      <c r="M43" s="1818"/>
      <c r="N43" s="1818"/>
      <c r="O43" s="1818"/>
      <c r="P43" s="1818"/>
      <c r="Q43" s="1818"/>
      <c r="R43" s="1818"/>
      <c r="S43" s="1818"/>
      <c r="T43" s="1818"/>
      <c r="U43" s="1818"/>
      <c r="V43" s="1818"/>
      <c r="W43" s="1818"/>
      <c r="X43" s="1818"/>
      <c r="Y43" s="1818"/>
      <c r="Z43" s="1818"/>
      <c r="AA43" s="1818"/>
      <c r="AB43" s="1818"/>
      <c r="AC43" s="1818"/>
      <c r="AD43" s="1818"/>
      <c r="AE43" s="1818"/>
      <c r="AF43" s="1818"/>
      <c r="AG43" s="1818"/>
      <c r="AH43" s="1819"/>
      <c r="AI43" s="1820"/>
      <c r="AJ43" s="1821"/>
      <c r="AK43" s="1822"/>
      <c r="AL43" s="463"/>
      <c r="AM43" s="426"/>
    </row>
    <row r="44" spans="1:39" ht="20.100000000000001" customHeight="1">
      <c r="A44" s="1876"/>
      <c r="B44" s="1806"/>
      <c r="C44" s="1815"/>
      <c r="D44" s="1816"/>
      <c r="E44" s="1816"/>
      <c r="F44" s="1816"/>
      <c r="G44" s="1816"/>
      <c r="H44" s="1816"/>
      <c r="I44" s="1816"/>
      <c r="J44" s="1817"/>
      <c r="K44" s="1818"/>
      <c r="L44" s="1818"/>
      <c r="M44" s="1818"/>
      <c r="N44" s="1818"/>
      <c r="O44" s="1818"/>
      <c r="P44" s="1818"/>
      <c r="Q44" s="1818"/>
      <c r="R44" s="1818"/>
      <c r="S44" s="1818"/>
      <c r="T44" s="1818"/>
      <c r="U44" s="1818"/>
      <c r="V44" s="1818"/>
      <c r="W44" s="1818"/>
      <c r="X44" s="1818"/>
      <c r="Y44" s="1818"/>
      <c r="Z44" s="1818"/>
      <c r="AA44" s="1818"/>
      <c r="AB44" s="1818"/>
      <c r="AC44" s="1818"/>
      <c r="AD44" s="1818"/>
      <c r="AE44" s="1818"/>
      <c r="AF44" s="1818"/>
      <c r="AG44" s="1818"/>
      <c r="AH44" s="1819"/>
      <c r="AI44" s="1820"/>
      <c r="AJ44" s="1821"/>
      <c r="AK44" s="1822"/>
      <c r="AL44" s="463"/>
      <c r="AM44" s="426"/>
    </row>
    <row r="45" spans="1:39" ht="20.100000000000001" customHeight="1">
      <c r="A45" s="1876"/>
      <c r="B45" s="1806"/>
      <c r="C45" s="1815"/>
      <c r="D45" s="1816"/>
      <c r="E45" s="1816"/>
      <c r="F45" s="1816"/>
      <c r="G45" s="1816"/>
      <c r="H45" s="1816"/>
      <c r="I45" s="1816"/>
      <c r="J45" s="1817"/>
      <c r="K45" s="1818"/>
      <c r="L45" s="1818"/>
      <c r="M45" s="1818"/>
      <c r="N45" s="1818"/>
      <c r="O45" s="1818"/>
      <c r="P45" s="1818"/>
      <c r="Q45" s="1818"/>
      <c r="R45" s="1818"/>
      <c r="S45" s="1818"/>
      <c r="T45" s="1818"/>
      <c r="U45" s="1818"/>
      <c r="V45" s="1818"/>
      <c r="W45" s="1818"/>
      <c r="X45" s="1818"/>
      <c r="Y45" s="1818"/>
      <c r="Z45" s="1818"/>
      <c r="AA45" s="1818"/>
      <c r="AB45" s="1818"/>
      <c r="AC45" s="1818"/>
      <c r="AD45" s="1818"/>
      <c r="AE45" s="1818"/>
      <c r="AF45" s="1818"/>
      <c r="AG45" s="1818"/>
      <c r="AH45" s="1819"/>
      <c r="AI45" s="1820"/>
      <c r="AJ45" s="1821"/>
      <c r="AK45" s="1822"/>
      <c r="AL45" s="463"/>
      <c r="AM45" s="426"/>
    </row>
    <row r="46" spans="1:39" ht="20.100000000000001" customHeight="1">
      <c r="A46" s="1876"/>
      <c r="B46" s="1806"/>
      <c r="C46" s="1815"/>
      <c r="D46" s="1816"/>
      <c r="E46" s="1816"/>
      <c r="F46" s="1816"/>
      <c r="G46" s="1816"/>
      <c r="H46" s="1816"/>
      <c r="I46" s="1816"/>
      <c r="J46" s="1817"/>
      <c r="K46" s="1818"/>
      <c r="L46" s="1818"/>
      <c r="M46" s="1818"/>
      <c r="N46" s="1818"/>
      <c r="O46" s="1818"/>
      <c r="P46" s="1818"/>
      <c r="Q46" s="1818"/>
      <c r="R46" s="1818"/>
      <c r="S46" s="1818"/>
      <c r="T46" s="1818"/>
      <c r="U46" s="1818"/>
      <c r="V46" s="1818"/>
      <c r="W46" s="1818"/>
      <c r="X46" s="1818"/>
      <c r="Y46" s="1818"/>
      <c r="Z46" s="1818"/>
      <c r="AA46" s="1818"/>
      <c r="AB46" s="1818"/>
      <c r="AC46" s="1818"/>
      <c r="AD46" s="1818"/>
      <c r="AE46" s="1818"/>
      <c r="AF46" s="1818"/>
      <c r="AG46" s="1818"/>
      <c r="AH46" s="1819"/>
      <c r="AI46" s="1820"/>
      <c r="AJ46" s="1821"/>
      <c r="AK46" s="1822"/>
      <c r="AL46" s="463"/>
      <c r="AM46" s="426"/>
    </row>
    <row r="47" spans="1:39" ht="20.100000000000001" customHeight="1">
      <c r="A47" s="1876"/>
      <c r="B47" s="1806"/>
      <c r="C47" s="1815"/>
      <c r="D47" s="1816"/>
      <c r="E47" s="1816"/>
      <c r="F47" s="1816"/>
      <c r="G47" s="1816"/>
      <c r="H47" s="1816"/>
      <c r="I47" s="1816"/>
      <c r="J47" s="1817"/>
      <c r="K47" s="1818"/>
      <c r="L47" s="1818"/>
      <c r="M47" s="1818"/>
      <c r="N47" s="1818"/>
      <c r="O47" s="1818"/>
      <c r="P47" s="1818"/>
      <c r="Q47" s="1818"/>
      <c r="R47" s="1818"/>
      <c r="S47" s="1818"/>
      <c r="T47" s="1818"/>
      <c r="U47" s="1818"/>
      <c r="V47" s="1818"/>
      <c r="W47" s="1818"/>
      <c r="X47" s="1818"/>
      <c r="Y47" s="1818"/>
      <c r="Z47" s="1818"/>
      <c r="AA47" s="1818"/>
      <c r="AB47" s="1818"/>
      <c r="AC47" s="1818"/>
      <c r="AD47" s="1818"/>
      <c r="AE47" s="1818"/>
      <c r="AF47" s="1818"/>
      <c r="AG47" s="1818"/>
      <c r="AH47" s="1819"/>
      <c r="AI47" s="1820"/>
      <c r="AJ47" s="1821"/>
      <c r="AK47" s="1822"/>
      <c r="AL47" s="463"/>
      <c r="AM47" s="426"/>
    </row>
    <row r="48" spans="1:39" ht="20.100000000000001" customHeight="1">
      <c r="A48" s="1876"/>
      <c r="B48" s="1806"/>
      <c r="C48" s="1815"/>
      <c r="D48" s="1816"/>
      <c r="E48" s="1816"/>
      <c r="F48" s="1816"/>
      <c r="G48" s="1816"/>
      <c r="H48" s="1816"/>
      <c r="I48" s="1816"/>
      <c r="J48" s="1817"/>
      <c r="K48" s="1818"/>
      <c r="L48" s="1818"/>
      <c r="M48" s="1818"/>
      <c r="N48" s="1818"/>
      <c r="O48" s="1818"/>
      <c r="P48" s="1818"/>
      <c r="Q48" s="1818"/>
      <c r="R48" s="1818"/>
      <c r="S48" s="1818"/>
      <c r="T48" s="1818"/>
      <c r="U48" s="1818"/>
      <c r="V48" s="1818"/>
      <c r="W48" s="1818"/>
      <c r="X48" s="1818"/>
      <c r="Y48" s="1818"/>
      <c r="Z48" s="1818"/>
      <c r="AA48" s="1818"/>
      <c r="AB48" s="1818"/>
      <c r="AC48" s="1818"/>
      <c r="AD48" s="1818"/>
      <c r="AE48" s="1818"/>
      <c r="AF48" s="1818"/>
      <c r="AG48" s="1818"/>
      <c r="AH48" s="1819"/>
      <c r="AI48" s="1820"/>
      <c r="AJ48" s="1821"/>
      <c r="AK48" s="1822"/>
      <c r="AL48" s="463"/>
      <c r="AM48" s="426"/>
    </row>
    <row r="49" spans="1:39" ht="20.100000000000001" customHeight="1">
      <c r="A49" s="1876"/>
      <c r="B49" s="1806"/>
      <c r="C49" s="1815"/>
      <c r="D49" s="1816"/>
      <c r="E49" s="1816"/>
      <c r="F49" s="1816"/>
      <c r="G49" s="1816"/>
      <c r="H49" s="1816"/>
      <c r="I49" s="1816"/>
      <c r="J49" s="1817"/>
      <c r="K49" s="1818"/>
      <c r="L49" s="1818"/>
      <c r="M49" s="1818"/>
      <c r="N49" s="1818"/>
      <c r="O49" s="1818"/>
      <c r="P49" s="1818"/>
      <c r="Q49" s="1818"/>
      <c r="R49" s="1818"/>
      <c r="S49" s="1818"/>
      <c r="T49" s="1818"/>
      <c r="U49" s="1818"/>
      <c r="V49" s="1818"/>
      <c r="W49" s="1818"/>
      <c r="X49" s="1818"/>
      <c r="Y49" s="1818"/>
      <c r="Z49" s="1818"/>
      <c r="AA49" s="1818"/>
      <c r="AB49" s="1818"/>
      <c r="AC49" s="1818"/>
      <c r="AD49" s="1818"/>
      <c r="AE49" s="1818"/>
      <c r="AF49" s="1818"/>
      <c r="AG49" s="1818"/>
      <c r="AH49" s="1819"/>
      <c r="AI49" s="1820"/>
      <c r="AJ49" s="1821"/>
      <c r="AK49" s="1822"/>
      <c r="AL49" s="463"/>
      <c r="AM49" s="426"/>
    </row>
    <row r="50" spans="1:39" ht="20.100000000000001" customHeight="1">
      <c r="A50" s="1876"/>
      <c r="B50" s="1826"/>
      <c r="C50" s="1827"/>
      <c r="D50" s="1828"/>
      <c r="E50" s="1828"/>
      <c r="F50" s="1828"/>
      <c r="G50" s="1828"/>
      <c r="H50" s="1828"/>
      <c r="I50" s="1828"/>
      <c r="J50" s="1829"/>
      <c r="K50" s="1801"/>
      <c r="L50" s="1801"/>
      <c r="M50" s="1801"/>
      <c r="N50" s="1801"/>
      <c r="O50" s="1801"/>
      <c r="P50" s="1801"/>
      <c r="Q50" s="1801"/>
      <c r="R50" s="1801"/>
      <c r="S50" s="1801"/>
      <c r="T50" s="1801"/>
      <c r="U50" s="1801"/>
      <c r="V50" s="1801"/>
      <c r="W50" s="1801"/>
      <c r="X50" s="1801"/>
      <c r="Y50" s="1801"/>
      <c r="Z50" s="1801"/>
      <c r="AA50" s="1801"/>
      <c r="AB50" s="1801"/>
      <c r="AC50" s="1801"/>
      <c r="AD50" s="1801"/>
      <c r="AE50" s="1801"/>
      <c r="AF50" s="1801"/>
      <c r="AG50" s="1801"/>
      <c r="AH50" s="1802"/>
      <c r="AI50" s="1823"/>
      <c r="AJ50" s="1824"/>
      <c r="AK50" s="1825"/>
      <c r="AL50" s="463"/>
      <c r="AM50" s="426"/>
    </row>
    <row r="51" spans="1:39" ht="18" customHeight="1">
      <c r="A51" s="1876"/>
      <c r="B51" s="1838" t="s">
        <v>259</v>
      </c>
      <c r="C51" s="1839"/>
      <c r="D51" s="1839"/>
      <c r="E51" s="1839"/>
      <c r="F51" s="1839"/>
      <c r="G51" s="1839"/>
      <c r="H51" s="1839"/>
      <c r="I51" s="1839"/>
      <c r="J51" s="1840"/>
      <c r="K51" s="631"/>
      <c r="L51" s="1841" t="s">
        <v>850</v>
      </c>
      <c r="M51" s="1842"/>
      <c r="N51" s="1842"/>
      <c r="O51" s="1842"/>
      <c r="P51" s="631"/>
      <c r="Q51" s="1838" t="s">
        <v>502</v>
      </c>
      <c r="R51" s="1839"/>
      <c r="S51" s="1839"/>
      <c r="T51" s="1839"/>
      <c r="U51" s="1843" t="s">
        <v>851</v>
      </c>
      <c r="V51" s="1843"/>
      <c r="W51" s="1843"/>
      <c r="X51" s="1843"/>
      <c r="Y51" s="1843"/>
      <c r="Z51" s="1843"/>
      <c r="AA51" s="1843"/>
      <c r="AB51" s="1843"/>
      <c r="AC51" s="1843"/>
      <c r="AD51" s="1843"/>
      <c r="AE51" s="1843"/>
      <c r="AF51" s="1843"/>
      <c r="AG51" s="1843"/>
      <c r="AH51" s="1843"/>
      <c r="AI51" s="1844"/>
      <c r="AJ51" s="1845"/>
      <c r="AK51" s="1846"/>
      <c r="AL51" s="463"/>
      <c r="AM51" s="426"/>
    </row>
    <row r="52" spans="1:39" ht="18" customHeight="1">
      <c r="A52" s="1876"/>
      <c r="B52" s="1847" t="s">
        <v>503</v>
      </c>
      <c r="C52" s="1848"/>
      <c r="D52" s="1848"/>
      <c r="E52" s="1848"/>
      <c r="F52" s="1848"/>
      <c r="G52" s="1848"/>
      <c r="H52" s="1848"/>
      <c r="I52" s="1848"/>
      <c r="J52" s="1849"/>
      <c r="K52" s="1855"/>
      <c r="L52" s="1856"/>
      <c r="M52" s="1857"/>
      <c r="N52" s="1858"/>
      <c r="O52" s="1859"/>
      <c r="P52" s="1859"/>
      <c r="Q52" s="1859"/>
      <c r="R52" s="1859"/>
      <c r="S52" s="1859"/>
      <c r="T52" s="1859"/>
      <c r="U52" s="1859"/>
      <c r="V52" s="1859"/>
      <c r="W52" s="1859"/>
      <c r="X52" s="1859"/>
      <c r="Y52" s="1859"/>
      <c r="Z52" s="1859"/>
      <c r="AA52" s="1859"/>
      <c r="AB52" s="1859"/>
      <c r="AC52" s="1859"/>
      <c r="AD52" s="1859"/>
      <c r="AE52" s="1859"/>
      <c r="AF52" s="1859"/>
      <c r="AG52" s="1859"/>
      <c r="AH52" s="1860"/>
      <c r="AI52" s="1812"/>
      <c r="AJ52" s="1813"/>
      <c r="AK52" s="1814"/>
      <c r="AL52" s="463"/>
      <c r="AM52" s="426"/>
    </row>
    <row r="53" spans="1:39" ht="18" customHeight="1">
      <c r="A53" s="1876"/>
      <c r="B53" s="1850"/>
      <c r="C53" s="1793"/>
      <c r="D53" s="1793"/>
      <c r="E53" s="1793"/>
      <c r="F53" s="1793"/>
      <c r="G53" s="1793"/>
      <c r="H53" s="1793"/>
      <c r="I53" s="1793"/>
      <c r="J53" s="1851"/>
      <c r="K53" s="1861"/>
      <c r="L53" s="1862"/>
      <c r="M53" s="1863"/>
      <c r="N53" s="1873"/>
      <c r="O53" s="1874"/>
      <c r="P53" s="1874"/>
      <c r="Q53" s="1874"/>
      <c r="R53" s="1874"/>
      <c r="S53" s="1874"/>
      <c r="T53" s="1874"/>
      <c r="U53" s="1874"/>
      <c r="V53" s="1874"/>
      <c r="W53" s="1874"/>
      <c r="X53" s="1874"/>
      <c r="Y53" s="1874"/>
      <c r="Z53" s="1874"/>
      <c r="AA53" s="1874"/>
      <c r="AB53" s="1874"/>
      <c r="AC53" s="1874"/>
      <c r="AD53" s="1874"/>
      <c r="AE53" s="1874"/>
      <c r="AF53" s="1874"/>
      <c r="AG53" s="1874"/>
      <c r="AH53" s="1875"/>
      <c r="AI53" s="1820"/>
      <c r="AJ53" s="1821"/>
      <c r="AK53" s="1822"/>
      <c r="AL53" s="463"/>
      <c r="AM53" s="426"/>
    </row>
    <row r="54" spans="1:39" ht="18" customHeight="1">
      <c r="A54" s="1876"/>
      <c r="B54" s="1850"/>
      <c r="C54" s="1793"/>
      <c r="D54" s="1793"/>
      <c r="E54" s="1793"/>
      <c r="F54" s="1793"/>
      <c r="G54" s="1793"/>
      <c r="H54" s="1793"/>
      <c r="I54" s="1793"/>
      <c r="J54" s="1851"/>
      <c r="K54" s="1861"/>
      <c r="L54" s="1862"/>
      <c r="M54" s="1863"/>
      <c r="N54" s="1873"/>
      <c r="O54" s="1874"/>
      <c r="P54" s="1874"/>
      <c r="Q54" s="1874"/>
      <c r="R54" s="1874"/>
      <c r="S54" s="1874"/>
      <c r="T54" s="1874"/>
      <c r="U54" s="1874"/>
      <c r="V54" s="1874"/>
      <c r="W54" s="1874"/>
      <c r="X54" s="1874"/>
      <c r="Y54" s="1874"/>
      <c r="Z54" s="1874"/>
      <c r="AA54" s="1874"/>
      <c r="AB54" s="1874"/>
      <c r="AC54" s="1874"/>
      <c r="AD54" s="1874"/>
      <c r="AE54" s="1874"/>
      <c r="AF54" s="1874"/>
      <c r="AG54" s="1874"/>
      <c r="AH54" s="1875"/>
      <c r="AI54" s="1820"/>
      <c r="AJ54" s="1821"/>
      <c r="AK54" s="1822"/>
      <c r="AL54" s="463"/>
      <c r="AM54" s="426"/>
    </row>
    <row r="55" spans="1:39" ht="18" customHeight="1">
      <c r="A55" s="1876"/>
      <c r="B55" s="1852"/>
      <c r="C55" s="1853"/>
      <c r="D55" s="1853"/>
      <c r="E55" s="1853"/>
      <c r="F55" s="1853"/>
      <c r="G55" s="1853"/>
      <c r="H55" s="1853"/>
      <c r="I55" s="1853"/>
      <c r="J55" s="1854"/>
      <c r="K55" s="1830"/>
      <c r="L55" s="1831"/>
      <c r="M55" s="1832"/>
      <c r="N55" s="1833"/>
      <c r="O55" s="1834"/>
      <c r="P55" s="1834"/>
      <c r="Q55" s="1834"/>
      <c r="R55" s="1834"/>
      <c r="S55" s="1834"/>
      <c r="T55" s="1834"/>
      <c r="U55" s="1834"/>
      <c r="V55" s="1834"/>
      <c r="W55" s="1834"/>
      <c r="X55" s="1834"/>
      <c r="Y55" s="1834"/>
      <c r="Z55" s="1834"/>
      <c r="AA55" s="1834"/>
      <c r="AB55" s="1834"/>
      <c r="AC55" s="1834"/>
      <c r="AD55" s="1834"/>
      <c r="AE55" s="1834"/>
      <c r="AF55" s="1834"/>
      <c r="AG55" s="1834"/>
      <c r="AH55" s="1835"/>
      <c r="AI55" s="1823"/>
      <c r="AJ55" s="1824"/>
      <c r="AK55" s="1825"/>
      <c r="AL55" s="463"/>
      <c r="AM55" s="426"/>
    </row>
    <row r="56" spans="1:39" ht="18" customHeight="1">
      <c r="A56" s="1876"/>
      <c r="B56" s="1852" t="s">
        <v>852</v>
      </c>
      <c r="C56" s="1853"/>
      <c r="D56" s="1853"/>
      <c r="E56" s="1853"/>
      <c r="F56" s="1853"/>
      <c r="G56" s="1864">
        <f>SUM(N56,T56,Z56,AF56)</f>
        <v>0</v>
      </c>
      <c r="H56" s="1864"/>
      <c r="I56" s="1864"/>
      <c r="J56" s="1865"/>
      <c r="K56" s="1866" t="s">
        <v>500</v>
      </c>
      <c r="L56" s="1867"/>
      <c r="M56" s="1867"/>
      <c r="N56" s="1868">
        <f>SUM(AI31:AK40)</f>
        <v>0</v>
      </c>
      <c r="O56" s="1868"/>
      <c r="P56" s="1869"/>
      <c r="Q56" s="1866" t="s">
        <v>501</v>
      </c>
      <c r="R56" s="1867"/>
      <c r="S56" s="1867"/>
      <c r="T56" s="1868">
        <f>SUM(AI41:AK50)</f>
        <v>0</v>
      </c>
      <c r="U56" s="1868"/>
      <c r="V56" s="1869"/>
      <c r="W56" s="1866" t="s">
        <v>504</v>
      </c>
      <c r="X56" s="1867"/>
      <c r="Y56" s="1867"/>
      <c r="Z56" s="1868">
        <f>AI51</f>
        <v>0</v>
      </c>
      <c r="AA56" s="1868"/>
      <c r="AB56" s="1869"/>
      <c r="AC56" s="1867" t="s">
        <v>660</v>
      </c>
      <c r="AD56" s="1867"/>
      <c r="AE56" s="1867"/>
      <c r="AF56" s="1868">
        <f>SUM(AI52:AK55)</f>
        <v>0</v>
      </c>
      <c r="AG56" s="1868"/>
      <c r="AH56" s="1868"/>
      <c r="AI56" s="464"/>
      <c r="AJ56" s="464"/>
      <c r="AK56" s="465"/>
      <c r="AL56" s="438"/>
      <c r="AM56" s="426"/>
    </row>
    <row r="57" spans="1:39" ht="18" customHeight="1">
      <c r="A57" s="1876"/>
      <c r="B57" s="1848" t="s">
        <v>505</v>
      </c>
      <c r="C57" s="1848"/>
      <c r="D57" s="1848"/>
      <c r="E57" s="1848"/>
      <c r="F57" s="1848"/>
      <c r="G57" s="1848"/>
      <c r="H57" s="1848"/>
      <c r="I57" s="1848"/>
      <c r="J57" s="1849"/>
      <c r="K57" s="1915" t="s">
        <v>853</v>
      </c>
      <c r="L57" s="1916"/>
      <c r="M57" s="1916"/>
      <c r="N57" s="466"/>
      <c r="O57" s="467"/>
      <c r="P57" s="468"/>
      <c r="Q57" s="468"/>
      <c r="R57" s="468"/>
      <c r="S57" s="468"/>
      <c r="T57" s="468"/>
      <c r="U57" s="468"/>
      <c r="V57" s="469"/>
      <c r="W57" s="469"/>
      <c r="X57" s="469"/>
      <c r="Y57" s="1917"/>
      <c r="Z57" s="1917"/>
      <c r="AA57" s="1917"/>
      <c r="AB57" s="1918"/>
      <c r="AC57" s="1919" t="s">
        <v>260</v>
      </c>
      <c r="AD57" s="1884"/>
      <c r="AE57" s="1884"/>
      <c r="AF57" s="1884"/>
      <c r="AG57" s="1923">
        <f>Y57+Y58</f>
        <v>0</v>
      </c>
      <c r="AH57" s="1923"/>
      <c r="AI57" s="1923"/>
      <c r="AJ57" s="1923"/>
      <c r="AK57" s="1924"/>
      <c r="AL57" s="470"/>
      <c r="AM57" s="426"/>
    </row>
    <row r="58" spans="1:39" ht="18" customHeight="1">
      <c r="A58" s="1876"/>
      <c r="B58" s="1793"/>
      <c r="C58" s="1793"/>
      <c r="D58" s="1793"/>
      <c r="E58" s="1793"/>
      <c r="F58" s="1793"/>
      <c r="G58" s="1793"/>
      <c r="H58" s="1793"/>
      <c r="I58" s="1793"/>
      <c r="J58" s="1851"/>
      <c r="K58" s="1836" t="s">
        <v>506</v>
      </c>
      <c r="L58" s="1837"/>
      <c r="M58" s="1837"/>
      <c r="N58" s="1870"/>
      <c r="O58" s="1870"/>
      <c r="P58" s="1870"/>
      <c r="Q58" s="1870"/>
      <c r="R58" s="1870"/>
      <c r="S58" s="1870"/>
      <c r="T58" s="1870"/>
      <c r="U58" s="1870"/>
      <c r="V58" s="1870"/>
      <c r="W58" s="1870"/>
      <c r="X58" s="471" t="s">
        <v>829</v>
      </c>
      <c r="Y58" s="1871"/>
      <c r="Z58" s="1871"/>
      <c r="AA58" s="1871"/>
      <c r="AB58" s="1872"/>
      <c r="AC58" s="1920"/>
      <c r="AD58" s="1791"/>
      <c r="AE58" s="1791"/>
      <c r="AF58" s="1791"/>
      <c r="AG58" s="1925"/>
      <c r="AH58" s="1925"/>
      <c r="AI58" s="1925"/>
      <c r="AJ58" s="1925"/>
      <c r="AK58" s="1926"/>
      <c r="AL58" s="470"/>
      <c r="AM58" s="426"/>
    </row>
    <row r="59" spans="1:39" ht="18" customHeight="1">
      <c r="A59" s="1877"/>
      <c r="B59" s="1853"/>
      <c r="C59" s="1853"/>
      <c r="D59" s="1853"/>
      <c r="E59" s="1853"/>
      <c r="F59" s="1853"/>
      <c r="G59" s="1853"/>
      <c r="H59" s="1853"/>
      <c r="I59" s="1853"/>
      <c r="J59" s="1854"/>
      <c r="K59" s="472" t="s">
        <v>507</v>
      </c>
      <c r="L59" s="473"/>
      <c r="M59" s="473"/>
      <c r="N59" s="1929"/>
      <c r="O59" s="1929"/>
      <c r="P59" s="1929"/>
      <c r="Q59" s="1929"/>
      <c r="R59" s="1929"/>
      <c r="S59" s="1929"/>
      <c r="T59" s="1929"/>
      <c r="U59" s="1929"/>
      <c r="V59" s="1929"/>
      <c r="W59" s="1929"/>
      <c r="X59" s="1929"/>
      <c r="Y59" s="1929"/>
      <c r="Z59" s="1929"/>
      <c r="AA59" s="1929"/>
      <c r="AB59" s="474" t="s">
        <v>829</v>
      </c>
      <c r="AC59" s="1921"/>
      <c r="AD59" s="1922"/>
      <c r="AE59" s="1922"/>
      <c r="AF59" s="1922"/>
      <c r="AG59" s="1927"/>
      <c r="AH59" s="1927"/>
      <c r="AI59" s="1927"/>
      <c r="AJ59" s="1927"/>
      <c r="AK59" s="1928"/>
      <c r="AL59" s="470"/>
      <c r="AM59" s="426"/>
    </row>
    <row r="60" spans="1:39" ht="18" customHeight="1">
      <c r="A60" s="1889" t="s">
        <v>854</v>
      </c>
      <c r="B60" s="1886" t="s">
        <v>508</v>
      </c>
      <c r="C60" s="1887"/>
      <c r="D60" s="1887"/>
      <c r="E60" s="1887"/>
      <c r="F60" s="1887"/>
      <c r="G60" s="1887"/>
      <c r="H60" s="1887"/>
      <c r="I60" s="1887"/>
      <c r="J60" s="1888"/>
      <c r="K60" s="632"/>
      <c r="L60" s="1892" t="s">
        <v>1057</v>
      </c>
      <c r="M60" s="1893"/>
      <c r="N60" s="1893"/>
      <c r="O60" s="1893"/>
      <c r="P60" s="1893"/>
      <c r="Q60" s="1893"/>
      <c r="R60" s="1893"/>
      <c r="S60" s="1893"/>
      <c r="T60" s="1893"/>
      <c r="U60" s="1893"/>
      <c r="V60" s="1893"/>
      <c r="W60" s="1893"/>
      <c r="X60" s="1893"/>
      <c r="Y60" s="1893"/>
      <c r="Z60" s="1893"/>
      <c r="AA60" s="1893"/>
      <c r="AB60" s="1893"/>
      <c r="AC60" s="1893"/>
      <c r="AD60" s="1893"/>
      <c r="AE60" s="1893"/>
      <c r="AF60" s="1893"/>
      <c r="AG60" s="1893"/>
      <c r="AH60" s="1893"/>
      <c r="AI60" s="1893"/>
      <c r="AJ60" s="1893"/>
      <c r="AK60" s="1894"/>
      <c r="AL60" s="470"/>
      <c r="AM60" s="426"/>
    </row>
    <row r="61" spans="1:39" ht="18" customHeight="1">
      <c r="A61" s="1890"/>
      <c r="B61" s="1878"/>
      <c r="C61" s="1879"/>
      <c r="D61" s="1879"/>
      <c r="E61" s="1879"/>
      <c r="F61" s="1879"/>
      <c r="G61" s="1879"/>
      <c r="H61" s="1879"/>
      <c r="I61" s="1879"/>
      <c r="J61" s="1880"/>
      <c r="K61" s="633"/>
      <c r="L61" s="1910" t="s">
        <v>1072</v>
      </c>
      <c r="M61" s="1911"/>
      <c r="N61" s="1911"/>
      <c r="O61" s="1911"/>
      <c r="P61" s="1911"/>
      <c r="Q61" s="1911"/>
      <c r="R61" s="1911"/>
      <c r="S61" s="1911"/>
      <c r="T61" s="1911"/>
      <c r="U61" s="1911"/>
      <c r="V61" s="634"/>
      <c r="W61" s="1910" t="s">
        <v>1073</v>
      </c>
      <c r="X61" s="1911"/>
      <c r="Y61" s="1911"/>
      <c r="Z61" s="1911"/>
      <c r="AA61" s="1911"/>
      <c r="AB61" s="1911"/>
      <c r="AC61" s="1911"/>
      <c r="AD61" s="1911"/>
      <c r="AE61" s="1911"/>
      <c r="AF61" s="1912"/>
      <c r="AG61" s="1913" t="s">
        <v>1029</v>
      </c>
      <c r="AH61" s="1914"/>
      <c r="AI61" s="1895">
        <f>様式6!AH124</f>
        <v>0</v>
      </c>
      <c r="AJ61" s="1896"/>
      <c r="AK61" s="1897"/>
      <c r="AL61" s="475"/>
      <c r="AM61" s="426"/>
    </row>
    <row r="62" spans="1:39" ht="27.95" customHeight="1">
      <c r="A62" s="1890"/>
      <c r="B62" s="1898" t="s">
        <v>509</v>
      </c>
      <c r="C62" s="1899"/>
      <c r="D62" s="1899"/>
      <c r="E62" s="1899"/>
      <c r="F62" s="1899"/>
      <c r="G62" s="1899"/>
      <c r="H62" s="1899"/>
      <c r="I62" s="1899"/>
      <c r="J62" s="1900"/>
      <c r="K62" s="1901"/>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2"/>
      <c r="AK62" s="1903"/>
      <c r="AL62" s="476"/>
      <c r="AM62" s="426"/>
    </row>
    <row r="63" spans="1:39" ht="27.95" customHeight="1" thickBot="1">
      <c r="A63" s="1891"/>
      <c r="B63" s="1904" t="s">
        <v>510</v>
      </c>
      <c r="C63" s="1905"/>
      <c r="D63" s="1905"/>
      <c r="E63" s="1905"/>
      <c r="F63" s="1905"/>
      <c r="G63" s="1905"/>
      <c r="H63" s="1905"/>
      <c r="I63" s="1905"/>
      <c r="J63" s="1906"/>
      <c r="K63" s="1907"/>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8"/>
      <c r="AK63" s="1909"/>
      <c r="AL63" s="476"/>
      <c r="AM63" s="426"/>
    </row>
    <row r="64" spans="1:39" ht="12" customHeight="1">
      <c r="A64" s="477" t="s">
        <v>855</v>
      </c>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26"/>
      <c r="AC64" s="426"/>
      <c r="AD64" s="426"/>
      <c r="AE64" s="426"/>
      <c r="AF64" s="426"/>
      <c r="AG64" s="426"/>
      <c r="AH64" s="426"/>
      <c r="AI64" s="426"/>
      <c r="AJ64" s="426"/>
      <c r="AK64" s="426"/>
      <c r="AL64" s="478"/>
      <c r="AM64" s="426"/>
    </row>
    <row r="65" spans="1:39" ht="12" customHeight="1">
      <c r="A65" s="477" t="s">
        <v>511</v>
      </c>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26"/>
      <c r="AC65" s="426"/>
      <c r="AD65" s="426"/>
      <c r="AE65" s="426"/>
      <c r="AF65" s="426"/>
      <c r="AG65" s="426"/>
      <c r="AH65" s="426"/>
      <c r="AI65" s="426"/>
      <c r="AJ65" s="426"/>
      <c r="AK65" s="426"/>
      <c r="AL65" s="478"/>
      <c r="AM65" s="426"/>
    </row>
    <row r="66" spans="1:39" ht="12" customHeight="1">
      <c r="A66" s="477" t="s">
        <v>512</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26"/>
      <c r="AC66" s="426"/>
      <c r="AD66" s="426"/>
      <c r="AE66" s="426"/>
      <c r="AF66" s="426"/>
      <c r="AG66" s="426"/>
      <c r="AH66" s="426"/>
      <c r="AI66" s="426"/>
      <c r="AJ66" s="426"/>
      <c r="AK66" s="426"/>
      <c r="AL66" s="478"/>
      <c r="AM66" s="426"/>
    </row>
    <row r="67" spans="1:39" ht="12" customHeight="1">
      <c r="A67" s="477" t="s">
        <v>261</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26"/>
      <c r="AC67" s="426"/>
      <c r="AD67" s="426"/>
      <c r="AE67" s="426"/>
      <c r="AF67" s="426"/>
      <c r="AG67" s="426"/>
      <c r="AH67" s="426"/>
      <c r="AI67" s="426"/>
      <c r="AJ67" s="426"/>
      <c r="AK67" s="426"/>
      <c r="AL67" s="478"/>
      <c r="AM67" s="426"/>
    </row>
    <row r="68" spans="1:39" ht="12" customHeight="1">
      <c r="A68" s="477" t="s">
        <v>514</v>
      </c>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26"/>
      <c r="AC68" s="426"/>
      <c r="AD68" s="426"/>
      <c r="AE68" s="426"/>
      <c r="AF68" s="426"/>
      <c r="AG68" s="426"/>
      <c r="AH68" s="426"/>
      <c r="AI68" s="426"/>
      <c r="AJ68" s="426"/>
      <c r="AK68" s="426"/>
      <c r="AL68" s="478"/>
      <c r="AM68" s="426"/>
    </row>
    <row r="69" spans="1:39" ht="12" customHeight="1">
      <c r="A69" s="477" t="s">
        <v>484</v>
      </c>
      <c r="B69" s="456"/>
      <c r="C69" s="456"/>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26"/>
      <c r="AC69" s="426"/>
      <c r="AD69" s="426"/>
      <c r="AE69" s="426"/>
      <c r="AF69" s="426"/>
      <c r="AG69" s="426"/>
      <c r="AH69" s="426"/>
      <c r="AI69" s="426"/>
      <c r="AJ69" s="426"/>
      <c r="AK69" s="426"/>
      <c r="AL69" s="478"/>
      <c r="AM69" s="426"/>
    </row>
    <row r="70" spans="1:39" ht="12" customHeight="1">
      <c r="A70" s="477" t="s">
        <v>1315</v>
      </c>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830"/>
      <c r="AC70" s="830"/>
      <c r="AD70" s="830"/>
      <c r="AE70" s="830"/>
      <c r="AF70" s="830"/>
      <c r="AG70" s="830"/>
      <c r="AH70" s="830"/>
      <c r="AI70" s="830"/>
      <c r="AJ70" s="830"/>
      <c r="AK70" s="830"/>
      <c r="AL70" s="831"/>
      <c r="AM70" s="426"/>
    </row>
    <row r="71" spans="1:39" ht="18" customHeight="1">
      <c r="A71" s="832"/>
      <c r="B71" s="832"/>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3"/>
    </row>
  </sheetData>
  <mergeCells count="200">
    <mergeCell ref="AC56:AE56"/>
    <mergeCell ref="AF56:AH56"/>
    <mergeCell ref="B57:J59"/>
    <mergeCell ref="K57:M57"/>
    <mergeCell ref="Y57:AB57"/>
    <mergeCell ref="AC57:AF59"/>
    <mergeCell ref="AG57:AK59"/>
    <mergeCell ref="B56:F56"/>
    <mergeCell ref="N59:AA59"/>
    <mergeCell ref="B60:J61"/>
    <mergeCell ref="A60:A63"/>
    <mergeCell ref="L60:AK60"/>
    <mergeCell ref="AI61:AK61"/>
    <mergeCell ref="B62:J62"/>
    <mergeCell ref="K62:AK62"/>
    <mergeCell ref="B63:J63"/>
    <mergeCell ref="K63:AK63"/>
    <mergeCell ref="L61:U61"/>
    <mergeCell ref="W61:AF61"/>
    <mergeCell ref="AG61:AH61"/>
    <mergeCell ref="AI50:AK50"/>
    <mergeCell ref="C47:J47"/>
    <mergeCell ref="N53:AH53"/>
    <mergeCell ref="C40:J40"/>
    <mergeCell ref="K40:AH40"/>
    <mergeCell ref="A29:A59"/>
    <mergeCell ref="B29:E29"/>
    <mergeCell ref="F29:AK29"/>
    <mergeCell ref="B30:J30"/>
    <mergeCell ref="K30:AH30"/>
    <mergeCell ref="AI33:AK33"/>
    <mergeCell ref="C34:J34"/>
    <mergeCell ref="K34:AH34"/>
    <mergeCell ref="AI34:AK34"/>
    <mergeCell ref="C35:J35"/>
    <mergeCell ref="K35:AH35"/>
    <mergeCell ref="AI35:AK35"/>
    <mergeCell ref="K47:AH47"/>
    <mergeCell ref="AI47:AK47"/>
    <mergeCell ref="C48:J48"/>
    <mergeCell ref="K48:AH48"/>
    <mergeCell ref="AI48:AK48"/>
    <mergeCell ref="AI53:AK53"/>
    <mergeCell ref="K54:M54"/>
    <mergeCell ref="K55:M55"/>
    <mergeCell ref="N55:AH55"/>
    <mergeCell ref="AI55:AK55"/>
    <mergeCell ref="K58:M58"/>
    <mergeCell ref="B51:J51"/>
    <mergeCell ref="L51:O51"/>
    <mergeCell ref="Q51:T51"/>
    <mergeCell ref="U51:AH51"/>
    <mergeCell ref="AI51:AK51"/>
    <mergeCell ref="B52:J55"/>
    <mergeCell ref="K52:M52"/>
    <mergeCell ref="N52:AH52"/>
    <mergeCell ref="AI52:AK52"/>
    <mergeCell ref="K53:M53"/>
    <mergeCell ref="G56:J56"/>
    <mergeCell ref="K56:M56"/>
    <mergeCell ref="N56:P56"/>
    <mergeCell ref="Q56:S56"/>
    <mergeCell ref="T56:V56"/>
    <mergeCell ref="N58:W58"/>
    <mergeCell ref="Y58:AB58"/>
    <mergeCell ref="W56:Y56"/>
    <mergeCell ref="N54:AH54"/>
    <mergeCell ref="Z56:AB56"/>
    <mergeCell ref="AI54:AK54"/>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8:AG28"/>
    <mergeCell ref="AI28:AK28"/>
    <mergeCell ref="A26:AG26"/>
    <mergeCell ref="AI26:AK26"/>
    <mergeCell ref="A27:AG27"/>
    <mergeCell ref="A20:E20"/>
    <mergeCell ref="F20:AK20"/>
    <mergeCell ref="A21:E25"/>
    <mergeCell ref="F21:G21"/>
    <mergeCell ref="H21:T21"/>
    <mergeCell ref="U21:X21"/>
    <mergeCell ref="Y21:AF21"/>
    <mergeCell ref="F24:G24"/>
    <mergeCell ref="H24:T24"/>
    <mergeCell ref="U24:X24"/>
    <mergeCell ref="AI27:AK27"/>
    <mergeCell ref="A17:E17"/>
    <mergeCell ref="F17:AK17"/>
    <mergeCell ref="A18:E19"/>
    <mergeCell ref="G18:K18"/>
    <mergeCell ref="M18:S18"/>
    <mergeCell ref="U18:Z18"/>
    <mergeCell ref="AB18:AG18"/>
    <mergeCell ref="G19:K19"/>
    <mergeCell ref="M19:S19"/>
    <mergeCell ref="X19:AG19"/>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7:AL12"/>
    <mergeCell ref="A9:E10"/>
    <mergeCell ref="F9:X9"/>
    <mergeCell ref="A11:E11"/>
    <mergeCell ref="F11:K11"/>
    <mergeCell ref="M11:R11"/>
    <mergeCell ref="A12:E12"/>
    <mergeCell ref="F12:K12"/>
    <mergeCell ref="L12:X12"/>
    <mergeCell ref="A5:E8"/>
    <mergeCell ref="G8:L8"/>
    <mergeCell ref="N8:R8"/>
    <mergeCell ref="T8:X8"/>
    <mergeCell ref="A2:AK2"/>
    <mergeCell ref="A3:E3"/>
    <mergeCell ref="F3:R3"/>
    <mergeCell ref="G5:J5"/>
    <mergeCell ref="L5:T5"/>
    <mergeCell ref="Y5:AK6"/>
    <mergeCell ref="G6:J6"/>
    <mergeCell ref="L6:T6"/>
    <mergeCell ref="G7:L7"/>
    <mergeCell ref="N7:R7"/>
    <mergeCell ref="T7:X7"/>
    <mergeCell ref="Y7:AK12"/>
  </mergeCells>
  <phoneticPr fontId="9"/>
  <conditionalFormatting sqref="L5:T6">
    <cfRule type="expression" dxfId="402" priority="27">
      <formula>AND(F5="✔",L5="")</formula>
    </cfRule>
  </conditionalFormatting>
  <conditionalFormatting sqref="Y7:AK12">
    <cfRule type="expression" dxfId="401" priority="20">
      <formula>LEN(Y7)&gt;100</formula>
    </cfRule>
    <cfRule type="expression" dxfId="400" priority="26">
      <formula>AND($L$5&lt;&gt;"00 基礎分野",$Y$7="")</formula>
    </cfRule>
  </conditionalFormatting>
  <conditionalFormatting sqref="Y57:AB58 N58:W58 N59:AA59 K62:AK63 F13 L13 R13 AF15:AG15 G16 I16 L16 N16 F17:AK17 F20:AK20 F29:AK29 K52:AE55 AI52:AK55 C31:AK50 M11:R11 F11:K12 K60">
    <cfRule type="containsBlanks" dxfId="399" priority="29">
      <formula>LEN(TRIM(C11))=0</formula>
    </cfRule>
  </conditionalFormatting>
  <conditionalFormatting sqref="M11:R11 F11:K12 F14:K14">
    <cfRule type="cellIs" dxfId="398" priority="24" operator="equal">
      <formula>"令和　　年　　月　　日"</formula>
    </cfRule>
  </conditionalFormatting>
  <conditionalFormatting sqref="V13:AF13">
    <cfRule type="expression" dxfId="397" priority="23">
      <formula>AND($R$13="✔",$V$13="")</formula>
    </cfRule>
  </conditionalFormatting>
  <conditionalFormatting sqref="K51 P51">
    <cfRule type="expression" dxfId="396" priority="22">
      <formula>COUNTA($K$51,$P$51)=0</formula>
    </cfRule>
  </conditionalFormatting>
  <conditionalFormatting sqref="AI51:AK51">
    <cfRule type="expression" dxfId="395" priority="21">
      <formula>AND($P$51="✔",$AI$51="")</formula>
    </cfRule>
  </conditionalFormatting>
  <conditionalFormatting sqref="F20:AK20">
    <cfRule type="expression" dxfId="394" priority="19">
      <formula>LEN(F20)&gt;200</formula>
    </cfRule>
  </conditionalFormatting>
  <conditionalFormatting sqref="F29:AK29">
    <cfRule type="expression" dxfId="393" priority="18">
      <formula>LEN(F29)&gt;250</formula>
    </cfRule>
  </conditionalFormatting>
  <conditionalFormatting sqref="M7">
    <cfRule type="containsBlanks" dxfId="392" priority="31">
      <formula>LEN(TRIM(M7))=0</formula>
    </cfRule>
  </conditionalFormatting>
  <conditionalFormatting sqref="S7">
    <cfRule type="containsBlanks" dxfId="391" priority="32">
      <formula>LEN(TRIM(S7))=0</formula>
    </cfRule>
  </conditionalFormatting>
  <conditionalFormatting sqref="F8">
    <cfRule type="containsBlanks" dxfId="390" priority="30">
      <formula>LEN(TRIM(F8))=0</formula>
    </cfRule>
  </conditionalFormatting>
  <conditionalFormatting sqref="F14:K14">
    <cfRule type="containsBlanks" dxfId="389" priority="13">
      <formula>LEN(TRIM(F14))=0</formula>
    </cfRule>
  </conditionalFormatting>
  <conditionalFormatting sqref="AI61">
    <cfRule type="cellIs" dxfId="388" priority="9" operator="lessThanOrEqual">
      <formula>1</formula>
    </cfRule>
  </conditionalFormatting>
  <conditionalFormatting sqref="K61">
    <cfRule type="expression" dxfId="387" priority="11">
      <formula>($K$61="")*($V$61="")</formula>
    </cfRule>
  </conditionalFormatting>
  <conditionalFormatting sqref="V61">
    <cfRule type="expression" dxfId="386" priority="10">
      <formula>($K$61="")*($V$61="")</formula>
    </cfRule>
  </conditionalFormatting>
  <conditionalFormatting sqref="F18:F19 L18:L19 T18:T19 AA18 X19:AG19">
    <cfRule type="containsBlanks" dxfId="385" priority="7">
      <formula>LEN(TRIM(F18))=0</formula>
    </cfRule>
  </conditionalFormatting>
  <conditionalFormatting sqref="H21:T25 Y21:AF25 AH21:AH25">
    <cfRule type="containsBlanks" dxfId="384" priority="6">
      <formula>LEN(TRIM(H21))=0</formula>
    </cfRule>
  </conditionalFormatting>
  <conditionalFormatting sqref="AH26">
    <cfRule type="containsBlanks" dxfId="383" priority="4">
      <formula>LEN(TRIM(AH26))=0</formula>
    </cfRule>
  </conditionalFormatting>
  <conditionalFormatting sqref="AH27:AH28">
    <cfRule type="containsBlanks" dxfId="382" priority="3">
      <formula>LEN(TRIM(AH27))=0</formula>
    </cfRule>
  </conditionalFormatting>
  <conditionalFormatting sqref="M8">
    <cfRule type="containsBlanks" dxfId="381" priority="1">
      <formula>LEN(TRIM(M8))=0</formula>
    </cfRule>
  </conditionalFormatting>
  <dataValidations count="11">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V61 AA18 T18:T19 L18:L19 F18:F19 R13 L13 F13 F7 AH21:AH25 K51 K60:K61 S7">
      <formula1>"✔"</formula1>
    </dataValidation>
    <dataValidation allowBlank="1" showInputMessage="1" showErrorMessage="1" prompt="職場体験・職場見学及び企業実習先への交通費、健康診断料、補講費が必要となる場合には、別途費用が発生する旨記入してください。" sqref="N59:AA59"/>
    <dataValidation allowBlank="1" showInputMessage="1" showErrorMessage="1" prompt="様式第８号に記載した金額を記載してください。" sqref="Y57:AB57"/>
    <dataValidation type="list" allowBlank="1" showInputMessage="1" showErrorMessage="1" sqref="M8 F8 AH26:AH28 S8">
      <formula1>"○"</formula1>
    </dataValidation>
    <dataValidation type="custom" allowBlank="1" showInputMessage="1" showErrorMessage="1" error="全角で入力してください" promptTitle="全角で最大250文字" prompt="（半角は不可）" sqref="F29:AK29">
      <formula1>AND(F29=DBCS(F29))</formula1>
    </dataValidation>
    <dataValidation type="custom" allowBlank="1" showInputMessage="1" showErrorMessage="1" error="全角で入力してください" promptTitle="全角で最大200文字" prompt="（半角は不可）" sqref="F20:AK20">
      <formula1>AND(F20=DBCS(F20))</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headerFooter>
    <oddFooter>&amp;R（令和６年１０月１日以降に申請する訓練科から適用）</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showGridLines="0" view="pageBreakPreview" zoomScale="70" zoomScaleNormal="100" zoomScaleSheetLayoutView="70" workbookViewId="0">
      <selection activeCell="A2" sqref="A2:AK2"/>
    </sheetView>
  </sheetViews>
  <sheetFormatPr defaultColWidth="2.875" defaultRowHeight="18" customHeight="1"/>
  <cols>
    <col min="1" max="37" width="3.625" style="414" customWidth="1"/>
    <col min="38" max="38" width="18.375" style="419" bestFit="1" customWidth="1"/>
    <col min="39" max="39" width="30.625" style="414" customWidth="1"/>
    <col min="40" max="40" width="30.125" style="414" customWidth="1"/>
    <col min="41" max="41" width="22.25" style="414" hidden="1" customWidth="1"/>
    <col min="42" max="16384" width="2.875" style="414"/>
  </cols>
  <sheetData>
    <row r="1" spans="1:47" ht="18" customHeight="1">
      <c r="A1" s="1020"/>
      <c r="B1" s="1020"/>
      <c r="C1" s="1020"/>
      <c r="D1" s="413"/>
      <c r="E1" s="413"/>
      <c r="F1" s="413"/>
      <c r="G1" s="413"/>
      <c r="P1" s="1020"/>
      <c r="Q1" s="1020"/>
      <c r="R1" s="1020"/>
      <c r="S1" s="413"/>
      <c r="T1" s="413"/>
      <c r="U1" s="413"/>
      <c r="V1" s="413"/>
      <c r="AB1" s="415"/>
      <c r="AI1" s="1021"/>
      <c r="AJ1" s="1022"/>
      <c r="AK1" s="1023" t="s">
        <v>826</v>
      </c>
      <c r="AL1" s="416"/>
      <c r="AO1" s="417" t="s">
        <v>589</v>
      </c>
    </row>
    <row r="2" spans="1:47" ht="20.100000000000001" customHeight="1">
      <c r="A2" s="1950" t="s">
        <v>1350</v>
      </c>
      <c r="B2" s="1950"/>
      <c r="C2" s="1950"/>
      <c r="D2" s="1950"/>
      <c r="E2" s="1950"/>
      <c r="F2" s="1950"/>
      <c r="G2" s="1950"/>
      <c r="H2" s="1950"/>
      <c r="I2" s="1950"/>
      <c r="J2" s="1950"/>
      <c r="K2" s="1950"/>
      <c r="L2" s="1950"/>
      <c r="M2" s="1950"/>
      <c r="N2" s="1950"/>
      <c r="O2" s="1950"/>
      <c r="P2" s="1950"/>
      <c r="Q2" s="1950"/>
      <c r="R2" s="1950"/>
      <c r="S2" s="1950"/>
      <c r="T2" s="1950"/>
      <c r="U2" s="1950"/>
      <c r="V2" s="1950"/>
      <c r="W2" s="1950"/>
      <c r="X2" s="1950"/>
      <c r="Y2" s="1950"/>
      <c r="Z2" s="1950"/>
      <c r="AA2" s="1950"/>
      <c r="AB2" s="1950"/>
      <c r="AC2" s="1950"/>
      <c r="AD2" s="1950"/>
      <c r="AE2" s="1950"/>
      <c r="AF2" s="1950"/>
      <c r="AG2" s="1950"/>
      <c r="AH2" s="1950"/>
      <c r="AI2" s="1950"/>
      <c r="AJ2" s="1950"/>
      <c r="AK2" s="1950"/>
      <c r="AL2" s="418"/>
      <c r="AO2" s="417" t="s">
        <v>590</v>
      </c>
    </row>
    <row r="3" spans="1:47" ht="18" customHeight="1">
      <c r="A3" s="1951" t="s">
        <v>245</v>
      </c>
      <c r="B3" s="1951"/>
      <c r="C3" s="1951"/>
      <c r="D3" s="1951"/>
      <c r="E3" s="1951"/>
      <c r="F3" s="1952" t="s">
        <v>1372</v>
      </c>
      <c r="G3" s="1952"/>
      <c r="H3" s="1952"/>
      <c r="I3" s="1952"/>
      <c r="J3" s="1952"/>
      <c r="K3" s="1952"/>
      <c r="L3" s="1952"/>
      <c r="M3" s="1952"/>
      <c r="N3" s="1952"/>
      <c r="O3" s="1952"/>
      <c r="P3" s="1952"/>
      <c r="Q3" s="1952"/>
      <c r="R3" s="1952"/>
      <c r="S3" s="1020"/>
      <c r="T3" s="1020"/>
      <c r="U3" s="1020"/>
      <c r="V3" s="1020"/>
      <c r="W3" s="1020"/>
      <c r="X3" s="1020"/>
      <c r="Y3" s="413"/>
      <c r="Z3" s="413"/>
      <c r="AA3" s="413"/>
      <c r="AB3" s="413"/>
      <c r="AK3" s="609" t="s">
        <v>1100</v>
      </c>
      <c r="AO3" s="417" t="s">
        <v>591</v>
      </c>
    </row>
    <row r="4" spans="1:47" ht="15" customHeight="1" thickBot="1">
      <c r="A4" s="420"/>
      <c r="B4" s="420"/>
      <c r="C4" s="420"/>
      <c r="D4" s="420"/>
      <c r="E4" s="420"/>
      <c r="F4" s="413"/>
      <c r="G4" s="413"/>
      <c r="H4" s="413"/>
      <c r="I4" s="413"/>
      <c r="J4" s="413"/>
      <c r="K4" s="413"/>
      <c r="L4" s="413"/>
      <c r="M4" s="413"/>
      <c r="N4" s="413"/>
      <c r="O4" s="413"/>
      <c r="P4" s="413"/>
      <c r="Q4" s="413"/>
      <c r="R4" s="413"/>
      <c r="S4" s="413"/>
      <c r="T4" s="413"/>
      <c r="U4" s="413"/>
      <c r="V4" s="413"/>
      <c r="W4" s="413"/>
      <c r="X4" s="413"/>
      <c r="Y4" s="413"/>
      <c r="Z4" s="413"/>
      <c r="AA4" s="413"/>
      <c r="AB4" s="413"/>
      <c r="AO4" s="417" t="s">
        <v>592</v>
      </c>
    </row>
    <row r="5" spans="1:47" ht="15" customHeight="1">
      <c r="A5" s="1953" t="s">
        <v>491</v>
      </c>
      <c r="B5" s="1954"/>
      <c r="C5" s="1954"/>
      <c r="D5" s="1954"/>
      <c r="E5" s="1955"/>
      <c r="F5" s="1024" t="str">
        <f>IF(様式1!E20="○","✔","")</f>
        <v/>
      </c>
      <c r="G5" s="1962" t="s">
        <v>827</v>
      </c>
      <c r="H5" s="1963"/>
      <c r="I5" s="1963"/>
      <c r="J5" s="1963"/>
      <c r="K5" s="1025" t="s">
        <v>828</v>
      </c>
      <c r="L5" s="1964"/>
      <c r="M5" s="1964"/>
      <c r="N5" s="1964"/>
      <c r="O5" s="1964"/>
      <c r="P5" s="1964"/>
      <c r="Q5" s="1964"/>
      <c r="R5" s="1964"/>
      <c r="S5" s="1964"/>
      <c r="T5" s="1964"/>
      <c r="U5" s="1026" t="s">
        <v>829</v>
      </c>
      <c r="V5" s="1027"/>
      <c r="W5" s="1028"/>
      <c r="X5" s="1028"/>
      <c r="Y5" s="1965" t="s">
        <v>654</v>
      </c>
      <c r="Z5" s="1966"/>
      <c r="AA5" s="1966"/>
      <c r="AB5" s="1966"/>
      <c r="AC5" s="1966"/>
      <c r="AD5" s="1966"/>
      <c r="AE5" s="1966"/>
      <c r="AF5" s="1966"/>
      <c r="AG5" s="1966"/>
      <c r="AH5" s="1966"/>
      <c r="AI5" s="1966"/>
      <c r="AJ5" s="1966"/>
      <c r="AK5" s="1967"/>
      <c r="AL5" s="425"/>
      <c r="AM5" s="426"/>
      <c r="AO5" s="417" t="s">
        <v>938</v>
      </c>
    </row>
    <row r="6" spans="1:47" ht="15" customHeight="1" thickBot="1">
      <c r="A6" s="1956"/>
      <c r="B6" s="1957"/>
      <c r="C6" s="1957"/>
      <c r="D6" s="1957"/>
      <c r="E6" s="1958"/>
      <c r="F6" s="1029" t="str">
        <f>IF(様式1!E21="○","✔","")</f>
        <v>✔</v>
      </c>
      <c r="G6" s="1971" t="s">
        <v>668</v>
      </c>
      <c r="H6" s="1972"/>
      <c r="I6" s="1972"/>
      <c r="J6" s="1972"/>
      <c r="K6" s="1030" t="s">
        <v>828</v>
      </c>
      <c r="L6" s="1973" t="s">
        <v>590</v>
      </c>
      <c r="M6" s="1973"/>
      <c r="N6" s="1973"/>
      <c r="O6" s="1973"/>
      <c r="P6" s="1973"/>
      <c r="Q6" s="1973"/>
      <c r="R6" s="1973"/>
      <c r="S6" s="1973"/>
      <c r="T6" s="1973"/>
      <c r="U6" s="420" t="s">
        <v>829</v>
      </c>
      <c r="V6" s="420"/>
      <c r="W6" s="420"/>
      <c r="X6" s="420"/>
      <c r="Y6" s="1968"/>
      <c r="Z6" s="1969"/>
      <c r="AA6" s="1969"/>
      <c r="AB6" s="1969"/>
      <c r="AC6" s="1969"/>
      <c r="AD6" s="1969"/>
      <c r="AE6" s="1969"/>
      <c r="AF6" s="1969"/>
      <c r="AG6" s="1969"/>
      <c r="AH6" s="1969"/>
      <c r="AI6" s="1969"/>
      <c r="AJ6" s="1969"/>
      <c r="AK6" s="1970"/>
      <c r="AL6" s="425"/>
      <c r="AM6" s="426"/>
      <c r="AO6" s="417" t="s">
        <v>593</v>
      </c>
    </row>
    <row r="7" spans="1:47" ht="24" customHeight="1" thickBot="1">
      <c r="A7" s="1956"/>
      <c r="B7" s="1957"/>
      <c r="C7" s="1957"/>
      <c r="D7" s="1957"/>
      <c r="E7" s="1958"/>
      <c r="F7" s="1031"/>
      <c r="G7" s="1974" t="s">
        <v>694</v>
      </c>
      <c r="H7" s="1975"/>
      <c r="I7" s="1975"/>
      <c r="J7" s="1975"/>
      <c r="K7" s="1975"/>
      <c r="L7" s="1976"/>
      <c r="M7" s="1032"/>
      <c r="N7" s="1930" t="s">
        <v>1309</v>
      </c>
      <c r="O7" s="1931"/>
      <c r="P7" s="1931"/>
      <c r="Q7" s="1931"/>
      <c r="R7" s="1932"/>
      <c r="S7" s="1033"/>
      <c r="T7" s="1933" t="s">
        <v>1528</v>
      </c>
      <c r="U7" s="1934"/>
      <c r="V7" s="1934"/>
      <c r="W7" s="1934"/>
      <c r="X7" s="1935"/>
      <c r="Y7" s="1936" t="s">
        <v>1351</v>
      </c>
      <c r="Z7" s="1937"/>
      <c r="AA7" s="1937"/>
      <c r="AB7" s="1937"/>
      <c r="AC7" s="1937"/>
      <c r="AD7" s="1937"/>
      <c r="AE7" s="1937"/>
      <c r="AF7" s="1937"/>
      <c r="AG7" s="1937"/>
      <c r="AH7" s="1937"/>
      <c r="AI7" s="1937"/>
      <c r="AJ7" s="1937"/>
      <c r="AK7" s="1938"/>
      <c r="AL7" s="1716" t="str">
        <f>LEN(Y7)&amp;" 文字(最大100文字)"</f>
        <v>1 文字(最大100文字)</v>
      </c>
      <c r="AM7" s="426"/>
      <c r="AO7" s="417" t="s">
        <v>594</v>
      </c>
    </row>
    <row r="8" spans="1:47" ht="41.25" customHeight="1" thickBot="1">
      <c r="A8" s="1959"/>
      <c r="B8" s="1960"/>
      <c r="C8" s="1960"/>
      <c r="D8" s="1960"/>
      <c r="E8" s="1961"/>
      <c r="F8" s="1034"/>
      <c r="G8" s="1739" t="s">
        <v>1123</v>
      </c>
      <c r="H8" s="1740"/>
      <c r="I8" s="1740"/>
      <c r="J8" s="1740"/>
      <c r="K8" s="1740"/>
      <c r="L8" s="1741"/>
      <c r="M8" s="1034"/>
      <c r="N8" s="1739" t="s">
        <v>1144</v>
      </c>
      <c r="O8" s="1740"/>
      <c r="P8" s="1740"/>
      <c r="Q8" s="1740"/>
      <c r="R8" s="1741"/>
      <c r="S8" s="1035"/>
      <c r="T8" s="1933"/>
      <c r="U8" s="1948"/>
      <c r="V8" s="1948"/>
      <c r="W8" s="1948"/>
      <c r="X8" s="1949"/>
      <c r="Y8" s="1939"/>
      <c r="Z8" s="1940"/>
      <c r="AA8" s="1940"/>
      <c r="AB8" s="1940"/>
      <c r="AC8" s="1940"/>
      <c r="AD8" s="1940"/>
      <c r="AE8" s="1940"/>
      <c r="AF8" s="1940"/>
      <c r="AG8" s="1940"/>
      <c r="AH8" s="1940"/>
      <c r="AI8" s="1940"/>
      <c r="AJ8" s="1940"/>
      <c r="AK8" s="1941"/>
      <c r="AL8" s="1716"/>
      <c r="AM8" s="426"/>
      <c r="AO8" s="417"/>
    </row>
    <row r="9" spans="1:47" ht="18" customHeight="1">
      <c r="A9" s="1992" t="s">
        <v>246</v>
      </c>
      <c r="B9" s="1993"/>
      <c r="C9" s="1993"/>
      <c r="D9" s="1993"/>
      <c r="E9" s="1993"/>
      <c r="F9" s="1996" t="s">
        <v>640</v>
      </c>
      <c r="G9" s="1996"/>
      <c r="H9" s="1996"/>
      <c r="I9" s="1996"/>
      <c r="J9" s="1996"/>
      <c r="K9" s="1996"/>
      <c r="L9" s="1996"/>
      <c r="M9" s="1996"/>
      <c r="N9" s="1996"/>
      <c r="O9" s="1996"/>
      <c r="P9" s="1996"/>
      <c r="Q9" s="1996"/>
      <c r="R9" s="1996"/>
      <c r="S9" s="1996"/>
      <c r="T9" s="1996"/>
      <c r="U9" s="1996"/>
      <c r="V9" s="1996"/>
      <c r="W9" s="1996"/>
      <c r="X9" s="1997"/>
      <c r="Y9" s="1942"/>
      <c r="Z9" s="1943"/>
      <c r="AA9" s="1943"/>
      <c r="AB9" s="1943"/>
      <c r="AC9" s="1943"/>
      <c r="AD9" s="1943"/>
      <c r="AE9" s="1943"/>
      <c r="AF9" s="1943"/>
      <c r="AG9" s="1943"/>
      <c r="AH9" s="1943"/>
      <c r="AI9" s="1943"/>
      <c r="AJ9" s="1943"/>
      <c r="AK9" s="1944"/>
      <c r="AL9" s="1716"/>
      <c r="AM9" s="426"/>
      <c r="AO9" s="417" t="s">
        <v>595</v>
      </c>
    </row>
    <row r="10" spans="1:47" ht="12" customHeight="1" thickBot="1">
      <c r="A10" s="1994"/>
      <c r="B10" s="1995"/>
      <c r="C10" s="1995"/>
      <c r="D10" s="1995"/>
      <c r="E10" s="1995"/>
      <c r="F10" s="1036"/>
      <c r="G10" s="1037"/>
      <c r="H10" s="1037"/>
      <c r="I10" s="1037"/>
      <c r="J10" s="1037"/>
      <c r="K10" s="1037"/>
      <c r="L10" s="1037"/>
      <c r="M10" s="1037"/>
      <c r="N10" s="1037"/>
      <c r="O10" s="1037"/>
      <c r="P10" s="1037"/>
      <c r="Q10" s="1037"/>
      <c r="R10" s="1037"/>
      <c r="S10" s="1037"/>
      <c r="T10" s="1037"/>
      <c r="U10" s="1037"/>
      <c r="V10" s="1037"/>
      <c r="W10" s="1037"/>
      <c r="X10" s="1038" t="s">
        <v>831</v>
      </c>
      <c r="Y10" s="1942"/>
      <c r="Z10" s="1943"/>
      <c r="AA10" s="1943"/>
      <c r="AB10" s="1943"/>
      <c r="AC10" s="1943"/>
      <c r="AD10" s="1943"/>
      <c r="AE10" s="1943"/>
      <c r="AF10" s="1943"/>
      <c r="AG10" s="1943"/>
      <c r="AH10" s="1943"/>
      <c r="AI10" s="1943"/>
      <c r="AJ10" s="1943"/>
      <c r="AK10" s="1944"/>
      <c r="AL10" s="1716"/>
      <c r="AM10" s="426"/>
      <c r="AO10" s="417" t="s">
        <v>596</v>
      </c>
    </row>
    <row r="11" spans="1:47" ht="20.25" customHeight="1" thickBot="1">
      <c r="A11" s="1977" t="s">
        <v>247</v>
      </c>
      <c r="B11" s="1998"/>
      <c r="C11" s="1998"/>
      <c r="D11" s="1998"/>
      <c r="E11" s="1998"/>
      <c r="F11" s="1989" t="s">
        <v>1353</v>
      </c>
      <c r="G11" s="1990"/>
      <c r="H11" s="1990"/>
      <c r="I11" s="1990"/>
      <c r="J11" s="1990"/>
      <c r="K11" s="1990"/>
      <c r="L11" s="1039" t="s">
        <v>55</v>
      </c>
      <c r="M11" s="1990" t="s">
        <v>1353</v>
      </c>
      <c r="N11" s="1990"/>
      <c r="O11" s="1990"/>
      <c r="P11" s="1990"/>
      <c r="Q11" s="1990"/>
      <c r="R11" s="1990"/>
      <c r="S11" s="1040"/>
      <c r="T11" s="1040"/>
      <c r="U11" s="1039"/>
      <c r="V11" s="1039"/>
      <c r="W11" s="1039"/>
      <c r="X11" s="1041"/>
      <c r="Y11" s="1942"/>
      <c r="Z11" s="1943"/>
      <c r="AA11" s="1943"/>
      <c r="AB11" s="1943"/>
      <c r="AC11" s="1943"/>
      <c r="AD11" s="1943"/>
      <c r="AE11" s="1943"/>
      <c r="AF11" s="1943"/>
      <c r="AG11" s="1943"/>
      <c r="AH11" s="1943"/>
      <c r="AI11" s="1943"/>
      <c r="AJ11" s="1943"/>
      <c r="AK11" s="1944"/>
      <c r="AL11" s="1716"/>
      <c r="AM11" s="426"/>
      <c r="AO11" s="417" t="s">
        <v>597</v>
      </c>
    </row>
    <row r="12" spans="1:47" ht="24" customHeight="1" thickBot="1">
      <c r="A12" s="1977" t="s">
        <v>248</v>
      </c>
      <c r="B12" s="1978"/>
      <c r="C12" s="1978"/>
      <c r="D12" s="1978"/>
      <c r="E12" s="1978"/>
      <c r="F12" s="1989" t="s">
        <v>1352</v>
      </c>
      <c r="G12" s="1990"/>
      <c r="H12" s="1990"/>
      <c r="I12" s="1990"/>
      <c r="J12" s="1990"/>
      <c r="K12" s="1990"/>
      <c r="L12" s="1987"/>
      <c r="M12" s="1987"/>
      <c r="N12" s="1987"/>
      <c r="O12" s="1987"/>
      <c r="P12" s="1987"/>
      <c r="Q12" s="1987"/>
      <c r="R12" s="1987"/>
      <c r="S12" s="1987"/>
      <c r="T12" s="1987"/>
      <c r="U12" s="1987"/>
      <c r="V12" s="1987"/>
      <c r="W12" s="1987"/>
      <c r="X12" s="1999"/>
      <c r="Y12" s="1945"/>
      <c r="Z12" s="1946"/>
      <c r="AA12" s="1946"/>
      <c r="AB12" s="1946"/>
      <c r="AC12" s="1946"/>
      <c r="AD12" s="1946"/>
      <c r="AE12" s="1946"/>
      <c r="AF12" s="1946"/>
      <c r="AG12" s="1946"/>
      <c r="AH12" s="1946"/>
      <c r="AI12" s="1946"/>
      <c r="AJ12" s="1946"/>
      <c r="AK12" s="1947"/>
      <c r="AL12" s="1716"/>
      <c r="AM12" s="426"/>
      <c r="AO12" s="417" t="s">
        <v>598</v>
      </c>
    </row>
    <row r="13" spans="1:47" ht="20.25" customHeight="1" thickBot="1">
      <c r="A13" s="1977" t="s">
        <v>249</v>
      </c>
      <c r="B13" s="1978"/>
      <c r="C13" s="1978"/>
      <c r="D13" s="1978"/>
      <c r="E13" s="1979"/>
      <c r="F13" s="1042" t="s">
        <v>951</v>
      </c>
      <c r="G13" s="1980" t="s">
        <v>492</v>
      </c>
      <c r="H13" s="1981"/>
      <c r="I13" s="1981"/>
      <c r="J13" s="1981"/>
      <c r="K13" s="1982"/>
      <c r="L13" s="1042"/>
      <c r="M13" s="1980" t="s">
        <v>833</v>
      </c>
      <c r="N13" s="1981"/>
      <c r="O13" s="1981"/>
      <c r="P13" s="1981"/>
      <c r="Q13" s="1982"/>
      <c r="R13" s="1042"/>
      <c r="S13" s="1983" t="s">
        <v>834</v>
      </c>
      <c r="T13" s="1984"/>
      <c r="U13" s="1984"/>
      <c r="V13" s="1985"/>
      <c r="W13" s="1985"/>
      <c r="X13" s="1985"/>
      <c r="Y13" s="1985"/>
      <c r="Z13" s="1985"/>
      <c r="AA13" s="1985"/>
      <c r="AB13" s="1985"/>
      <c r="AC13" s="1985"/>
      <c r="AD13" s="1985"/>
      <c r="AE13" s="1985"/>
      <c r="AF13" s="1985"/>
      <c r="AG13" s="1043" t="s">
        <v>829</v>
      </c>
      <c r="AH13" s="441"/>
      <c r="AI13" s="441"/>
      <c r="AJ13" s="441"/>
      <c r="AK13" s="442"/>
      <c r="AL13" s="438"/>
      <c r="AM13" s="426"/>
      <c r="AO13" s="417" t="s">
        <v>599</v>
      </c>
    </row>
    <row r="14" spans="1:47" ht="20.25" customHeight="1" thickBot="1">
      <c r="A14" s="1986" t="s">
        <v>250</v>
      </c>
      <c r="B14" s="1987"/>
      <c r="C14" s="1987"/>
      <c r="D14" s="1987"/>
      <c r="E14" s="1988"/>
      <c r="F14" s="1989" t="s">
        <v>1353</v>
      </c>
      <c r="G14" s="1990"/>
      <c r="H14" s="1990"/>
      <c r="I14" s="1990"/>
      <c r="J14" s="1990"/>
      <c r="K14" s="1990"/>
      <c r="L14" s="1040"/>
      <c r="M14" s="1991"/>
      <c r="N14" s="1991"/>
      <c r="O14" s="1991"/>
      <c r="P14" s="1991"/>
      <c r="Q14" s="1991"/>
      <c r="R14" s="1991"/>
      <c r="S14" s="1991"/>
      <c r="T14" s="1991"/>
      <c r="U14" s="1991"/>
      <c r="V14" s="1991"/>
      <c r="W14" s="1991"/>
      <c r="X14" s="1991"/>
      <c r="Y14" s="1044"/>
      <c r="Z14" s="1044"/>
      <c r="AA14" s="1044"/>
      <c r="AB14" s="1044"/>
      <c r="AC14" s="441"/>
      <c r="AD14" s="441"/>
      <c r="AE14" s="441"/>
      <c r="AF14" s="441"/>
      <c r="AG14" s="441"/>
      <c r="AH14" s="441"/>
      <c r="AI14" s="441"/>
      <c r="AJ14" s="441"/>
      <c r="AK14" s="442"/>
      <c r="AL14" s="438"/>
      <c r="AM14" s="426"/>
      <c r="AO14" s="417" t="s">
        <v>600</v>
      </c>
    </row>
    <row r="15" spans="1:47" ht="20.25" customHeight="1" thickBot="1">
      <c r="A15" s="2014" t="s">
        <v>213</v>
      </c>
      <c r="B15" s="2007"/>
      <c r="C15" s="2007"/>
      <c r="D15" s="2007"/>
      <c r="E15" s="2007"/>
      <c r="F15" s="2015">
        <v>45383</v>
      </c>
      <c r="G15" s="2016"/>
      <c r="H15" s="2016"/>
      <c r="I15" s="2016"/>
      <c r="J15" s="2016"/>
      <c r="K15" s="2016"/>
      <c r="L15" s="1039" t="s">
        <v>55</v>
      </c>
      <c r="M15" s="2016">
        <v>45471</v>
      </c>
      <c r="N15" s="2016"/>
      <c r="O15" s="2016"/>
      <c r="P15" s="2016"/>
      <c r="Q15" s="2016"/>
      <c r="R15" s="2016"/>
      <c r="S15" s="1039"/>
      <c r="T15" s="1045" t="s">
        <v>25</v>
      </c>
      <c r="U15" s="1044">
        <v>3</v>
      </c>
      <c r="V15" s="1991" t="s">
        <v>836</v>
      </c>
      <c r="W15" s="1991"/>
      <c r="X15" s="1039"/>
      <c r="Y15" s="441"/>
      <c r="AC15" s="1991" t="s">
        <v>837</v>
      </c>
      <c r="AD15" s="1991"/>
      <c r="AE15" s="1991"/>
      <c r="AF15" s="2017">
        <v>59</v>
      </c>
      <c r="AG15" s="2017"/>
      <c r="AH15" s="1991" t="s">
        <v>838</v>
      </c>
      <c r="AI15" s="1991"/>
      <c r="AJ15" s="441"/>
      <c r="AK15" s="442"/>
      <c r="AL15" s="438"/>
      <c r="AM15" s="426"/>
      <c r="AO15" s="417" t="s">
        <v>601</v>
      </c>
    </row>
    <row r="16" spans="1:47" ht="20.25" customHeight="1" thickBot="1">
      <c r="A16" s="1977" t="s">
        <v>251</v>
      </c>
      <c r="B16" s="1978"/>
      <c r="C16" s="1978"/>
      <c r="D16" s="1978"/>
      <c r="E16" s="1978"/>
      <c r="F16" s="1046"/>
      <c r="G16" s="1047">
        <v>9</v>
      </c>
      <c r="H16" s="1044" t="s">
        <v>493</v>
      </c>
      <c r="I16" s="1048">
        <v>0</v>
      </c>
      <c r="J16" s="1044" t="s">
        <v>494</v>
      </c>
      <c r="K16" s="1049" t="s">
        <v>55</v>
      </c>
      <c r="L16" s="1047">
        <v>16</v>
      </c>
      <c r="M16" s="1044" t="s">
        <v>493</v>
      </c>
      <c r="N16" s="1048">
        <v>0</v>
      </c>
      <c r="O16" s="1044" t="s">
        <v>494</v>
      </c>
      <c r="P16" s="441"/>
      <c r="Q16" s="441"/>
      <c r="R16" s="1046"/>
      <c r="S16" s="1046"/>
      <c r="T16" s="1046"/>
      <c r="U16" s="1049"/>
      <c r="V16" s="1049"/>
      <c r="W16" s="1049"/>
      <c r="X16" s="1049"/>
      <c r="Y16" s="1979" t="s">
        <v>495</v>
      </c>
      <c r="Z16" s="2007"/>
      <c r="AA16" s="2008"/>
      <c r="AB16" s="1979">
        <v>15</v>
      </c>
      <c r="AC16" s="2007"/>
      <c r="AD16" s="2007"/>
      <c r="AE16" s="441" t="s">
        <v>496</v>
      </c>
      <c r="AF16" s="441"/>
      <c r="AG16" s="441"/>
      <c r="AH16" s="441"/>
      <c r="AI16" s="441"/>
      <c r="AJ16" s="441"/>
      <c r="AK16" s="442"/>
      <c r="AL16" s="438"/>
      <c r="AM16" s="426"/>
      <c r="AO16" s="417" t="s">
        <v>602</v>
      </c>
      <c r="AR16" s="408"/>
      <c r="AS16" s="294"/>
      <c r="AT16" s="410"/>
      <c r="AU16" s="410"/>
    </row>
    <row r="17" spans="1:41" ht="38.25" customHeight="1" thickBot="1">
      <c r="A17" s="2009" t="s">
        <v>542</v>
      </c>
      <c r="B17" s="2010"/>
      <c r="C17" s="2010"/>
      <c r="D17" s="2010"/>
      <c r="E17" s="2011"/>
      <c r="F17" s="1767" t="s">
        <v>1365</v>
      </c>
      <c r="G17" s="2012"/>
      <c r="H17" s="2012"/>
      <c r="I17" s="2012"/>
      <c r="J17" s="2012"/>
      <c r="K17" s="2012"/>
      <c r="L17" s="2012"/>
      <c r="M17" s="2012"/>
      <c r="N17" s="2012"/>
      <c r="O17" s="2012"/>
      <c r="P17" s="2012"/>
      <c r="Q17" s="2012"/>
      <c r="R17" s="2012"/>
      <c r="S17" s="2012"/>
      <c r="T17" s="2012"/>
      <c r="U17" s="2012"/>
      <c r="V17" s="2012"/>
      <c r="W17" s="2012"/>
      <c r="X17" s="2012"/>
      <c r="Y17" s="2012"/>
      <c r="Z17" s="2012"/>
      <c r="AA17" s="2012"/>
      <c r="AB17" s="2012"/>
      <c r="AC17" s="2012"/>
      <c r="AD17" s="2012"/>
      <c r="AE17" s="2012"/>
      <c r="AF17" s="2012"/>
      <c r="AG17" s="2012"/>
      <c r="AH17" s="2012"/>
      <c r="AI17" s="2012"/>
      <c r="AJ17" s="2012"/>
      <c r="AK17" s="2013"/>
      <c r="AL17" s="445"/>
      <c r="AM17" s="426"/>
      <c r="AO17" s="417" t="s">
        <v>603</v>
      </c>
    </row>
    <row r="18" spans="1:41" ht="15" customHeight="1">
      <c r="A18" s="1965" t="s">
        <v>1529</v>
      </c>
      <c r="B18" s="1966"/>
      <c r="C18" s="1966"/>
      <c r="D18" s="1966"/>
      <c r="E18" s="1966"/>
      <c r="F18" s="1050"/>
      <c r="G18" s="2002" t="s">
        <v>840</v>
      </c>
      <c r="H18" s="2002"/>
      <c r="I18" s="2002"/>
      <c r="J18" s="2002"/>
      <c r="K18" s="2002"/>
      <c r="L18" s="1050"/>
      <c r="M18" s="2002" t="s">
        <v>841</v>
      </c>
      <c r="N18" s="2002"/>
      <c r="O18" s="2002"/>
      <c r="P18" s="2002"/>
      <c r="Q18" s="2002"/>
      <c r="R18" s="2002"/>
      <c r="S18" s="2002"/>
      <c r="T18" s="1050"/>
      <c r="U18" s="2003" t="s">
        <v>497</v>
      </c>
      <c r="V18" s="2003"/>
      <c r="W18" s="2003"/>
      <c r="X18" s="2003"/>
      <c r="Y18" s="2003"/>
      <c r="Z18" s="2003"/>
      <c r="AA18" s="1050"/>
      <c r="AB18" s="2003" t="s">
        <v>842</v>
      </c>
      <c r="AC18" s="2003"/>
      <c r="AD18" s="2003"/>
      <c r="AE18" s="2003"/>
      <c r="AF18" s="2003"/>
      <c r="AG18" s="2003"/>
      <c r="AH18" s="1026"/>
      <c r="AI18" s="1026"/>
      <c r="AJ18" s="1027"/>
      <c r="AK18" s="1051"/>
      <c r="AL18" s="438"/>
      <c r="AM18" s="426"/>
      <c r="AO18" s="417" t="s">
        <v>604</v>
      </c>
    </row>
    <row r="19" spans="1:41" ht="15" customHeight="1" thickBot="1">
      <c r="A19" s="2000"/>
      <c r="B19" s="2001"/>
      <c r="C19" s="2001"/>
      <c r="D19" s="2001"/>
      <c r="E19" s="2001"/>
      <c r="F19" s="1052"/>
      <c r="G19" s="2004" t="s">
        <v>843</v>
      </c>
      <c r="H19" s="2004"/>
      <c r="I19" s="2004"/>
      <c r="J19" s="2004"/>
      <c r="K19" s="2004"/>
      <c r="L19" s="1052"/>
      <c r="M19" s="2005" t="s">
        <v>844</v>
      </c>
      <c r="N19" s="2005"/>
      <c r="O19" s="2005"/>
      <c r="P19" s="2005"/>
      <c r="Q19" s="2005"/>
      <c r="R19" s="2005"/>
      <c r="S19" s="2005"/>
      <c r="T19" s="1052"/>
      <c r="U19" s="1053" t="s">
        <v>845</v>
      </c>
      <c r="V19" s="1054"/>
      <c r="W19" s="1055" t="s">
        <v>828</v>
      </c>
      <c r="X19" s="2006"/>
      <c r="Y19" s="2006"/>
      <c r="Z19" s="2006"/>
      <c r="AA19" s="2006"/>
      <c r="AB19" s="2006"/>
      <c r="AC19" s="2006"/>
      <c r="AD19" s="2006"/>
      <c r="AE19" s="2006"/>
      <c r="AF19" s="2006"/>
      <c r="AG19" s="2006"/>
      <c r="AH19" s="1056" t="s">
        <v>48</v>
      </c>
      <c r="AI19" s="1057"/>
      <c r="AJ19" s="1054"/>
      <c r="AK19" s="1058"/>
      <c r="AL19" s="438"/>
      <c r="AM19" s="426"/>
      <c r="AO19" s="417" t="s">
        <v>605</v>
      </c>
    </row>
    <row r="20" spans="1:41" ht="35.1" customHeight="1" thickBot="1">
      <c r="A20" s="2018" t="s">
        <v>253</v>
      </c>
      <c r="B20" s="2019"/>
      <c r="C20" s="2019"/>
      <c r="D20" s="2019"/>
      <c r="E20" s="2019"/>
      <c r="F20" s="2020" t="s">
        <v>1355</v>
      </c>
      <c r="G20" s="2021"/>
      <c r="H20" s="2021"/>
      <c r="I20" s="2021"/>
      <c r="J20" s="2021"/>
      <c r="K20" s="2021"/>
      <c r="L20" s="2021"/>
      <c r="M20" s="2021"/>
      <c r="N20" s="2021"/>
      <c r="O20" s="2021"/>
      <c r="P20" s="2021"/>
      <c r="Q20" s="2021"/>
      <c r="R20" s="2021"/>
      <c r="S20" s="2021"/>
      <c r="T20" s="2021"/>
      <c r="U20" s="2021"/>
      <c r="V20" s="2021"/>
      <c r="W20" s="2021"/>
      <c r="X20" s="2021"/>
      <c r="Y20" s="2021"/>
      <c r="Z20" s="2021"/>
      <c r="AA20" s="2021"/>
      <c r="AB20" s="2021"/>
      <c r="AC20" s="2021"/>
      <c r="AD20" s="2021"/>
      <c r="AE20" s="2021"/>
      <c r="AF20" s="2021"/>
      <c r="AG20" s="2021"/>
      <c r="AH20" s="2021"/>
      <c r="AI20" s="2021"/>
      <c r="AJ20" s="2021"/>
      <c r="AK20" s="2022"/>
      <c r="AL20" s="971" t="str">
        <f>LEN(F20)&amp;" 文字(最大200文字)"</f>
        <v>63 文字(最大200文字)</v>
      </c>
      <c r="AM20" s="453" t="s">
        <v>607</v>
      </c>
      <c r="AN20" s="454" t="s">
        <v>608</v>
      </c>
      <c r="AO20" s="417" t="s">
        <v>606</v>
      </c>
    </row>
    <row r="21" spans="1:41" ht="15" customHeight="1">
      <c r="A21" s="1965" t="s">
        <v>254</v>
      </c>
      <c r="B21" s="1966"/>
      <c r="C21" s="1966"/>
      <c r="D21" s="1966"/>
      <c r="E21" s="1966"/>
      <c r="F21" s="2025" t="s">
        <v>498</v>
      </c>
      <c r="G21" s="2025"/>
      <c r="H21" s="2026" t="s">
        <v>1361</v>
      </c>
      <c r="I21" s="2026"/>
      <c r="J21" s="2026"/>
      <c r="K21" s="2026"/>
      <c r="L21" s="2026"/>
      <c r="M21" s="2026"/>
      <c r="N21" s="2026"/>
      <c r="O21" s="2026"/>
      <c r="P21" s="2026"/>
      <c r="Q21" s="2026"/>
      <c r="R21" s="2026"/>
      <c r="S21" s="2026"/>
      <c r="T21" s="2026"/>
      <c r="U21" s="2027" t="s">
        <v>847</v>
      </c>
      <c r="V21" s="2027"/>
      <c r="W21" s="2027"/>
      <c r="X21" s="2027"/>
      <c r="Y21" s="2026" t="s">
        <v>1362</v>
      </c>
      <c r="Z21" s="2026"/>
      <c r="AA21" s="2026"/>
      <c r="AB21" s="2026"/>
      <c r="AC21" s="2026"/>
      <c r="AD21" s="2026"/>
      <c r="AE21" s="2026"/>
      <c r="AF21" s="2026"/>
      <c r="AG21" s="1025" t="s">
        <v>48</v>
      </c>
      <c r="AH21" s="1059" t="s">
        <v>951</v>
      </c>
      <c r="AI21" s="1060" t="s">
        <v>255</v>
      </c>
      <c r="AJ21" s="1027"/>
      <c r="AK21" s="1051"/>
      <c r="AL21" s="1794" t="str">
        <f>LEN(AN21)&amp;" 文字(最大100文字)"</f>
        <v>79 文字(最大100文字)</v>
      </c>
      <c r="AM21" s="373" t="str">
        <f>IF(H21="","",IF(AH21="✔",DBCS(CONCATENATE(H21,"　",Y21,"（任意）")),DBCS(CONCATENATE(H21,"　",Y21))))</f>
        <v>基本情報技術者試験　情報処理推進機構（任意）</v>
      </c>
      <c r="AN21" s="1795"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17" t="s">
        <v>43</v>
      </c>
    </row>
    <row r="22" spans="1:41" ht="15" customHeight="1">
      <c r="A22" s="2023"/>
      <c r="B22" s="2024"/>
      <c r="C22" s="2024"/>
      <c r="D22" s="2024"/>
      <c r="E22" s="2024"/>
      <c r="F22" s="2028" t="s">
        <v>498</v>
      </c>
      <c r="G22" s="2028"/>
      <c r="H22" s="2029" t="s">
        <v>1364</v>
      </c>
      <c r="I22" s="2029"/>
      <c r="J22" s="2029"/>
      <c r="K22" s="2029"/>
      <c r="L22" s="2029"/>
      <c r="M22" s="2029"/>
      <c r="N22" s="2029"/>
      <c r="O22" s="2029"/>
      <c r="P22" s="2029"/>
      <c r="Q22" s="2029"/>
      <c r="R22" s="2029"/>
      <c r="S22" s="2029"/>
      <c r="T22" s="2029"/>
      <c r="U22" s="2030" t="s">
        <v>847</v>
      </c>
      <c r="V22" s="2030"/>
      <c r="W22" s="2030"/>
      <c r="X22" s="2030"/>
      <c r="Y22" s="2029" t="s">
        <v>1363</v>
      </c>
      <c r="Z22" s="2029"/>
      <c r="AA22" s="2029"/>
      <c r="AB22" s="2029"/>
      <c r="AC22" s="2029"/>
      <c r="AD22" s="2029"/>
      <c r="AE22" s="2029"/>
      <c r="AF22" s="2029"/>
      <c r="AG22" s="1061" t="s">
        <v>48</v>
      </c>
      <c r="AH22" s="1062" t="s">
        <v>951</v>
      </c>
      <c r="AI22" s="413" t="s">
        <v>255</v>
      </c>
      <c r="AJ22" s="1063"/>
      <c r="AK22" s="1064"/>
      <c r="AL22" s="1794"/>
      <c r="AM22" s="459" t="str">
        <f>IF(H22="","",IF(AH22="✔",DBCS(CONCATENATE(H22,"　",Y22,"（任意）")),DBCS(CONCATENATE(H22,"　",Y22))))</f>
        <v>Ｏｒａｃｌｅ　Ｃｅｒｔｉｆｉｅｄ　Ｊａｖａ　Ｐｒｏｇｒａｍｍｅｒ　Ｓｉｌｖｅｒ　ＳＥ　１１　Ｏｒａｃｌｅ（任意）</v>
      </c>
      <c r="AN22" s="1796"/>
    </row>
    <row r="23" spans="1:41" ht="15" customHeight="1">
      <c r="A23" s="2023"/>
      <c r="B23" s="2024"/>
      <c r="C23" s="2024"/>
      <c r="D23" s="2024"/>
      <c r="E23" s="2024"/>
      <c r="F23" s="2028" t="s">
        <v>498</v>
      </c>
      <c r="G23" s="2028"/>
      <c r="H23" s="2029"/>
      <c r="I23" s="2029"/>
      <c r="J23" s="2029"/>
      <c r="K23" s="2029"/>
      <c r="L23" s="2029"/>
      <c r="M23" s="2029"/>
      <c r="N23" s="2029"/>
      <c r="O23" s="2029"/>
      <c r="P23" s="2029"/>
      <c r="Q23" s="2029"/>
      <c r="R23" s="2029"/>
      <c r="S23" s="2029"/>
      <c r="T23" s="2029"/>
      <c r="U23" s="2030" t="s">
        <v>847</v>
      </c>
      <c r="V23" s="2030"/>
      <c r="W23" s="2030"/>
      <c r="X23" s="2030"/>
      <c r="Y23" s="2029"/>
      <c r="Z23" s="2029"/>
      <c r="AA23" s="2029"/>
      <c r="AB23" s="2029"/>
      <c r="AC23" s="2029"/>
      <c r="AD23" s="2029"/>
      <c r="AE23" s="2029"/>
      <c r="AF23" s="2029"/>
      <c r="AG23" s="1061" t="s">
        <v>48</v>
      </c>
      <c r="AH23" s="1062"/>
      <c r="AI23" s="413" t="s">
        <v>255</v>
      </c>
      <c r="AJ23" s="1063"/>
      <c r="AK23" s="1064"/>
      <c r="AL23" s="1794"/>
      <c r="AM23" s="459" t="str">
        <f>IF(H23="","",IF(AH23="✔",DBCS(CONCATENATE(H23,"　",Y23,"（任意）")),DBCS(CONCATENATE(H23,"　",Y23))))</f>
        <v/>
      </c>
      <c r="AN23" s="1796"/>
    </row>
    <row r="24" spans="1:41" ht="15" customHeight="1">
      <c r="A24" s="2023"/>
      <c r="B24" s="2024"/>
      <c r="C24" s="2024"/>
      <c r="D24" s="2024"/>
      <c r="E24" s="2024"/>
      <c r="F24" s="2028" t="s">
        <v>498</v>
      </c>
      <c r="G24" s="2028"/>
      <c r="H24" s="2029"/>
      <c r="I24" s="2029"/>
      <c r="J24" s="2029"/>
      <c r="K24" s="2029"/>
      <c r="L24" s="2029"/>
      <c r="M24" s="2029"/>
      <c r="N24" s="2029"/>
      <c r="O24" s="2029"/>
      <c r="P24" s="2029"/>
      <c r="Q24" s="2029"/>
      <c r="R24" s="2029"/>
      <c r="S24" s="2029"/>
      <c r="T24" s="2029"/>
      <c r="U24" s="2030" t="s">
        <v>847</v>
      </c>
      <c r="V24" s="2030"/>
      <c r="W24" s="2030"/>
      <c r="X24" s="2030"/>
      <c r="Y24" s="2029"/>
      <c r="Z24" s="2029"/>
      <c r="AA24" s="2029"/>
      <c r="AB24" s="2029"/>
      <c r="AC24" s="2029"/>
      <c r="AD24" s="2029"/>
      <c r="AE24" s="2029"/>
      <c r="AF24" s="2029"/>
      <c r="AG24" s="1061" t="s">
        <v>48</v>
      </c>
      <c r="AH24" s="1062"/>
      <c r="AI24" s="413" t="s">
        <v>255</v>
      </c>
      <c r="AJ24" s="1063"/>
      <c r="AK24" s="1064"/>
      <c r="AL24" s="1794"/>
      <c r="AM24" s="459" t="str">
        <f>IF(H24="","",IF(AH24="✔",DBCS(CONCATENATE(H24,"　",Y24,"（任意）")),DBCS(CONCATENATE(H24,"　",Y24))))</f>
        <v/>
      </c>
      <c r="AN24" s="1796"/>
    </row>
    <row r="25" spans="1:41" ht="15" customHeight="1" thickBot="1">
      <c r="A25" s="2000"/>
      <c r="B25" s="2001"/>
      <c r="C25" s="2001"/>
      <c r="D25" s="2001"/>
      <c r="E25" s="2001"/>
      <c r="F25" s="2031" t="s">
        <v>498</v>
      </c>
      <c r="G25" s="2031"/>
      <c r="H25" s="2032"/>
      <c r="I25" s="2032"/>
      <c r="J25" s="2032"/>
      <c r="K25" s="2032"/>
      <c r="L25" s="2032"/>
      <c r="M25" s="2032"/>
      <c r="N25" s="2032"/>
      <c r="O25" s="2032"/>
      <c r="P25" s="2032"/>
      <c r="Q25" s="2032"/>
      <c r="R25" s="2032"/>
      <c r="S25" s="2032"/>
      <c r="T25" s="2032"/>
      <c r="U25" s="2033" t="s">
        <v>847</v>
      </c>
      <c r="V25" s="2033"/>
      <c r="W25" s="2033"/>
      <c r="X25" s="2033"/>
      <c r="Y25" s="2032"/>
      <c r="Z25" s="2032"/>
      <c r="AA25" s="2032"/>
      <c r="AB25" s="2032"/>
      <c r="AC25" s="2032"/>
      <c r="AD25" s="2032"/>
      <c r="AE25" s="2032"/>
      <c r="AF25" s="2032"/>
      <c r="AG25" s="1030" t="s">
        <v>48</v>
      </c>
      <c r="AH25" s="1065"/>
      <c r="AI25" s="1053" t="s">
        <v>255</v>
      </c>
      <c r="AJ25" s="1054"/>
      <c r="AK25" s="1058"/>
      <c r="AL25" s="1794"/>
      <c r="AM25" s="461" t="str">
        <f>IF(H25="","",IF(AH25="✔",DBCS(CONCATENATE(H25,"　",Y25,"（任意）")),DBCS(CONCATENATE(H25,"　",Y25))))</f>
        <v/>
      </c>
      <c r="AN25" s="1797"/>
    </row>
    <row r="26" spans="1:41" ht="21.75" customHeight="1" thickBot="1">
      <c r="A26" s="2034" t="s">
        <v>1285</v>
      </c>
      <c r="B26" s="2035"/>
      <c r="C26" s="2035"/>
      <c r="D26" s="2035"/>
      <c r="E26" s="2035"/>
      <c r="F26" s="2035"/>
      <c r="G26" s="2035"/>
      <c r="H26" s="2035"/>
      <c r="I26" s="2035"/>
      <c r="J26" s="2035"/>
      <c r="K26" s="2035"/>
      <c r="L26" s="2035"/>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1066" t="s">
        <v>541</v>
      </c>
      <c r="AI26" s="1979"/>
      <c r="AJ26" s="2007"/>
      <c r="AK26" s="2036"/>
      <c r="AL26" s="971"/>
      <c r="AM26" s="607"/>
      <c r="AN26" s="608"/>
    </row>
    <row r="27" spans="1:41" ht="21.75" customHeight="1" thickBot="1">
      <c r="A27" s="2034" t="s">
        <v>1286</v>
      </c>
      <c r="B27" s="2035"/>
      <c r="C27" s="2035"/>
      <c r="D27" s="2035"/>
      <c r="E27" s="2035"/>
      <c r="F27" s="2037"/>
      <c r="G27" s="2037"/>
      <c r="H27" s="2037"/>
      <c r="I27" s="2037"/>
      <c r="J27" s="2037"/>
      <c r="K27" s="2037"/>
      <c r="L27" s="2037"/>
      <c r="M27" s="2037"/>
      <c r="N27" s="2037"/>
      <c r="O27" s="2037"/>
      <c r="P27" s="2037"/>
      <c r="Q27" s="2037"/>
      <c r="R27" s="2037"/>
      <c r="S27" s="2037"/>
      <c r="T27" s="2037"/>
      <c r="U27" s="2037"/>
      <c r="V27" s="2037"/>
      <c r="W27" s="2037"/>
      <c r="X27" s="2037"/>
      <c r="Y27" s="2037"/>
      <c r="Z27" s="2037"/>
      <c r="AA27" s="2037"/>
      <c r="AB27" s="2037"/>
      <c r="AC27" s="2037"/>
      <c r="AD27" s="2037"/>
      <c r="AE27" s="2037"/>
      <c r="AF27" s="2037"/>
      <c r="AG27" s="2037"/>
      <c r="AH27" s="1066"/>
      <c r="AI27" s="1979"/>
      <c r="AJ27" s="2007"/>
      <c r="AK27" s="2036"/>
      <c r="AL27" s="971"/>
      <c r="AM27" s="607"/>
      <c r="AN27" s="608"/>
    </row>
    <row r="28" spans="1:41" ht="21.75" customHeight="1" thickBot="1">
      <c r="A28" s="2034" t="s">
        <v>1267</v>
      </c>
      <c r="B28" s="2035"/>
      <c r="C28" s="2035"/>
      <c r="D28" s="2035"/>
      <c r="E28" s="2035"/>
      <c r="F28" s="2037"/>
      <c r="G28" s="2037"/>
      <c r="H28" s="2037"/>
      <c r="I28" s="2037"/>
      <c r="J28" s="2037"/>
      <c r="K28" s="2037"/>
      <c r="L28" s="2037"/>
      <c r="M28" s="2037"/>
      <c r="N28" s="2037"/>
      <c r="O28" s="2037"/>
      <c r="P28" s="2037"/>
      <c r="Q28" s="2037"/>
      <c r="R28" s="2037"/>
      <c r="S28" s="2037"/>
      <c r="T28" s="2037"/>
      <c r="U28" s="2037"/>
      <c r="V28" s="2037"/>
      <c r="W28" s="2037"/>
      <c r="X28" s="2037"/>
      <c r="Y28" s="2037"/>
      <c r="Z28" s="2037"/>
      <c r="AA28" s="2037"/>
      <c r="AB28" s="2037"/>
      <c r="AC28" s="2037"/>
      <c r="AD28" s="2037"/>
      <c r="AE28" s="2037"/>
      <c r="AF28" s="2037"/>
      <c r="AG28" s="2037"/>
      <c r="AH28" s="1066" t="s">
        <v>541</v>
      </c>
      <c r="AI28" s="1979"/>
      <c r="AJ28" s="2007"/>
      <c r="AK28" s="2036"/>
      <c r="AL28" s="971"/>
      <c r="AM28" s="607"/>
      <c r="AN28" s="608"/>
    </row>
    <row r="29" spans="1:41" ht="24" customHeight="1">
      <c r="A29" s="2038" t="s">
        <v>513</v>
      </c>
      <c r="B29" s="2040" t="s">
        <v>849</v>
      </c>
      <c r="C29" s="2041"/>
      <c r="D29" s="2041"/>
      <c r="E29" s="2042"/>
      <c r="F29" s="2043" t="s">
        <v>1374</v>
      </c>
      <c r="G29" s="2044"/>
      <c r="H29" s="2044"/>
      <c r="I29" s="2044"/>
      <c r="J29" s="2044"/>
      <c r="K29" s="2044"/>
      <c r="L29" s="2044"/>
      <c r="M29" s="2044"/>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5"/>
      <c r="AL29" s="971" t="str">
        <f>LEN(F29)&amp;" 文字(最大250文字)"</f>
        <v>101 文字(最大250文字)</v>
      </c>
      <c r="AM29" s="426"/>
    </row>
    <row r="30" spans="1:41" ht="15" customHeight="1">
      <c r="A30" s="2038"/>
      <c r="B30" s="2046" t="s">
        <v>256</v>
      </c>
      <c r="C30" s="2047"/>
      <c r="D30" s="2047"/>
      <c r="E30" s="2047"/>
      <c r="F30" s="2047"/>
      <c r="G30" s="2047"/>
      <c r="H30" s="2047"/>
      <c r="I30" s="2047"/>
      <c r="J30" s="2048"/>
      <c r="K30" s="2047" t="s">
        <v>499</v>
      </c>
      <c r="L30" s="2047"/>
      <c r="M30" s="2047"/>
      <c r="N30" s="2047"/>
      <c r="O30" s="2047"/>
      <c r="P30" s="2047"/>
      <c r="Q30" s="2047"/>
      <c r="R30" s="2047"/>
      <c r="S30" s="2047"/>
      <c r="T30" s="2047"/>
      <c r="U30" s="2047"/>
      <c r="V30" s="2047"/>
      <c r="W30" s="2047"/>
      <c r="X30" s="2047"/>
      <c r="Y30" s="2047"/>
      <c r="Z30" s="2047"/>
      <c r="AA30" s="2047"/>
      <c r="AB30" s="2047"/>
      <c r="AC30" s="2047"/>
      <c r="AD30" s="2047"/>
      <c r="AE30" s="2047"/>
      <c r="AF30" s="2047"/>
      <c r="AG30" s="2047"/>
      <c r="AH30" s="2047"/>
      <c r="AI30" s="2057" t="s">
        <v>251</v>
      </c>
      <c r="AJ30" s="2057"/>
      <c r="AK30" s="2058"/>
      <c r="AL30" s="418"/>
      <c r="AM30" s="426"/>
    </row>
    <row r="31" spans="1:41" ht="20.100000000000001" customHeight="1">
      <c r="A31" s="2038"/>
      <c r="B31" s="2059" t="s">
        <v>500</v>
      </c>
      <c r="C31" s="2061" t="s">
        <v>1356</v>
      </c>
      <c r="D31" s="2062"/>
      <c r="E31" s="2062"/>
      <c r="F31" s="2062"/>
      <c r="G31" s="2062"/>
      <c r="H31" s="2062"/>
      <c r="I31" s="2062"/>
      <c r="J31" s="2063"/>
      <c r="K31" s="2064" t="s">
        <v>1359</v>
      </c>
      <c r="L31" s="2064"/>
      <c r="M31" s="2064"/>
      <c r="N31" s="2064"/>
      <c r="O31" s="2064"/>
      <c r="P31" s="2064"/>
      <c r="Q31" s="2064"/>
      <c r="R31" s="2064"/>
      <c r="S31" s="2064"/>
      <c r="T31" s="2064"/>
      <c r="U31" s="2064"/>
      <c r="V31" s="2064"/>
      <c r="W31" s="2064"/>
      <c r="X31" s="2064"/>
      <c r="Y31" s="2064"/>
      <c r="Z31" s="2064"/>
      <c r="AA31" s="2064"/>
      <c r="AB31" s="2064"/>
      <c r="AC31" s="2064"/>
      <c r="AD31" s="2064"/>
      <c r="AE31" s="2064"/>
      <c r="AF31" s="2064"/>
      <c r="AG31" s="2064"/>
      <c r="AH31" s="2065"/>
      <c r="AI31" s="2066">
        <v>1</v>
      </c>
      <c r="AJ31" s="2067"/>
      <c r="AK31" s="2068"/>
      <c r="AL31" s="462"/>
      <c r="AM31" s="426"/>
    </row>
    <row r="32" spans="1:41" ht="20.100000000000001" customHeight="1">
      <c r="A32" s="2038"/>
      <c r="B32" s="2060"/>
      <c r="C32" s="2052" t="s">
        <v>1357</v>
      </c>
      <c r="D32" s="2053"/>
      <c r="E32" s="2053"/>
      <c r="F32" s="2053"/>
      <c r="G32" s="2053"/>
      <c r="H32" s="2053"/>
      <c r="I32" s="2053"/>
      <c r="J32" s="2054"/>
      <c r="K32" s="2055" t="s">
        <v>1360</v>
      </c>
      <c r="L32" s="2055"/>
      <c r="M32" s="2055"/>
      <c r="N32" s="2055"/>
      <c r="O32" s="2055"/>
      <c r="P32" s="2055"/>
      <c r="Q32" s="2055"/>
      <c r="R32" s="2055"/>
      <c r="S32" s="2055"/>
      <c r="T32" s="2055"/>
      <c r="U32" s="2055"/>
      <c r="V32" s="2055"/>
      <c r="W32" s="2055"/>
      <c r="X32" s="2055"/>
      <c r="Y32" s="2055"/>
      <c r="Z32" s="2055"/>
      <c r="AA32" s="2055"/>
      <c r="AB32" s="2055"/>
      <c r="AC32" s="2055"/>
      <c r="AD32" s="2055"/>
      <c r="AE32" s="2055"/>
      <c r="AF32" s="2055"/>
      <c r="AG32" s="2055"/>
      <c r="AH32" s="2056"/>
      <c r="AI32" s="2049">
        <v>25</v>
      </c>
      <c r="AJ32" s="2050"/>
      <c r="AK32" s="2051"/>
      <c r="AL32" s="463"/>
      <c r="AM32" s="426"/>
    </row>
    <row r="33" spans="1:39" ht="20.100000000000001" customHeight="1">
      <c r="A33" s="2038"/>
      <c r="B33" s="2060"/>
      <c r="C33" s="2052" t="s">
        <v>1358</v>
      </c>
      <c r="D33" s="2053"/>
      <c r="E33" s="2053"/>
      <c r="F33" s="2053"/>
      <c r="G33" s="2053"/>
      <c r="H33" s="2053"/>
      <c r="I33" s="2053"/>
      <c r="J33" s="2054"/>
      <c r="K33" s="2055" t="s">
        <v>1358</v>
      </c>
      <c r="L33" s="2055"/>
      <c r="M33" s="2055"/>
      <c r="N33" s="2055"/>
      <c r="O33" s="2055"/>
      <c r="P33" s="2055"/>
      <c r="Q33" s="2055"/>
      <c r="R33" s="2055"/>
      <c r="S33" s="2055"/>
      <c r="T33" s="2055"/>
      <c r="U33" s="2055"/>
      <c r="V33" s="2055"/>
      <c r="W33" s="2055"/>
      <c r="X33" s="2055"/>
      <c r="Y33" s="2055"/>
      <c r="Z33" s="2055"/>
      <c r="AA33" s="2055"/>
      <c r="AB33" s="2055"/>
      <c r="AC33" s="2055"/>
      <c r="AD33" s="2055"/>
      <c r="AE33" s="2055"/>
      <c r="AF33" s="2055"/>
      <c r="AG33" s="2055"/>
      <c r="AH33" s="2056"/>
      <c r="AI33" s="2049">
        <v>27</v>
      </c>
      <c r="AJ33" s="2050"/>
      <c r="AK33" s="2051"/>
      <c r="AL33" s="463"/>
      <c r="AM33" s="426"/>
    </row>
    <row r="34" spans="1:39" ht="20.100000000000001" customHeight="1">
      <c r="A34" s="2038"/>
      <c r="B34" s="2060"/>
      <c r="C34" s="2052" t="s">
        <v>1368</v>
      </c>
      <c r="D34" s="2053"/>
      <c r="E34" s="2053"/>
      <c r="F34" s="2053"/>
      <c r="G34" s="2053"/>
      <c r="H34" s="2053"/>
      <c r="I34" s="2053"/>
      <c r="J34" s="2054"/>
      <c r="K34" s="2055" t="s">
        <v>1369</v>
      </c>
      <c r="L34" s="2055"/>
      <c r="M34" s="2055"/>
      <c r="N34" s="2055"/>
      <c r="O34" s="2055"/>
      <c r="P34" s="2055"/>
      <c r="Q34" s="2055"/>
      <c r="R34" s="2055"/>
      <c r="S34" s="2055"/>
      <c r="T34" s="2055"/>
      <c r="U34" s="2055"/>
      <c r="V34" s="2055"/>
      <c r="W34" s="2055"/>
      <c r="X34" s="2055"/>
      <c r="Y34" s="2055"/>
      <c r="Z34" s="2055"/>
      <c r="AA34" s="2055"/>
      <c r="AB34" s="2055"/>
      <c r="AC34" s="2055"/>
      <c r="AD34" s="2055"/>
      <c r="AE34" s="2055"/>
      <c r="AF34" s="2055"/>
      <c r="AG34" s="2055"/>
      <c r="AH34" s="2056"/>
      <c r="AI34" s="2049">
        <v>1</v>
      </c>
      <c r="AJ34" s="2050"/>
      <c r="AK34" s="2051"/>
      <c r="AL34" s="463"/>
      <c r="AM34" s="426"/>
    </row>
    <row r="35" spans="1:39" ht="20.100000000000001" customHeight="1">
      <c r="A35" s="2038"/>
      <c r="B35" s="2060"/>
      <c r="C35" s="2052" t="s">
        <v>1373</v>
      </c>
      <c r="D35" s="2053"/>
      <c r="E35" s="2053"/>
      <c r="F35" s="2053"/>
      <c r="G35" s="2053"/>
      <c r="H35" s="2053"/>
      <c r="I35" s="2053"/>
      <c r="J35" s="2054"/>
      <c r="K35" s="2055" t="s">
        <v>1373</v>
      </c>
      <c r="L35" s="2055"/>
      <c r="M35" s="2055"/>
      <c r="N35" s="2055"/>
      <c r="O35" s="2055"/>
      <c r="P35" s="2055"/>
      <c r="Q35" s="2055"/>
      <c r="R35" s="2055"/>
      <c r="S35" s="2055"/>
      <c r="T35" s="2055"/>
      <c r="U35" s="2055"/>
      <c r="V35" s="2055"/>
      <c r="W35" s="2055"/>
      <c r="X35" s="2055"/>
      <c r="Y35" s="2055"/>
      <c r="Z35" s="2055"/>
      <c r="AA35" s="2055"/>
      <c r="AB35" s="2055"/>
      <c r="AC35" s="2055"/>
      <c r="AD35" s="2055"/>
      <c r="AE35" s="2055"/>
      <c r="AF35" s="2055"/>
      <c r="AG35" s="2055"/>
      <c r="AH35" s="2056"/>
      <c r="AI35" s="2049" t="s">
        <v>1376</v>
      </c>
      <c r="AJ35" s="2050"/>
      <c r="AK35" s="2051"/>
      <c r="AL35" s="463"/>
      <c r="AM35" s="426"/>
    </row>
    <row r="36" spans="1:39" ht="20.100000000000001" customHeight="1">
      <c r="A36" s="2038"/>
      <c r="B36" s="2060"/>
      <c r="C36" s="2052" t="s">
        <v>1373</v>
      </c>
      <c r="D36" s="2053"/>
      <c r="E36" s="2053"/>
      <c r="F36" s="2053"/>
      <c r="G36" s="2053"/>
      <c r="H36" s="2053"/>
      <c r="I36" s="2053"/>
      <c r="J36" s="2054"/>
      <c r="K36" s="2055" t="s">
        <v>1373</v>
      </c>
      <c r="L36" s="2055"/>
      <c r="M36" s="2055"/>
      <c r="N36" s="2055"/>
      <c r="O36" s="2055"/>
      <c r="P36" s="2055"/>
      <c r="Q36" s="2055"/>
      <c r="R36" s="2055"/>
      <c r="S36" s="2055"/>
      <c r="T36" s="2055"/>
      <c r="U36" s="2055"/>
      <c r="V36" s="2055"/>
      <c r="W36" s="2055"/>
      <c r="X36" s="2055"/>
      <c r="Y36" s="2055"/>
      <c r="Z36" s="2055"/>
      <c r="AA36" s="2055"/>
      <c r="AB36" s="2055"/>
      <c r="AC36" s="2055"/>
      <c r="AD36" s="2055"/>
      <c r="AE36" s="2055"/>
      <c r="AF36" s="2055"/>
      <c r="AG36" s="2055"/>
      <c r="AH36" s="2056"/>
      <c r="AI36" s="2049" t="s">
        <v>1376</v>
      </c>
      <c r="AJ36" s="2050"/>
      <c r="AK36" s="2051"/>
      <c r="AL36" s="463"/>
      <c r="AM36" s="426"/>
    </row>
    <row r="37" spans="1:39" ht="20.100000000000001" customHeight="1">
      <c r="A37" s="2038"/>
      <c r="B37" s="2060"/>
      <c r="C37" s="2052" t="s">
        <v>1373</v>
      </c>
      <c r="D37" s="2053"/>
      <c r="E37" s="2053"/>
      <c r="F37" s="2053"/>
      <c r="G37" s="2053"/>
      <c r="H37" s="2053"/>
      <c r="I37" s="2053"/>
      <c r="J37" s="2054"/>
      <c r="K37" s="2055" t="s">
        <v>1373</v>
      </c>
      <c r="L37" s="2055"/>
      <c r="M37" s="2055"/>
      <c r="N37" s="2055"/>
      <c r="O37" s="2055"/>
      <c r="P37" s="2055"/>
      <c r="Q37" s="2055"/>
      <c r="R37" s="2055"/>
      <c r="S37" s="2055"/>
      <c r="T37" s="2055"/>
      <c r="U37" s="2055"/>
      <c r="V37" s="2055"/>
      <c r="W37" s="2055"/>
      <c r="X37" s="2055"/>
      <c r="Y37" s="2055"/>
      <c r="Z37" s="2055"/>
      <c r="AA37" s="2055"/>
      <c r="AB37" s="2055"/>
      <c r="AC37" s="2055"/>
      <c r="AD37" s="2055"/>
      <c r="AE37" s="2055"/>
      <c r="AF37" s="2055"/>
      <c r="AG37" s="2055"/>
      <c r="AH37" s="2056"/>
      <c r="AI37" s="2049" t="s">
        <v>1376</v>
      </c>
      <c r="AJ37" s="2050"/>
      <c r="AK37" s="2051"/>
      <c r="AL37" s="463"/>
      <c r="AM37" s="426"/>
    </row>
    <row r="38" spans="1:39" ht="20.100000000000001" customHeight="1">
      <c r="A38" s="2038"/>
      <c r="B38" s="2060"/>
      <c r="C38" s="2052" t="s">
        <v>1373</v>
      </c>
      <c r="D38" s="2053"/>
      <c r="E38" s="2053"/>
      <c r="F38" s="2053"/>
      <c r="G38" s="2053"/>
      <c r="H38" s="2053"/>
      <c r="I38" s="2053"/>
      <c r="J38" s="2054"/>
      <c r="K38" s="2055" t="s">
        <v>1373</v>
      </c>
      <c r="L38" s="2055"/>
      <c r="M38" s="2055"/>
      <c r="N38" s="2055"/>
      <c r="O38" s="2055"/>
      <c r="P38" s="2055"/>
      <c r="Q38" s="2055"/>
      <c r="R38" s="2055"/>
      <c r="S38" s="2055"/>
      <c r="T38" s="2055"/>
      <c r="U38" s="2055"/>
      <c r="V38" s="2055"/>
      <c r="W38" s="2055"/>
      <c r="X38" s="2055"/>
      <c r="Y38" s="2055"/>
      <c r="Z38" s="2055"/>
      <c r="AA38" s="2055"/>
      <c r="AB38" s="2055"/>
      <c r="AC38" s="2055"/>
      <c r="AD38" s="2055"/>
      <c r="AE38" s="2055"/>
      <c r="AF38" s="2055"/>
      <c r="AG38" s="2055"/>
      <c r="AH38" s="2056"/>
      <c r="AI38" s="2049" t="s">
        <v>1376</v>
      </c>
      <c r="AJ38" s="2050"/>
      <c r="AK38" s="2051"/>
      <c r="AL38" s="463"/>
      <c r="AM38" s="426"/>
    </row>
    <row r="39" spans="1:39" ht="20.100000000000001" customHeight="1">
      <c r="A39" s="2038"/>
      <c r="B39" s="2060"/>
      <c r="C39" s="2052" t="s">
        <v>1373</v>
      </c>
      <c r="D39" s="2053"/>
      <c r="E39" s="2053"/>
      <c r="F39" s="2053"/>
      <c r="G39" s="2053"/>
      <c r="H39" s="2053"/>
      <c r="I39" s="2053"/>
      <c r="J39" s="2054"/>
      <c r="K39" s="2055" t="s">
        <v>1373</v>
      </c>
      <c r="L39" s="2055"/>
      <c r="M39" s="2055"/>
      <c r="N39" s="2055"/>
      <c r="O39" s="2055"/>
      <c r="P39" s="2055"/>
      <c r="Q39" s="2055"/>
      <c r="R39" s="2055"/>
      <c r="S39" s="2055"/>
      <c r="T39" s="2055"/>
      <c r="U39" s="2055"/>
      <c r="V39" s="2055"/>
      <c r="W39" s="2055"/>
      <c r="X39" s="2055"/>
      <c r="Y39" s="2055"/>
      <c r="Z39" s="2055"/>
      <c r="AA39" s="2055"/>
      <c r="AB39" s="2055"/>
      <c r="AC39" s="2055"/>
      <c r="AD39" s="2055"/>
      <c r="AE39" s="2055"/>
      <c r="AF39" s="2055"/>
      <c r="AG39" s="2055"/>
      <c r="AH39" s="2056"/>
      <c r="AI39" s="2049" t="s">
        <v>1376</v>
      </c>
      <c r="AJ39" s="2050"/>
      <c r="AK39" s="2051"/>
      <c r="AL39" s="463"/>
      <c r="AM39" s="426"/>
    </row>
    <row r="40" spans="1:39" ht="20.100000000000001" customHeight="1">
      <c r="A40" s="2038"/>
      <c r="B40" s="2060"/>
      <c r="C40" s="2069"/>
      <c r="D40" s="2070"/>
      <c r="E40" s="2070"/>
      <c r="F40" s="2070"/>
      <c r="G40" s="2070"/>
      <c r="H40" s="2070"/>
      <c r="I40" s="2070"/>
      <c r="J40" s="2071"/>
      <c r="K40" s="2072"/>
      <c r="L40" s="2072"/>
      <c r="M40" s="2072"/>
      <c r="N40" s="2072"/>
      <c r="O40" s="2072"/>
      <c r="P40" s="2072"/>
      <c r="Q40" s="2072"/>
      <c r="R40" s="2072"/>
      <c r="S40" s="2072"/>
      <c r="T40" s="2072"/>
      <c r="U40" s="2072"/>
      <c r="V40" s="2072"/>
      <c r="W40" s="2072"/>
      <c r="X40" s="2072"/>
      <c r="Y40" s="2072"/>
      <c r="Z40" s="2072"/>
      <c r="AA40" s="2072"/>
      <c r="AB40" s="2072"/>
      <c r="AC40" s="2072"/>
      <c r="AD40" s="2072"/>
      <c r="AE40" s="2072"/>
      <c r="AF40" s="2072"/>
      <c r="AG40" s="2072"/>
      <c r="AH40" s="2073"/>
      <c r="AI40" s="2074"/>
      <c r="AJ40" s="2075"/>
      <c r="AK40" s="2076"/>
      <c r="AL40" s="463"/>
      <c r="AM40" s="426"/>
    </row>
    <row r="41" spans="1:39" ht="20.100000000000001" customHeight="1">
      <c r="A41" s="2038"/>
      <c r="B41" s="2059" t="s">
        <v>501</v>
      </c>
      <c r="C41" s="2061" t="s">
        <v>1375</v>
      </c>
      <c r="D41" s="2062"/>
      <c r="E41" s="2062"/>
      <c r="F41" s="2062"/>
      <c r="G41" s="2062"/>
      <c r="H41" s="2062"/>
      <c r="I41" s="2062"/>
      <c r="J41" s="2063"/>
      <c r="K41" s="2064" t="s">
        <v>1375</v>
      </c>
      <c r="L41" s="2064"/>
      <c r="M41" s="2064"/>
      <c r="N41" s="2064"/>
      <c r="O41" s="2064"/>
      <c r="P41" s="2064"/>
      <c r="Q41" s="2064"/>
      <c r="R41" s="2064"/>
      <c r="S41" s="2064"/>
      <c r="T41" s="2064"/>
      <c r="U41" s="2064"/>
      <c r="V41" s="2064"/>
      <c r="W41" s="2064"/>
      <c r="X41" s="2064"/>
      <c r="Y41" s="2064"/>
      <c r="Z41" s="2064"/>
      <c r="AA41" s="2064"/>
      <c r="AB41" s="2064"/>
      <c r="AC41" s="2064"/>
      <c r="AD41" s="2064"/>
      <c r="AE41" s="2064"/>
      <c r="AF41" s="2064"/>
      <c r="AG41" s="2064"/>
      <c r="AH41" s="2065"/>
      <c r="AI41" s="2066" t="s">
        <v>1371</v>
      </c>
      <c r="AJ41" s="2067"/>
      <c r="AK41" s="2068"/>
      <c r="AL41" s="463"/>
      <c r="AM41" s="426"/>
    </row>
    <row r="42" spans="1:39" ht="20.100000000000001" customHeight="1">
      <c r="A42" s="2038"/>
      <c r="B42" s="2060"/>
      <c r="C42" s="2052" t="s">
        <v>1375</v>
      </c>
      <c r="D42" s="2053"/>
      <c r="E42" s="2053"/>
      <c r="F42" s="2053"/>
      <c r="G42" s="2053"/>
      <c r="H42" s="2053"/>
      <c r="I42" s="2053"/>
      <c r="J42" s="2054"/>
      <c r="K42" s="2055" t="s">
        <v>1375</v>
      </c>
      <c r="L42" s="2055"/>
      <c r="M42" s="2055"/>
      <c r="N42" s="2055"/>
      <c r="O42" s="2055"/>
      <c r="P42" s="2055"/>
      <c r="Q42" s="2055"/>
      <c r="R42" s="2055"/>
      <c r="S42" s="2055"/>
      <c r="T42" s="2055"/>
      <c r="U42" s="2055"/>
      <c r="V42" s="2055"/>
      <c r="W42" s="2055"/>
      <c r="X42" s="2055"/>
      <c r="Y42" s="2055"/>
      <c r="Z42" s="2055"/>
      <c r="AA42" s="2055"/>
      <c r="AB42" s="2055"/>
      <c r="AC42" s="2055"/>
      <c r="AD42" s="2055"/>
      <c r="AE42" s="2055"/>
      <c r="AF42" s="2055"/>
      <c r="AG42" s="2055"/>
      <c r="AH42" s="2056"/>
      <c r="AI42" s="2049" t="s">
        <v>1376</v>
      </c>
      <c r="AJ42" s="2050"/>
      <c r="AK42" s="2051"/>
      <c r="AL42" s="463"/>
      <c r="AM42" s="426"/>
    </row>
    <row r="43" spans="1:39" ht="20.100000000000001" customHeight="1">
      <c r="A43" s="2038"/>
      <c r="B43" s="2060"/>
      <c r="C43" s="2052" t="s">
        <v>1375</v>
      </c>
      <c r="D43" s="2053"/>
      <c r="E43" s="2053"/>
      <c r="F43" s="2053"/>
      <c r="G43" s="2053"/>
      <c r="H43" s="2053"/>
      <c r="I43" s="2053"/>
      <c r="J43" s="2054"/>
      <c r="K43" s="2055" t="s">
        <v>1375</v>
      </c>
      <c r="L43" s="2055"/>
      <c r="M43" s="2055"/>
      <c r="N43" s="2055"/>
      <c r="O43" s="2055"/>
      <c r="P43" s="2055"/>
      <c r="Q43" s="2055"/>
      <c r="R43" s="2055"/>
      <c r="S43" s="2055"/>
      <c r="T43" s="2055"/>
      <c r="U43" s="2055"/>
      <c r="V43" s="2055"/>
      <c r="W43" s="2055"/>
      <c r="X43" s="2055"/>
      <c r="Y43" s="2055"/>
      <c r="Z43" s="2055"/>
      <c r="AA43" s="2055"/>
      <c r="AB43" s="2055"/>
      <c r="AC43" s="2055"/>
      <c r="AD43" s="2055"/>
      <c r="AE43" s="2055"/>
      <c r="AF43" s="2055"/>
      <c r="AG43" s="2055"/>
      <c r="AH43" s="2056"/>
      <c r="AI43" s="2049" t="s">
        <v>1376</v>
      </c>
      <c r="AJ43" s="2050"/>
      <c r="AK43" s="2051"/>
      <c r="AL43" s="463"/>
      <c r="AM43" s="426"/>
    </row>
    <row r="44" spans="1:39" ht="20.100000000000001" customHeight="1">
      <c r="A44" s="2038"/>
      <c r="B44" s="2060"/>
      <c r="C44" s="2052" t="s">
        <v>1375</v>
      </c>
      <c r="D44" s="2053"/>
      <c r="E44" s="2053"/>
      <c r="F44" s="2053"/>
      <c r="G44" s="2053"/>
      <c r="H44" s="2053"/>
      <c r="I44" s="2053"/>
      <c r="J44" s="2054"/>
      <c r="K44" s="2055" t="s">
        <v>1375</v>
      </c>
      <c r="L44" s="2055"/>
      <c r="M44" s="2055"/>
      <c r="N44" s="2055"/>
      <c r="O44" s="2055"/>
      <c r="P44" s="2055"/>
      <c r="Q44" s="2055"/>
      <c r="R44" s="2055"/>
      <c r="S44" s="2055"/>
      <c r="T44" s="2055"/>
      <c r="U44" s="2055"/>
      <c r="V44" s="2055"/>
      <c r="W44" s="2055"/>
      <c r="X44" s="2055"/>
      <c r="Y44" s="2055"/>
      <c r="Z44" s="2055"/>
      <c r="AA44" s="2055"/>
      <c r="AB44" s="2055"/>
      <c r="AC44" s="2055"/>
      <c r="AD44" s="2055"/>
      <c r="AE44" s="2055"/>
      <c r="AF44" s="2055"/>
      <c r="AG44" s="2055"/>
      <c r="AH44" s="2056"/>
      <c r="AI44" s="2049" t="s">
        <v>1376</v>
      </c>
      <c r="AJ44" s="2050"/>
      <c r="AK44" s="2051"/>
      <c r="AL44" s="463"/>
      <c r="AM44" s="426"/>
    </row>
    <row r="45" spans="1:39" ht="20.100000000000001" customHeight="1">
      <c r="A45" s="2038"/>
      <c r="B45" s="2060"/>
      <c r="C45" s="2052" t="s">
        <v>1375</v>
      </c>
      <c r="D45" s="2053"/>
      <c r="E45" s="2053"/>
      <c r="F45" s="2053"/>
      <c r="G45" s="2053"/>
      <c r="H45" s="2053"/>
      <c r="I45" s="2053"/>
      <c r="J45" s="2054"/>
      <c r="K45" s="2055" t="s">
        <v>1375</v>
      </c>
      <c r="L45" s="2055"/>
      <c r="M45" s="2055"/>
      <c r="N45" s="2055"/>
      <c r="O45" s="2055"/>
      <c r="P45" s="2055"/>
      <c r="Q45" s="2055"/>
      <c r="R45" s="2055"/>
      <c r="S45" s="2055"/>
      <c r="T45" s="2055"/>
      <c r="U45" s="2055"/>
      <c r="V45" s="2055"/>
      <c r="W45" s="2055"/>
      <c r="X45" s="2055"/>
      <c r="Y45" s="2055"/>
      <c r="Z45" s="2055"/>
      <c r="AA45" s="2055"/>
      <c r="AB45" s="2055"/>
      <c r="AC45" s="2055"/>
      <c r="AD45" s="2055"/>
      <c r="AE45" s="2055"/>
      <c r="AF45" s="2055"/>
      <c r="AG45" s="2055"/>
      <c r="AH45" s="2056"/>
      <c r="AI45" s="2049" t="s">
        <v>1376</v>
      </c>
      <c r="AJ45" s="2050"/>
      <c r="AK45" s="2051"/>
      <c r="AL45" s="463"/>
      <c r="AM45" s="426"/>
    </row>
    <row r="46" spans="1:39" ht="20.100000000000001" customHeight="1">
      <c r="A46" s="2038"/>
      <c r="B46" s="2060"/>
      <c r="C46" s="2052" t="s">
        <v>1375</v>
      </c>
      <c r="D46" s="2053"/>
      <c r="E46" s="2053"/>
      <c r="F46" s="2053"/>
      <c r="G46" s="2053"/>
      <c r="H46" s="2053"/>
      <c r="I46" s="2053"/>
      <c r="J46" s="2054"/>
      <c r="K46" s="2055" t="s">
        <v>1375</v>
      </c>
      <c r="L46" s="2055"/>
      <c r="M46" s="2055"/>
      <c r="N46" s="2055"/>
      <c r="O46" s="2055"/>
      <c r="P46" s="2055"/>
      <c r="Q46" s="2055"/>
      <c r="R46" s="2055"/>
      <c r="S46" s="2055"/>
      <c r="T46" s="2055"/>
      <c r="U46" s="2055"/>
      <c r="V46" s="2055"/>
      <c r="W46" s="2055"/>
      <c r="X46" s="2055"/>
      <c r="Y46" s="2055"/>
      <c r="Z46" s="2055"/>
      <c r="AA46" s="2055"/>
      <c r="AB46" s="2055"/>
      <c r="AC46" s="2055"/>
      <c r="AD46" s="2055"/>
      <c r="AE46" s="2055"/>
      <c r="AF46" s="2055"/>
      <c r="AG46" s="2055"/>
      <c r="AH46" s="2056"/>
      <c r="AI46" s="2049" t="s">
        <v>1376</v>
      </c>
      <c r="AJ46" s="2050"/>
      <c r="AK46" s="2051"/>
      <c r="AL46" s="463"/>
      <c r="AM46" s="426"/>
    </row>
    <row r="47" spans="1:39" ht="20.100000000000001" customHeight="1">
      <c r="A47" s="2038"/>
      <c r="B47" s="2060"/>
      <c r="C47" s="2052" t="s">
        <v>1375</v>
      </c>
      <c r="D47" s="2053"/>
      <c r="E47" s="2053"/>
      <c r="F47" s="2053"/>
      <c r="G47" s="2053"/>
      <c r="H47" s="2053"/>
      <c r="I47" s="2053"/>
      <c r="J47" s="2054"/>
      <c r="K47" s="2055" t="s">
        <v>1375</v>
      </c>
      <c r="L47" s="2055"/>
      <c r="M47" s="2055"/>
      <c r="N47" s="2055"/>
      <c r="O47" s="2055"/>
      <c r="P47" s="2055"/>
      <c r="Q47" s="2055"/>
      <c r="R47" s="2055"/>
      <c r="S47" s="2055"/>
      <c r="T47" s="2055"/>
      <c r="U47" s="2055"/>
      <c r="V47" s="2055"/>
      <c r="W47" s="2055"/>
      <c r="X47" s="2055"/>
      <c r="Y47" s="2055"/>
      <c r="Z47" s="2055"/>
      <c r="AA47" s="2055"/>
      <c r="AB47" s="2055"/>
      <c r="AC47" s="2055"/>
      <c r="AD47" s="2055"/>
      <c r="AE47" s="2055"/>
      <c r="AF47" s="2055"/>
      <c r="AG47" s="2055"/>
      <c r="AH47" s="2056"/>
      <c r="AI47" s="2049" t="s">
        <v>1376</v>
      </c>
      <c r="AJ47" s="2050"/>
      <c r="AK47" s="2051"/>
      <c r="AL47" s="463"/>
      <c r="AM47" s="426"/>
    </row>
    <row r="48" spans="1:39" ht="20.100000000000001" customHeight="1">
      <c r="A48" s="2038"/>
      <c r="B48" s="2060"/>
      <c r="C48" s="2052" t="s">
        <v>1375</v>
      </c>
      <c r="D48" s="2053"/>
      <c r="E48" s="2053"/>
      <c r="F48" s="2053"/>
      <c r="G48" s="2053"/>
      <c r="H48" s="2053"/>
      <c r="I48" s="2053"/>
      <c r="J48" s="2054"/>
      <c r="K48" s="2055" t="s">
        <v>1375</v>
      </c>
      <c r="L48" s="2055"/>
      <c r="M48" s="2055"/>
      <c r="N48" s="2055"/>
      <c r="O48" s="2055"/>
      <c r="P48" s="2055"/>
      <c r="Q48" s="2055"/>
      <c r="R48" s="2055"/>
      <c r="S48" s="2055"/>
      <c r="T48" s="2055"/>
      <c r="U48" s="2055"/>
      <c r="V48" s="2055"/>
      <c r="W48" s="2055"/>
      <c r="X48" s="2055"/>
      <c r="Y48" s="2055"/>
      <c r="Z48" s="2055"/>
      <c r="AA48" s="2055"/>
      <c r="AB48" s="2055"/>
      <c r="AC48" s="2055"/>
      <c r="AD48" s="2055"/>
      <c r="AE48" s="2055"/>
      <c r="AF48" s="2055"/>
      <c r="AG48" s="2055"/>
      <c r="AH48" s="2056"/>
      <c r="AI48" s="2049" t="s">
        <v>1376</v>
      </c>
      <c r="AJ48" s="2050"/>
      <c r="AK48" s="2051"/>
      <c r="AL48" s="463"/>
      <c r="AM48" s="426"/>
    </row>
    <row r="49" spans="1:39" ht="20.100000000000001" customHeight="1">
      <c r="A49" s="2038"/>
      <c r="B49" s="2060"/>
      <c r="C49" s="2052" t="s">
        <v>1375</v>
      </c>
      <c r="D49" s="2053"/>
      <c r="E49" s="2053"/>
      <c r="F49" s="2053"/>
      <c r="G49" s="2053"/>
      <c r="H49" s="2053"/>
      <c r="I49" s="2053"/>
      <c r="J49" s="2054"/>
      <c r="K49" s="2055" t="s">
        <v>1375</v>
      </c>
      <c r="L49" s="2055"/>
      <c r="M49" s="2055"/>
      <c r="N49" s="2055"/>
      <c r="O49" s="2055"/>
      <c r="P49" s="2055"/>
      <c r="Q49" s="2055"/>
      <c r="R49" s="2055"/>
      <c r="S49" s="2055"/>
      <c r="T49" s="2055"/>
      <c r="U49" s="2055"/>
      <c r="V49" s="2055"/>
      <c r="W49" s="2055"/>
      <c r="X49" s="2055"/>
      <c r="Y49" s="2055"/>
      <c r="Z49" s="2055"/>
      <c r="AA49" s="2055"/>
      <c r="AB49" s="2055"/>
      <c r="AC49" s="2055"/>
      <c r="AD49" s="2055"/>
      <c r="AE49" s="2055"/>
      <c r="AF49" s="2055"/>
      <c r="AG49" s="2055"/>
      <c r="AH49" s="2056"/>
      <c r="AI49" s="2049" t="s">
        <v>1376</v>
      </c>
      <c r="AJ49" s="2050"/>
      <c r="AK49" s="2051"/>
      <c r="AL49" s="463"/>
      <c r="AM49" s="426"/>
    </row>
    <row r="50" spans="1:39" ht="20.100000000000001" customHeight="1">
      <c r="A50" s="2038"/>
      <c r="B50" s="2077"/>
      <c r="C50" s="2069"/>
      <c r="D50" s="2070"/>
      <c r="E50" s="2070"/>
      <c r="F50" s="2070"/>
      <c r="G50" s="2070"/>
      <c r="H50" s="2070"/>
      <c r="I50" s="2070"/>
      <c r="J50" s="2071"/>
      <c r="K50" s="2072"/>
      <c r="L50" s="2072"/>
      <c r="M50" s="2072"/>
      <c r="N50" s="2072"/>
      <c r="O50" s="2072"/>
      <c r="P50" s="2072"/>
      <c r="Q50" s="2072"/>
      <c r="R50" s="2072"/>
      <c r="S50" s="2072"/>
      <c r="T50" s="2072"/>
      <c r="U50" s="2072"/>
      <c r="V50" s="2072"/>
      <c r="W50" s="2072"/>
      <c r="X50" s="2072"/>
      <c r="Y50" s="2072"/>
      <c r="Z50" s="2072"/>
      <c r="AA50" s="2072"/>
      <c r="AB50" s="2072"/>
      <c r="AC50" s="2072"/>
      <c r="AD50" s="2072"/>
      <c r="AE50" s="2072"/>
      <c r="AF50" s="2072"/>
      <c r="AG50" s="2072"/>
      <c r="AH50" s="2073"/>
      <c r="AI50" s="2074"/>
      <c r="AJ50" s="2075"/>
      <c r="AK50" s="2076"/>
      <c r="AL50" s="463"/>
      <c r="AM50" s="426"/>
    </row>
    <row r="51" spans="1:39" ht="18" customHeight="1">
      <c r="A51" s="2038"/>
      <c r="B51" s="2090" t="s">
        <v>259</v>
      </c>
      <c r="C51" s="2091"/>
      <c r="D51" s="2091"/>
      <c r="E51" s="2091"/>
      <c r="F51" s="2091"/>
      <c r="G51" s="2091"/>
      <c r="H51" s="2091"/>
      <c r="I51" s="2091"/>
      <c r="J51" s="2092"/>
      <c r="K51" s="1067"/>
      <c r="L51" s="2093" t="s">
        <v>850</v>
      </c>
      <c r="M51" s="2094"/>
      <c r="N51" s="2094"/>
      <c r="O51" s="2094"/>
      <c r="P51" s="1067" t="s">
        <v>951</v>
      </c>
      <c r="Q51" s="2090" t="s">
        <v>502</v>
      </c>
      <c r="R51" s="2091"/>
      <c r="S51" s="2091"/>
      <c r="T51" s="2091"/>
      <c r="U51" s="2095" t="s">
        <v>851</v>
      </c>
      <c r="V51" s="2095"/>
      <c r="W51" s="2095"/>
      <c r="X51" s="2095"/>
      <c r="Y51" s="2095"/>
      <c r="Z51" s="2095"/>
      <c r="AA51" s="2095"/>
      <c r="AB51" s="2095"/>
      <c r="AC51" s="2095"/>
      <c r="AD51" s="2095"/>
      <c r="AE51" s="2095"/>
      <c r="AF51" s="2095"/>
      <c r="AG51" s="2095"/>
      <c r="AH51" s="2095"/>
      <c r="AI51" s="2096" t="s">
        <v>1376</v>
      </c>
      <c r="AJ51" s="2097"/>
      <c r="AK51" s="2098"/>
      <c r="AL51" s="463"/>
      <c r="AM51" s="426"/>
    </row>
    <row r="52" spans="1:39" ht="18" customHeight="1">
      <c r="A52" s="2038"/>
      <c r="B52" s="2099" t="s">
        <v>503</v>
      </c>
      <c r="C52" s="2100"/>
      <c r="D52" s="2100"/>
      <c r="E52" s="2100"/>
      <c r="F52" s="2100"/>
      <c r="G52" s="2100"/>
      <c r="H52" s="2100"/>
      <c r="I52" s="2100"/>
      <c r="J52" s="2101"/>
      <c r="K52" s="2107" t="s">
        <v>1377</v>
      </c>
      <c r="L52" s="2108"/>
      <c r="M52" s="2109"/>
      <c r="N52" s="2110" t="s">
        <v>1375</v>
      </c>
      <c r="O52" s="2111"/>
      <c r="P52" s="2111"/>
      <c r="Q52" s="2111"/>
      <c r="R52" s="2111"/>
      <c r="S52" s="2111"/>
      <c r="T52" s="2111"/>
      <c r="U52" s="2111"/>
      <c r="V52" s="2111"/>
      <c r="W52" s="2111"/>
      <c r="X52" s="2111"/>
      <c r="Y52" s="2111"/>
      <c r="Z52" s="2111"/>
      <c r="AA52" s="2111"/>
      <c r="AB52" s="2111"/>
      <c r="AC52" s="2111"/>
      <c r="AD52" s="2111"/>
      <c r="AE52" s="2111"/>
      <c r="AF52" s="2111"/>
      <c r="AG52" s="2111"/>
      <c r="AH52" s="2112"/>
      <c r="AI52" s="2066" t="s">
        <v>1376</v>
      </c>
      <c r="AJ52" s="2067"/>
      <c r="AK52" s="2068"/>
      <c r="AL52" s="463"/>
      <c r="AM52" s="426"/>
    </row>
    <row r="53" spans="1:39" ht="18" customHeight="1">
      <c r="A53" s="2038"/>
      <c r="B53" s="2102"/>
      <c r="C53" s="2030"/>
      <c r="D53" s="2030"/>
      <c r="E53" s="2030"/>
      <c r="F53" s="2030"/>
      <c r="G53" s="2030"/>
      <c r="H53" s="2030"/>
      <c r="I53" s="2030"/>
      <c r="J53" s="2103"/>
      <c r="K53" s="2081" t="s">
        <v>1378</v>
      </c>
      <c r="L53" s="2082"/>
      <c r="M53" s="2083"/>
      <c r="N53" s="2078" t="s">
        <v>1375</v>
      </c>
      <c r="O53" s="2079"/>
      <c r="P53" s="2079"/>
      <c r="Q53" s="2079"/>
      <c r="R53" s="2079"/>
      <c r="S53" s="2079"/>
      <c r="T53" s="2079"/>
      <c r="U53" s="2079"/>
      <c r="V53" s="2079"/>
      <c r="W53" s="2079"/>
      <c r="X53" s="2079"/>
      <c r="Y53" s="2079"/>
      <c r="Z53" s="2079"/>
      <c r="AA53" s="2079"/>
      <c r="AB53" s="2079"/>
      <c r="AC53" s="2079"/>
      <c r="AD53" s="2079"/>
      <c r="AE53" s="2079"/>
      <c r="AF53" s="2079"/>
      <c r="AG53" s="2079"/>
      <c r="AH53" s="2080"/>
      <c r="AI53" s="2049" t="s">
        <v>1376</v>
      </c>
      <c r="AJ53" s="2050"/>
      <c r="AK53" s="2051"/>
      <c r="AL53" s="463"/>
      <c r="AM53" s="426"/>
    </row>
    <row r="54" spans="1:39" ht="18" customHeight="1">
      <c r="A54" s="2038"/>
      <c r="B54" s="2102"/>
      <c r="C54" s="2030"/>
      <c r="D54" s="2030"/>
      <c r="E54" s="2030"/>
      <c r="F54" s="2030"/>
      <c r="G54" s="2030"/>
      <c r="H54" s="2030"/>
      <c r="I54" s="2030"/>
      <c r="J54" s="2103"/>
      <c r="K54" s="2081"/>
      <c r="L54" s="2082"/>
      <c r="M54" s="2083"/>
      <c r="N54" s="2078"/>
      <c r="O54" s="2079"/>
      <c r="P54" s="2079"/>
      <c r="Q54" s="2079"/>
      <c r="R54" s="2079"/>
      <c r="S54" s="2079"/>
      <c r="T54" s="2079"/>
      <c r="U54" s="2079"/>
      <c r="V54" s="2079"/>
      <c r="W54" s="2079"/>
      <c r="X54" s="2079"/>
      <c r="Y54" s="2079"/>
      <c r="Z54" s="2079"/>
      <c r="AA54" s="2079"/>
      <c r="AB54" s="2079"/>
      <c r="AC54" s="2079"/>
      <c r="AD54" s="2079"/>
      <c r="AE54" s="2079"/>
      <c r="AF54" s="2079"/>
      <c r="AG54" s="2079"/>
      <c r="AH54" s="2080"/>
      <c r="AI54" s="2049"/>
      <c r="AJ54" s="2050"/>
      <c r="AK54" s="2051"/>
      <c r="AL54" s="463"/>
      <c r="AM54" s="426"/>
    </row>
    <row r="55" spans="1:39" ht="18" customHeight="1">
      <c r="A55" s="2038"/>
      <c r="B55" s="2104"/>
      <c r="C55" s="2105"/>
      <c r="D55" s="2105"/>
      <c r="E55" s="2105"/>
      <c r="F55" s="2105"/>
      <c r="G55" s="2105"/>
      <c r="H55" s="2105"/>
      <c r="I55" s="2105"/>
      <c r="J55" s="2106"/>
      <c r="K55" s="2084"/>
      <c r="L55" s="2085"/>
      <c r="M55" s="2086"/>
      <c r="N55" s="2087"/>
      <c r="O55" s="2088"/>
      <c r="P55" s="2088"/>
      <c r="Q55" s="2088"/>
      <c r="R55" s="2088"/>
      <c r="S55" s="2088"/>
      <c r="T55" s="2088"/>
      <c r="U55" s="2088"/>
      <c r="V55" s="2088"/>
      <c r="W55" s="2088"/>
      <c r="X55" s="2088"/>
      <c r="Y55" s="2088"/>
      <c r="Z55" s="2088"/>
      <c r="AA55" s="2088"/>
      <c r="AB55" s="2088"/>
      <c r="AC55" s="2088"/>
      <c r="AD55" s="2088"/>
      <c r="AE55" s="2088"/>
      <c r="AF55" s="2088"/>
      <c r="AG55" s="2088"/>
      <c r="AH55" s="2089"/>
      <c r="AI55" s="2074"/>
      <c r="AJ55" s="2075"/>
      <c r="AK55" s="2076"/>
      <c r="AL55" s="463"/>
      <c r="AM55" s="426"/>
    </row>
    <row r="56" spans="1:39" ht="18" customHeight="1">
      <c r="A56" s="2038"/>
      <c r="B56" s="2104" t="s">
        <v>852</v>
      </c>
      <c r="C56" s="2105"/>
      <c r="D56" s="2105"/>
      <c r="E56" s="2105"/>
      <c r="F56" s="2105"/>
      <c r="G56" s="2132" t="s">
        <v>1371</v>
      </c>
      <c r="H56" s="2132"/>
      <c r="I56" s="2132"/>
      <c r="J56" s="2133"/>
      <c r="K56" s="2046" t="s">
        <v>500</v>
      </c>
      <c r="L56" s="2113"/>
      <c r="M56" s="2113"/>
      <c r="N56" s="2114" t="s">
        <v>1371</v>
      </c>
      <c r="O56" s="2114"/>
      <c r="P56" s="2115"/>
      <c r="Q56" s="2046" t="s">
        <v>501</v>
      </c>
      <c r="R56" s="2113"/>
      <c r="S56" s="2113"/>
      <c r="T56" s="2114" t="s">
        <v>1371</v>
      </c>
      <c r="U56" s="2114"/>
      <c r="V56" s="2115"/>
      <c r="W56" s="2046" t="s">
        <v>504</v>
      </c>
      <c r="X56" s="2113"/>
      <c r="Y56" s="2113"/>
      <c r="Z56" s="2114" t="s">
        <v>1371</v>
      </c>
      <c r="AA56" s="2114"/>
      <c r="AB56" s="2115"/>
      <c r="AC56" s="2113" t="s">
        <v>660</v>
      </c>
      <c r="AD56" s="2113"/>
      <c r="AE56" s="2113"/>
      <c r="AF56" s="2114" t="s">
        <v>1371</v>
      </c>
      <c r="AG56" s="2114"/>
      <c r="AH56" s="2115"/>
      <c r="AI56" s="1068"/>
      <c r="AJ56" s="1068"/>
      <c r="AK56" s="1069"/>
      <c r="AL56" s="438"/>
      <c r="AM56" s="426"/>
    </row>
    <row r="57" spans="1:39" ht="18" customHeight="1">
      <c r="A57" s="2038"/>
      <c r="B57" s="2100" t="s">
        <v>505</v>
      </c>
      <c r="C57" s="2100"/>
      <c r="D57" s="2100"/>
      <c r="E57" s="2100"/>
      <c r="F57" s="2100"/>
      <c r="G57" s="2100"/>
      <c r="H57" s="2100"/>
      <c r="I57" s="2100"/>
      <c r="J57" s="2101"/>
      <c r="K57" s="2116" t="s">
        <v>853</v>
      </c>
      <c r="L57" s="2117"/>
      <c r="M57" s="2117"/>
      <c r="N57" s="1070"/>
      <c r="O57" s="1071"/>
      <c r="P57" s="1072"/>
      <c r="Q57" s="1072"/>
      <c r="R57" s="1072"/>
      <c r="S57" s="1072"/>
      <c r="T57" s="1072"/>
      <c r="U57" s="1072"/>
      <c r="V57" s="1073"/>
      <c r="W57" s="1073"/>
      <c r="X57" s="1073"/>
      <c r="Y57" s="2118">
        <v>6000</v>
      </c>
      <c r="Z57" s="2118"/>
      <c r="AA57" s="2118"/>
      <c r="AB57" s="2119"/>
      <c r="AC57" s="2120" t="s">
        <v>260</v>
      </c>
      <c r="AD57" s="2047"/>
      <c r="AE57" s="2047"/>
      <c r="AF57" s="2047"/>
      <c r="AG57" s="2124">
        <f>Y57+Y58</f>
        <v>10500</v>
      </c>
      <c r="AH57" s="2124"/>
      <c r="AI57" s="2124"/>
      <c r="AJ57" s="2124"/>
      <c r="AK57" s="2125"/>
      <c r="AL57" s="470"/>
      <c r="AM57" s="426"/>
    </row>
    <row r="58" spans="1:39" ht="27.75" customHeight="1">
      <c r="A58" s="2038"/>
      <c r="B58" s="2030"/>
      <c r="C58" s="2030"/>
      <c r="D58" s="2030"/>
      <c r="E58" s="2030"/>
      <c r="F58" s="2030"/>
      <c r="G58" s="2030"/>
      <c r="H58" s="2030"/>
      <c r="I58" s="2030"/>
      <c r="J58" s="2103"/>
      <c r="K58" s="2130" t="s">
        <v>506</v>
      </c>
      <c r="L58" s="2131"/>
      <c r="M58" s="2131"/>
      <c r="N58" s="2146" t="s">
        <v>1370</v>
      </c>
      <c r="O58" s="2146"/>
      <c r="P58" s="2146"/>
      <c r="Q58" s="2146"/>
      <c r="R58" s="2146"/>
      <c r="S58" s="2146"/>
      <c r="T58" s="2146"/>
      <c r="U58" s="2146"/>
      <c r="V58" s="2146"/>
      <c r="W58" s="2146"/>
      <c r="X58" s="1074" t="s">
        <v>829</v>
      </c>
      <c r="Y58" s="2147">
        <v>4500</v>
      </c>
      <c r="Z58" s="2147"/>
      <c r="AA58" s="2147"/>
      <c r="AB58" s="2148"/>
      <c r="AC58" s="2121"/>
      <c r="AD58" s="2028"/>
      <c r="AE58" s="2028"/>
      <c r="AF58" s="2028"/>
      <c r="AG58" s="2126"/>
      <c r="AH58" s="2126"/>
      <c r="AI58" s="2126"/>
      <c r="AJ58" s="2126"/>
      <c r="AK58" s="2127"/>
      <c r="AL58" s="470"/>
      <c r="AM58" s="426"/>
    </row>
    <row r="59" spans="1:39" ht="18" customHeight="1">
      <c r="A59" s="2039"/>
      <c r="B59" s="2105"/>
      <c r="C59" s="2105"/>
      <c r="D59" s="2105"/>
      <c r="E59" s="2105"/>
      <c r="F59" s="2105"/>
      <c r="G59" s="2105"/>
      <c r="H59" s="2105"/>
      <c r="I59" s="2105"/>
      <c r="J59" s="2106"/>
      <c r="K59" s="1075" t="s">
        <v>507</v>
      </c>
      <c r="L59" s="1076"/>
      <c r="M59" s="1076"/>
      <c r="N59" s="2149" t="s">
        <v>1354</v>
      </c>
      <c r="O59" s="2149"/>
      <c r="P59" s="2149"/>
      <c r="Q59" s="2149"/>
      <c r="R59" s="2149"/>
      <c r="S59" s="2149"/>
      <c r="T59" s="2149"/>
      <c r="U59" s="2149"/>
      <c r="V59" s="2149"/>
      <c r="W59" s="2149"/>
      <c r="X59" s="2149"/>
      <c r="Y59" s="2149"/>
      <c r="Z59" s="2149"/>
      <c r="AA59" s="2149"/>
      <c r="AB59" s="1077" t="s">
        <v>829</v>
      </c>
      <c r="AC59" s="2122"/>
      <c r="AD59" s="2123"/>
      <c r="AE59" s="2123"/>
      <c r="AF59" s="2123"/>
      <c r="AG59" s="2128"/>
      <c r="AH59" s="2128"/>
      <c r="AI59" s="2128"/>
      <c r="AJ59" s="2128"/>
      <c r="AK59" s="2129"/>
      <c r="AL59" s="470"/>
      <c r="AM59" s="426"/>
    </row>
    <row r="60" spans="1:39" ht="18" customHeight="1">
      <c r="A60" s="2150" t="s">
        <v>854</v>
      </c>
      <c r="B60" s="2153" t="s">
        <v>508</v>
      </c>
      <c r="C60" s="2154"/>
      <c r="D60" s="2154"/>
      <c r="E60" s="2154"/>
      <c r="F60" s="2154"/>
      <c r="G60" s="2154"/>
      <c r="H60" s="2154"/>
      <c r="I60" s="2154"/>
      <c r="J60" s="2155"/>
      <c r="K60" s="632" t="s">
        <v>951</v>
      </c>
      <c r="L60" s="1892" t="s">
        <v>1057</v>
      </c>
      <c r="M60" s="1893"/>
      <c r="N60" s="1893"/>
      <c r="O60" s="1893"/>
      <c r="P60" s="1893"/>
      <c r="Q60" s="1893"/>
      <c r="R60" s="1893"/>
      <c r="S60" s="1893"/>
      <c r="T60" s="1893"/>
      <c r="U60" s="1893"/>
      <c r="V60" s="1893"/>
      <c r="W60" s="1893"/>
      <c r="X60" s="1893"/>
      <c r="Y60" s="1893"/>
      <c r="Z60" s="1893"/>
      <c r="AA60" s="1893"/>
      <c r="AB60" s="1893"/>
      <c r="AC60" s="1893"/>
      <c r="AD60" s="1893"/>
      <c r="AE60" s="1893"/>
      <c r="AF60" s="1893"/>
      <c r="AG60" s="1893"/>
      <c r="AH60" s="1893"/>
      <c r="AI60" s="1893"/>
      <c r="AJ60" s="1893"/>
      <c r="AK60" s="1894"/>
      <c r="AL60" s="470"/>
      <c r="AM60" s="426"/>
    </row>
    <row r="61" spans="1:39" ht="18" customHeight="1">
      <c r="A61" s="2151"/>
      <c r="B61" s="2040"/>
      <c r="C61" s="2041"/>
      <c r="D61" s="2041"/>
      <c r="E61" s="2041"/>
      <c r="F61" s="2041"/>
      <c r="G61" s="2041"/>
      <c r="H61" s="2041"/>
      <c r="I61" s="2041"/>
      <c r="J61" s="2042"/>
      <c r="K61" s="632"/>
      <c r="L61" s="1910" t="s">
        <v>1072</v>
      </c>
      <c r="M61" s="1911"/>
      <c r="N61" s="1911"/>
      <c r="O61" s="1911"/>
      <c r="P61" s="1911"/>
      <c r="Q61" s="1911"/>
      <c r="R61" s="1911"/>
      <c r="S61" s="1911"/>
      <c r="T61" s="1911"/>
      <c r="U61" s="1911"/>
      <c r="V61" s="634" t="s">
        <v>951</v>
      </c>
      <c r="W61" s="1910" t="s">
        <v>1073</v>
      </c>
      <c r="X61" s="1911"/>
      <c r="Y61" s="1911"/>
      <c r="Z61" s="1911"/>
      <c r="AA61" s="1911"/>
      <c r="AB61" s="1911"/>
      <c r="AC61" s="1911"/>
      <c r="AD61" s="1911"/>
      <c r="AE61" s="1911"/>
      <c r="AF61" s="1912"/>
      <c r="AG61" s="1913" t="s">
        <v>1029</v>
      </c>
      <c r="AH61" s="1914"/>
      <c r="AI61" s="1895" t="s">
        <v>1371</v>
      </c>
      <c r="AJ61" s="1896"/>
      <c r="AK61" s="1897"/>
      <c r="AL61" s="475"/>
      <c r="AM61" s="426"/>
    </row>
    <row r="62" spans="1:39" ht="27.95" customHeight="1">
      <c r="A62" s="2151"/>
      <c r="B62" s="2134" t="s">
        <v>509</v>
      </c>
      <c r="C62" s="2135"/>
      <c r="D62" s="2135"/>
      <c r="E62" s="2135"/>
      <c r="F62" s="2135"/>
      <c r="G62" s="2135"/>
      <c r="H62" s="2135"/>
      <c r="I62" s="2135"/>
      <c r="J62" s="2136"/>
      <c r="K62" s="2137" t="s">
        <v>1375</v>
      </c>
      <c r="L62" s="2138"/>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9"/>
      <c r="AL62" s="476"/>
      <c r="AM62" s="426"/>
    </row>
    <row r="63" spans="1:39" ht="27.95" customHeight="1" thickBot="1">
      <c r="A63" s="2152"/>
      <c r="B63" s="2140" t="s">
        <v>510</v>
      </c>
      <c r="C63" s="2141"/>
      <c r="D63" s="2141"/>
      <c r="E63" s="2141"/>
      <c r="F63" s="2141"/>
      <c r="G63" s="2141"/>
      <c r="H63" s="2141"/>
      <c r="I63" s="2141"/>
      <c r="J63" s="2142"/>
      <c r="K63" s="2143" t="s">
        <v>1375</v>
      </c>
      <c r="L63" s="2144"/>
      <c r="M63" s="2144"/>
      <c r="N63" s="2144"/>
      <c r="O63" s="2144"/>
      <c r="P63" s="2144"/>
      <c r="Q63" s="2144"/>
      <c r="R63" s="2144"/>
      <c r="S63" s="2144"/>
      <c r="T63" s="2144"/>
      <c r="U63" s="2144"/>
      <c r="V63" s="2144"/>
      <c r="W63" s="2144"/>
      <c r="X63" s="2144"/>
      <c r="Y63" s="2144"/>
      <c r="Z63" s="2144"/>
      <c r="AA63" s="2144"/>
      <c r="AB63" s="2144"/>
      <c r="AC63" s="2144"/>
      <c r="AD63" s="2144"/>
      <c r="AE63" s="2144"/>
      <c r="AF63" s="2144"/>
      <c r="AG63" s="2144"/>
      <c r="AH63" s="2144"/>
      <c r="AI63" s="2144"/>
      <c r="AJ63" s="2144"/>
      <c r="AK63" s="2145"/>
      <c r="AL63" s="476"/>
      <c r="AM63" s="426"/>
    </row>
    <row r="64" spans="1:39" ht="12" customHeight="1">
      <c r="A64" s="1078" t="s">
        <v>855</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L64" s="478"/>
      <c r="AM64" s="426"/>
    </row>
    <row r="65" spans="1:39" ht="12" customHeight="1">
      <c r="A65" s="1078" t="s">
        <v>511</v>
      </c>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L65" s="478"/>
      <c r="AM65" s="426"/>
    </row>
    <row r="66" spans="1:39" ht="12" customHeight="1">
      <c r="A66" s="1078" t="s">
        <v>512</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L66" s="478"/>
      <c r="AM66" s="426"/>
    </row>
    <row r="67" spans="1:39" ht="12" customHeight="1">
      <c r="A67" s="1078" t="s">
        <v>261</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L67" s="478"/>
      <c r="AM67" s="426"/>
    </row>
    <row r="68" spans="1:39" ht="12" customHeight="1">
      <c r="A68" s="1078" t="s">
        <v>514</v>
      </c>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L68" s="478"/>
      <c r="AM68" s="426"/>
    </row>
    <row r="69" spans="1:39" ht="12" customHeight="1">
      <c r="A69" s="1078" t="s">
        <v>484</v>
      </c>
      <c r="B69" s="413"/>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L69" s="478"/>
      <c r="AM69" s="426"/>
    </row>
    <row r="70" spans="1:39" ht="12" customHeight="1">
      <c r="A70" s="1078" t="s">
        <v>1315</v>
      </c>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832"/>
      <c r="AC70" s="832"/>
      <c r="AD70" s="832"/>
      <c r="AE70" s="832"/>
      <c r="AF70" s="832"/>
      <c r="AG70" s="832"/>
      <c r="AH70" s="832"/>
      <c r="AI70" s="832"/>
      <c r="AJ70" s="832"/>
      <c r="AK70" s="832"/>
      <c r="AL70" s="831"/>
      <c r="AM70" s="426"/>
    </row>
    <row r="71" spans="1:39" ht="18" customHeight="1">
      <c r="A71" s="832"/>
      <c r="B71" s="832"/>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3"/>
    </row>
  </sheetData>
  <mergeCells count="200">
    <mergeCell ref="B62:J62"/>
    <mergeCell ref="K62:AK62"/>
    <mergeCell ref="B63:J63"/>
    <mergeCell ref="K63:AK63"/>
    <mergeCell ref="N58:W58"/>
    <mergeCell ref="Y58:AB58"/>
    <mergeCell ref="N59:AA59"/>
    <mergeCell ref="A60:A63"/>
    <mergeCell ref="B60:J61"/>
    <mergeCell ref="L60:AK60"/>
    <mergeCell ref="L61:U61"/>
    <mergeCell ref="W61:AF61"/>
    <mergeCell ref="AG61:AH61"/>
    <mergeCell ref="AI61:AK61"/>
    <mergeCell ref="W56:Y56"/>
    <mergeCell ref="Z56:AB56"/>
    <mergeCell ref="AC56:AE56"/>
    <mergeCell ref="AF56:AH56"/>
    <mergeCell ref="B57:J59"/>
    <mergeCell ref="K57:M57"/>
    <mergeCell ref="Y57:AB57"/>
    <mergeCell ref="AC57:AF59"/>
    <mergeCell ref="AG57:AK59"/>
    <mergeCell ref="K58:M58"/>
    <mergeCell ref="B56:F56"/>
    <mergeCell ref="G56:J56"/>
    <mergeCell ref="K56:M56"/>
    <mergeCell ref="N56:P56"/>
    <mergeCell ref="Q56:S56"/>
    <mergeCell ref="T56:V56"/>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49:AK49"/>
    <mergeCell ref="C50:J50"/>
    <mergeCell ref="K50:AH50"/>
    <mergeCell ref="AI50:AK50"/>
    <mergeCell ref="C47:J47"/>
    <mergeCell ref="K47:AH47"/>
    <mergeCell ref="AI47:AK47"/>
    <mergeCell ref="C48:J48"/>
    <mergeCell ref="K48:AH48"/>
    <mergeCell ref="AI48:AK48"/>
    <mergeCell ref="C40:J40"/>
    <mergeCell ref="K40:AH40"/>
    <mergeCell ref="AI40:AK40"/>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C33:J33"/>
    <mergeCell ref="K33:AH33"/>
    <mergeCell ref="C38:J38"/>
    <mergeCell ref="K38:AH38"/>
    <mergeCell ref="AI38:AK38"/>
    <mergeCell ref="C39:J39"/>
    <mergeCell ref="K39:AH39"/>
    <mergeCell ref="AI39:AK39"/>
    <mergeCell ref="C36:J36"/>
    <mergeCell ref="K36:AH36"/>
    <mergeCell ref="AI36:AK36"/>
    <mergeCell ref="C37:J37"/>
    <mergeCell ref="K37:AH37"/>
    <mergeCell ref="AI37:AK37"/>
    <mergeCell ref="A27:AG27"/>
    <mergeCell ref="AI27:AK27"/>
    <mergeCell ref="A28:AG28"/>
    <mergeCell ref="AI28:AK28"/>
    <mergeCell ref="A29:A59"/>
    <mergeCell ref="B29:E29"/>
    <mergeCell ref="F29:AK29"/>
    <mergeCell ref="B30:J30"/>
    <mergeCell ref="K30:AH30"/>
    <mergeCell ref="AI33:AK33"/>
    <mergeCell ref="C34:J34"/>
    <mergeCell ref="K34:AH34"/>
    <mergeCell ref="AI34:AK34"/>
    <mergeCell ref="C35:J35"/>
    <mergeCell ref="K35:AH35"/>
    <mergeCell ref="AI35:AK35"/>
    <mergeCell ref="AI30:AK30"/>
    <mergeCell ref="B31:B40"/>
    <mergeCell ref="C31:J31"/>
    <mergeCell ref="K31:AH31"/>
    <mergeCell ref="AI31:AK31"/>
    <mergeCell ref="C32:J32"/>
    <mergeCell ref="K32:AH32"/>
    <mergeCell ref="AI32:AK32"/>
    <mergeCell ref="A26:AG26"/>
    <mergeCell ref="AL21:AL25"/>
    <mergeCell ref="AN21:AN25"/>
    <mergeCell ref="F22:G22"/>
    <mergeCell ref="H22:T22"/>
    <mergeCell ref="U22:X22"/>
    <mergeCell ref="Y22:AF22"/>
    <mergeCell ref="F23:G23"/>
    <mergeCell ref="H23:T23"/>
    <mergeCell ref="U23:X23"/>
    <mergeCell ref="Y23:AF23"/>
    <mergeCell ref="AI26:AK26"/>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s>
  <phoneticPr fontId="9"/>
  <conditionalFormatting sqref="L5:T6">
    <cfRule type="expression" dxfId="380" priority="18">
      <formula>AND(F5="✔",L5="")</formula>
    </cfRule>
  </conditionalFormatting>
  <conditionalFormatting sqref="Y7:AK12">
    <cfRule type="expression" dxfId="379" priority="12">
      <formula>LEN(Y7)&gt;100</formula>
    </cfRule>
    <cfRule type="expression" dxfId="378" priority="17">
      <formula>AND($L$5&lt;&gt;"00 基礎分野",$Y$7="")</formula>
    </cfRule>
  </conditionalFormatting>
  <conditionalFormatting sqref="Y57:AB58 N58:W58 N59:AA59 K62:AK63 F13 AF15:AG15 G16 I16 L16 N16 F17:AK17 F20:AK20 F29:AK29 K52:AE53 AI52:AK53 M11:R11 F11:K12 K60 C31:AK39 C41:AK49">
    <cfRule type="containsBlanks" dxfId="377" priority="19">
      <formula>LEN(TRIM(C11))=0</formula>
    </cfRule>
  </conditionalFormatting>
  <conditionalFormatting sqref="M11:R11 F11:K12 F14:K14">
    <cfRule type="cellIs" dxfId="376" priority="16" operator="equal">
      <formula>"令和　　年　　月　　日"</formula>
    </cfRule>
  </conditionalFormatting>
  <conditionalFormatting sqref="V13:AF13">
    <cfRule type="expression" dxfId="375" priority="15">
      <formula>AND($R$13="✔",$V$13="")</formula>
    </cfRule>
  </conditionalFormatting>
  <conditionalFormatting sqref="K51 P51">
    <cfRule type="expression" dxfId="374" priority="14">
      <formula>COUNTA($K$51,$P$51)=0</formula>
    </cfRule>
  </conditionalFormatting>
  <conditionalFormatting sqref="AI51:AK51">
    <cfRule type="expression" dxfId="373" priority="13">
      <formula>AND($P$51="✔",$AI$51="")</formula>
    </cfRule>
  </conditionalFormatting>
  <conditionalFormatting sqref="F20:AK20">
    <cfRule type="expression" dxfId="372" priority="11">
      <formula>LEN(F20)&gt;200</formula>
    </cfRule>
  </conditionalFormatting>
  <conditionalFormatting sqref="F29:AK29">
    <cfRule type="expression" dxfId="371" priority="10">
      <formula>LEN(F29)&gt;250</formula>
    </cfRule>
  </conditionalFormatting>
  <conditionalFormatting sqref="F14:K14">
    <cfRule type="containsBlanks" dxfId="370" priority="9">
      <formula>LEN(TRIM(F14))=0</formula>
    </cfRule>
  </conditionalFormatting>
  <conditionalFormatting sqref="AI61">
    <cfRule type="cellIs" dxfId="369" priority="6" operator="lessThanOrEqual">
      <formula>1</formula>
    </cfRule>
  </conditionalFormatting>
  <conditionalFormatting sqref="K61">
    <cfRule type="expression" dxfId="368" priority="8">
      <formula>($K$61="")*($V$61="")</formula>
    </cfRule>
  </conditionalFormatting>
  <conditionalFormatting sqref="V61">
    <cfRule type="expression" dxfId="367" priority="7">
      <formula>($K$61="")*($V$61="")</formula>
    </cfRule>
  </conditionalFormatting>
  <conditionalFormatting sqref="AH28">
    <cfRule type="containsBlanks" dxfId="366" priority="2">
      <formula>LEN(TRIM(AH28))=0</formula>
    </cfRule>
  </conditionalFormatting>
  <dataValidations count="9">
    <dataValidation type="list" allowBlank="1" showInputMessage="1" showErrorMessage="1" sqref="M8 F8 AH26:AH28 S8">
      <formula1>"○"</formula1>
    </dataValidation>
    <dataValidation allowBlank="1" showInputMessage="1" showErrorMessage="1" prompt="様式第８号に記載した金額を記載してください。" sqref="Y57:AB57"/>
    <dataValidation allowBlank="1" showInputMessage="1" showErrorMessage="1" prompt="職場体験・職場見学及び企業実習先への交通費、健康診断料、補講費が必要となる場合には、別途費用が発生する旨記入してください。" sqref="N59:AA59"/>
    <dataValidation type="list" allowBlank="1" showInputMessage="1" showErrorMessage="1" sqref="P51 M7 V61 AA18 T18:T19 L18:L19 F18:F19 R13 L13 F13 F7 AH21:AH25 K51 K60:K61 S7">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custom" allowBlank="1" showInputMessage="1" showErrorMessage="1" error="全角で入力してください" sqref="F20:AK20 F17:AK17">
      <formula1>AND(F17=DBCS(F17))</formula1>
    </dataValidation>
    <dataValidation type="custom" allowBlank="1" showInputMessage="1" showErrorMessage="1" error="全角で入力してください" sqref="F29:AK29">
      <formula1>AND(F29=DBCS(F29))</formula1>
    </dataValidation>
  </dataValidations>
  <printOptions horizontalCentered="1"/>
  <pageMargins left="0.59055118110236227" right="0.19685039370078741" top="0.59055118110236227" bottom="0.19685039370078741" header="7.874015748031496E-2" footer="7.874015748031496E-2"/>
  <pageSetup paperSize="9" scale="6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I24"/>
  <sheetViews>
    <sheetView showGridLines="0" view="pageBreakPreview" zoomScale="70" zoomScaleNormal="100" zoomScaleSheetLayoutView="70" workbookViewId="0">
      <selection activeCell="A3" sqref="A3:X3"/>
    </sheetView>
  </sheetViews>
  <sheetFormatPr defaultColWidth="8" defaultRowHeight="13.5"/>
  <cols>
    <col min="1" max="24" width="6.75" style="571" customWidth="1"/>
    <col min="25" max="16384" width="8" style="571"/>
  </cols>
  <sheetData>
    <row r="1" spans="1:35">
      <c r="U1" s="571" t="s">
        <v>1132</v>
      </c>
      <c r="V1" s="579"/>
    </row>
    <row r="2" spans="1:35">
      <c r="X2" s="572" t="s">
        <v>1079</v>
      </c>
    </row>
    <row r="3" spans="1:35" ht="18.75">
      <c r="A3" s="2156" t="s">
        <v>1056</v>
      </c>
      <c r="B3" s="2156"/>
      <c r="C3" s="2156"/>
      <c r="D3" s="2156"/>
      <c r="E3" s="2156"/>
      <c r="F3" s="2156"/>
      <c r="G3" s="2156"/>
      <c r="H3" s="2156"/>
      <c r="I3" s="2156"/>
      <c r="J3" s="2156"/>
      <c r="K3" s="2156"/>
      <c r="L3" s="2156"/>
      <c r="M3" s="2156"/>
      <c r="N3" s="2156"/>
      <c r="O3" s="2156"/>
      <c r="P3" s="2156"/>
      <c r="Q3" s="2156"/>
      <c r="R3" s="2156"/>
      <c r="S3" s="2156"/>
      <c r="T3" s="2156"/>
      <c r="U3" s="2156"/>
      <c r="V3" s="2156"/>
      <c r="W3" s="2156"/>
      <c r="X3" s="2156"/>
    </row>
    <row r="4" spans="1:35">
      <c r="T4" s="2157" t="s">
        <v>1040</v>
      </c>
      <c r="U4" s="2157"/>
      <c r="V4" s="2158" t="str">
        <f>IF(様式1!O3="","",様式1!O3)</f>
        <v/>
      </c>
      <c r="W4" s="2158"/>
      <c r="X4" s="2158"/>
      <c r="Y4" s="580"/>
      <c r="Z4" s="580"/>
    </row>
    <row r="5" spans="1:35" ht="9" customHeight="1">
      <c r="Y5" s="578"/>
      <c r="Z5" s="578"/>
    </row>
    <row r="6" spans="1:35" ht="18" customHeight="1">
      <c r="A6" s="2159" t="s">
        <v>1041</v>
      </c>
      <c r="B6" s="2160"/>
      <c r="C6" s="2161"/>
      <c r="D6" s="2162" t="str">
        <f>IF(様式1!L11="","",様式1!L11)</f>
        <v/>
      </c>
      <c r="E6" s="2163"/>
      <c r="F6" s="2163"/>
      <c r="G6" s="2163"/>
      <c r="H6" s="2163"/>
      <c r="I6" s="2163"/>
      <c r="J6" s="2163"/>
      <c r="K6" s="2163"/>
      <c r="L6" s="2164"/>
      <c r="M6" s="2165" t="s">
        <v>1080</v>
      </c>
      <c r="N6" s="2165"/>
      <c r="O6" s="2165"/>
      <c r="P6" s="2166" t="str">
        <f>IF(様式1!F44="","",様式1!F44)</f>
        <v/>
      </c>
      <c r="Q6" s="2166"/>
      <c r="R6" s="2166"/>
      <c r="S6" s="2166"/>
      <c r="T6" s="2166"/>
      <c r="U6" s="2166"/>
      <c r="V6" s="2166"/>
      <c r="W6" s="2166"/>
      <c r="X6" s="2166"/>
      <c r="Y6" s="573"/>
      <c r="Z6" s="573"/>
      <c r="AA6" s="573"/>
      <c r="AB6" s="573"/>
      <c r="AC6" s="573"/>
      <c r="AD6" s="573"/>
      <c r="AE6" s="573"/>
      <c r="AF6" s="573"/>
      <c r="AG6" s="573"/>
      <c r="AH6" s="573"/>
      <c r="AI6" s="573"/>
    </row>
    <row r="7" spans="1:35" ht="18" customHeight="1">
      <c r="A7" s="2159" t="s">
        <v>1042</v>
      </c>
      <c r="B7" s="2160"/>
      <c r="C7" s="2161"/>
      <c r="D7" s="2167" t="str">
        <f>IF(様式1!G36="","",様式1!G36)</f>
        <v/>
      </c>
      <c r="E7" s="2168"/>
      <c r="F7" s="2168"/>
      <c r="G7" s="2168"/>
      <c r="H7" s="2168"/>
      <c r="I7" s="2168"/>
      <c r="J7" s="2168"/>
      <c r="K7" s="2168"/>
      <c r="L7" s="2169"/>
      <c r="M7" s="574"/>
      <c r="N7" s="574"/>
      <c r="O7" s="574"/>
      <c r="P7" s="574"/>
      <c r="Q7" s="574"/>
      <c r="R7" s="574"/>
      <c r="S7" s="574"/>
      <c r="T7" s="574"/>
      <c r="U7" s="574"/>
      <c r="V7" s="574"/>
      <c r="W7" s="574"/>
      <c r="X7" s="574"/>
      <c r="Y7" s="573"/>
      <c r="Z7" s="573"/>
      <c r="AA7" s="573"/>
      <c r="AB7" s="573"/>
      <c r="AC7" s="573"/>
      <c r="AD7" s="573"/>
      <c r="AE7" s="573"/>
      <c r="AF7" s="573"/>
      <c r="AG7" s="573"/>
      <c r="AH7" s="573"/>
      <c r="AI7" s="573"/>
    </row>
    <row r="9" spans="1:35" s="576" customFormat="1" ht="55.9" customHeight="1">
      <c r="A9" s="575" t="s">
        <v>1081</v>
      </c>
      <c r="B9" s="2170" t="s">
        <v>1082</v>
      </c>
      <c r="C9" s="2170"/>
      <c r="D9" s="2171" t="s">
        <v>1043</v>
      </c>
      <c r="E9" s="2171"/>
      <c r="F9" s="2171"/>
      <c r="G9" s="2171" t="s">
        <v>1044</v>
      </c>
      <c r="H9" s="2171"/>
      <c r="I9" s="2171"/>
      <c r="J9" s="2171"/>
      <c r="K9" s="2171"/>
      <c r="L9" s="2171" t="s">
        <v>1045</v>
      </c>
      <c r="M9" s="2171"/>
      <c r="N9" s="2171" t="s">
        <v>1046</v>
      </c>
      <c r="O9" s="2171"/>
      <c r="P9" s="2170" t="s">
        <v>1047</v>
      </c>
      <c r="Q9" s="2170"/>
      <c r="R9" s="2170"/>
      <c r="S9" s="2171" t="s">
        <v>1048</v>
      </c>
      <c r="T9" s="2171"/>
      <c r="U9" s="2171" t="s">
        <v>1049</v>
      </c>
      <c r="V9" s="2171"/>
      <c r="W9" s="2171"/>
      <c r="X9" s="2171"/>
    </row>
    <row r="10" spans="1:35" ht="58.15" customHeight="1">
      <c r="A10" s="577" t="s">
        <v>1083</v>
      </c>
      <c r="B10" s="2172"/>
      <c r="C10" s="2173"/>
      <c r="D10" s="2174"/>
      <c r="E10" s="2174"/>
      <c r="F10" s="2174"/>
      <c r="G10" s="2174"/>
      <c r="H10" s="2174"/>
      <c r="I10" s="2174"/>
      <c r="J10" s="2174"/>
      <c r="K10" s="2174"/>
      <c r="L10" s="2175"/>
      <c r="M10" s="2175"/>
      <c r="N10" s="2176"/>
      <c r="O10" s="2176"/>
      <c r="P10" s="2176"/>
      <c r="Q10" s="2176"/>
      <c r="R10" s="2176"/>
      <c r="S10" s="2176"/>
      <c r="T10" s="2176"/>
      <c r="U10" s="2177"/>
      <c r="V10" s="2177"/>
      <c r="W10" s="2177"/>
      <c r="X10" s="2177"/>
    </row>
    <row r="11" spans="1:35" ht="58.15" customHeight="1">
      <c r="A11" s="577" t="s">
        <v>1084</v>
      </c>
      <c r="B11" s="2172"/>
      <c r="C11" s="2173"/>
      <c r="D11" s="2174"/>
      <c r="E11" s="2174"/>
      <c r="F11" s="2174"/>
      <c r="G11" s="2178"/>
      <c r="H11" s="2179"/>
      <c r="I11" s="2179"/>
      <c r="J11" s="2179"/>
      <c r="K11" s="2180"/>
      <c r="L11" s="2175"/>
      <c r="M11" s="2175"/>
      <c r="N11" s="2176"/>
      <c r="O11" s="2176"/>
      <c r="P11" s="2176"/>
      <c r="Q11" s="2176"/>
      <c r="R11" s="2176"/>
      <c r="S11" s="2176"/>
      <c r="T11" s="2176"/>
      <c r="U11" s="2177"/>
      <c r="V11" s="2177"/>
      <c r="W11" s="2177"/>
      <c r="X11" s="2177"/>
    </row>
    <row r="12" spans="1:35" ht="58.15" customHeight="1">
      <c r="A12" s="577" t="s">
        <v>1085</v>
      </c>
      <c r="B12" s="2172"/>
      <c r="C12" s="2173"/>
      <c r="D12" s="2174"/>
      <c r="E12" s="2174"/>
      <c r="F12" s="2174"/>
      <c r="G12" s="2178"/>
      <c r="H12" s="2179"/>
      <c r="I12" s="2179"/>
      <c r="J12" s="2179"/>
      <c r="K12" s="2180"/>
      <c r="L12" s="2175"/>
      <c r="M12" s="2175"/>
      <c r="N12" s="2176"/>
      <c r="O12" s="2176"/>
      <c r="P12" s="2176"/>
      <c r="Q12" s="2176"/>
      <c r="R12" s="2176"/>
      <c r="S12" s="2176"/>
      <c r="T12" s="2176"/>
      <c r="U12" s="2177"/>
      <c r="V12" s="2177"/>
      <c r="W12" s="2177"/>
      <c r="X12" s="2177"/>
    </row>
    <row r="13" spans="1:35" ht="58.15" customHeight="1">
      <c r="A13" s="577" t="s">
        <v>1086</v>
      </c>
      <c r="B13" s="2172"/>
      <c r="C13" s="2173"/>
      <c r="D13" s="2174"/>
      <c r="E13" s="2174"/>
      <c r="F13" s="2174"/>
      <c r="G13" s="2178"/>
      <c r="H13" s="2179"/>
      <c r="I13" s="2179"/>
      <c r="J13" s="2179"/>
      <c r="K13" s="2180"/>
      <c r="L13" s="2175"/>
      <c r="M13" s="2175"/>
      <c r="N13" s="2176"/>
      <c r="O13" s="2176"/>
      <c r="P13" s="2176"/>
      <c r="Q13" s="2176"/>
      <c r="R13" s="2176"/>
      <c r="S13" s="2176"/>
      <c r="T13" s="2176"/>
      <c r="U13" s="2177"/>
      <c r="V13" s="2177"/>
      <c r="W13" s="2177"/>
      <c r="X13" s="2177"/>
    </row>
    <row r="14" spans="1:35" ht="58.15" customHeight="1">
      <c r="A14" s="577" t="s">
        <v>1087</v>
      </c>
      <c r="B14" s="2172"/>
      <c r="C14" s="2173"/>
      <c r="D14" s="2174"/>
      <c r="E14" s="2174"/>
      <c r="F14" s="2174"/>
      <c r="G14" s="2178"/>
      <c r="H14" s="2179"/>
      <c r="I14" s="2179"/>
      <c r="J14" s="2179"/>
      <c r="K14" s="2180"/>
      <c r="L14" s="2175"/>
      <c r="M14" s="2175"/>
      <c r="N14" s="2176"/>
      <c r="O14" s="2176"/>
      <c r="P14" s="2176"/>
      <c r="Q14" s="2176"/>
      <c r="R14" s="2176"/>
      <c r="S14" s="2176"/>
      <c r="T14" s="2176"/>
      <c r="U14" s="2177"/>
      <c r="V14" s="2177"/>
      <c r="W14" s="2177"/>
      <c r="X14" s="2177"/>
    </row>
    <row r="15" spans="1:35" ht="58.15" customHeight="1">
      <c r="A15" s="577" t="s">
        <v>1088</v>
      </c>
      <c r="B15" s="2185"/>
      <c r="C15" s="2186"/>
      <c r="D15" s="2174"/>
      <c r="E15" s="2174"/>
      <c r="F15" s="2174"/>
      <c r="G15" s="2178"/>
      <c r="H15" s="2179"/>
      <c r="I15" s="2179"/>
      <c r="J15" s="2179"/>
      <c r="K15" s="2180"/>
      <c r="L15" s="2175"/>
      <c r="M15" s="2175"/>
      <c r="N15" s="2176"/>
      <c r="O15" s="2176"/>
      <c r="P15" s="2176"/>
      <c r="Q15" s="2176"/>
      <c r="R15" s="2176"/>
      <c r="S15" s="2176"/>
      <c r="T15" s="2176"/>
      <c r="U15" s="2177"/>
      <c r="V15" s="2177"/>
      <c r="W15" s="2177"/>
      <c r="X15" s="2177"/>
    </row>
    <row r="17" spans="1:24">
      <c r="A17" s="2181" t="s">
        <v>1050</v>
      </c>
      <c r="B17" s="2182"/>
    </row>
    <row r="18" spans="1:24">
      <c r="A18" s="635" t="s">
        <v>1051</v>
      </c>
      <c r="B18" s="636"/>
      <c r="C18" s="637"/>
      <c r="D18" s="637"/>
      <c r="E18" s="637"/>
      <c r="F18" s="637"/>
      <c r="G18" s="637"/>
      <c r="H18" s="636" t="s">
        <v>1089</v>
      </c>
      <c r="I18" s="636"/>
      <c r="J18" s="636"/>
      <c r="K18" s="637"/>
      <c r="L18" s="637"/>
      <c r="M18" s="637"/>
      <c r="N18" s="636"/>
      <c r="O18" s="636"/>
      <c r="P18" s="637"/>
      <c r="Q18" s="637"/>
      <c r="R18" s="637"/>
      <c r="S18" s="637"/>
      <c r="T18" s="637"/>
      <c r="U18" s="637"/>
      <c r="V18" s="637"/>
      <c r="W18" s="637"/>
      <c r="X18" s="638"/>
    </row>
    <row r="19" spans="1:24">
      <c r="A19" s="639"/>
      <c r="B19" s="640"/>
      <c r="C19" s="640"/>
      <c r="D19" s="640"/>
      <c r="E19" s="640"/>
      <c r="F19" s="640"/>
      <c r="G19" s="640"/>
      <c r="H19" s="640"/>
      <c r="I19" s="640"/>
      <c r="J19" s="640"/>
      <c r="K19" s="640"/>
      <c r="L19" s="640"/>
      <c r="M19" s="640"/>
      <c r="N19" s="640"/>
      <c r="O19" s="640"/>
      <c r="P19" s="640"/>
      <c r="Q19" s="640"/>
      <c r="R19" s="640"/>
      <c r="S19" s="640"/>
      <c r="T19" s="640"/>
      <c r="U19" s="640"/>
      <c r="V19" s="640"/>
      <c r="W19" s="640"/>
      <c r="X19" s="641"/>
    </row>
    <row r="20" spans="1:24">
      <c r="A20" s="642" t="s">
        <v>1052</v>
      </c>
      <c r="B20" s="643"/>
      <c r="C20" s="640"/>
      <c r="D20" s="640"/>
      <c r="E20" s="640"/>
      <c r="F20" s="640"/>
      <c r="G20" s="640"/>
      <c r="H20" s="643" t="s">
        <v>1053</v>
      </c>
      <c r="I20" s="643"/>
      <c r="J20" s="640"/>
      <c r="K20" s="640"/>
      <c r="L20" s="640"/>
      <c r="M20" s="640"/>
      <c r="N20" s="640"/>
      <c r="O20" s="640"/>
      <c r="P20" s="640"/>
      <c r="Q20" s="640"/>
      <c r="R20" s="640"/>
      <c r="S20" s="640"/>
      <c r="T20" s="640"/>
      <c r="U20" s="640"/>
      <c r="V20" s="640"/>
      <c r="W20" s="640"/>
      <c r="X20" s="641"/>
    </row>
    <row r="21" spans="1:24">
      <c r="A21" s="644"/>
      <c r="B21" s="645"/>
      <c r="C21" s="646"/>
      <c r="D21" s="646"/>
      <c r="E21" s="646"/>
      <c r="F21" s="646"/>
      <c r="G21" s="646"/>
      <c r="H21" s="646"/>
      <c r="I21" s="646"/>
      <c r="J21" s="646"/>
      <c r="K21" s="646"/>
      <c r="L21" s="646"/>
      <c r="M21" s="646"/>
      <c r="N21" s="646"/>
      <c r="O21" s="646"/>
      <c r="P21" s="646"/>
      <c r="Q21" s="646"/>
      <c r="R21" s="646"/>
      <c r="S21" s="646"/>
      <c r="T21" s="646"/>
      <c r="U21" s="646"/>
      <c r="V21" s="646"/>
      <c r="W21" s="646"/>
      <c r="X21" s="647"/>
    </row>
    <row r="23" spans="1:24" ht="86.25" customHeight="1">
      <c r="A23" s="2183" t="s">
        <v>1254</v>
      </c>
      <c r="B23" s="2184"/>
      <c r="C23" s="2184"/>
      <c r="D23" s="2184"/>
      <c r="E23" s="2184"/>
      <c r="F23" s="2184"/>
      <c r="G23" s="2184"/>
      <c r="H23" s="2184"/>
      <c r="I23" s="2184"/>
      <c r="J23" s="2184"/>
      <c r="K23" s="2184"/>
      <c r="L23" s="2184"/>
      <c r="M23" s="2184"/>
      <c r="N23" s="2184"/>
      <c r="O23" s="2184"/>
      <c r="P23" s="2184"/>
      <c r="Q23" s="2184"/>
      <c r="R23" s="2184"/>
      <c r="S23" s="2184"/>
      <c r="T23" s="2184"/>
      <c r="U23" s="2184"/>
      <c r="V23" s="2184"/>
      <c r="W23" s="2184"/>
      <c r="X23" s="2184"/>
    </row>
    <row r="24" spans="1:24">
      <c r="X24" s="570" t="s">
        <v>1251</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disablePrompts="1"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3" orientation="landscape" horizontalDpi="300" verticalDpi="300" r:id="rId1"/>
  <rowBreaks count="1" manualBreakCount="1">
    <brk id="22"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80" zoomScaleNormal="100" zoomScaleSheetLayoutView="80" workbookViewId="0">
      <selection activeCell="A3" sqref="A3:W3"/>
    </sheetView>
  </sheetViews>
  <sheetFormatPr defaultColWidth="8" defaultRowHeight="13.5"/>
  <cols>
    <col min="1" max="13" width="6.75" style="695" customWidth="1"/>
    <col min="14" max="15" width="12.625" style="695" customWidth="1"/>
    <col min="16" max="17" width="10.125" style="695" customWidth="1"/>
    <col min="18" max="23" width="6.75" style="695" customWidth="1"/>
    <col min="24" max="16384" width="8" style="695"/>
  </cols>
  <sheetData>
    <row r="1" spans="1:34">
      <c r="T1" s="696" t="s">
        <v>1124</v>
      </c>
    </row>
    <row r="2" spans="1:34">
      <c r="W2" s="697" t="s">
        <v>1125</v>
      </c>
    </row>
    <row r="3" spans="1:34" ht="18.75">
      <c r="A3" s="2187" t="s">
        <v>1126</v>
      </c>
      <c r="B3" s="2187"/>
      <c r="C3" s="2187"/>
      <c r="D3" s="2187"/>
      <c r="E3" s="2187"/>
      <c r="F3" s="2187"/>
      <c r="G3" s="2187"/>
      <c r="H3" s="2187"/>
      <c r="I3" s="2187"/>
      <c r="J3" s="2187"/>
      <c r="K3" s="2187"/>
      <c r="L3" s="2187"/>
      <c r="M3" s="2187"/>
      <c r="N3" s="2187"/>
      <c r="O3" s="2187"/>
      <c r="P3" s="2187"/>
      <c r="Q3" s="2187"/>
      <c r="R3" s="2187"/>
      <c r="S3" s="2187"/>
      <c r="T3" s="2187"/>
      <c r="U3" s="2187"/>
      <c r="V3" s="2187"/>
      <c r="W3" s="2187"/>
    </row>
    <row r="4" spans="1:34">
      <c r="S4" s="2188" t="s">
        <v>1040</v>
      </c>
      <c r="T4" s="2188"/>
      <c r="U4" s="2189" t="str">
        <f>IF(様式1!O3="","",様式1!O3)</f>
        <v/>
      </c>
      <c r="V4" s="2189"/>
      <c r="W4" s="2189"/>
    </row>
    <row r="5" spans="1:34" ht="9" customHeight="1"/>
    <row r="6" spans="1:34" ht="18" customHeight="1">
      <c r="A6" s="2159" t="s">
        <v>1041</v>
      </c>
      <c r="B6" s="2160"/>
      <c r="C6" s="2161"/>
      <c r="D6" s="2190" t="str">
        <f>IF(様式1!L11="","",様式1!L11)</f>
        <v/>
      </c>
      <c r="E6" s="2191"/>
      <c r="F6" s="2191"/>
      <c r="G6" s="2191"/>
      <c r="H6" s="2191"/>
      <c r="I6" s="2191"/>
      <c r="J6" s="2191"/>
      <c r="K6" s="2191"/>
      <c r="L6" s="2192"/>
      <c r="M6" s="2159" t="s">
        <v>1080</v>
      </c>
      <c r="N6" s="2193"/>
      <c r="O6" s="2194" t="str">
        <f>IF(様式1!F44="","",様式1!F44)</f>
        <v/>
      </c>
      <c r="P6" s="2195"/>
      <c r="Q6" s="2195"/>
      <c r="R6" s="2195"/>
      <c r="S6" s="2195"/>
      <c r="T6" s="2195"/>
      <c r="U6" s="2195"/>
      <c r="V6" s="2195"/>
      <c r="W6" s="2196"/>
      <c r="X6" s="698"/>
      <c r="Y6" s="698"/>
      <c r="Z6" s="698"/>
      <c r="AA6" s="698"/>
      <c r="AB6" s="698"/>
      <c r="AC6" s="698"/>
      <c r="AD6" s="698"/>
      <c r="AE6" s="698"/>
      <c r="AF6" s="698"/>
      <c r="AG6" s="698"/>
      <c r="AH6" s="698"/>
    </row>
    <row r="7" spans="1:34" ht="18" customHeight="1">
      <c r="A7" s="2159" t="s">
        <v>1042</v>
      </c>
      <c r="B7" s="2160"/>
      <c r="C7" s="2161"/>
      <c r="D7" s="2190" t="str">
        <f>IF(様式1!G36="","",様式1!G36)</f>
        <v/>
      </c>
      <c r="E7" s="2191"/>
      <c r="F7" s="2191"/>
      <c r="G7" s="2191"/>
      <c r="H7" s="2191"/>
      <c r="I7" s="2191"/>
      <c r="J7" s="2191"/>
      <c r="K7" s="2191"/>
      <c r="L7" s="2192"/>
      <c r="M7" s="2197"/>
      <c r="N7" s="2198"/>
      <c r="O7" s="2198"/>
      <c r="P7" s="2198"/>
      <c r="Q7" s="2198"/>
      <c r="R7" s="2198"/>
      <c r="S7" s="2198"/>
      <c r="T7" s="2198"/>
      <c r="U7" s="2198"/>
      <c r="V7" s="2198"/>
      <c r="W7" s="2198"/>
      <c r="X7" s="698"/>
      <c r="Y7" s="698"/>
      <c r="Z7" s="698"/>
      <c r="AA7" s="698"/>
      <c r="AB7" s="698"/>
      <c r="AC7" s="698"/>
      <c r="AD7" s="698"/>
      <c r="AE7" s="698"/>
      <c r="AF7" s="698"/>
      <c r="AG7" s="698"/>
      <c r="AH7" s="698"/>
    </row>
    <row r="9" spans="1:34" s="700" customFormat="1" ht="69.95" customHeight="1">
      <c r="A9" s="699" t="s">
        <v>1081</v>
      </c>
      <c r="B9" s="2199" t="s">
        <v>1127</v>
      </c>
      <c r="C9" s="2200"/>
      <c r="D9" s="2201"/>
      <c r="E9" s="2201"/>
      <c r="F9" s="2202"/>
      <c r="G9" s="2203" t="s">
        <v>1044</v>
      </c>
      <c r="H9" s="2203"/>
      <c r="I9" s="2203"/>
      <c r="J9" s="2203"/>
      <c r="K9" s="2203"/>
      <c r="L9" s="2203" t="s">
        <v>1045</v>
      </c>
      <c r="M9" s="2203"/>
      <c r="N9" s="2199" t="s">
        <v>1128</v>
      </c>
      <c r="O9" s="2204"/>
      <c r="P9" s="2205" t="s">
        <v>1129</v>
      </c>
      <c r="Q9" s="2203"/>
      <c r="R9" s="2203" t="s">
        <v>1048</v>
      </c>
      <c r="S9" s="2203"/>
      <c r="T9" s="2203" t="s">
        <v>1049</v>
      </c>
      <c r="U9" s="2203"/>
      <c r="V9" s="2203"/>
      <c r="W9" s="2203"/>
    </row>
    <row r="10" spans="1:34" ht="69.95" customHeight="1">
      <c r="A10" s="701" t="s">
        <v>1083</v>
      </c>
      <c r="B10" s="2199"/>
      <c r="C10" s="2200"/>
      <c r="D10" s="2207"/>
      <c r="E10" s="2207"/>
      <c r="F10" s="2208"/>
      <c r="G10" s="2212"/>
      <c r="H10" s="2212"/>
      <c r="I10" s="2212"/>
      <c r="J10" s="2212"/>
      <c r="K10" s="2212"/>
      <c r="L10" s="2203"/>
      <c r="M10" s="2203"/>
      <c r="N10" s="2199"/>
      <c r="O10" s="2204"/>
      <c r="P10" s="2205"/>
      <c r="Q10" s="2205"/>
      <c r="R10" s="2205"/>
      <c r="S10" s="2205"/>
      <c r="T10" s="2206"/>
      <c r="U10" s="2206"/>
      <c r="V10" s="2206"/>
      <c r="W10" s="2206"/>
    </row>
    <row r="11" spans="1:34" ht="69.95" customHeight="1">
      <c r="A11" s="701" t="s">
        <v>1084</v>
      </c>
      <c r="B11" s="2199"/>
      <c r="C11" s="2200"/>
      <c r="D11" s="2207"/>
      <c r="E11" s="2207"/>
      <c r="F11" s="2208"/>
      <c r="G11" s="2209"/>
      <c r="H11" s="2210"/>
      <c r="I11" s="2210"/>
      <c r="J11" s="2210"/>
      <c r="K11" s="2211"/>
      <c r="L11" s="2203"/>
      <c r="M11" s="2203"/>
      <c r="N11" s="2199"/>
      <c r="O11" s="2204"/>
      <c r="P11" s="2205"/>
      <c r="Q11" s="2205"/>
      <c r="R11" s="2205"/>
      <c r="S11" s="2205"/>
      <c r="T11" s="2206"/>
      <c r="U11" s="2206"/>
      <c r="V11" s="2206"/>
      <c r="W11" s="2206"/>
    </row>
    <row r="12" spans="1:34" ht="69.95" customHeight="1">
      <c r="A12" s="701" t="s">
        <v>1085</v>
      </c>
      <c r="B12" s="2199"/>
      <c r="C12" s="2200"/>
      <c r="D12" s="2207"/>
      <c r="E12" s="2207"/>
      <c r="F12" s="2208"/>
      <c r="G12" s="2209"/>
      <c r="H12" s="2210"/>
      <c r="I12" s="2210"/>
      <c r="J12" s="2210"/>
      <c r="K12" s="2211"/>
      <c r="L12" s="2203"/>
      <c r="M12" s="2203"/>
      <c r="N12" s="2199"/>
      <c r="O12" s="2204"/>
      <c r="P12" s="2205"/>
      <c r="Q12" s="2205"/>
      <c r="R12" s="2205"/>
      <c r="S12" s="2205"/>
      <c r="T12" s="2206"/>
      <c r="U12" s="2206"/>
      <c r="V12" s="2206"/>
      <c r="W12" s="2206"/>
    </row>
    <row r="13" spans="1:34" ht="69.95" customHeight="1">
      <c r="A13" s="701" t="s">
        <v>1086</v>
      </c>
      <c r="B13" s="2199"/>
      <c r="C13" s="2200"/>
      <c r="D13" s="2207"/>
      <c r="E13" s="2207"/>
      <c r="F13" s="2208"/>
      <c r="G13" s="2209"/>
      <c r="H13" s="2210"/>
      <c r="I13" s="2210"/>
      <c r="J13" s="2210"/>
      <c r="K13" s="2211"/>
      <c r="L13" s="2203"/>
      <c r="M13" s="2203"/>
      <c r="N13" s="2213"/>
      <c r="O13" s="2202"/>
      <c r="P13" s="2205"/>
      <c r="Q13" s="2205"/>
      <c r="R13" s="2205"/>
      <c r="S13" s="2205"/>
      <c r="T13" s="2206"/>
      <c r="U13" s="2206"/>
      <c r="V13" s="2206"/>
      <c r="W13" s="2206"/>
    </row>
    <row r="14" spans="1:34" ht="69.95" customHeight="1">
      <c r="A14" s="701" t="s">
        <v>1087</v>
      </c>
      <c r="B14" s="2199"/>
      <c r="C14" s="2200"/>
      <c r="D14" s="2207"/>
      <c r="E14" s="2207"/>
      <c r="F14" s="2208"/>
      <c r="G14" s="2209"/>
      <c r="H14" s="2210"/>
      <c r="I14" s="2210"/>
      <c r="J14" s="2210"/>
      <c r="K14" s="2211"/>
      <c r="L14" s="2203"/>
      <c r="M14" s="2203"/>
      <c r="N14" s="2213"/>
      <c r="O14" s="2202"/>
      <c r="P14" s="2205"/>
      <c r="Q14" s="2205"/>
      <c r="R14" s="2205"/>
      <c r="S14" s="2205"/>
      <c r="T14" s="2206"/>
      <c r="U14" s="2206"/>
      <c r="V14" s="2206"/>
      <c r="W14" s="2206"/>
    </row>
    <row r="15" spans="1:34" ht="69.95" customHeight="1">
      <c r="A15" s="701" t="s">
        <v>1088</v>
      </c>
      <c r="B15" s="2199"/>
      <c r="C15" s="2200"/>
      <c r="D15" s="2207"/>
      <c r="E15" s="2207"/>
      <c r="F15" s="2208"/>
      <c r="G15" s="2209"/>
      <c r="H15" s="2210"/>
      <c r="I15" s="2210"/>
      <c r="J15" s="2210"/>
      <c r="K15" s="2211"/>
      <c r="L15" s="2203"/>
      <c r="M15" s="2203"/>
      <c r="N15" s="2213"/>
      <c r="O15" s="2202"/>
      <c r="P15" s="2205"/>
      <c r="Q15" s="2205"/>
      <c r="R15" s="2205"/>
      <c r="S15" s="2205"/>
      <c r="T15" s="2206"/>
      <c r="U15" s="2206"/>
      <c r="V15" s="2206"/>
      <c r="W15" s="2206"/>
    </row>
    <row r="17" spans="1:23">
      <c r="A17" s="2213" t="s">
        <v>1050</v>
      </c>
      <c r="B17" s="2214"/>
    </row>
    <row r="18" spans="1:23">
      <c r="A18" s="702" t="s">
        <v>1051</v>
      </c>
      <c r="B18" s="703"/>
      <c r="C18" s="704"/>
      <c r="D18" s="704"/>
      <c r="E18" s="704"/>
      <c r="F18" s="704"/>
      <c r="G18" s="704"/>
      <c r="H18" s="703" t="s">
        <v>1089</v>
      </c>
      <c r="I18" s="703"/>
      <c r="J18" s="703"/>
      <c r="K18" s="704"/>
      <c r="L18" s="704"/>
      <c r="M18" s="704"/>
      <c r="N18" s="704"/>
      <c r="O18" s="704"/>
      <c r="P18" s="704"/>
      <c r="Q18" s="704"/>
      <c r="R18" s="704"/>
      <c r="S18" s="704"/>
      <c r="T18" s="704"/>
      <c r="U18" s="704"/>
      <c r="V18" s="704"/>
      <c r="W18" s="705"/>
    </row>
    <row r="19" spans="1:23">
      <c r="A19" s="706"/>
      <c r="B19" s="707"/>
      <c r="C19" s="707"/>
      <c r="D19" s="707"/>
      <c r="E19" s="707"/>
      <c r="F19" s="707"/>
      <c r="G19" s="707"/>
      <c r="H19" s="707"/>
      <c r="I19" s="707"/>
      <c r="J19" s="707"/>
      <c r="K19" s="707"/>
      <c r="L19" s="707"/>
      <c r="M19" s="707"/>
      <c r="N19" s="707"/>
      <c r="O19" s="707"/>
      <c r="P19" s="707"/>
      <c r="Q19" s="707"/>
      <c r="R19" s="707"/>
      <c r="S19" s="707"/>
      <c r="T19" s="707"/>
      <c r="U19" s="707"/>
      <c r="V19" s="707"/>
      <c r="W19" s="708"/>
    </row>
    <row r="20" spans="1:23">
      <c r="A20" s="709" t="s">
        <v>1052</v>
      </c>
      <c r="B20" s="710"/>
      <c r="C20" s="707"/>
      <c r="D20" s="707"/>
      <c r="E20" s="707"/>
      <c r="F20" s="707"/>
      <c r="G20" s="707"/>
      <c r="H20" s="710" t="s">
        <v>1053</v>
      </c>
      <c r="I20" s="710"/>
      <c r="J20" s="707"/>
      <c r="K20" s="707"/>
      <c r="L20" s="707"/>
      <c r="M20" s="707"/>
      <c r="N20" s="707"/>
      <c r="O20" s="707"/>
      <c r="P20" s="707"/>
      <c r="Q20" s="707"/>
      <c r="R20" s="707"/>
      <c r="S20" s="707"/>
      <c r="T20" s="707"/>
      <c r="U20" s="707"/>
      <c r="V20" s="707"/>
      <c r="W20" s="708"/>
    </row>
    <row r="21" spans="1:23">
      <c r="A21" s="711"/>
      <c r="B21" s="712"/>
      <c r="C21" s="713"/>
      <c r="D21" s="713"/>
      <c r="E21" s="713"/>
      <c r="F21" s="713"/>
      <c r="G21" s="713"/>
      <c r="H21" s="713"/>
      <c r="I21" s="713"/>
      <c r="J21" s="713"/>
      <c r="K21" s="713"/>
      <c r="L21" s="713"/>
      <c r="M21" s="713"/>
      <c r="N21" s="713"/>
      <c r="O21" s="713"/>
      <c r="P21" s="713"/>
      <c r="Q21" s="713"/>
      <c r="R21" s="713"/>
      <c r="S21" s="713"/>
      <c r="T21" s="713"/>
      <c r="U21" s="713"/>
      <c r="V21" s="713"/>
      <c r="W21" s="714"/>
    </row>
    <row r="23" spans="1:23" ht="60" customHeight="1">
      <c r="A23" s="2215" t="s">
        <v>1130</v>
      </c>
      <c r="B23" s="2216"/>
      <c r="C23" s="2216"/>
      <c r="D23" s="2216"/>
      <c r="E23" s="2216"/>
      <c r="F23" s="2216"/>
      <c r="G23" s="2216"/>
      <c r="H23" s="2216"/>
      <c r="I23" s="2216"/>
      <c r="J23" s="2216"/>
      <c r="K23" s="2216"/>
      <c r="L23" s="2216"/>
      <c r="M23" s="2216"/>
      <c r="N23" s="2216"/>
      <c r="O23" s="2216"/>
      <c r="P23" s="2216"/>
      <c r="Q23" s="2216"/>
      <c r="R23" s="2216"/>
      <c r="S23" s="2216"/>
      <c r="T23" s="2216"/>
      <c r="U23" s="2216"/>
      <c r="V23" s="2216"/>
      <c r="W23" s="2216"/>
    </row>
    <row r="24" spans="1:23">
      <c r="W24" s="570" t="s">
        <v>1131</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9"/>
  <printOptions horizontalCentered="1"/>
  <pageMargins left="0.35433070866141736" right="0.31496062992125984" top="0.35433070866141736" bottom="0.39370078740157483" header="0.31496062992125984" footer="0.31496062992125984"/>
  <pageSetup paperSize="9" scale="76" orientation="landscape" horizontalDpi="300" verticalDpi="300" r:id="rId1"/>
  <rowBreaks count="1" manualBreakCount="1">
    <brk id="22"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6"/>
  <sheetViews>
    <sheetView view="pageBreakPreview" zoomScale="69" zoomScaleNormal="69" zoomScaleSheetLayoutView="69" workbookViewId="0"/>
  </sheetViews>
  <sheetFormatPr defaultRowHeight="13.5"/>
  <cols>
    <col min="1" max="1" width="12.625" style="720" customWidth="1"/>
    <col min="2" max="2" width="16.625" style="720" customWidth="1"/>
    <col min="3" max="3" width="32.625" style="720" customWidth="1"/>
    <col min="4" max="4" width="247.875" style="718" customWidth="1"/>
    <col min="5" max="5" width="18.25" style="720" customWidth="1"/>
    <col min="6" max="16384" width="9" style="720"/>
  </cols>
  <sheetData>
    <row r="1" spans="1:6" ht="63" customHeight="1" thickBot="1">
      <c r="A1" s="716" t="s">
        <v>1248</v>
      </c>
      <c r="B1" s="717"/>
      <c r="C1" s="717"/>
      <c r="D1" s="2225" t="s">
        <v>1249</v>
      </c>
      <c r="E1" s="2225"/>
      <c r="F1" s="719" t="s">
        <v>870</v>
      </c>
    </row>
    <row r="2" spans="1:6" ht="66.75" customHeight="1" thickBot="1">
      <c r="A2" s="736" t="s">
        <v>1145</v>
      </c>
      <c r="B2" s="737" t="s">
        <v>1146</v>
      </c>
      <c r="C2" s="738" t="s">
        <v>1147</v>
      </c>
      <c r="D2" s="739" t="s">
        <v>1148</v>
      </c>
      <c r="E2" s="740" t="s">
        <v>1149</v>
      </c>
    </row>
    <row r="3" spans="1:6" ht="23.25" customHeight="1">
      <c r="A3" s="2226" t="s">
        <v>1150</v>
      </c>
      <c r="B3" s="2220" t="s">
        <v>1151</v>
      </c>
      <c r="C3" s="721" t="s">
        <v>1152</v>
      </c>
      <c r="D3" s="722" t="s">
        <v>1153</v>
      </c>
      <c r="E3" s="723"/>
    </row>
    <row r="4" spans="1:6" ht="19.5">
      <c r="A4" s="2227"/>
      <c r="B4" s="2221"/>
      <c r="C4" s="724" t="s">
        <v>1154</v>
      </c>
      <c r="D4" s="725" t="s">
        <v>1155</v>
      </c>
      <c r="E4" s="726"/>
    </row>
    <row r="5" spans="1:6" ht="23.25" customHeight="1">
      <c r="A5" s="2227"/>
      <c r="B5" s="2221"/>
      <c r="C5" s="724" t="s">
        <v>1156</v>
      </c>
      <c r="D5" s="725" t="s">
        <v>1157</v>
      </c>
      <c r="E5" s="726"/>
    </row>
    <row r="6" spans="1:6" ht="23.25" customHeight="1">
      <c r="A6" s="2227"/>
      <c r="B6" s="2221"/>
      <c r="C6" s="724" t="s">
        <v>1158</v>
      </c>
      <c r="D6" s="725" t="s">
        <v>1159</v>
      </c>
      <c r="E6" s="726"/>
    </row>
    <row r="7" spans="1:6" ht="23.25" customHeight="1">
      <c r="A7" s="2227"/>
      <c r="B7" s="2221"/>
      <c r="C7" s="724" t="s">
        <v>1160</v>
      </c>
      <c r="D7" s="725" t="s">
        <v>1161</v>
      </c>
      <c r="E7" s="726"/>
    </row>
    <row r="8" spans="1:6" ht="23.25" customHeight="1">
      <c r="A8" s="2227"/>
      <c r="B8" s="2222"/>
      <c r="C8" s="724" t="s">
        <v>1162</v>
      </c>
      <c r="D8" s="725" t="s">
        <v>1163</v>
      </c>
      <c r="E8" s="726"/>
    </row>
    <row r="9" spans="1:6" ht="23.25" customHeight="1">
      <c r="A9" s="2227"/>
      <c r="B9" s="2223" t="s">
        <v>1164</v>
      </c>
      <c r="C9" s="727" t="s">
        <v>1165</v>
      </c>
      <c r="D9" s="728" t="s">
        <v>1166</v>
      </c>
      <c r="E9" s="729"/>
    </row>
    <row r="10" spans="1:6" ht="23.25" customHeight="1">
      <c r="A10" s="2227"/>
      <c r="B10" s="2221"/>
      <c r="C10" s="724" t="s">
        <v>1167</v>
      </c>
      <c r="D10" s="725" t="s">
        <v>1168</v>
      </c>
      <c r="E10" s="726"/>
    </row>
    <row r="11" spans="1:6" ht="53.25" customHeight="1">
      <c r="A11" s="2227"/>
      <c r="B11" s="2221"/>
      <c r="C11" s="724" t="s">
        <v>1169</v>
      </c>
      <c r="D11" s="725" t="s">
        <v>1170</v>
      </c>
      <c r="E11" s="726"/>
    </row>
    <row r="12" spans="1:6" ht="23.25" customHeight="1">
      <c r="A12" s="2227"/>
      <c r="B12" s="2221"/>
      <c r="C12" s="724" t="s">
        <v>1171</v>
      </c>
      <c r="D12" s="725" t="s">
        <v>1172</v>
      </c>
      <c r="E12" s="726"/>
    </row>
    <row r="13" spans="1:6" ht="23.25" customHeight="1">
      <c r="A13" s="2227"/>
      <c r="B13" s="2221"/>
      <c r="C13" s="724" t="s">
        <v>1173</v>
      </c>
      <c r="D13" s="725" t="s">
        <v>1174</v>
      </c>
      <c r="E13" s="726"/>
    </row>
    <row r="14" spans="1:6" ht="23.25" customHeight="1">
      <c r="A14" s="2227"/>
      <c r="B14" s="2222"/>
      <c r="C14" s="724" t="s">
        <v>1175</v>
      </c>
      <c r="D14" s="725" t="s">
        <v>1176</v>
      </c>
      <c r="E14" s="726"/>
    </row>
    <row r="15" spans="1:6" ht="24.75" customHeight="1">
      <c r="A15" s="2227"/>
      <c r="B15" s="2223" t="s">
        <v>1177</v>
      </c>
      <c r="C15" s="727" t="s">
        <v>1178</v>
      </c>
      <c r="D15" s="728" t="s">
        <v>1179</v>
      </c>
      <c r="E15" s="729"/>
    </row>
    <row r="16" spans="1:6" ht="45.75" customHeight="1">
      <c r="A16" s="2227"/>
      <c r="B16" s="2221"/>
      <c r="C16" s="724" t="s">
        <v>1180</v>
      </c>
      <c r="D16" s="725" t="s">
        <v>1181</v>
      </c>
      <c r="E16" s="726"/>
    </row>
    <row r="17" spans="1:5" ht="45.75" customHeight="1">
      <c r="A17" s="2227"/>
      <c r="B17" s="2221"/>
      <c r="C17" s="724" t="s">
        <v>1182</v>
      </c>
      <c r="D17" s="725" t="s">
        <v>1183</v>
      </c>
      <c r="E17" s="726"/>
    </row>
    <row r="18" spans="1:5" ht="24" customHeight="1">
      <c r="A18" s="2227"/>
      <c r="B18" s="2221"/>
      <c r="C18" s="724" t="s">
        <v>1184</v>
      </c>
      <c r="D18" s="725" t="s">
        <v>1185</v>
      </c>
      <c r="E18" s="726"/>
    </row>
    <row r="19" spans="1:5" ht="24" customHeight="1" thickBot="1">
      <c r="A19" s="2228"/>
      <c r="B19" s="2224"/>
      <c r="C19" s="724" t="s">
        <v>1186</v>
      </c>
      <c r="D19" s="725" t="s">
        <v>1187</v>
      </c>
      <c r="E19" s="726"/>
    </row>
    <row r="20" spans="1:5" ht="24" customHeight="1">
      <c r="A20" s="2217" t="s">
        <v>1188</v>
      </c>
      <c r="B20" s="2220" t="s">
        <v>1189</v>
      </c>
      <c r="C20" s="730" t="s">
        <v>1190</v>
      </c>
      <c r="D20" s="731" t="s">
        <v>1191</v>
      </c>
      <c r="E20" s="732"/>
    </row>
    <row r="21" spans="1:5" ht="24" customHeight="1">
      <c r="A21" s="2218"/>
      <c r="B21" s="2221"/>
      <c r="C21" s="724" t="s">
        <v>1192</v>
      </c>
      <c r="D21" s="725" t="s">
        <v>1193</v>
      </c>
      <c r="E21" s="726"/>
    </row>
    <row r="22" spans="1:5" ht="45.75" customHeight="1">
      <c r="A22" s="2218"/>
      <c r="B22" s="2222"/>
      <c r="C22" s="724" t="s">
        <v>1194</v>
      </c>
      <c r="D22" s="725" t="s">
        <v>1195</v>
      </c>
      <c r="E22" s="726"/>
    </row>
    <row r="23" spans="1:5" ht="71.25" customHeight="1">
      <c r="A23" s="2218"/>
      <c r="B23" s="2223" t="s">
        <v>1196</v>
      </c>
      <c r="C23" s="727" t="s">
        <v>1197</v>
      </c>
      <c r="D23" s="728" t="s">
        <v>1198</v>
      </c>
      <c r="E23" s="729"/>
    </row>
    <row r="24" spans="1:5" ht="23.25" customHeight="1">
      <c r="A24" s="2218"/>
      <c r="B24" s="2222"/>
      <c r="C24" s="724" t="s">
        <v>1199</v>
      </c>
      <c r="D24" s="725" t="s">
        <v>1200</v>
      </c>
      <c r="E24" s="726"/>
    </row>
    <row r="25" spans="1:5" ht="23.25" customHeight="1">
      <c r="A25" s="2218"/>
      <c r="B25" s="2223" t="s">
        <v>1201</v>
      </c>
      <c r="C25" s="727" t="s">
        <v>1202</v>
      </c>
      <c r="D25" s="728" t="s">
        <v>1203</v>
      </c>
      <c r="E25" s="729"/>
    </row>
    <row r="26" spans="1:5" ht="45" customHeight="1" thickBot="1">
      <c r="A26" s="2219"/>
      <c r="B26" s="2224"/>
      <c r="C26" s="724" t="s">
        <v>1204</v>
      </c>
      <c r="D26" s="725" t="s">
        <v>1250</v>
      </c>
      <c r="E26" s="726"/>
    </row>
    <row r="27" spans="1:5" ht="23.25" customHeight="1">
      <c r="A27" s="2217" t="s">
        <v>1205</v>
      </c>
      <c r="B27" s="2220" t="s">
        <v>1206</v>
      </c>
      <c r="C27" s="730" t="s">
        <v>1207</v>
      </c>
      <c r="D27" s="731" t="s">
        <v>1208</v>
      </c>
      <c r="E27" s="732"/>
    </row>
    <row r="28" spans="1:5" ht="23.25" customHeight="1">
      <c r="A28" s="2218"/>
      <c r="B28" s="2221"/>
      <c r="C28" s="724" t="s">
        <v>1209</v>
      </c>
      <c r="D28" s="725" t="s">
        <v>1253</v>
      </c>
      <c r="E28" s="726"/>
    </row>
    <row r="29" spans="1:5" ht="23.25" customHeight="1">
      <c r="A29" s="2218"/>
      <c r="B29" s="2221"/>
      <c r="C29" s="724" t="s">
        <v>1210</v>
      </c>
      <c r="D29" s="725" t="s">
        <v>1211</v>
      </c>
      <c r="E29" s="726"/>
    </row>
    <row r="30" spans="1:5" ht="23.25" customHeight="1">
      <c r="A30" s="2218"/>
      <c r="B30" s="2221"/>
      <c r="C30" s="724" t="s">
        <v>1212</v>
      </c>
      <c r="D30" s="725" t="s">
        <v>1213</v>
      </c>
      <c r="E30" s="726"/>
    </row>
    <row r="31" spans="1:5" ht="23.25" customHeight="1">
      <c r="A31" s="2218"/>
      <c r="B31" s="2221"/>
      <c r="C31" s="724" t="s">
        <v>1214</v>
      </c>
      <c r="D31" s="725" t="s">
        <v>1215</v>
      </c>
      <c r="E31" s="726"/>
    </row>
    <row r="32" spans="1:5" ht="23.25" customHeight="1">
      <c r="A32" s="2218"/>
      <c r="B32" s="2221"/>
      <c r="C32" s="724" t="s">
        <v>1216</v>
      </c>
      <c r="D32" s="725" t="s">
        <v>1217</v>
      </c>
      <c r="E32" s="726"/>
    </row>
    <row r="33" spans="1:5" ht="23.25" customHeight="1">
      <c r="A33" s="2218"/>
      <c r="B33" s="2221"/>
      <c r="C33" s="724" t="s">
        <v>1218</v>
      </c>
      <c r="D33" s="725" t="s">
        <v>1219</v>
      </c>
      <c r="E33" s="726"/>
    </row>
    <row r="34" spans="1:5" ht="23.25" customHeight="1">
      <c r="A34" s="2218"/>
      <c r="B34" s="2221"/>
      <c r="C34" s="724" t="s">
        <v>1220</v>
      </c>
      <c r="D34" s="725" t="s">
        <v>1221</v>
      </c>
      <c r="E34" s="726"/>
    </row>
    <row r="35" spans="1:5" ht="23.25" customHeight="1">
      <c r="A35" s="2218"/>
      <c r="B35" s="2221"/>
      <c r="C35" s="724" t="s">
        <v>1222</v>
      </c>
      <c r="D35" s="725" t="s">
        <v>1223</v>
      </c>
      <c r="E35" s="726"/>
    </row>
    <row r="36" spans="1:5" ht="23.25" customHeight="1">
      <c r="A36" s="2218"/>
      <c r="B36" s="2222"/>
      <c r="C36" s="724" t="s">
        <v>1224</v>
      </c>
      <c r="D36" s="725" t="s">
        <v>1225</v>
      </c>
      <c r="E36" s="726"/>
    </row>
    <row r="37" spans="1:5" ht="52.5" customHeight="1">
      <c r="A37" s="2218"/>
      <c r="B37" s="2223" t="s">
        <v>1226</v>
      </c>
      <c r="C37" s="727" t="s">
        <v>1227</v>
      </c>
      <c r="D37" s="728" t="s">
        <v>1228</v>
      </c>
      <c r="E37" s="729"/>
    </row>
    <row r="38" spans="1:5" ht="45.75" customHeight="1">
      <c r="A38" s="2218"/>
      <c r="B38" s="2221"/>
      <c r="C38" s="724" t="s">
        <v>1229</v>
      </c>
      <c r="D38" s="725" t="s">
        <v>1230</v>
      </c>
      <c r="E38" s="726"/>
    </row>
    <row r="39" spans="1:5" ht="45.75" customHeight="1" thickBot="1">
      <c r="A39" s="2219"/>
      <c r="B39" s="2224"/>
      <c r="C39" s="724" t="s">
        <v>1231</v>
      </c>
      <c r="D39" s="725" t="s">
        <v>1232</v>
      </c>
      <c r="E39" s="726"/>
    </row>
    <row r="40" spans="1:5" ht="24" customHeight="1">
      <c r="A40" s="2217" t="s">
        <v>1233</v>
      </c>
      <c r="B40" s="2220" t="s">
        <v>1234</v>
      </c>
      <c r="C40" s="730" t="s">
        <v>1235</v>
      </c>
      <c r="D40" s="731" t="s">
        <v>1236</v>
      </c>
      <c r="E40" s="732"/>
    </row>
    <row r="41" spans="1:5" ht="45.75" customHeight="1">
      <c r="A41" s="2218"/>
      <c r="B41" s="2221"/>
      <c r="C41" s="724" t="s">
        <v>1237</v>
      </c>
      <c r="D41" s="725" t="s">
        <v>1238</v>
      </c>
      <c r="E41" s="726"/>
    </row>
    <row r="42" spans="1:5" ht="24" customHeight="1">
      <c r="A42" s="2218"/>
      <c r="B42" s="2221"/>
      <c r="C42" s="724" t="s">
        <v>1239</v>
      </c>
      <c r="D42" s="725" t="s">
        <v>1240</v>
      </c>
      <c r="E42" s="726"/>
    </row>
    <row r="43" spans="1:5" ht="24" customHeight="1">
      <c r="A43" s="2218"/>
      <c r="B43" s="2222"/>
      <c r="C43" s="724" t="s">
        <v>1241</v>
      </c>
      <c r="D43" s="725" t="s">
        <v>1242</v>
      </c>
      <c r="E43" s="726"/>
    </row>
    <row r="44" spans="1:5" ht="45.75" customHeight="1">
      <c r="A44" s="2218"/>
      <c r="B44" s="2223" t="s">
        <v>1243</v>
      </c>
      <c r="C44" s="727" t="s">
        <v>1244</v>
      </c>
      <c r="D44" s="728" t="s">
        <v>1245</v>
      </c>
      <c r="E44" s="729"/>
    </row>
    <row r="45" spans="1:5" ht="53.25" customHeight="1" thickBot="1">
      <c r="A45" s="2219"/>
      <c r="B45" s="2224"/>
      <c r="C45" s="733" t="s">
        <v>1246</v>
      </c>
      <c r="D45" s="734" t="s">
        <v>1247</v>
      </c>
      <c r="E45" s="735"/>
    </row>
    <row r="46" spans="1:5" ht="19.5">
      <c r="A46" s="741"/>
      <c r="B46" s="742"/>
      <c r="C46" s="743"/>
      <c r="D46" s="742"/>
      <c r="E46" s="742"/>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9"/>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Normal="60" zoomScaleSheetLayoutView="100" workbookViewId="0">
      <selection activeCell="A3" sqref="A3:C3"/>
    </sheetView>
  </sheetViews>
  <sheetFormatPr defaultRowHeight="13.5"/>
  <cols>
    <col min="1" max="1" width="79" style="986" customWidth="1"/>
    <col min="2" max="2" width="9" style="986"/>
    <col min="3" max="3" width="18" style="986" customWidth="1"/>
    <col min="4" max="16384" width="9" style="986"/>
  </cols>
  <sheetData>
    <row r="1" spans="1:3">
      <c r="C1" s="1079" t="s">
        <v>1392</v>
      </c>
    </row>
    <row r="2" spans="1:3">
      <c r="C2" s="1079"/>
    </row>
    <row r="3" spans="1:3" ht="17.25">
      <c r="A3" s="2229" t="s">
        <v>1278</v>
      </c>
      <c r="B3" s="2229"/>
      <c r="C3" s="2229"/>
    </row>
    <row r="4" spans="1:3" ht="81.75" customHeight="1" thickBot="1">
      <c r="A4" s="2230" t="s">
        <v>1308</v>
      </c>
      <c r="B4" s="2230"/>
      <c r="C4" s="2230"/>
    </row>
    <row r="5" spans="1:3" ht="59.25" customHeight="1" thickBot="1">
      <c r="A5" s="1080" t="s">
        <v>1279</v>
      </c>
      <c r="B5" s="1081" t="s">
        <v>1280</v>
      </c>
      <c r="C5" s="1082" t="s">
        <v>1287</v>
      </c>
    </row>
    <row r="6" spans="1:3" ht="17.100000000000001" customHeight="1">
      <c r="A6" s="1083" t="s">
        <v>1288</v>
      </c>
      <c r="B6" s="2231" t="s">
        <v>1281</v>
      </c>
      <c r="C6" s="2233"/>
    </row>
    <row r="7" spans="1:3" ht="30" customHeight="1" thickBot="1">
      <c r="A7" s="1084" t="s">
        <v>1289</v>
      </c>
      <c r="B7" s="2232"/>
      <c r="C7" s="2234"/>
    </row>
    <row r="8" spans="1:3" ht="17.100000000000001" customHeight="1">
      <c r="A8" s="1083" t="s">
        <v>1290</v>
      </c>
      <c r="B8" s="2231" t="s">
        <v>1281</v>
      </c>
      <c r="C8" s="2233"/>
    </row>
    <row r="9" spans="1:3" ht="30" customHeight="1" thickBot="1">
      <c r="A9" s="1084" t="s">
        <v>1291</v>
      </c>
      <c r="B9" s="2232"/>
      <c r="C9" s="2234"/>
    </row>
    <row r="10" spans="1:3" ht="17.100000000000001" customHeight="1">
      <c r="A10" s="1083" t="s">
        <v>1292</v>
      </c>
      <c r="B10" s="2231" t="s">
        <v>1281</v>
      </c>
      <c r="C10" s="2233"/>
    </row>
    <row r="11" spans="1:3" ht="30" customHeight="1" thickBot="1">
      <c r="A11" s="1084" t="s">
        <v>1293</v>
      </c>
      <c r="B11" s="2232"/>
      <c r="C11" s="2234"/>
    </row>
    <row r="12" spans="1:3" ht="17.100000000000001" customHeight="1">
      <c r="A12" s="1083" t="s">
        <v>1294</v>
      </c>
      <c r="B12" s="2231" t="s">
        <v>1281</v>
      </c>
      <c r="C12" s="2233"/>
    </row>
    <row r="13" spans="1:3" ht="30" customHeight="1" thickBot="1">
      <c r="A13" s="1084" t="s">
        <v>1295</v>
      </c>
      <c r="B13" s="2232"/>
      <c r="C13" s="2234"/>
    </row>
    <row r="14" spans="1:3" ht="17.100000000000001" customHeight="1">
      <c r="A14" s="1085" t="s">
        <v>1391</v>
      </c>
      <c r="B14" s="2231" t="s">
        <v>1281</v>
      </c>
      <c r="C14" s="2233"/>
    </row>
    <row r="15" spans="1:3" ht="30" customHeight="1" thickBot="1">
      <c r="A15" s="1086" t="s">
        <v>1393</v>
      </c>
      <c r="B15" s="2232"/>
      <c r="C15" s="2234"/>
    </row>
    <row r="16" spans="1:3" ht="17.100000000000001" customHeight="1">
      <c r="A16" s="1083" t="s">
        <v>1296</v>
      </c>
      <c r="B16" s="2231" t="s">
        <v>1281</v>
      </c>
      <c r="C16" s="2233"/>
    </row>
    <row r="17" spans="1:3" ht="30" customHeight="1" thickBot="1">
      <c r="A17" s="1084" t="s">
        <v>1297</v>
      </c>
      <c r="B17" s="2232"/>
      <c r="C17" s="2234"/>
    </row>
    <row r="18" spans="1:3" ht="17.100000000000001" customHeight="1">
      <c r="A18" s="1083" t="s">
        <v>1298</v>
      </c>
      <c r="B18" s="2231" t="s">
        <v>1281</v>
      </c>
      <c r="C18" s="2233"/>
    </row>
    <row r="19" spans="1:3" ht="30" customHeight="1" thickBot="1">
      <c r="A19" s="1084" t="s">
        <v>1394</v>
      </c>
      <c r="B19" s="2232"/>
      <c r="C19" s="2234"/>
    </row>
    <row r="20" spans="1:3" ht="17.100000000000001" customHeight="1">
      <c r="A20" s="1083" t="s">
        <v>1299</v>
      </c>
      <c r="B20" s="2231" t="s">
        <v>1281</v>
      </c>
      <c r="C20" s="2233"/>
    </row>
    <row r="21" spans="1:3" ht="45" customHeight="1" thickBot="1">
      <c r="A21" s="1084" t="s">
        <v>1300</v>
      </c>
      <c r="B21" s="2232"/>
      <c r="C21" s="2234"/>
    </row>
    <row r="22" spans="1:3" ht="17.100000000000001" customHeight="1">
      <c r="A22" s="1083" t="s">
        <v>1301</v>
      </c>
      <c r="B22" s="2231" t="s">
        <v>1281</v>
      </c>
      <c r="C22" s="2233"/>
    </row>
    <row r="23" spans="1:3" ht="30" customHeight="1" thickBot="1">
      <c r="A23" s="1086" t="s">
        <v>1530</v>
      </c>
      <c r="B23" s="2232"/>
      <c r="C23" s="2234"/>
    </row>
    <row r="24" spans="1:3" ht="17.100000000000001" customHeight="1">
      <c r="A24" s="1083" t="s">
        <v>1302</v>
      </c>
      <c r="B24" s="2231" t="s">
        <v>1281</v>
      </c>
      <c r="C24" s="2233"/>
    </row>
    <row r="25" spans="1:3" ht="30" customHeight="1" thickBot="1">
      <c r="A25" s="1084" t="s">
        <v>1303</v>
      </c>
      <c r="B25" s="2232"/>
      <c r="C25" s="2234"/>
    </row>
    <row r="26" spans="1:3" ht="17.100000000000001" customHeight="1">
      <c r="A26" s="1083" t="s">
        <v>1304</v>
      </c>
      <c r="B26" s="2231" t="s">
        <v>1281</v>
      </c>
      <c r="C26" s="2233"/>
    </row>
    <row r="27" spans="1:3" ht="30" customHeight="1" thickBot="1">
      <c r="A27" s="1084" t="s">
        <v>1305</v>
      </c>
      <c r="B27" s="2232"/>
      <c r="C27" s="2234"/>
    </row>
    <row r="28" spans="1:3" ht="17.100000000000001" customHeight="1">
      <c r="A28" s="1083" t="s">
        <v>1306</v>
      </c>
      <c r="B28" s="2231" t="s">
        <v>1281</v>
      </c>
      <c r="C28" s="2233"/>
    </row>
    <row r="29" spans="1:3" ht="30" customHeight="1" thickBot="1">
      <c r="A29" s="1084" t="s">
        <v>1307</v>
      </c>
      <c r="B29" s="2232"/>
      <c r="C29" s="2234"/>
    </row>
    <row r="30" spans="1:3" ht="17.100000000000001" customHeight="1">
      <c r="A30" s="1087" t="s">
        <v>1282</v>
      </c>
      <c r="B30" s="2231" t="s">
        <v>1281</v>
      </c>
      <c r="C30" s="2233"/>
    </row>
    <row r="31" spans="1:3" ht="39.950000000000003" customHeight="1" thickBot="1">
      <c r="A31" s="1088"/>
      <c r="B31" s="2232"/>
      <c r="C31" s="2234"/>
    </row>
    <row r="32" spans="1:3" ht="40.5" customHeight="1">
      <c r="A32" s="2235" t="s">
        <v>1283</v>
      </c>
      <c r="B32" s="2235"/>
      <c r="C32" s="2235"/>
    </row>
    <row r="33" spans="1:1">
      <c r="A33" s="987"/>
    </row>
  </sheetData>
  <mergeCells count="29">
    <mergeCell ref="B28:B29"/>
    <mergeCell ref="C28:C29"/>
    <mergeCell ref="B30:B31"/>
    <mergeCell ref="C30:C31"/>
    <mergeCell ref="A32:C32"/>
    <mergeCell ref="B22:B23"/>
    <mergeCell ref="C22:C23"/>
    <mergeCell ref="B24:B25"/>
    <mergeCell ref="C24:C25"/>
    <mergeCell ref="B26:B27"/>
    <mergeCell ref="C26:C27"/>
    <mergeCell ref="B16:B17"/>
    <mergeCell ref="C16:C17"/>
    <mergeCell ref="B18:B19"/>
    <mergeCell ref="C18:C19"/>
    <mergeCell ref="B20:B21"/>
    <mergeCell ref="C20:C21"/>
    <mergeCell ref="B10:B11"/>
    <mergeCell ref="C10:C11"/>
    <mergeCell ref="B12:B13"/>
    <mergeCell ref="C12:C13"/>
    <mergeCell ref="B14:B15"/>
    <mergeCell ref="C14:C15"/>
    <mergeCell ref="A3:C3"/>
    <mergeCell ref="A4:C4"/>
    <mergeCell ref="B6:B7"/>
    <mergeCell ref="C6:C7"/>
    <mergeCell ref="B8:B9"/>
    <mergeCell ref="C8:C9"/>
  </mergeCells>
  <phoneticPr fontId="9"/>
  <pageMargins left="0.70866141732283472" right="0.70866141732283472" top="0.74803149606299213" bottom="0.74803149606299213"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heetViews>
  <sheetFormatPr defaultColWidth="9" defaultRowHeight="13.5"/>
  <cols>
    <col min="1" max="1" width="6.5" style="1092" customWidth="1"/>
    <col min="2" max="4" width="10.625" style="1092" customWidth="1"/>
    <col min="5" max="5" width="31.375" style="1092" customWidth="1"/>
    <col min="6" max="6" width="229.25" style="718" customWidth="1"/>
    <col min="7" max="7" width="0.75" style="1092" customWidth="1"/>
    <col min="8" max="16384" width="9" style="1092"/>
  </cols>
  <sheetData>
    <row r="1" spans="1:7" ht="33.75" customHeight="1" thickBot="1">
      <c r="A1" s="1089" t="s">
        <v>1395</v>
      </c>
      <c r="B1" s="1090"/>
      <c r="C1" s="1090"/>
      <c r="D1" s="1090"/>
      <c r="E1" s="1090"/>
      <c r="F1" s="1091" t="s">
        <v>1396</v>
      </c>
      <c r="G1" s="988"/>
    </row>
    <row r="2" spans="1:7" ht="59.25" thickBot="1">
      <c r="A2" s="1093" t="s">
        <v>1145</v>
      </c>
      <c r="B2" s="1094" t="s">
        <v>1146</v>
      </c>
      <c r="C2" s="1094" t="s">
        <v>1397</v>
      </c>
      <c r="D2" s="1095" t="s">
        <v>1398</v>
      </c>
      <c r="E2" s="1096" t="s">
        <v>1399</v>
      </c>
      <c r="F2" s="1097" t="s">
        <v>1400</v>
      </c>
    </row>
    <row r="3" spans="1:7" ht="39">
      <c r="A3" s="2236" t="s">
        <v>1401</v>
      </c>
      <c r="B3" s="2255" t="s">
        <v>1402</v>
      </c>
      <c r="C3" s="2242" t="s">
        <v>1403</v>
      </c>
      <c r="D3" s="2244">
        <v>1</v>
      </c>
      <c r="E3" s="1098" t="s">
        <v>1404</v>
      </c>
      <c r="F3" s="1099" t="s">
        <v>1405</v>
      </c>
    </row>
    <row r="4" spans="1:7" ht="39">
      <c r="A4" s="2237"/>
      <c r="B4" s="2256"/>
      <c r="C4" s="2243"/>
      <c r="D4" s="2248"/>
      <c r="E4" s="1100" t="s">
        <v>1406</v>
      </c>
      <c r="F4" s="1101" t="s">
        <v>1407</v>
      </c>
    </row>
    <row r="5" spans="1:7" ht="39">
      <c r="A5" s="2237"/>
      <c r="B5" s="2257"/>
      <c r="C5" s="2252"/>
      <c r="D5" s="2245"/>
      <c r="E5" s="1100" t="s">
        <v>1408</v>
      </c>
      <c r="F5" s="1101" t="s">
        <v>1409</v>
      </c>
    </row>
    <row r="6" spans="1:7" ht="39">
      <c r="A6" s="2237"/>
      <c r="B6" s="2258" t="s">
        <v>1402</v>
      </c>
      <c r="C6" s="2251" t="s">
        <v>1410</v>
      </c>
      <c r="D6" s="2247">
        <v>2</v>
      </c>
      <c r="E6" s="1102" t="s">
        <v>1411</v>
      </c>
      <c r="F6" s="1103" t="s">
        <v>1412</v>
      </c>
    </row>
    <row r="7" spans="1:7" ht="39">
      <c r="A7" s="2237"/>
      <c r="B7" s="2257"/>
      <c r="C7" s="2252"/>
      <c r="D7" s="2245"/>
      <c r="E7" s="1100" t="s">
        <v>1413</v>
      </c>
      <c r="F7" s="1101" t="s">
        <v>1414</v>
      </c>
    </row>
    <row r="8" spans="1:7" ht="39.75" thickBot="1">
      <c r="A8" s="2237"/>
      <c r="B8" s="1104" t="s">
        <v>1402</v>
      </c>
      <c r="C8" s="1105" t="s">
        <v>1415</v>
      </c>
      <c r="D8" s="1106">
        <v>3</v>
      </c>
      <c r="E8" s="1102" t="s">
        <v>1416</v>
      </c>
      <c r="F8" s="1103" t="s">
        <v>1417</v>
      </c>
    </row>
    <row r="9" spans="1:7" ht="39" customHeight="1">
      <c r="A9" s="2236" t="s">
        <v>1418</v>
      </c>
      <c r="B9" s="2239" t="s">
        <v>1419</v>
      </c>
      <c r="C9" s="2242" t="s">
        <v>1420</v>
      </c>
      <c r="D9" s="2244">
        <v>4</v>
      </c>
      <c r="E9" s="1098" t="s">
        <v>1421</v>
      </c>
      <c r="F9" s="1099" t="s">
        <v>1422</v>
      </c>
    </row>
    <row r="10" spans="1:7" ht="19.5">
      <c r="A10" s="2237"/>
      <c r="B10" s="2240"/>
      <c r="C10" s="2243"/>
      <c r="D10" s="2245"/>
      <c r="E10" s="1100" t="s">
        <v>1423</v>
      </c>
      <c r="F10" s="1101" t="s">
        <v>1424</v>
      </c>
    </row>
    <row r="11" spans="1:7" ht="39" customHeight="1">
      <c r="A11" s="2237"/>
      <c r="B11" s="2240"/>
      <c r="C11" s="2251" t="s">
        <v>1425</v>
      </c>
      <c r="D11" s="2247">
        <v>5</v>
      </c>
      <c r="E11" s="1102" t="s">
        <v>1426</v>
      </c>
      <c r="F11" s="1103" t="s">
        <v>1427</v>
      </c>
    </row>
    <row r="12" spans="1:7" ht="19.5">
      <c r="A12" s="2237"/>
      <c r="B12" s="2240"/>
      <c r="C12" s="2243"/>
      <c r="D12" s="2248"/>
      <c r="E12" s="1100" t="s">
        <v>1428</v>
      </c>
      <c r="F12" s="1101" t="s">
        <v>1429</v>
      </c>
    </row>
    <row r="13" spans="1:7" ht="19.5">
      <c r="A13" s="2237"/>
      <c r="B13" s="2240"/>
      <c r="C13" s="2243"/>
      <c r="D13" s="2245"/>
      <c r="E13" s="1100" t="s">
        <v>1430</v>
      </c>
      <c r="F13" s="1101" t="s">
        <v>1431</v>
      </c>
    </row>
    <row r="14" spans="1:7" ht="19.5" customHeight="1">
      <c r="A14" s="2237"/>
      <c r="B14" s="2240"/>
      <c r="C14" s="2251" t="s">
        <v>1432</v>
      </c>
      <c r="D14" s="2247">
        <v>6</v>
      </c>
      <c r="E14" s="1107" t="s">
        <v>1433</v>
      </c>
      <c r="F14" s="1108" t="s">
        <v>1434</v>
      </c>
    </row>
    <row r="15" spans="1:7" ht="19.5" customHeight="1">
      <c r="A15" s="2237"/>
      <c r="B15" s="2240"/>
      <c r="C15" s="2243"/>
      <c r="D15" s="2248"/>
      <c r="E15" s="1109" t="s">
        <v>1435</v>
      </c>
      <c r="F15" s="1110" t="s">
        <v>1436</v>
      </c>
    </row>
    <row r="16" spans="1:7" ht="19.5" customHeight="1">
      <c r="A16" s="2237"/>
      <c r="B16" s="2240"/>
      <c r="C16" s="2243"/>
      <c r="D16" s="2248"/>
      <c r="E16" s="1109" t="s">
        <v>1437</v>
      </c>
      <c r="F16" s="1110" t="s">
        <v>1438</v>
      </c>
    </row>
    <row r="17" spans="1:6" ht="19.5" customHeight="1">
      <c r="A17" s="2237"/>
      <c r="B17" s="2240"/>
      <c r="C17" s="2243"/>
      <c r="D17" s="2245"/>
      <c r="E17" s="1100" t="s">
        <v>1439</v>
      </c>
      <c r="F17" s="1101" t="s">
        <v>1440</v>
      </c>
    </row>
    <row r="18" spans="1:6" ht="19.5" customHeight="1">
      <c r="A18" s="2237"/>
      <c r="B18" s="2240"/>
      <c r="C18" s="2251" t="s">
        <v>1441</v>
      </c>
      <c r="D18" s="2247">
        <v>7</v>
      </c>
      <c r="E18" s="1107" t="s">
        <v>1442</v>
      </c>
      <c r="F18" s="1108" t="s">
        <v>1443</v>
      </c>
    </row>
    <row r="19" spans="1:6" ht="19.5">
      <c r="A19" s="2237"/>
      <c r="B19" s="2240"/>
      <c r="C19" s="2243"/>
      <c r="D19" s="2248"/>
      <c r="E19" s="1109" t="s">
        <v>1444</v>
      </c>
      <c r="F19" s="1110" t="s">
        <v>1445</v>
      </c>
    </row>
    <row r="20" spans="1:6" ht="19.5">
      <c r="A20" s="2237"/>
      <c r="B20" s="2241"/>
      <c r="C20" s="2243"/>
      <c r="D20" s="2245"/>
      <c r="E20" s="1109" t="s">
        <v>1446</v>
      </c>
      <c r="F20" s="1110" t="s">
        <v>1447</v>
      </c>
    </row>
    <row r="21" spans="1:6" ht="19.5" customHeight="1">
      <c r="A21" s="2237"/>
      <c r="B21" s="2249" t="s">
        <v>1448</v>
      </c>
      <c r="C21" s="2251" t="s">
        <v>1449</v>
      </c>
      <c r="D21" s="2247">
        <v>8</v>
      </c>
      <c r="E21" s="1107" t="s">
        <v>1450</v>
      </c>
      <c r="F21" s="1108" t="s">
        <v>1451</v>
      </c>
    </row>
    <row r="22" spans="1:6" ht="19.5" customHeight="1">
      <c r="A22" s="2237"/>
      <c r="B22" s="2240"/>
      <c r="C22" s="2243"/>
      <c r="D22" s="2248"/>
      <c r="E22" s="1111" t="s">
        <v>1452</v>
      </c>
      <c r="F22" s="1112" t="s">
        <v>1453</v>
      </c>
    </row>
    <row r="23" spans="1:6" ht="19.5" customHeight="1">
      <c r="A23" s="2237"/>
      <c r="B23" s="2240"/>
      <c r="C23" s="2243"/>
      <c r="D23" s="2248"/>
      <c r="E23" s="1111" t="s">
        <v>1454</v>
      </c>
      <c r="F23" s="1112" t="s">
        <v>1455</v>
      </c>
    </row>
    <row r="24" spans="1:6" ht="19.5" customHeight="1">
      <c r="A24" s="2237"/>
      <c r="B24" s="2240"/>
      <c r="C24" s="2243"/>
      <c r="D24" s="2248"/>
      <c r="E24" s="1111" t="s">
        <v>1456</v>
      </c>
      <c r="F24" s="1112" t="s">
        <v>1457</v>
      </c>
    </row>
    <row r="25" spans="1:6" ht="19.5" customHeight="1">
      <c r="A25" s="2237"/>
      <c r="B25" s="2240"/>
      <c r="C25" s="2243"/>
      <c r="D25" s="2245"/>
      <c r="E25" s="1109" t="s">
        <v>1458</v>
      </c>
      <c r="F25" s="1110" t="s">
        <v>1459</v>
      </c>
    </row>
    <row r="26" spans="1:6" ht="19.5">
      <c r="A26" s="2237"/>
      <c r="B26" s="2240"/>
      <c r="C26" s="2251" t="s">
        <v>1460</v>
      </c>
      <c r="D26" s="2247">
        <v>9</v>
      </c>
      <c r="E26" s="1107" t="s">
        <v>1461</v>
      </c>
      <c r="F26" s="1108" t="s">
        <v>1462</v>
      </c>
    </row>
    <row r="27" spans="1:6" ht="19.5">
      <c r="A27" s="2237"/>
      <c r="B27" s="2240"/>
      <c r="C27" s="2243"/>
      <c r="D27" s="2248"/>
      <c r="E27" s="1111" t="s">
        <v>1463</v>
      </c>
      <c r="F27" s="1112" t="s">
        <v>1464</v>
      </c>
    </row>
    <row r="28" spans="1:6" ht="19.5">
      <c r="A28" s="2237"/>
      <c r="B28" s="2240"/>
      <c r="C28" s="2243"/>
      <c r="D28" s="2245"/>
      <c r="E28" s="1111" t="s">
        <v>1465</v>
      </c>
      <c r="F28" s="1112" t="s">
        <v>1466</v>
      </c>
    </row>
    <row r="29" spans="1:6" ht="39" customHeight="1">
      <c r="A29" s="2237"/>
      <c r="B29" s="2240"/>
      <c r="C29" s="2251" t="s">
        <v>1467</v>
      </c>
      <c r="D29" s="2247">
        <v>10</v>
      </c>
      <c r="E29" s="1107" t="s">
        <v>1468</v>
      </c>
      <c r="F29" s="1108" t="s">
        <v>1469</v>
      </c>
    </row>
    <row r="30" spans="1:6" ht="19.5">
      <c r="A30" s="2237"/>
      <c r="B30" s="2240"/>
      <c r="C30" s="2243"/>
      <c r="D30" s="2248"/>
      <c r="E30" s="1111" t="s">
        <v>1470</v>
      </c>
      <c r="F30" s="1112" t="s">
        <v>1471</v>
      </c>
    </row>
    <row r="31" spans="1:6" ht="19.5">
      <c r="A31" s="2237"/>
      <c r="B31" s="2240"/>
      <c r="C31" s="2243"/>
      <c r="D31" s="2248"/>
      <c r="E31" s="1111" t="s">
        <v>1472</v>
      </c>
      <c r="F31" s="1112" t="s">
        <v>1473</v>
      </c>
    </row>
    <row r="32" spans="1:6" ht="39">
      <c r="A32" s="2237"/>
      <c r="B32" s="2240"/>
      <c r="C32" s="2243"/>
      <c r="D32" s="2245"/>
      <c r="E32" s="1111" t="s">
        <v>1474</v>
      </c>
      <c r="F32" s="1112" t="s">
        <v>1475</v>
      </c>
    </row>
    <row r="33" spans="1:6" ht="39">
      <c r="A33" s="2237"/>
      <c r="B33" s="2240"/>
      <c r="C33" s="2251" t="s">
        <v>1476</v>
      </c>
      <c r="D33" s="2247">
        <v>11</v>
      </c>
      <c r="E33" s="1107" t="s">
        <v>1477</v>
      </c>
      <c r="F33" s="1108" t="s">
        <v>1478</v>
      </c>
    </row>
    <row r="34" spans="1:6" ht="19.5">
      <c r="A34" s="2237"/>
      <c r="B34" s="2240"/>
      <c r="C34" s="2243"/>
      <c r="D34" s="2248"/>
      <c r="E34" s="1111" t="s">
        <v>1479</v>
      </c>
      <c r="F34" s="1112" t="s">
        <v>1480</v>
      </c>
    </row>
    <row r="35" spans="1:6" ht="39.75" thickBot="1">
      <c r="A35" s="2238"/>
      <c r="B35" s="2250"/>
      <c r="C35" s="2253"/>
      <c r="D35" s="2254"/>
      <c r="E35" s="1113" t="s">
        <v>1481</v>
      </c>
      <c r="F35" s="1114" t="s">
        <v>1482</v>
      </c>
    </row>
    <row r="36" spans="1:6" ht="58.5">
      <c r="A36" s="2236" t="s">
        <v>1483</v>
      </c>
      <c r="B36" s="2239" t="s">
        <v>1484</v>
      </c>
      <c r="C36" s="2242" t="s">
        <v>1485</v>
      </c>
      <c r="D36" s="2244">
        <v>12</v>
      </c>
      <c r="E36" s="1098" t="s">
        <v>1486</v>
      </c>
      <c r="F36" s="1099" t="s">
        <v>1487</v>
      </c>
    </row>
    <row r="37" spans="1:6" ht="19.5">
      <c r="A37" s="2237"/>
      <c r="B37" s="2240"/>
      <c r="C37" s="2243"/>
      <c r="D37" s="2245"/>
      <c r="E37" s="1100" t="s">
        <v>1488</v>
      </c>
      <c r="F37" s="1101" t="s">
        <v>1489</v>
      </c>
    </row>
    <row r="38" spans="1:6" ht="39">
      <c r="A38" s="2237"/>
      <c r="B38" s="2240"/>
      <c r="C38" s="2246" t="s">
        <v>1490</v>
      </c>
      <c r="D38" s="2247">
        <v>13</v>
      </c>
      <c r="E38" s="1107" t="s">
        <v>1491</v>
      </c>
      <c r="F38" s="1108" t="s">
        <v>1492</v>
      </c>
    </row>
    <row r="39" spans="1:6" ht="19.5">
      <c r="A39" s="2237"/>
      <c r="B39" s="2240"/>
      <c r="C39" s="2243"/>
      <c r="D39" s="2248"/>
      <c r="E39" s="1115" t="s">
        <v>1493</v>
      </c>
      <c r="F39" s="1116" t="s">
        <v>1494</v>
      </c>
    </row>
    <row r="40" spans="1:6" ht="39">
      <c r="A40" s="2237"/>
      <c r="B40" s="2241"/>
      <c r="C40" s="2243"/>
      <c r="D40" s="2245"/>
      <c r="E40" s="1117" t="s">
        <v>1495</v>
      </c>
      <c r="F40" s="1118" t="s">
        <v>1496</v>
      </c>
    </row>
    <row r="41" spans="1:6" ht="19.5">
      <c r="A41" s="2237"/>
      <c r="B41" s="2249" t="s">
        <v>1497</v>
      </c>
      <c r="C41" s="2251" t="s">
        <v>1498</v>
      </c>
      <c r="D41" s="2247">
        <v>14</v>
      </c>
      <c r="E41" s="1107" t="s">
        <v>1499</v>
      </c>
      <c r="F41" s="1108" t="s">
        <v>1500</v>
      </c>
    </row>
    <row r="42" spans="1:6" ht="19.5">
      <c r="A42" s="2237"/>
      <c r="B42" s="2240"/>
      <c r="C42" s="2243"/>
      <c r="D42" s="2248"/>
      <c r="E42" s="1109" t="s">
        <v>1501</v>
      </c>
      <c r="F42" s="1110" t="s">
        <v>1502</v>
      </c>
    </row>
    <row r="43" spans="1:6" ht="39">
      <c r="A43" s="2237"/>
      <c r="B43" s="2240"/>
      <c r="C43" s="2243"/>
      <c r="D43" s="2248"/>
      <c r="E43" s="1109" t="s">
        <v>1503</v>
      </c>
      <c r="F43" s="1110" t="s">
        <v>1504</v>
      </c>
    </row>
    <row r="44" spans="1:6" ht="19.5">
      <c r="A44" s="2237"/>
      <c r="B44" s="2240"/>
      <c r="C44" s="2252"/>
      <c r="D44" s="2245"/>
      <c r="E44" s="1117" t="s">
        <v>1505</v>
      </c>
      <c r="F44" s="1118" t="s">
        <v>1506</v>
      </c>
    </row>
    <row r="45" spans="1:6" ht="39">
      <c r="A45" s="2237"/>
      <c r="B45" s="2240"/>
      <c r="C45" s="2251" t="s">
        <v>1507</v>
      </c>
      <c r="D45" s="2247">
        <v>15</v>
      </c>
      <c r="E45" s="1107" t="s">
        <v>1508</v>
      </c>
      <c r="F45" s="1108" t="s">
        <v>1509</v>
      </c>
    </row>
    <row r="46" spans="1:6" ht="39">
      <c r="A46" s="2237"/>
      <c r="B46" s="2240"/>
      <c r="C46" s="2243"/>
      <c r="D46" s="2245"/>
      <c r="E46" s="1109" t="s">
        <v>1510</v>
      </c>
      <c r="F46" s="1110" t="s">
        <v>1511</v>
      </c>
    </row>
    <row r="47" spans="1:6" ht="39">
      <c r="A47" s="2237"/>
      <c r="B47" s="2240"/>
      <c r="C47" s="2251" t="s">
        <v>1512</v>
      </c>
      <c r="D47" s="2247">
        <v>16</v>
      </c>
      <c r="E47" s="1107" t="s">
        <v>1513</v>
      </c>
      <c r="F47" s="1108" t="s">
        <v>1514</v>
      </c>
    </row>
    <row r="48" spans="1:6" ht="19.5">
      <c r="A48" s="2237"/>
      <c r="B48" s="2240"/>
      <c r="C48" s="2243"/>
      <c r="D48" s="2248"/>
      <c r="E48" s="1109" t="s">
        <v>1515</v>
      </c>
      <c r="F48" s="1110" t="s">
        <v>1516</v>
      </c>
    </row>
    <row r="49" spans="1:6" ht="19.5">
      <c r="A49" s="2237"/>
      <c r="B49" s="2240"/>
      <c r="C49" s="2243"/>
      <c r="D49" s="2248"/>
      <c r="E49" s="1109" t="s">
        <v>1517</v>
      </c>
      <c r="F49" s="1110" t="s">
        <v>1518</v>
      </c>
    </row>
    <row r="50" spans="1:6" ht="39.75" thickBot="1">
      <c r="A50" s="2238"/>
      <c r="B50" s="2250"/>
      <c r="C50" s="2253"/>
      <c r="D50" s="2254"/>
      <c r="E50" s="1119" t="s">
        <v>1519</v>
      </c>
      <c r="F50" s="1120" t="s">
        <v>1520</v>
      </c>
    </row>
    <row r="51" spans="1:6" ht="19.5">
      <c r="A51" s="1121" t="s">
        <v>1521</v>
      </c>
    </row>
    <row r="52" spans="1:6" ht="22.5">
      <c r="A52" s="1122" t="s">
        <v>1522</v>
      </c>
    </row>
    <row r="53" spans="1:6" ht="22.5">
      <c r="A53" s="1122" t="s">
        <v>1523</v>
      </c>
    </row>
    <row r="54" spans="1:6" ht="22.5">
      <c r="A54" s="1122"/>
      <c r="F54" s="1123"/>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9"/>
  <printOptions horizontalCentered="1"/>
  <pageMargins left="3.937007874015748E-2" right="3.937007874015748E-2" top="0.55118110236220474" bottom="0.55118110236220474" header="0" footer="0"/>
  <pageSetup paperSize="9" scale="3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48"/>
  <sheetViews>
    <sheetView view="pageBreakPreview" zoomScale="60" zoomScaleNormal="70" workbookViewId="0">
      <selection activeCell="A4" sqref="A4:AH4"/>
    </sheetView>
  </sheetViews>
  <sheetFormatPr defaultColWidth="9" defaultRowHeight="13.5"/>
  <cols>
    <col min="1" max="1" width="2.625" style="52" customWidth="1"/>
    <col min="2" max="2" width="5.25" style="53" customWidth="1"/>
    <col min="3" max="3" width="9" style="53" customWidth="1"/>
    <col min="4" max="34" width="4.125" style="53" customWidth="1"/>
    <col min="35" max="35" width="4.375" style="116" customWidth="1"/>
    <col min="36" max="36" width="6.125" style="52" customWidth="1"/>
    <col min="37" max="37" width="9" style="602" customWidth="1"/>
    <col min="38" max="38" width="9" style="602"/>
    <col min="39" max="44" width="13.375" style="52" customWidth="1"/>
    <col min="45" max="16384" width="9" style="52"/>
  </cols>
  <sheetData>
    <row r="1" spans="1:44" s="73" customFormat="1" ht="17.25" customHeight="1">
      <c r="A1" s="2317" t="s">
        <v>213</v>
      </c>
      <c r="B1" s="2317"/>
      <c r="C1" s="2317"/>
      <c r="D1" s="2318" t="str">
        <f>IF(様式1!F37="","",様式1!F37)</f>
        <v/>
      </c>
      <c r="E1" s="2318"/>
      <c r="F1" s="2318"/>
      <c r="G1" s="2318"/>
      <c r="H1" s="2318"/>
      <c r="I1" s="481" t="s">
        <v>55</v>
      </c>
      <c r="J1" s="2318" t="str">
        <f>IF(様式1!K37="","",様式1!K37)</f>
        <v/>
      </c>
      <c r="K1" s="2318"/>
      <c r="L1" s="2318"/>
      <c r="M1" s="2318"/>
      <c r="N1" s="2318"/>
      <c r="O1" s="377"/>
      <c r="P1" s="377"/>
      <c r="Q1" s="377"/>
      <c r="R1" s="377"/>
      <c r="S1" s="377"/>
      <c r="T1" s="377"/>
      <c r="U1" s="377"/>
      <c r="V1" s="377"/>
      <c r="W1" s="377"/>
      <c r="X1" s="377"/>
      <c r="Y1" s="377"/>
      <c r="Z1" s="377"/>
      <c r="AA1" s="377"/>
      <c r="AB1" s="377"/>
      <c r="AC1" s="377"/>
      <c r="AD1" s="377"/>
      <c r="AE1" s="377"/>
      <c r="AF1" s="377"/>
      <c r="AG1" s="377"/>
      <c r="AH1" s="377"/>
      <c r="AI1" s="55"/>
      <c r="AK1" s="601"/>
      <c r="AL1" s="601"/>
    </row>
    <row r="2" spans="1:44">
      <c r="A2" s="112"/>
      <c r="B2" s="112"/>
      <c r="C2" s="112"/>
      <c r="D2" s="2319"/>
      <c r="E2" s="2319"/>
      <c r="F2" s="111"/>
      <c r="G2" s="113"/>
      <c r="H2" s="111"/>
      <c r="I2" s="114"/>
      <c r="J2" s="111"/>
    </row>
    <row r="3" spans="1:44" ht="17.25" customHeight="1">
      <c r="AG3" s="115"/>
      <c r="AH3" s="62" t="s">
        <v>700</v>
      </c>
    </row>
    <row r="4" spans="1:44" ht="20.25" customHeight="1">
      <c r="A4" s="2320" t="s">
        <v>262</v>
      </c>
      <c r="B4" s="2320"/>
      <c r="C4" s="2320"/>
      <c r="D4" s="2320"/>
      <c r="E4" s="2320"/>
      <c r="F4" s="2320"/>
      <c r="G4" s="2320"/>
      <c r="H4" s="2320"/>
      <c r="I4" s="2320"/>
      <c r="J4" s="2320"/>
      <c r="K4" s="2320"/>
      <c r="L4" s="2320"/>
      <c r="M4" s="2320"/>
      <c r="N4" s="2320"/>
      <c r="O4" s="2320"/>
      <c r="P4" s="2320"/>
      <c r="Q4" s="2320"/>
      <c r="R4" s="2320"/>
      <c r="S4" s="2320"/>
      <c r="T4" s="2320"/>
      <c r="U4" s="2320"/>
      <c r="V4" s="2320"/>
      <c r="W4" s="2320"/>
      <c r="X4" s="2320"/>
      <c r="Y4" s="2320"/>
      <c r="Z4" s="2320"/>
      <c r="AA4" s="2320"/>
      <c r="AB4" s="2320"/>
      <c r="AC4" s="2320"/>
      <c r="AD4" s="2320"/>
      <c r="AE4" s="2320"/>
      <c r="AF4" s="2320"/>
      <c r="AG4" s="2320"/>
      <c r="AH4" s="2320"/>
    </row>
    <row r="5" spans="1:44" ht="12.75" customHeight="1">
      <c r="B5" s="116"/>
      <c r="C5" s="116"/>
      <c r="D5" s="116"/>
    </row>
    <row r="6" spans="1:44">
      <c r="B6" s="2321" t="s">
        <v>0</v>
      </c>
      <c r="C6" s="2321"/>
      <c r="D6" s="2321"/>
      <c r="E6" s="2321" t="str">
        <f>IF(様式1!L11="","",様式1!L11)</f>
        <v/>
      </c>
      <c r="F6" s="2321"/>
      <c r="G6" s="2321"/>
      <c r="H6" s="2321"/>
      <c r="I6" s="2321"/>
      <c r="J6" s="2321"/>
      <c r="K6" s="2321"/>
      <c r="L6" s="2321"/>
      <c r="M6" s="2321"/>
      <c r="N6" s="2321"/>
      <c r="O6" s="2321"/>
      <c r="P6" s="2321"/>
      <c r="Q6" s="2321"/>
      <c r="R6" s="2321"/>
      <c r="S6" s="2321" t="s">
        <v>263</v>
      </c>
      <c r="T6" s="2321"/>
      <c r="U6" s="2321"/>
      <c r="V6" s="2321" t="str">
        <f>IF(様式1!G36="","",様式1!G36)</f>
        <v/>
      </c>
      <c r="W6" s="2321"/>
      <c r="X6" s="2321"/>
      <c r="Y6" s="2321"/>
      <c r="Z6" s="2321"/>
      <c r="AA6" s="2321"/>
      <c r="AB6" s="2321"/>
      <c r="AC6" s="2321"/>
      <c r="AD6" s="2321"/>
      <c r="AE6" s="2321"/>
      <c r="AF6" s="2321"/>
      <c r="AG6" s="2321"/>
      <c r="AH6" s="2321"/>
    </row>
    <row r="7" spans="1:44" ht="5.25" customHeight="1"/>
    <row r="8" spans="1:44" s="73" customFormat="1" ht="30" customHeight="1">
      <c r="B8" s="2298" t="s">
        <v>1092</v>
      </c>
      <c r="C8" s="493" t="s">
        <v>728</v>
      </c>
      <c r="D8" s="396" t="str">
        <f>AM12</f>
        <v/>
      </c>
      <c r="E8" s="397" t="str">
        <f>IF($D$8="","",IF($D$8+1&lt;=$AM$13,$D$8+1,""))</f>
        <v/>
      </c>
      <c r="F8" s="397" t="str">
        <f>IF($D$8="","",IF($D$8+2&lt;=$AM$13,$D$8+2,""))</f>
        <v/>
      </c>
      <c r="G8" s="397" t="str">
        <f>IF($D$8="","",IF($D$8+3&lt;=$AM$13,$D$8+3,""))</f>
        <v/>
      </c>
      <c r="H8" s="397" t="str">
        <f>IF($D$8="","",IF($D$8+4&lt;=$AM$13,$D$8+4,""))</f>
        <v/>
      </c>
      <c r="I8" s="397" t="str">
        <f>IF($D$8="","",IF($D$8+5&lt;=$AM$13,$D$8+5,""))</f>
        <v/>
      </c>
      <c r="J8" s="397" t="str">
        <f>IF($D$8="","",IF($D$8+6&lt;=$AM$13,$D$8+6,""))</f>
        <v/>
      </c>
      <c r="K8" s="397" t="str">
        <f>IF($D$8="","",IF($D$8+7&lt;=$AM$13,$D$8+7,""))</f>
        <v/>
      </c>
      <c r="L8" s="397" t="str">
        <f>IF($D$8="","",IF($D$8+8&lt;=$AM$13,$D$8+8,""))</f>
        <v/>
      </c>
      <c r="M8" s="397" t="str">
        <f>IF($D$8="","",IF($D$8+9&lt;=$AM$13,$D$8+9,""))</f>
        <v/>
      </c>
      <c r="N8" s="397" t="str">
        <f>IF($D$8="","",IF($D$8+10&lt;=$AM$13,$D$8+10,""))</f>
        <v/>
      </c>
      <c r="O8" s="397" t="str">
        <f>IF($D$8="","",IF($D$8+11&lt;=$AM$13,$D$8+11,""))</f>
        <v/>
      </c>
      <c r="P8" s="397" t="str">
        <f>IF($D$8="","",IF($D$8+12&lt;=$AM$13,$D$8+12,""))</f>
        <v/>
      </c>
      <c r="Q8" s="397" t="str">
        <f>IF($D$8="","",IF($D$8+13&lt;=$AM$13,$D$8+13,""))</f>
        <v/>
      </c>
      <c r="R8" s="397" t="str">
        <f>IF($D$8="","",IF($D$8+14&lt;=$AM$13,$D$8+14,""))</f>
        <v/>
      </c>
      <c r="S8" s="397" t="str">
        <f>IF($D$8="","",IF($D$8+15&lt;=$AM$13,$D$8+15,""))</f>
        <v/>
      </c>
      <c r="T8" s="397" t="str">
        <f>IF($D$8="","",IF($D$8+16&lt;=$AM$13,$D$8+16,""))</f>
        <v/>
      </c>
      <c r="U8" s="397" t="str">
        <f>IF($D$8="","",IF($D$8+17&lt;=$AM$13,$D$8+17,""))</f>
        <v/>
      </c>
      <c r="V8" s="397" t="str">
        <f>IF($D$8="","",IF($D$8+18&lt;=$AM$13,$D$8+18,""))</f>
        <v/>
      </c>
      <c r="W8" s="397" t="str">
        <f>IF($D$8="","",IF($D$8+19&lt;=$AM$13,$D$8+19,""))</f>
        <v/>
      </c>
      <c r="X8" s="397" t="str">
        <f>IF($D$8="","",IF($D$8+20&lt;=$AM$13,$D$8+20,""))</f>
        <v/>
      </c>
      <c r="Y8" s="397" t="str">
        <f>IF($D$8="","",IF($D$8+21&lt;=$AM$13,$D$8+21,""))</f>
        <v/>
      </c>
      <c r="Z8" s="397" t="str">
        <f>IF($D$8="","",IF($D$8+22&lt;=$AM$13,$D$8+22,""))</f>
        <v/>
      </c>
      <c r="AA8" s="397" t="str">
        <f>IF($D$8="","",IF($D$8+23&lt;=$AM$13,$D$8+23,""))</f>
        <v/>
      </c>
      <c r="AB8" s="397" t="str">
        <f>IF($D$8="","",IF($D$8+24&lt;=$AM$13,$D$8+24,""))</f>
        <v/>
      </c>
      <c r="AC8" s="397" t="str">
        <f>IF($D$8="","",IF($D$8+25&lt;=$AM$13,$D$8+25,""))</f>
        <v/>
      </c>
      <c r="AD8" s="397" t="str">
        <f>IF($D$8="","",IF($D$8+26&lt;=$AM$13,$D$8+26,""))</f>
        <v/>
      </c>
      <c r="AE8" s="397" t="str">
        <f>IF($D$8="","",IF($D$8+27&lt;=$AM$13,$D$8+27,""))</f>
        <v/>
      </c>
      <c r="AF8" s="397" t="str">
        <f>IF($D$8="","",IF($D$8+28&lt;=$AM$13,$D$8+28,""))</f>
        <v/>
      </c>
      <c r="AG8" s="397" t="str">
        <f>IF($D$8="","",IF($D$8+29&lt;=$AM$13,$D$8+29,""))</f>
        <v/>
      </c>
      <c r="AH8" s="398" t="str">
        <f>IF($D$8="","",IF($D$8+30&lt;=$AM$13,$D$8+30,""))</f>
        <v/>
      </c>
      <c r="AI8" s="55"/>
      <c r="AK8" s="601"/>
      <c r="AL8" s="601"/>
      <c r="AM8" s="53" t="s">
        <v>701</v>
      </c>
      <c r="AN8" s="53" t="s">
        <v>702</v>
      </c>
    </row>
    <row r="9" spans="1:44" s="73" customFormat="1" ht="18" customHeight="1">
      <c r="B9" s="2299"/>
      <c r="C9" s="493" t="s">
        <v>264</v>
      </c>
      <c r="D9" s="399" t="str">
        <f t="shared" ref="D9:AH9" si="0">TEXT(D8,"aaa")</f>
        <v/>
      </c>
      <c r="E9" s="400" t="str">
        <f t="shared" si="0"/>
        <v/>
      </c>
      <c r="F9" s="400" t="str">
        <f t="shared" si="0"/>
        <v/>
      </c>
      <c r="G9" s="400" t="str">
        <f t="shared" si="0"/>
        <v/>
      </c>
      <c r="H9" s="400" t="str">
        <f t="shared" si="0"/>
        <v/>
      </c>
      <c r="I9" s="400" t="str">
        <f t="shared" si="0"/>
        <v/>
      </c>
      <c r="J9" s="400" t="str">
        <f t="shared" si="0"/>
        <v/>
      </c>
      <c r="K9" s="400" t="str">
        <f t="shared" si="0"/>
        <v/>
      </c>
      <c r="L9" s="400" t="str">
        <f t="shared" si="0"/>
        <v/>
      </c>
      <c r="M9" s="400" t="str">
        <f t="shared" si="0"/>
        <v/>
      </c>
      <c r="N9" s="400" t="str">
        <f t="shared" si="0"/>
        <v/>
      </c>
      <c r="O9" s="400" t="str">
        <f t="shared" si="0"/>
        <v/>
      </c>
      <c r="P9" s="400" t="str">
        <f t="shared" si="0"/>
        <v/>
      </c>
      <c r="Q9" s="400" t="str">
        <f t="shared" si="0"/>
        <v/>
      </c>
      <c r="R9" s="400" t="str">
        <f t="shared" si="0"/>
        <v/>
      </c>
      <c r="S9" s="400" t="str">
        <f t="shared" si="0"/>
        <v/>
      </c>
      <c r="T9" s="400" t="str">
        <f t="shared" si="0"/>
        <v/>
      </c>
      <c r="U9" s="400" t="str">
        <f t="shared" si="0"/>
        <v/>
      </c>
      <c r="V9" s="400" t="str">
        <f t="shared" si="0"/>
        <v/>
      </c>
      <c r="W9" s="400" t="str">
        <f t="shared" si="0"/>
        <v/>
      </c>
      <c r="X9" s="400" t="str">
        <f t="shared" si="0"/>
        <v/>
      </c>
      <c r="Y9" s="400" t="str">
        <f t="shared" si="0"/>
        <v/>
      </c>
      <c r="Z9" s="400" t="str">
        <f t="shared" si="0"/>
        <v/>
      </c>
      <c r="AA9" s="400" t="str">
        <f t="shared" si="0"/>
        <v/>
      </c>
      <c r="AB9" s="400" t="str">
        <f t="shared" si="0"/>
        <v/>
      </c>
      <c r="AC9" s="400" t="str">
        <f t="shared" si="0"/>
        <v/>
      </c>
      <c r="AD9" s="400" t="str">
        <f t="shared" si="0"/>
        <v/>
      </c>
      <c r="AE9" s="400" t="str">
        <f t="shared" si="0"/>
        <v/>
      </c>
      <c r="AF9" s="400" t="str">
        <f t="shared" si="0"/>
        <v/>
      </c>
      <c r="AG9" s="400" t="str">
        <f t="shared" si="0"/>
        <v/>
      </c>
      <c r="AH9" s="401" t="str">
        <f t="shared" si="0"/>
        <v/>
      </c>
      <c r="AI9" s="55"/>
      <c r="AK9" s="601"/>
      <c r="AL9" s="601"/>
      <c r="AM9" s="391" t="str">
        <f>IF(様式1!F37="","",様式1!F37)</f>
        <v/>
      </c>
      <c r="AN9" s="391" t="str">
        <f>IF(様式1!K37="","",様式1!K37)</f>
        <v/>
      </c>
    </row>
    <row r="10" spans="1:44" ht="20.100000000000001" customHeight="1">
      <c r="B10" s="2299"/>
      <c r="C10" s="378"/>
      <c r="D10" s="2313"/>
      <c r="E10" s="2277"/>
      <c r="F10" s="2277"/>
      <c r="G10" s="2277"/>
      <c r="H10" s="2277"/>
      <c r="I10" s="2277"/>
      <c r="J10" s="2277"/>
      <c r="K10" s="2277"/>
      <c r="L10" s="2277"/>
      <c r="M10" s="2277"/>
      <c r="N10" s="2277"/>
      <c r="O10" s="2277"/>
      <c r="P10" s="2277"/>
      <c r="Q10" s="2277"/>
      <c r="R10" s="2277"/>
      <c r="S10" s="2277"/>
      <c r="T10" s="2277"/>
      <c r="U10" s="2277"/>
      <c r="V10" s="2277"/>
      <c r="W10" s="2277"/>
      <c r="X10" s="2277"/>
      <c r="Y10" s="2277"/>
      <c r="Z10" s="2277"/>
      <c r="AA10" s="2277"/>
      <c r="AB10" s="2277"/>
      <c r="AC10" s="2277"/>
      <c r="AD10" s="2277"/>
      <c r="AE10" s="2277"/>
      <c r="AF10" s="2277"/>
      <c r="AG10" s="2277"/>
      <c r="AH10" s="2310"/>
    </row>
    <row r="11" spans="1:44" ht="20.100000000000001" customHeight="1">
      <c r="B11" s="2299"/>
      <c r="C11" s="378"/>
      <c r="D11" s="2314"/>
      <c r="E11" s="2279"/>
      <c r="F11" s="2279"/>
      <c r="G11" s="2279"/>
      <c r="H11" s="2279"/>
      <c r="I11" s="2279"/>
      <c r="J11" s="2279"/>
      <c r="K11" s="2279"/>
      <c r="L11" s="2279"/>
      <c r="M11" s="2279"/>
      <c r="N11" s="2279"/>
      <c r="O11" s="2279"/>
      <c r="P11" s="2279"/>
      <c r="Q11" s="2279"/>
      <c r="R11" s="2279"/>
      <c r="S11" s="2279"/>
      <c r="T11" s="2279"/>
      <c r="U11" s="2279"/>
      <c r="V11" s="2279"/>
      <c r="W11" s="2279"/>
      <c r="X11" s="2279"/>
      <c r="Y11" s="2279"/>
      <c r="Z11" s="2279"/>
      <c r="AA11" s="2279"/>
      <c r="AB11" s="2279"/>
      <c r="AC11" s="2279"/>
      <c r="AD11" s="2279"/>
      <c r="AE11" s="2279"/>
      <c r="AF11" s="2279"/>
      <c r="AG11" s="2279"/>
      <c r="AH11" s="2311"/>
      <c r="AM11" s="392" t="s">
        <v>291</v>
      </c>
      <c r="AN11" s="392" t="s">
        <v>292</v>
      </c>
      <c r="AO11" s="392" t="s">
        <v>293</v>
      </c>
      <c r="AP11" s="392" t="s">
        <v>294</v>
      </c>
      <c r="AQ11" s="392" t="s">
        <v>295</v>
      </c>
      <c r="AR11" s="392" t="s">
        <v>296</v>
      </c>
    </row>
    <row r="12" spans="1:44" ht="20.100000000000001" customHeight="1">
      <c r="B12" s="2299"/>
      <c r="C12" s="378" t="s">
        <v>265</v>
      </c>
      <c r="D12" s="2314"/>
      <c r="E12" s="2279"/>
      <c r="F12" s="2279"/>
      <c r="G12" s="2279"/>
      <c r="H12" s="2279"/>
      <c r="I12" s="2279"/>
      <c r="J12" s="2279"/>
      <c r="K12" s="2279"/>
      <c r="L12" s="2279"/>
      <c r="M12" s="2279"/>
      <c r="N12" s="2279"/>
      <c r="O12" s="2279"/>
      <c r="P12" s="2279"/>
      <c r="Q12" s="2279"/>
      <c r="R12" s="2279"/>
      <c r="S12" s="2279"/>
      <c r="T12" s="2279"/>
      <c r="U12" s="2279"/>
      <c r="V12" s="2279"/>
      <c r="W12" s="2279"/>
      <c r="X12" s="2279"/>
      <c r="Y12" s="2279"/>
      <c r="Z12" s="2279"/>
      <c r="AA12" s="2279"/>
      <c r="AB12" s="2279"/>
      <c r="AC12" s="2279"/>
      <c r="AD12" s="2279"/>
      <c r="AE12" s="2279"/>
      <c r="AF12" s="2279"/>
      <c r="AG12" s="2279"/>
      <c r="AH12" s="2311"/>
      <c r="AM12" s="391" t="str">
        <f>AM9</f>
        <v/>
      </c>
      <c r="AN12" s="391" t="str">
        <f>IF(AM13=AN9,"",IF(AN9&gt;EDATE(AM12,1)-1,EDATE(AM12,1),""))</f>
        <v/>
      </c>
      <c r="AO12" s="391" t="str">
        <f>IF(AN12="","",IF(AN9&gt;EDATE(AM12,2)-1,EDATE(AM12,2),""))</f>
        <v/>
      </c>
      <c r="AP12" s="391" t="str">
        <f>IF(AO12="","",IF(AN9&gt;EDATE(AM12,3)-1,EDATE(AM12,3),""))</f>
        <v/>
      </c>
      <c r="AQ12" s="391" t="str">
        <f>IF(AP12="","",IF(AN9&gt;EDATE(AM12,4)-1,EDATE(AM12,4),""))</f>
        <v/>
      </c>
      <c r="AR12" s="391" t="str">
        <f>IF(AQ12="","",IF(AN9&gt;EDATE(AM12,5)-1,EDATE(AM12,5),""))</f>
        <v/>
      </c>
    </row>
    <row r="13" spans="1:44" ht="20.100000000000001" customHeight="1">
      <c r="B13" s="2299"/>
      <c r="C13" s="378"/>
      <c r="D13" s="2314"/>
      <c r="E13" s="2279"/>
      <c r="F13" s="2279"/>
      <c r="G13" s="2279"/>
      <c r="H13" s="2279"/>
      <c r="I13" s="2279"/>
      <c r="J13" s="2279"/>
      <c r="K13" s="2279"/>
      <c r="L13" s="2279"/>
      <c r="M13" s="2279"/>
      <c r="N13" s="2279"/>
      <c r="O13" s="2279"/>
      <c r="P13" s="2279"/>
      <c r="Q13" s="2279"/>
      <c r="R13" s="2279"/>
      <c r="S13" s="2279"/>
      <c r="T13" s="2279"/>
      <c r="U13" s="2279"/>
      <c r="V13" s="2279"/>
      <c r="W13" s="2279"/>
      <c r="X13" s="2279"/>
      <c r="Y13" s="2279"/>
      <c r="Z13" s="2279"/>
      <c r="AA13" s="2279"/>
      <c r="AB13" s="2279"/>
      <c r="AC13" s="2279"/>
      <c r="AD13" s="2279"/>
      <c r="AE13" s="2279"/>
      <c r="AF13" s="2279"/>
      <c r="AG13" s="2279"/>
      <c r="AH13" s="2311"/>
      <c r="AM13" s="391" t="str">
        <f>IF(AM12="","",IF(AN9&lt;(EDATE(AM12,1)-1),AN9,EDATE(AM12,1)-1))</f>
        <v/>
      </c>
      <c r="AN13" s="391" t="str">
        <f>IF(AN12="","",IF(AN9&lt;(EDATE(AM12,2)-1),AN9,EDATE(AM12,2)-1))</f>
        <v/>
      </c>
      <c r="AO13" s="391" t="str">
        <f>IF(AO12="","",IF(AN9&lt;(EDATE(AM12,3)-1),AN9,EDATE(AM12,3)-1))</f>
        <v/>
      </c>
      <c r="AP13" s="391" t="str">
        <f>IF(AP12="","",IF(AN9&lt;=(EDATE(AM12,4)-1),AN9,EDATE(AM12,4)-1))</f>
        <v/>
      </c>
      <c r="AQ13" s="391" t="str">
        <f>IF(AQ12="","",IF(AN9&lt;=(EDATE(AM12,5)-1),AN9,EDATE(AM12,5)-1))</f>
        <v/>
      </c>
      <c r="AR13" s="391" t="str">
        <f>IF(AR12="","",IF(AN9&lt;=(EDATE(AM12,6)-1),AN9,EDATE(AM12,6)-1))</f>
        <v/>
      </c>
    </row>
    <row r="14" spans="1:44" ht="20.100000000000001" customHeight="1">
      <c r="B14" s="2299"/>
      <c r="C14" s="378" t="s">
        <v>266</v>
      </c>
      <c r="D14" s="2314"/>
      <c r="E14" s="2279"/>
      <c r="F14" s="2279"/>
      <c r="G14" s="2279"/>
      <c r="H14" s="2279"/>
      <c r="I14" s="2279"/>
      <c r="J14" s="2279"/>
      <c r="K14" s="2279"/>
      <c r="L14" s="2279"/>
      <c r="M14" s="2279"/>
      <c r="N14" s="2279"/>
      <c r="O14" s="2279"/>
      <c r="P14" s="2279"/>
      <c r="Q14" s="2279"/>
      <c r="R14" s="2279"/>
      <c r="S14" s="2279"/>
      <c r="T14" s="2279"/>
      <c r="U14" s="2279"/>
      <c r="V14" s="2279"/>
      <c r="W14" s="2279"/>
      <c r="X14" s="2279"/>
      <c r="Y14" s="2279"/>
      <c r="Z14" s="2279"/>
      <c r="AA14" s="2279"/>
      <c r="AB14" s="2279"/>
      <c r="AC14" s="2279"/>
      <c r="AD14" s="2279"/>
      <c r="AE14" s="2279"/>
      <c r="AF14" s="2279"/>
      <c r="AG14" s="2279"/>
      <c r="AH14" s="2311"/>
    </row>
    <row r="15" spans="1:44" ht="20.100000000000001" customHeight="1">
      <c r="B15" s="2299"/>
      <c r="C15" s="378"/>
      <c r="D15" s="2314"/>
      <c r="E15" s="2279"/>
      <c r="F15" s="2279"/>
      <c r="G15" s="2279"/>
      <c r="H15" s="2279"/>
      <c r="I15" s="2279"/>
      <c r="J15" s="2279"/>
      <c r="K15" s="2279"/>
      <c r="L15" s="2279"/>
      <c r="M15" s="2279"/>
      <c r="N15" s="2279"/>
      <c r="O15" s="2279"/>
      <c r="P15" s="2279"/>
      <c r="Q15" s="2279"/>
      <c r="R15" s="2279"/>
      <c r="S15" s="2279"/>
      <c r="T15" s="2279"/>
      <c r="U15" s="2279"/>
      <c r="V15" s="2279"/>
      <c r="W15" s="2279"/>
      <c r="X15" s="2279"/>
      <c r="Y15" s="2279"/>
      <c r="Z15" s="2279"/>
      <c r="AA15" s="2279"/>
      <c r="AB15" s="2279"/>
      <c r="AC15" s="2279"/>
      <c r="AD15" s="2279"/>
      <c r="AE15" s="2279"/>
      <c r="AF15" s="2279"/>
      <c r="AG15" s="2279"/>
      <c r="AH15" s="2311"/>
    </row>
    <row r="16" spans="1:44" ht="20.100000000000001" customHeight="1">
      <c r="B16" s="2299"/>
      <c r="C16" s="378" t="s">
        <v>267</v>
      </c>
      <c r="D16" s="2314"/>
      <c r="E16" s="2279"/>
      <c r="F16" s="2279"/>
      <c r="G16" s="2279"/>
      <c r="H16" s="2279"/>
      <c r="I16" s="2279"/>
      <c r="J16" s="2279"/>
      <c r="K16" s="2279"/>
      <c r="L16" s="2279"/>
      <c r="M16" s="2279"/>
      <c r="N16" s="2279"/>
      <c r="O16" s="2279"/>
      <c r="P16" s="2279"/>
      <c r="Q16" s="2279"/>
      <c r="R16" s="2279"/>
      <c r="S16" s="2279"/>
      <c r="T16" s="2279"/>
      <c r="U16" s="2279"/>
      <c r="V16" s="2279"/>
      <c r="W16" s="2279"/>
      <c r="X16" s="2279"/>
      <c r="Y16" s="2279"/>
      <c r="Z16" s="2279"/>
      <c r="AA16" s="2279"/>
      <c r="AB16" s="2279"/>
      <c r="AC16" s="2279"/>
      <c r="AD16" s="2279"/>
      <c r="AE16" s="2279"/>
      <c r="AF16" s="2279"/>
      <c r="AG16" s="2279"/>
      <c r="AH16" s="2311"/>
    </row>
    <row r="17" spans="2:39" ht="20.100000000000001" customHeight="1">
      <c r="B17" s="2299"/>
      <c r="C17" s="378"/>
      <c r="D17" s="2314"/>
      <c r="E17" s="2279"/>
      <c r="F17" s="2279"/>
      <c r="G17" s="2279"/>
      <c r="H17" s="2279"/>
      <c r="I17" s="2279"/>
      <c r="J17" s="2279"/>
      <c r="K17" s="2279"/>
      <c r="L17" s="2279"/>
      <c r="M17" s="2279"/>
      <c r="N17" s="2279"/>
      <c r="O17" s="2279"/>
      <c r="P17" s="2279"/>
      <c r="Q17" s="2279"/>
      <c r="R17" s="2279"/>
      <c r="S17" s="2279"/>
      <c r="T17" s="2279"/>
      <c r="U17" s="2279"/>
      <c r="V17" s="2279"/>
      <c r="W17" s="2279"/>
      <c r="X17" s="2279"/>
      <c r="Y17" s="2279"/>
      <c r="Z17" s="2279"/>
      <c r="AA17" s="2279"/>
      <c r="AB17" s="2279"/>
      <c r="AC17" s="2279"/>
      <c r="AD17" s="2279"/>
      <c r="AE17" s="2279"/>
      <c r="AF17" s="2279"/>
      <c r="AG17" s="2279"/>
      <c r="AH17" s="2311"/>
    </row>
    <row r="18" spans="2:39" ht="20.100000000000001" customHeight="1">
      <c r="B18" s="2299"/>
      <c r="C18" s="378" t="s">
        <v>268</v>
      </c>
      <c r="D18" s="2314"/>
      <c r="E18" s="2279"/>
      <c r="F18" s="2279"/>
      <c r="G18" s="2279"/>
      <c r="H18" s="2279"/>
      <c r="I18" s="2279"/>
      <c r="J18" s="2279"/>
      <c r="K18" s="2279"/>
      <c r="L18" s="2279"/>
      <c r="M18" s="2279"/>
      <c r="N18" s="2279"/>
      <c r="O18" s="2279"/>
      <c r="P18" s="2279"/>
      <c r="Q18" s="2279"/>
      <c r="R18" s="2279"/>
      <c r="S18" s="2279"/>
      <c r="T18" s="2279"/>
      <c r="U18" s="2279"/>
      <c r="V18" s="2279"/>
      <c r="W18" s="2279"/>
      <c r="X18" s="2279"/>
      <c r="Y18" s="2279"/>
      <c r="Z18" s="2279"/>
      <c r="AA18" s="2279"/>
      <c r="AB18" s="2279"/>
      <c r="AC18" s="2279"/>
      <c r="AD18" s="2279"/>
      <c r="AE18" s="2279"/>
      <c r="AF18" s="2279"/>
      <c r="AG18" s="2279"/>
      <c r="AH18" s="2311"/>
    </row>
    <row r="19" spans="2:39" ht="20.100000000000001" customHeight="1">
      <c r="B19" s="2299"/>
      <c r="C19" s="378"/>
      <c r="D19" s="2314"/>
      <c r="E19" s="2279"/>
      <c r="F19" s="2279"/>
      <c r="G19" s="2279"/>
      <c r="H19" s="2279"/>
      <c r="I19" s="2279"/>
      <c r="J19" s="2279"/>
      <c r="K19" s="2279"/>
      <c r="L19" s="2279"/>
      <c r="M19" s="2279"/>
      <c r="N19" s="2279"/>
      <c r="O19" s="2279"/>
      <c r="P19" s="2279"/>
      <c r="Q19" s="2279"/>
      <c r="R19" s="2279"/>
      <c r="S19" s="2279"/>
      <c r="T19" s="2279"/>
      <c r="U19" s="2279"/>
      <c r="V19" s="2279"/>
      <c r="W19" s="2279"/>
      <c r="X19" s="2279"/>
      <c r="Y19" s="2279"/>
      <c r="Z19" s="2279"/>
      <c r="AA19" s="2279"/>
      <c r="AB19" s="2279"/>
      <c r="AC19" s="2279"/>
      <c r="AD19" s="2279"/>
      <c r="AE19" s="2279"/>
      <c r="AF19" s="2279"/>
      <c r="AG19" s="2279"/>
      <c r="AH19" s="2311"/>
    </row>
    <row r="20" spans="2:39" ht="20.100000000000001" customHeight="1">
      <c r="B20" s="2299"/>
      <c r="C20" s="378"/>
      <c r="D20" s="2316"/>
      <c r="E20" s="2279"/>
      <c r="F20" s="2279"/>
      <c r="G20" s="2279"/>
      <c r="H20" s="2279"/>
      <c r="I20" s="2279"/>
      <c r="J20" s="2279"/>
      <c r="K20" s="2279"/>
      <c r="L20" s="2279"/>
      <c r="M20" s="2279"/>
      <c r="N20" s="2279"/>
      <c r="O20" s="2279"/>
      <c r="P20" s="2279"/>
      <c r="Q20" s="2279"/>
      <c r="R20" s="2279"/>
      <c r="S20" s="2279"/>
      <c r="T20" s="2279"/>
      <c r="U20" s="2279"/>
      <c r="V20" s="2279"/>
      <c r="W20" s="2279"/>
      <c r="X20" s="2279"/>
      <c r="Y20" s="2279"/>
      <c r="Z20" s="2279"/>
      <c r="AA20" s="2279"/>
      <c r="AB20" s="2279"/>
      <c r="AC20" s="2279"/>
      <c r="AD20" s="2279"/>
      <c r="AE20" s="2279"/>
      <c r="AF20" s="2279"/>
      <c r="AG20" s="2279"/>
      <c r="AH20" s="2312"/>
    </row>
    <row r="21" spans="2:39" ht="21.95" customHeight="1">
      <c r="B21" s="2299"/>
      <c r="C21" s="484" t="s">
        <v>269</v>
      </c>
      <c r="D21" s="648"/>
      <c r="E21" s="649"/>
      <c r="F21" s="649"/>
      <c r="G21" s="649"/>
      <c r="H21" s="649"/>
      <c r="I21" s="650"/>
      <c r="J21" s="650"/>
      <c r="K21" s="649"/>
      <c r="L21" s="649"/>
      <c r="M21" s="649"/>
      <c r="N21" s="649"/>
      <c r="O21" s="649"/>
      <c r="P21" s="650"/>
      <c r="Q21" s="650"/>
      <c r="R21" s="649"/>
      <c r="S21" s="649"/>
      <c r="T21" s="649"/>
      <c r="U21" s="650"/>
      <c r="V21" s="650"/>
      <c r="W21" s="650"/>
      <c r="X21" s="650"/>
      <c r="Y21" s="649"/>
      <c r="Z21" s="649"/>
      <c r="AA21" s="649"/>
      <c r="AB21" s="649"/>
      <c r="AC21" s="650"/>
      <c r="AD21" s="650"/>
      <c r="AE21" s="649"/>
      <c r="AF21" s="649"/>
      <c r="AG21" s="649"/>
      <c r="AH21" s="651"/>
      <c r="AI21" s="393">
        <f>COUNTA(D21:AH21)</f>
        <v>0</v>
      </c>
    </row>
    <row r="22" spans="2:39" ht="17.25" customHeight="1">
      <c r="B22" s="2299"/>
      <c r="C22" s="598" t="s">
        <v>992</v>
      </c>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393"/>
    </row>
    <row r="23" spans="2:39" ht="12" customHeight="1">
      <c r="B23" s="2299"/>
      <c r="C23" s="2288" t="s">
        <v>388</v>
      </c>
      <c r="D23" s="653"/>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5"/>
      <c r="AI23" s="2296" t="s">
        <v>699</v>
      </c>
    </row>
    <row r="24" spans="2:39" ht="12" customHeight="1" thickBot="1">
      <c r="B24" s="2299"/>
      <c r="C24" s="2289"/>
      <c r="D24" s="656"/>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8"/>
      <c r="AI24" s="2297"/>
    </row>
    <row r="25" spans="2:39" ht="12" customHeight="1" thickBot="1">
      <c r="B25" s="2300"/>
      <c r="C25" s="2290"/>
      <c r="D25" s="659"/>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1"/>
      <c r="AI25" s="405">
        <f>SUM(D23:AH25)</f>
        <v>0</v>
      </c>
      <c r="AK25" s="2265" t="s">
        <v>1037</v>
      </c>
      <c r="AL25" s="2265"/>
      <c r="AM25" s="564">
        <f>SUMIF(D22:AH22,"△",D23:AH23)+SUMIF(D22:AH22,"○",D23:AH23)+SUMIF(D22:AH22,"△",D24:AH24)+SUMIF(D22:AH22,"○",D24:AH24)+SUMIF(D22:AH22,"△",D25:AH25)+SUMIF(D22:AH22,"○",D25:AH25)</f>
        <v>0</v>
      </c>
    </row>
    <row r="26" spans="2:39" ht="9.9499999999999993" customHeight="1"/>
    <row r="27" spans="2:39" ht="30" customHeight="1">
      <c r="B27" s="2298" t="s">
        <v>1093</v>
      </c>
      <c r="C27" s="493" t="s">
        <v>728</v>
      </c>
      <c r="D27" s="396" t="str">
        <f>AN12</f>
        <v/>
      </c>
      <c r="E27" s="397" t="str">
        <f>IF($D$27="","",IF($D$27+1&lt;=$AN$13,$D$27+1,""))</f>
        <v/>
      </c>
      <c r="F27" s="397" t="str">
        <f>IF($D$27="","",IF($D$27+2&lt;=$AN$13,$D$27+2,""))</f>
        <v/>
      </c>
      <c r="G27" s="397" t="str">
        <f>IF($D$27="","",IF($D$27+3&lt;=$AN$13,$D$27+3,""))</f>
        <v/>
      </c>
      <c r="H27" s="397" t="str">
        <f>IF($D$27="","",IF($D$27+4&lt;=$AN$13,$D$27+4,""))</f>
        <v/>
      </c>
      <c r="I27" s="397" t="str">
        <f>IF($D$27="","",IF($D$27+5&lt;=$AN$13,$D$27+5,""))</f>
        <v/>
      </c>
      <c r="J27" s="397" t="str">
        <f>IF($D$27="","",IF($D$27+6&lt;=$AN$13,$D$27+6,""))</f>
        <v/>
      </c>
      <c r="K27" s="397" t="str">
        <f>IF($D$27="","",IF($D$27+7&lt;=$AN$13,$D$27+7,""))</f>
        <v/>
      </c>
      <c r="L27" s="397" t="str">
        <f>IF($D$27="","",IF($D$27+8&lt;=$AN$13,$D$27+8,""))</f>
        <v/>
      </c>
      <c r="M27" s="397" t="str">
        <f>IF($D$27="","",IF($D$27+9&lt;=$AN$13,$D$27+9,""))</f>
        <v/>
      </c>
      <c r="N27" s="397" t="str">
        <f>IF($D$27="","",IF($D$27+10&lt;=$AN$13,$D$27+10,""))</f>
        <v/>
      </c>
      <c r="O27" s="397" t="str">
        <f>IF($D$27="","",IF($D$27+11&lt;=$AN$13,$D$27+11,""))</f>
        <v/>
      </c>
      <c r="P27" s="397" t="str">
        <f>IF($D$27="","",IF($D$27+12&lt;=$AN$13,$D$27+12,""))</f>
        <v/>
      </c>
      <c r="Q27" s="397" t="str">
        <f>IF($D$27="","",IF($D$27+13&lt;=$AN$13,$D$27+13,""))</f>
        <v/>
      </c>
      <c r="R27" s="397" t="str">
        <f>IF($D$27="","",IF($D$27+14&lt;=$AN$13,$D$27+14,""))</f>
        <v/>
      </c>
      <c r="S27" s="397" t="str">
        <f>IF($D$27="","",IF($D$27+15&lt;=$AN$13,$D$27+15,""))</f>
        <v/>
      </c>
      <c r="T27" s="397" t="str">
        <f>IF($D$27="","",IF($D$27+16&lt;=$AN$13,$D$27+16,""))</f>
        <v/>
      </c>
      <c r="U27" s="397" t="str">
        <f>IF($D$27="","",IF($D$27+17&lt;=$AN$13,$D$27+17,""))</f>
        <v/>
      </c>
      <c r="V27" s="397" t="str">
        <f>IF($D$27="","",IF($D$27+18&lt;=$AN$13,$D$27+18,""))</f>
        <v/>
      </c>
      <c r="W27" s="397" t="str">
        <f>IF($D$27="","",IF($D$27+19&lt;=$AN$13,$D$27+19,""))</f>
        <v/>
      </c>
      <c r="X27" s="397" t="str">
        <f>IF($D$27="","",IF($D$27+20&lt;=$AN$13,$D$27+20,""))</f>
        <v/>
      </c>
      <c r="Y27" s="397" t="str">
        <f>IF($D$27="","",IF($D$27+21&lt;=$AN$13,$D$27+21,""))</f>
        <v/>
      </c>
      <c r="Z27" s="397" t="str">
        <f>IF($D$27="","",IF($D$27+22&lt;=$AN$13,$D$27+22,""))</f>
        <v/>
      </c>
      <c r="AA27" s="397" t="str">
        <f>IF($D$27="","",IF($D$27+23&lt;=$AN$13,$D$27+23,""))</f>
        <v/>
      </c>
      <c r="AB27" s="397" t="str">
        <f>IF($D$27="","",IF($D$27+24&lt;=$AN$13,$D$27+24,""))</f>
        <v/>
      </c>
      <c r="AC27" s="397" t="str">
        <f>IF($D$27="","",IF($D$27+25&lt;=$AN$13,$D$27+25,""))</f>
        <v/>
      </c>
      <c r="AD27" s="397" t="str">
        <f>IF($D$27="","",IF($D$27+26&lt;=$AN$13,$D$27+26,""))</f>
        <v/>
      </c>
      <c r="AE27" s="397" t="str">
        <f>IF($D$27="","",IF($D$27+27&lt;=$AN$13,$D$27+27,""))</f>
        <v/>
      </c>
      <c r="AF27" s="397" t="str">
        <f>IF($D$27="","",IF($D$27+28&lt;=$AN$13,$D$27+28,""))</f>
        <v/>
      </c>
      <c r="AG27" s="397" t="str">
        <f>IF($D$27="","",IF($D$27+29&lt;=$AN$13,$D$27+29,""))</f>
        <v/>
      </c>
      <c r="AH27" s="398" t="str">
        <f>IF($D$27="","",IF($D$27+30&lt;=$AN$13,$D$27+30,""))</f>
        <v/>
      </c>
    </row>
    <row r="28" spans="2:39" ht="18" customHeight="1">
      <c r="B28" s="2299"/>
      <c r="C28" s="493" t="s">
        <v>264</v>
      </c>
      <c r="D28" s="399" t="str">
        <f t="shared" ref="D28:AH28" si="1">TEXT(D27,"aaa")</f>
        <v/>
      </c>
      <c r="E28" s="400" t="str">
        <f t="shared" si="1"/>
        <v/>
      </c>
      <c r="F28" s="400" t="str">
        <f t="shared" si="1"/>
        <v/>
      </c>
      <c r="G28" s="400" t="str">
        <f t="shared" si="1"/>
        <v/>
      </c>
      <c r="H28" s="400" t="str">
        <f t="shared" si="1"/>
        <v/>
      </c>
      <c r="I28" s="400" t="str">
        <f t="shared" si="1"/>
        <v/>
      </c>
      <c r="J28" s="400" t="str">
        <f t="shared" si="1"/>
        <v/>
      </c>
      <c r="K28" s="400" t="str">
        <f t="shared" si="1"/>
        <v/>
      </c>
      <c r="L28" s="400" t="str">
        <f t="shared" si="1"/>
        <v/>
      </c>
      <c r="M28" s="400" t="str">
        <f t="shared" si="1"/>
        <v/>
      </c>
      <c r="N28" s="400" t="str">
        <f t="shared" si="1"/>
        <v/>
      </c>
      <c r="O28" s="400" t="str">
        <f t="shared" si="1"/>
        <v/>
      </c>
      <c r="P28" s="400" t="str">
        <f t="shared" si="1"/>
        <v/>
      </c>
      <c r="Q28" s="400" t="str">
        <f t="shared" si="1"/>
        <v/>
      </c>
      <c r="R28" s="400" t="str">
        <f t="shared" si="1"/>
        <v/>
      </c>
      <c r="S28" s="400" t="str">
        <f t="shared" si="1"/>
        <v/>
      </c>
      <c r="T28" s="400" t="str">
        <f t="shared" si="1"/>
        <v/>
      </c>
      <c r="U28" s="400" t="str">
        <f t="shared" si="1"/>
        <v/>
      </c>
      <c r="V28" s="400" t="str">
        <f t="shared" si="1"/>
        <v/>
      </c>
      <c r="W28" s="400" t="str">
        <f t="shared" si="1"/>
        <v/>
      </c>
      <c r="X28" s="400" t="str">
        <f t="shared" si="1"/>
        <v/>
      </c>
      <c r="Y28" s="400" t="str">
        <f t="shared" si="1"/>
        <v/>
      </c>
      <c r="Z28" s="400" t="str">
        <f t="shared" si="1"/>
        <v/>
      </c>
      <c r="AA28" s="400" t="str">
        <f t="shared" si="1"/>
        <v/>
      </c>
      <c r="AB28" s="400" t="str">
        <f t="shared" si="1"/>
        <v/>
      </c>
      <c r="AC28" s="400" t="str">
        <f t="shared" si="1"/>
        <v/>
      </c>
      <c r="AD28" s="400" t="str">
        <f t="shared" si="1"/>
        <v/>
      </c>
      <c r="AE28" s="400" t="str">
        <f t="shared" si="1"/>
        <v/>
      </c>
      <c r="AF28" s="400" t="str">
        <f t="shared" si="1"/>
        <v/>
      </c>
      <c r="AG28" s="400" t="str">
        <f t="shared" si="1"/>
        <v/>
      </c>
      <c r="AH28" s="401" t="str">
        <f t="shared" si="1"/>
        <v/>
      </c>
    </row>
    <row r="29" spans="2:39" ht="20.100000000000001" customHeight="1">
      <c r="B29" s="2299"/>
      <c r="C29" s="378"/>
      <c r="D29" s="2313"/>
      <c r="E29" s="2277"/>
      <c r="F29" s="2277"/>
      <c r="G29" s="2277"/>
      <c r="H29" s="2277"/>
      <c r="I29" s="2277"/>
      <c r="J29" s="2277"/>
      <c r="K29" s="2280"/>
      <c r="L29" s="2277"/>
      <c r="M29" s="2277"/>
      <c r="N29" s="2277"/>
      <c r="O29" s="2277"/>
      <c r="P29" s="2277"/>
      <c r="Q29" s="2277"/>
      <c r="R29" s="2277"/>
      <c r="S29" s="2277"/>
      <c r="T29" s="2277"/>
      <c r="U29" s="2277"/>
      <c r="V29" s="2277"/>
      <c r="W29" s="2277"/>
      <c r="X29" s="2277"/>
      <c r="Y29" s="2277"/>
      <c r="Z29" s="2277"/>
      <c r="AA29" s="2277"/>
      <c r="AB29" s="2277"/>
      <c r="AC29" s="2277"/>
      <c r="AD29" s="2277"/>
      <c r="AE29" s="2277"/>
      <c r="AF29" s="2280"/>
      <c r="AG29" s="2277"/>
      <c r="AH29" s="2310"/>
    </row>
    <row r="30" spans="2:39" ht="20.100000000000001" customHeight="1">
      <c r="B30" s="2299"/>
      <c r="C30" s="378"/>
      <c r="D30" s="2314"/>
      <c r="E30" s="2279"/>
      <c r="F30" s="2279"/>
      <c r="G30" s="2279"/>
      <c r="H30" s="2279"/>
      <c r="I30" s="2279"/>
      <c r="J30" s="2279"/>
      <c r="K30" s="2281"/>
      <c r="L30" s="2279"/>
      <c r="M30" s="2279"/>
      <c r="N30" s="2279"/>
      <c r="O30" s="2279"/>
      <c r="P30" s="2279"/>
      <c r="Q30" s="2279"/>
      <c r="R30" s="2279"/>
      <c r="S30" s="2279"/>
      <c r="T30" s="2279"/>
      <c r="U30" s="2279"/>
      <c r="V30" s="2279"/>
      <c r="W30" s="2279"/>
      <c r="X30" s="2279"/>
      <c r="Y30" s="2279"/>
      <c r="Z30" s="2279"/>
      <c r="AA30" s="2279"/>
      <c r="AB30" s="2279"/>
      <c r="AC30" s="2279"/>
      <c r="AD30" s="2279"/>
      <c r="AE30" s="2279"/>
      <c r="AF30" s="2281"/>
      <c r="AG30" s="2279"/>
      <c r="AH30" s="2311"/>
    </row>
    <row r="31" spans="2:39" ht="20.100000000000001" customHeight="1">
      <c r="B31" s="2299"/>
      <c r="C31" s="378" t="s">
        <v>265</v>
      </c>
      <c r="D31" s="2314"/>
      <c r="E31" s="2279"/>
      <c r="F31" s="2279"/>
      <c r="G31" s="2279"/>
      <c r="H31" s="2279"/>
      <c r="I31" s="2279"/>
      <c r="J31" s="2279"/>
      <c r="K31" s="2281"/>
      <c r="L31" s="2279"/>
      <c r="M31" s="2279"/>
      <c r="N31" s="2279"/>
      <c r="O31" s="2279"/>
      <c r="P31" s="2279"/>
      <c r="Q31" s="2279"/>
      <c r="R31" s="2279"/>
      <c r="S31" s="2279"/>
      <c r="T31" s="2279"/>
      <c r="U31" s="2279"/>
      <c r="V31" s="2279"/>
      <c r="W31" s="2279"/>
      <c r="X31" s="2279"/>
      <c r="Y31" s="2279"/>
      <c r="Z31" s="2279"/>
      <c r="AA31" s="2279"/>
      <c r="AB31" s="2279"/>
      <c r="AC31" s="2279"/>
      <c r="AD31" s="2279"/>
      <c r="AE31" s="2279"/>
      <c r="AF31" s="2281"/>
      <c r="AG31" s="2279"/>
      <c r="AH31" s="2311"/>
    </row>
    <row r="32" spans="2:39" ht="20.100000000000001" customHeight="1">
      <c r="B32" s="2299"/>
      <c r="C32" s="378"/>
      <c r="D32" s="2314"/>
      <c r="E32" s="2279"/>
      <c r="F32" s="2279"/>
      <c r="G32" s="2279"/>
      <c r="H32" s="2279"/>
      <c r="I32" s="2279"/>
      <c r="J32" s="2279"/>
      <c r="K32" s="2281"/>
      <c r="L32" s="2279"/>
      <c r="M32" s="2279"/>
      <c r="N32" s="2279"/>
      <c r="O32" s="2279"/>
      <c r="P32" s="2279"/>
      <c r="Q32" s="2279"/>
      <c r="R32" s="2279"/>
      <c r="S32" s="2279"/>
      <c r="T32" s="2279"/>
      <c r="U32" s="2279"/>
      <c r="V32" s="2279"/>
      <c r="W32" s="2279"/>
      <c r="X32" s="2279"/>
      <c r="Y32" s="2279"/>
      <c r="Z32" s="2279"/>
      <c r="AA32" s="2279"/>
      <c r="AB32" s="2279"/>
      <c r="AC32" s="2279"/>
      <c r="AD32" s="2279"/>
      <c r="AE32" s="2279"/>
      <c r="AF32" s="2281"/>
      <c r="AG32" s="2279"/>
      <c r="AH32" s="2311"/>
    </row>
    <row r="33" spans="2:39" ht="20.100000000000001" customHeight="1">
      <c r="B33" s="2299"/>
      <c r="C33" s="378" t="s">
        <v>266</v>
      </c>
      <c r="D33" s="2314"/>
      <c r="E33" s="2279"/>
      <c r="F33" s="2279"/>
      <c r="G33" s="2279"/>
      <c r="H33" s="2279"/>
      <c r="I33" s="2279"/>
      <c r="J33" s="2279"/>
      <c r="K33" s="2281"/>
      <c r="L33" s="2279"/>
      <c r="M33" s="2279"/>
      <c r="N33" s="2279"/>
      <c r="O33" s="2279"/>
      <c r="P33" s="2279"/>
      <c r="Q33" s="2279"/>
      <c r="R33" s="2279"/>
      <c r="S33" s="2279"/>
      <c r="T33" s="2279"/>
      <c r="U33" s="2279"/>
      <c r="V33" s="2279"/>
      <c r="W33" s="2279"/>
      <c r="X33" s="2279"/>
      <c r="Y33" s="2279"/>
      <c r="Z33" s="2279"/>
      <c r="AA33" s="2279"/>
      <c r="AB33" s="2279"/>
      <c r="AC33" s="2279"/>
      <c r="AD33" s="2279"/>
      <c r="AE33" s="2279"/>
      <c r="AF33" s="2281"/>
      <c r="AG33" s="2279"/>
      <c r="AH33" s="2311"/>
    </row>
    <row r="34" spans="2:39" ht="20.100000000000001" customHeight="1">
      <c r="B34" s="2299"/>
      <c r="C34" s="378"/>
      <c r="D34" s="2314"/>
      <c r="E34" s="2279"/>
      <c r="F34" s="2279"/>
      <c r="G34" s="2279"/>
      <c r="H34" s="2279"/>
      <c r="I34" s="2279"/>
      <c r="J34" s="2279"/>
      <c r="K34" s="2281"/>
      <c r="L34" s="2279"/>
      <c r="M34" s="2279"/>
      <c r="N34" s="2279"/>
      <c r="O34" s="2279"/>
      <c r="P34" s="2279"/>
      <c r="Q34" s="2279"/>
      <c r="R34" s="2279"/>
      <c r="S34" s="2279"/>
      <c r="T34" s="2279"/>
      <c r="U34" s="2279"/>
      <c r="V34" s="2279"/>
      <c r="W34" s="2279"/>
      <c r="X34" s="2279"/>
      <c r="Y34" s="2279"/>
      <c r="Z34" s="2279"/>
      <c r="AA34" s="2279"/>
      <c r="AB34" s="2279"/>
      <c r="AC34" s="2279"/>
      <c r="AD34" s="2279"/>
      <c r="AE34" s="2279"/>
      <c r="AF34" s="2281"/>
      <c r="AG34" s="2279"/>
      <c r="AH34" s="2311"/>
    </row>
    <row r="35" spans="2:39" ht="20.100000000000001" customHeight="1">
      <c r="B35" s="2299"/>
      <c r="C35" s="378" t="s">
        <v>267</v>
      </c>
      <c r="D35" s="2314"/>
      <c r="E35" s="2279"/>
      <c r="F35" s="2279"/>
      <c r="G35" s="2279"/>
      <c r="H35" s="2279"/>
      <c r="I35" s="2279"/>
      <c r="J35" s="2279"/>
      <c r="K35" s="2281"/>
      <c r="L35" s="2279"/>
      <c r="M35" s="2279"/>
      <c r="N35" s="2279"/>
      <c r="O35" s="2279"/>
      <c r="P35" s="2279"/>
      <c r="Q35" s="2279"/>
      <c r="R35" s="2279"/>
      <c r="S35" s="2279"/>
      <c r="T35" s="2279"/>
      <c r="U35" s="2279"/>
      <c r="V35" s="2279"/>
      <c r="W35" s="2279"/>
      <c r="X35" s="2279"/>
      <c r="Y35" s="2279"/>
      <c r="Z35" s="2279"/>
      <c r="AA35" s="2279"/>
      <c r="AB35" s="2279"/>
      <c r="AC35" s="2279"/>
      <c r="AD35" s="2279"/>
      <c r="AE35" s="2279"/>
      <c r="AF35" s="2281"/>
      <c r="AG35" s="2279"/>
      <c r="AH35" s="2311"/>
    </row>
    <row r="36" spans="2:39" ht="20.100000000000001" customHeight="1">
      <c r="B36" s="2299"/>
      <c r="C36" s="378"/>
      <c r="D36" s="2314"/>
      <c r="E36" s="2279"/>
      <c r="F36" s="2279"/>
      <c r="G36" s="2279"/>
      <c r="H36" s="2279"/>
      <c r="I36" s="2279"/>
      <c r="J36" s="2279"/>
      <c r="K36" s="2281"/>
      <c r="L36" s="2279"/>
      <c r="M36" s="2279"/>
      <c r="N36" s="2279"/>
      <c r="O36" s="2279"/>
      <c r="P36" s="2279"/>
      <c r="Q36" s="2279"/>
      <c r="R36" s="2279"/>
      <c r="S36" s="2279"/>
      <c r="T36" s="2279"/>
      <c r="U36" s="2279"/>
      <c r="V36" s="2279"/>
      <c r="W36" s="2279"/>
      <c r="X36" s="2279"/>
      <c r="Y36" s="2279"/>
      <c r="Z36" s="2279"/>
      <c r="AA36" s="2279"/>
      <c r="AB36" s="2279"/>
      <c r="AC36" s="2279"/>
      <c r="AD36" s="2279"/>
      <c r="AE36" s="2279"/>
      <c r="AF36" s="2281"/>
      <c r="AG36" s="2279"/>
      <c r="AH36" s="2311"/>
    </row>
    <row r="37" spans="2:39" ht="20.100000000000001" customHeight="1">
      <c r="B37" s="2299"/>
      <c r="C37" s="378" t="s">
        <v>268</v>
      </c>
      <c r="D37" s="2314"/>
      <c r="E37" s="2279"/>
      <c r="F37" s="2279"/>
      <c r="G37" s="2279"/>
      <c r="H37" s="2279"/>
      <c r="I37" s="2279"/>
      <c r="J37" s="2279"/>
      <c r="K37" s="2281"/>
      <c r="L37" s="2279"/>
      <c r="M37" s="2279"/>
      <c r="N37" s="2279"/>
      <c r="O37" s="2279"/>
      <c r="P37" s="2279"/>
      <c r="Q37" s="2279"/>
      <c r="R37" s="2279"/>
      <c r="S37" s="2279"/>
      <c r="T37" s="2279"/>
      <c r="U37" s="2279"/>
      <c r="V37" s="2279"/>
      <c r="W37" s="2279"/>
      <c r="X37" s="2279"/>
      <c r="Y37" s="2279"/>
      <c r="Z37" s="2279"/>
      <c r="AA37" s="2279"/>
      <c r="AB37" s="2279"/>
      <c r="AC37" s="2279"/>
      <c r="AD37" s="2279"/>
      <c r="AE37" s="2279"/>
      <c r="AF37" s="2281"/>
      <c r="AG37" s="2279"/>
      <c r="AH37" s="2311"/>
    </row>
    <row r="38" spans="2:39" ht="20.100000000000001" customHeight="1">
      <c r="B38" s="2299"/>
      <c r="C38" s="378"/>
      <c r="D38" s="2314"/>
      <c r="E38" s="2279"/>
      <c r="F38" s="2279"/>
      <c r="G38" s="2279"/>
      <c r="H38" s="2279"/>
      <c r="I38" s="2279"/>
      <c r="J38" s="2279"/>
      <c r="K38" s="2281"/>
      <c r="L38" s="2279"/>
      <c r="M38" s="2279"/>
      <c r="N38" s="2279"/>
      <c r="O38" s="2279"/>
      <c r="P38" s="2279"/>
      <c r="Q38" s="2279"/>
      <c r="R38" s="2279"/>
      <c r="S38" s="2279"/>
      <c r="T38" s="2279"/>
      <c r="U38" s="2279"/>
      <c r="V38" s="2279"/>
      <c r="W38" s="2279"/>
      <c r="X38" s="2279"/>
      <c r="Y38" s="2279"/>
      <c r="Z38" s="2279"/>
      <c r="AA38" s="2279"/>
      <c r="AB38" s="2279"/>
      <c r="AC38" s="2279"/>
      <c r="AD38" s="2279"/>
      <c r="AE38" s="2279"/>
      <c r="AF38" s="2281"/>
      <c r="AG38" s="2279"/>
      <c r="AH38" s="2311"/>
    </row>
    <row r="39" spans="2:39" ht="20.100000000000001" customHeight="1">
      <c r="B39" s="2299"/>
      <c r="C39" s="378"/>
      <c r="D39" s="2316"/>
      <c r="E39" s="2279"/>
      <c r="F39" s="2279"/>
      <c r="G39" s="2279"/>
      <c r="H39" s="2279"/>
      <c r="I39" s="2279"/>
      <c r="J39" s="2279"/>
      <c r="K39" s="2291"/>
      <c r="L39" s="2279"/>
      <c r="M39" s="2279"/>
      <c r="N39" s="2279"/>
      <c r="O39" s="2279"/>
      <c r="P39" s="2279"/>
      <c r="Q39" s="2279"/>
      <c r="R39" s="2279"/>
      <c r="S39" s="2279"/>
      <c r="T39" s="2279"/>
      <c r="U39" s="2279"/>
      <c r="V39" s="2279"/>
      <c r="W39" s="2279"/>
      <c r="X39" s="2279"/>
      <c r="Y39" s="2279"/>
      <c r="Z39" s="2279"/>
      <c r="AA39" s="2279"/>
      <c r="AB39" s="2279"/>
      <c r="AC39" s="2279"/>
      <c r="AD39" s="2279"/>
      <c r="AE39" s="2279"/>
      <c r="AF39" s="2281"/>
      <c r="AG39" s="2279"/>
      <c r="AH39" s="2312"/>
    </row>
    <row r="40" spans="2:39" ht="21.75" customHeight="1">
      <c r="B40" s="2299"/>
      <c r="C40" s="484" t="s">
        <v>269</v>
      </c>
      <c r="D40" s="648"/>
      <c r="E40" s="649"/>
      <c r="F40" s="649"/>
      <c r="G40" s="649"/>
      <c r="H40" s="649"/>
      <c r="I40" s="650"/>
      <c r="J40" s="650"/>
      <c r="K40" s="662"/>
      <c r="L40" s="649"/>
      <c r="M40" s="649"/>
      <c r="N40" s="649"/>
      <c r="O40" s="649"/>
      <c r="P40" s="650"/>
      <c r="Q40" s="650"/>
      <c r="R40" s="649"/>
      <c r="S40" s="649"/>
      <c r="T40" s="649"/>
      <c r="U40" s="650"/>
      <c r="V40" s="650"/>
      <c r="W40" s="650"/>
      <c r="X40" s="650"/>
      <c r="Y40" s="649"/>
      <c r="Z40" s="649"/>
      <c r="AA40" s="649"/>
      <c r="AB40" s="649"/>
      <c r="AC40" s="650"/>
      <c r="AD40" s="650"/>
      <c r="AE40" s="649"/>
      <c r="AF40" s="662"/>
      <c r="AG40" s="649"/>
      <c r="AH40" s="651"/>
      <c r="AI40" s="394">
        <f>COUNTA(D40:AH40)</f>
        <v>0</v>
      </c>
    </row>
    <row r="41" spans="2:39" ht="17.25" customHeight="1">
      <c r="B41" s="2299"/>
      <c r="C41" s="598" t="s">
        <v>992</v>
      </c>
      <c r="D41" s="663"/>
      <c r="E41" s="664"/>
      <c r="F41" s="664"/>
      <c r="G41" s="664"/>
      <c r="H41" s="664"/>
      <c r="I41" s="664"/>
      <c r="J41" s="664"/>
      <c r="K41" s="664"/>
      <c r="L41" s="664"/>
      <c r="M41" s="664"/>
      <c r="N41" s="664"/>
      <c r="O41" s="664"/>
      <c r="P41" s="664"/>
      <c r="Q41" s="664"/>
      <c r="R41" s="664"/>
      <c r="S41" s="664"/>
      <c r="T41" s="664"/>
      <c r="U41" s="664"/>
      <c r="V41" s="652"/>
      <c r="W41" s="652"/>
      <c r="X41" s="664"/>
      <c r="Y41" s="664"/>
      <c r="Z41" s="664"/>
      <c r="AA41" s="664"/>
      <c r="AB41" s="664"/>
      <c r="AC41" s="664"/>
      <c r="AD41" s="664"/>
      <c r="AE41" s="664"/>
      <c r="AF41" s="664"/>
      <c r="AG41" s="664"/>
      <c r="AH41" s="665"/>
      <c r="AI41" s="393"/>
    </row>
    <row r="42" spans="2:39" ht="12" customHeight="1">
      <c r="B42" s="2299"/>
      <c r="C42" s="2288" t="s">
        <v>388</v>
      </c>
      <c r="D42" s="653"/>
      <c r="E42" s="654"/>
      <c r="F42" s="654"/>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4"/>
      <c r="AH42" s="655"/>
      <c r="AI42" s="2296" t="s">
        <v>699</v>
      </c>
    </row>
    <row r="43" spans="2:39" ht="12" customHeight="1" thickBot="1">
      <c r="B43" s="2299"/>
      <c r="C43" s="2289"/>
      <c r="D43" s="656"/>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8"/>
      <c r="AI43" s="2297"/>
    </row>
    <row r="44" spans="2:39" ht="12" customHeight="1" thickBot="1">
      <c r="B44" s="2300"/>
      <c r="C44" s="2290"/>
      <c r="D44" s="659"/>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1"/>
      <c r="AI44" s="405">
        <f>SUM(D42:AH44)</f>
        <v>0</v>
      </c>
    </row>
    <row r="45" spans="2:39" ht="9.9499999999999993" customHeight="1">
      <c r="AK45" s="2265" t="s">
        <v>1036</v>
      </c>
      <c r="AL45" s="2265"/>
      <c r="AM45" s="564">
        <f>SUMIF(D41:AH41,"△",D42:AH42)+SUMIF(D41:AH41,"○",D42:AH42)+SUMIF(D41:AH41,"△",D43:AH43)+SUMIF(D41:AH41,"○",D43:AH43)+SUMIF(D41:AH41,"△",D44:AH44)+SUMIF(D41:AH41,"○",D44:AH44)</f>
        <v>0</v>
      </c>
    </row>
    <row r="46" spans="2:39" ht="30" customHeight="1">
      <c r="B46" s="2298" t="s">
        <v>1094</v>
      </c>
      <c r="C46" s="493" t="s">
        <v>728</v>
      </c>
      <c r="D46" s="396" t="str">
        <f>AO12</f>
        <v/>
      </c>
      <c r="E46" s="397" t="str">
        <f>IF($D$46="","",IF($D$46+1&lt;=$AO$13,$D$46+1,""))</f>
        <v/>
      </c>
      <c r="F46" s="397" t="str">
        <f>IF($D$46="","",IF($D$46+2&lt;=$AO$13,$D$46+2,""))</f>
        <v/>
      </c>
      <c r="G46" s="397" t="str">
        <f>IF($D$46="","",IF($D$46+3&lt;=$AO$13,$D$46+3,""))</f>
        <v/>
      </c>
      <c r="H46" s="397" t="str">
        <f>IF($D$46="","",IF($D$46+4&lt;=$AO$13,$D$46+4,""))</f>
        <v/>
      </c>
      <c r="I46" s="397" t="str">
        <f>IF($D$46="","",IF($D$46+5&lt;=$AO$13,$D$46+5,""))</f>
        <v/>
      </c>
      <c r="J46" s="397" t="str">
        <f>IF($D$46="","",IF($D$46+6&lt;=$AO$13,$D$46+6,""))</f>
        <v/>
      </c>
      <c r="K46" s="397" t="str">
        <f>IF($D$46="","",IF($D$46+7&lt;=$AO$13,$D$46+7,""))</f>
        <v/>
      </c>
      <c r="L46" s="397" t="str">
        <f>IF($D$46="","",IF($D$46+8&lt;=$AO$13,$D$46+8,""))</f>
        <v/>
      </c>
      <c r="M46" s="397" t="str">
        <f>IF($D$46="","",IF($D$46+9&lt;=$AO$13,$D$46+9,""))</f>
        <v/>
      </c>
      <c r="N46" s="397" t="str">
        <f>IF($D$46="","",IF($D$46+10&lt;=$AO$13,$D$46+10,""))</f>
        <v/>
      </c>
      <c r="O46" s="397" t="str">
        <f>IF($D$46="","",IF($D$46+11&lt;=$AO$13,$D$46+11,""))</f>
        <v/>
      </c>
      <c r="P46" s="397" t="str">
        <f>IF($D$46="","",IF($D$46+12&lt;=$AO$13,$D$46+12,""))</f>
        <v/>
      </c>
      <c r="Q46" s="397" t="str">
        <f>IF($D$46="","",IF($D$46+13&lt;=$AO$13,$D$46+13,""))</f>
        <v/>
      </c>
      <c r="R46" s="397" t="str">
        <f>IF($D$46="","",IF($D$46+14&lt;=$AO$13,$D$46+14,""))</f>
        <v/>
      </c>
      <c r="S46" s="397" t="str">
        <f>IF($D$46="","",IF($D$46+15&lt;=$AO$13,$D$46+15,""))</f>
        <v/>
      </c>
      <c r="T46" s="397" t="str">
        <f>IF($D$46="","",IF($D$46+16&lt;=$AO$13,$D$46+16,""))</f>
        <v/>
      </c>
      <c r="U46" s="397" t="str">
        <f>IF($D$46="","",IF($D$46+17&lt;=$AO$13,$D$46+17,""))</f>
        <v/>
      </c>
      <c r="V46" s="397" t="str">
        <f>IF($D$46="","",IF($D$46+18&lt;=$AO$13,$D$46+18,""))</f>
        <v/>
      </c>
      <c r="W46" s="397" t="str">
        <f>IF($D$46="","",IF($D$46+19&lt;=$AO$13,$D$46+19,""))</f>
        <v/>
      </c>
      <c r="X46" s="397" t="str">
        <f>IF($D$46="","",IF($D$46+20&lt;=$AO$13,$D$46+20,""))</f>
        <v/>
      </c>
      <c r="Y46" s="397" t="str">
        <f>IF($D$46="","",IF($D$46+21&lt;=$AO$13,$D$46+21,""))</f>
        <v/>
      </c>
      <c r="Z46" s="397" t="str">
        <f>IF($D$46="","",IF($D$46+22&lt;=$AO$13,$D$46+22,""))</f>
        <v/>
      </c>
      <c r="AA46" s="397" t="str">
        <f>IF($D$46="","",IF($D$46+23&lt;=$AO$13,$D$46+23,""))</f>
        <v/>
      </c>
      <c r="AB46" s="397" t="str">
        <f>IF($D$46="","",IF($D$46+24&lt;=$AO$13,$D$46+24,""))</f>
        <v/>
      </c>
      <c r="AC46" s="397" t="str">
        <f>IF($D$46="","",IF($D$46+25&lt;=$AO$13,$D$46+25,""))</f>
        <v/>
      </c>
      <c r="AD46" s="397" t="str">
        <f>IF($D$46="","",IF($D$46+26&lt;=$AO$13,$D$46+26,""))</f>
        <v/>
      </c>
      <c r="AE46" s="397" t="str">
        <f>IF($D$46="","",IF($D$46+27&lt;=$AO$13,$D$46+27,""))</f>
        <v/>
      </c>
      <c r="AF46" s="397" t="str">
        <f>IF($D$46="","",IF($D$46+28&lt;=$AO$13,$D$46+28,""))</f>
        <v/>
      </c>
      <c r="AG46" s="397" t="str">
        <f>IF($D$46="","",IF($D$46+29&lt;=$AO$13,$D$46+29,""))</f>
        <v/>
      </c>
      <c r="AH46" s="398" t="str">
        <f>IF($D$46="","",IF($D$46+30&lt;=$AO$13,$D$46+30,""))</f>
        <v/>
      </c>
    </row>
    <row r="47" spans="2:39" ht="18" customHeight="1">
      <c r="B47" s="2299"/>
      <c r="C47" s="493" t="s">
        <v>264</v>
      </c>
      <c r="D47" s="399" t="str">
        <f t="shared" ref="D47:AH47" si="2">TEXT(D46,"aaa")</f>
        <v/>
      </c>
      <c r="E47" s="400" t="str">
        <f t="shared" si="2"/>
        <v/>
      </c>
      <c r="F47" s="400" t="str">
        <f t="shared" si="2"/>
        <v/>
      </c>
      <c r="G47" s="400" t="str">
        <f t="shared" si="2"/>
        <v/>
      </c>
      <c r="H47" s="400" t="str">
        <f t="shared" si="2"/>
        <v/>
      </c>
      <c r="I47" s="400" t="str">
        <f t="shared" si="2"/>
        <v/>
      </c>
      <c r="J47" s="400" t="str">
        <f t="shared" si="2"/>
        <v/>
      </c>
      <c r="K47" s="400" t="str">
        <f t="shared" si="2"/>
        <v/>
      </c>
      <c r="L47" s="400" t="str">
        <f t="shared" si="2"/>
        <v/>
      </c>
      <c r="M47" s="400" t="str">
        <f t="shared" si="2"/>
        <v/>
      </c>
      <c r="N47" s="400" t="str">
        <f t="shared" si="2"/>
        <v/>
      </c>
      <c r="O47" s="400" t="str">
        <f t="shared" si="2"/>
        <v/>
      </c>
      <c r="P47" s="400" t="str">
        <f t="shared" si="2"/>
        <v/>
      </c>
      <c r="Q47" s="400" t="str">
        <f t="shared" si="2"/>
        <v/>
      </c>
      <c r="R47" s="400" t="str">
        <f t="shared" si="2"/>
        <v/>
      </c>
      <c r="S47" s="400" t="str">
        <f t="shared" si="2"/>
        <v/>
      </c>
      <c r="T47" s="400" t="str">
        <f t="shared" si="2"/>
        <v/>
      </c>
      <c r="U47" s="400" t="str">
        <f t="shared" si="2"/>
        <v/>
      </c>
      <c r="V47" s="400" t="str">
        <f t="shared" si="2"/>
        <v/>
      </c>
      <c r="W47" s="400" t="str">
        <f t="shared" si="2"/>
        <v/>
      </c>
      <c r="X47" s="400" t="str">
        <f t="shared" si="2"/>
        <v/>
      </c>
      <c r="Y47" s="400" t="str">
        <f t="shared" si="2"/>
        <v/>
      </c>
      <c r="Z47" s="400" t="str">
        <f t="shared" si="2"/>
        <v/>
      </c>
      <c r="AA47" s="400" t="str">
        <f t="shared" si="2"/>
        <v/>
      </c>
      <c r="AB47" s="400" t="str">
        <f t="shared" si="2"/>
        <v/>
      </c>
      <c r="AC47" s="400" t="str">
        <f t="shared" si="2"/>
        <v/>
      </c>
      <c r="AD47" s="400" t="str">
        <f t="shared" si="2"/>
        <v/>
      </c>
      <c r="AE47" s="400" t="str">
        <f t="shared" si="2"/>
        <v/>
      </c>
      <c r="AF47" s="400" t="str">
        <f t="shared" si="2"/>
        <v/>
      </c>
      <c r="AG47" s="400" t="str">
        <f t="shared" si="2"/>
        <v/>
      </c>
      <c r="AH47" s="401" t="str">
        <f t="shared" si="2"/>
        <v/>
      </c>
    </row>
    <row r="48" spans="2:39" ht="20.100000000000001" customHeight="1">
      <c r="B48" s="2299"/>
      <c r="C48" s="378"/>
      <c r="D48" s="2313"/>
      <c r="E48" s="2277"/>
      <c r="F48" s="2277"/>
      <c r="G48" s="2277"/>
      <c r="H48" s="2277"/>
      <c r="I48" s="2277"/>
      <c r="J48" s="2277"/>
      <c r="K48" s="2280"/>
      <c r="L48" s="2277"/>
      <c r="M48" s="2277"/>
      <c r="N48" s="2277"/>
      <c r="O48" s="2277"/>
      <c r="P48" s="2277"/>
      <c r="Q48" s="2277"/>
      <c r="R48" s="2277"/>
      <c r="S48" s="2277"/>
      <c r="T48" s="2277"/>
      <c r="U48" s="2277"/>
      <c r="V48" s="2277"/>
      <c r="W48" s="2277"/>
      <c r="X48" s="2277"/>
      <c r="Y48" s="2277"/>
      <c r="Z48" s="2277"/>
      <c r="AA48" s="2277"/>
      <c r="AB48" s="2277"/>
      <c r="AC48" s="2277"/>
      <c r="AD48" s="2277"/>
      <c r="AE48" s="2277"/>
      <c r="AF48" s="2280"/>
      <c r="AG48" s="2277"/>
      <c r="AH48" s="2310"/>
    </row>
    <row r="49" spans="2:39" ht="20.100000000000001" customHeight="1">
      <c r="B49" s="2299"/>
      <c r="C49" s="378"/>
      <c r="D49" s="2314"/>
      <c r="E49" s="2279"/>
      <c r="F49" s="2279"/>
      <c r="G49" s="2279"/>
      <c r="H49" s="2279"/>
      <c r="I49" s="2315"/>
      <c r="J49" s="2315"/>
      <c r="K49" s="2281"/>
      <c r="L49" s="2279"/>
      <c r="M49" s="2315"/>
      <c r="N49" s="2315"/>
      <c r="O49" s="2315"/>
      <c r="P49" s="2315"/>
      <c r="Q49" s="2315"/>
      <c r="R49" s="2279"/>
      <c r="S49" s="2279"/>
      <c r="T49" s="2315"/>
      <c r="U49" s="2315"/>
      <c r="V49" s="2315"/>
      <c r="W49" s="2315"/>
      <c r="X49" s="2315"/>
      <c r="Y49" s="2279"/>
      <c r="Z49" s="2279"/>
      <c r="AA49" s="2315"/>
      <c r="AB49" s="2315"/>
      <c r="AC49" s="2315"/>
      <c r="AD49" s="2315"/>
      <c r="AE49" s="2279"/>
      <c r="AF49" s="2281"/>
      <c r="AG49" s="2279"/>
      <c r="AH49" s="2311"/>
    </row>
    <row r="50" spans="2:39" ht="20.100000000000001" customHeight="1">
      <c r="B50" s="2299"/>
      <c r="C50" s="378" t="s">
        <v>265</v>
      </c>
      <c r="D50" s="2314"/>
      <c r="E50" s="2279"/>
      <c r="F50" s="2279"/>
      <c r="G50" s="2279"/>
      <c r="H50" s="2279"/>
      <c r="I50" s="2315"/>
      <c r="J50" s="2315"/>
      <c r="K50" s="2281"/>
      <c r="L50" s="2279"/>
      <c r="M50" s="2315"/>
      <c r="N50" s="2315"/>
      <c r="O50" s="2315"/>
      <c r="P50" s="2315"/>
      <c r="Q50" s="2315"/>
      <c r="R50" s="2279"/>
      <c r="S50" s="2279"/>
      <c r="T50" s="2315"/>
      <c r="U50" s="2315"/>
      <c r="V50" s="2315"/>
      <c r="W50" s="2315"/>
      <c r="X50" s="2315"/>
      <c r="Y50" s="2279"/>
      <c r="Z50" s="2279"/>
      <c r="AA50" s="2315"/>
      <c r="AB50" s="2315"/>
      <c r="AC50" s="2315"/>
      <c r="AD50" s="2315"/>
      <c r="AE50" s="2279"/>
      <c r="AF50" s="2281"/>
      <c r="AG50" s="2279"/>
      <c r="AH50" s="2311"/>
    </row>
    <row r="51" spans="2:39" ht="20.100000000000001" customHeight="1">
      <c r="B51" s="2299"/>
      <c r="C51" s="378"/>
      <c r="D51" s="2314"/>
      <c r="E51" s="2279"/>
      <c r="F51" s="2279"/>
      <c r="G51" s="2279"/>
      <c r="H51" s="2279"/>
      <c r="I51" s="2315"/>
      <c r="J51" s="2315"/>
      <c r="K51" s="2281"/>
      <c r="L51" s="2279"/>
      <c r="M51" s="2315"/>
      <c r="N51" s="2315"/>
      <c r="O51" s="2315"/>
      <c r="P51" s="2315"/>
      <c r="Q51" s="2315"/>
      <c r="R51" s="2279"/>
      <c r="S51" s="2279"/>
      <c r="T51" s="2315"/>
      <c r="U51" s="2315"/>
      <c r="V51" s="2315"/>
      <c r="W51" s="2315"/>
      <c r="X51" s="2315"/>
      <c r="Y51" s="2279"/>
      <c r="Z51" s="2279"/>
      <c r="AA51" s="2315"/>
      <c r="AB51" s="2315"/>
      <c r="AC51" s="2315"/>
      <c r="AD51" s="2315"/>
      <c r="AE51" s="2279"/>
      <c r="AF51" s="2281"/>
      <c r="AG51" s="2279"/>
      <c r="AH51" s="2311"/>
    </row>
    <row r="52" spans="2:39" ht="20.100000000000001" customHeight="1">
      <c r="B52" s="2299"/>
      <c r="C52" s="378" t="s">
        <v>266</v>
      </c>
      <c r="D52" s="2314"/>
      <c r="E52" s="2279"/>
      <c r="F52" s="2279"/>
      <c r="G52" s="2279"/>
      <c r="H52" s="2279"/>
      <c r="I52" s="2315"/>
      <c r="J52" s="2315"/>
      <c r="K52" s="2281"/>
      <c r="L52" s="2279"/>
      <c r="M52" s="2315"/>
      <c r="N52" s="2315"/>
      <c r="O52" s="2315"/>
      <c r="P52" s="2315"/>
      <c r="Q52" s="2315"/>
      <c r="R52" s="2279"/>
      <c r="S52" s="2279"/>
      <c r="T52" s="2315"/>
      <c r="U52" s="2315"/>
      <c r="V52" s="2315"/>
      <c r="W52" s="2315"/>
      <c r="X52" s="2315"/>
      <c r="Y52" s="2279"/>
      <c r="Z52" s="2279"/>
      <c r="AA52" s="2315"/>
      <c r="AB52" s="2315"/>
      <c r="AC52" s="2315"/>
      <c r="AD52" s="2315"/>
      <c r="AE52" s="2279"/>
      <c r="AF52" s="2281"/>
      <c r="AG52" s="2279"/>
      <c r="AH52" s="2311"/>
    </row>
    <row r="53" spans="2:39" ht="20.100000000000001" customHeight="1">
      <c r="B53" s="2299"/>
      <c r="C53" s="378"/>
      <c r="D53" s="2314"/>
      <c r="E53" s="2279"/>
      <c r="F53" s="2279"/>
      <c r="G53" s="2279"/>
      <c r="H53" s="2279"/>
      <c r="I53" s="2315"/>
      <c r="J53" s="2315"/>
      <c r="K53" s="2281"/>
      <c r="L53" s="2279"/>
      <c r="M53" s="2315"/>
      <c r="N53" s="2315"/>
      <c r="O53" s="2315"/>
      <c r="P53" s="2315"/>
      <c r="Q53" s="2315"/>
      <c r="R53" s="2279"/>
      <c r="S53" s="2279"/>
      <c r="T53" s="2315"/>
      <c r="U53" s="2315"/>
      <c r="V53" s="2315"/>
      <c r="W53" s="2315"/>
      <c r="X53" s="2315"/>
      <c r="Y53" s="2279"/>
      <c r="Z53" s="2279"/>
      <c r="AA53" s="2315"/>
      <c r="AB53" s="2315"/>
      <c r="AC53" s="2315"/>
      <c r="AD53" s="2315"/>
      <c r="AE53" s="2279"/>
      <c r="AF53" s="2281"/>
      <c r="AG53" s="2279"/>
      <c r="AH53" s="2311"/>
    </row>
    <row r="54" spans="2:39" ht="20.100000000000001" customHeight="1">
      <c r="B54" s="2299"/>
      <c r="C54" s="378" t="s">
        <v>267</v>
      </c>
      <c r="D54" s="2314"/>
      <c r="E54" s="2279"/>
      <c r="F54" s="2279"/>
      <c r="G54" s="2279"/>
      <c r="H54" s="2279"/>
      <c r="I54" s="2315"/>
      <c r="J54" s="2315"/>
      <c r="K54" s="2281"/>
      <c r="L54" s="2279"/>
      <c r="M54" s="2315"/>
      <c r="N54" s="2315"/>
      <c r="O54" s="2315"/>
      <c r="P54" s="2315"/>
      <c r="Q54" s="2315"/>
      <c r="R54" s="2279"/>
      <c r="S54" s="2279"/>
      <c r="T54" s="2315"/>
      <c r="U54" s="2315"/>
      <c r="V54" s="2315"/>
      <c r="W54" s="2315"/>
      <c r="X54" s="2315"/>
      <c r="Y54" s="2279"/>
      <c r="Z54" s="2279"/>
      <c r="AA54" s="2315"/>
      <c r="AB54" s="2315"/>
      <c r="AC54" s="2315"/>
      <c r="AD54" s="2315"/>
      <c r="AE54" s="2279"/>
      <c r="AF54" s="2281"/>
      <c r="AG54" s="2279"/>
      <c r="AH54" s="2311"/>
    </row>
    <row r="55" spans="2:39" ht="20.100000000000001" customHeight="1">
      <c r="B55" s="2299"/>
      <c r="C55" s="378"/>
      <c r="D55" s="2314"/>
      <c r="E55" s="2279"/>
      <c r="F55" s="2279"/>
      <c r="G55" s="2279"/>
      <c r="H55" s="2279"/>
      <c r="I55" s="2315"/>
      <c r="J55" s="2315"/>
      <c r="K55" s="2281"/>
      <c r="L55" s="2279"/>
      <c r="M55" s="2315"/>
      <c r="N55" s="2315"/>
      <c r="O55" s="2315"/>
      <c r="P55" s="2315"/>
      <c r="Q55" s="2315"/>
      <c r="R55" s="2279"/>
      <c r="S55" s="2279"/>
      <c r="T55" s="2315"/>
      <c r="U55" s="2315"/>
      <c r="V55" s="2315"/>
      <c r="W55" s="2315"/>
      <c r="X55" s="2315"/>
      <c r="Y55" s="2279"/>
      <c r="Z55" s="2279"/>
      <c r="AA55" s="2315"/>
      <c r="AB55" s="2315"/>
      <c r="AC55" s="2315"/>
      <c r="AD55" s="2315"/>
      <c r="AE55" s="2279"/>
      <c r="AF55" s="2281"/>
      <c r="AG55" s="2279"/>
      <c r="AH55" s="2311"/>
    </row>
    <row r="56" spans="2:39" ht="20.100000000000001" customHeight="1">
      <c r="B56" s="2299"/>
      <c r="C56" s="378" t="s">
        <v>268</v>
      </c>
      <c r="D56" s="2314"/>
      <c r="E56" s="2279"/>
      <c r="F56" s="2279"/>
      <c r="G56" s="2279"/>
      <c r="H56" s="2279"/>
      <c r="I56" s="2315"/>
      <c r="J56" s="2315"/>
      <c r="K56" s="2281"/>
      <c r="L56" s="2279"/>
      <c r="M56" s="2315"/>
      <c r="N56" s="2315"/>
      <c r="O56" s="2315"/>
      <c r="P56" s="2315"/>
      <c r="Q56" s="2315"/>
      <c r="R56" s="2279"/>
      <c r="S56" s="2279"/>
      <c r="T56" s="2315"/>
      <c r="U56" s="2315"/>
      <c r="V56" s="2315"/>
      <c r="W56" s="2315"/>
      <c r="X56" s="2315"/>
      <c r="Y56" s="2279"/>
      <c r="Z56" s="2279"/>
      <c r="AA56" s="2315"/>
      <c r="AB56" s="2315"/>
      <c r="AC56" s="2315"/>
      <c r="AD56" s="2315"/>
      <c r="AE56" s="2279"/>
      <c r="AF56" s="2281"/>
      <c r="AG56" s="2279"/>
      <c r="AH56" s="2311"/>
    </row>
    <row r="57" spans="2:39" ht="20.100000000000001" customHeight="1">
      <c r="B57" s="2299"/>
      <c r="C57" s="378"/>
      <c r="D57" s="2314"/>
      <c r="E57" s="2279"/>
      <c r="F57" s="2279"/>
      <c r="G57" s="2279"/>
      <c r="H57" s="2279"/>
      <c r="I57" s="2315"/>
      <c r="J57" s="2315"/>
      <c r="K57" s="2281"/>
      <c r="L57" s="2279"/>
      <c r="M57" s="2315"/>
      <c r="N57" s="2315"/>
      <c r="O57" s="2315"/>
      <c r="P57" s="2315"/>
      <c r="Q57" s="2315"/>
      <c r="R57" s="2279"/>
      <c r="S57" s="2279"/>
      <c r="T57" s="2315"/>
      <c r="U57" s="2315"/>
      <c r="V57" s="2315"/>
      <c r="W57" s="2315"/>
      <c r="X57" s="2315"/>
      <c r="Y57" s="2279"/>
      <c r="Z57" s="2279"/>
      <c r="AA57" s="2315"/>
      <c r="AB57" s="2315"/>
      <c r="AC57" s="2315"/>
      <c r="AD57" s="2315"/>
      <c r="AE57" s="2279"/>
      <c r="AF57" s="2281"/>
      <c r="AG57" s="2279"/>
      <c r="AH57" s="2311"/>
    </row>
    <row r="58" spans="2:39" ht="20.100000000000001" customHeight="1">
      <c r="B58" s="2299"/>
      <c r="C58" s="378"/>
      <c r="D58" s="2316"/>
      <c r="E58" s="2279"/>
      <c r="F58" s="2279"/>
      <c r="G58" s="2279"/>
      <c r="H58" s="2279"/>
      <c r="I58" s="2315"/>
      <c r="J58" s="2315"/>
      <c r="K58" s="2291"/>
      <c r="L58" s="2279"/>
      <c r="M58" s="2315"/>
      <c r="N58" s="2315"/>
      <c r="O58" s="2315"/>
      <c r="P58" s="2315"/>
      <c r="Q58" s="2315"/>
      <c r="R58" s="2279"/>
      <c r="S58" s="2279"/>
      <c r="T58" s="2315"/>
      <c r="U58" s="2315"/>
      <c r="V58" s="2315"/>
      <c r="W58" s="2315"/>
      <c r="X58" s="2315"/>
      <c r="Y58" s="2279"/>
      <c r="Z58" s="2279"/>
      <c r="AA58" s="2315"/>
      <c r="AB58" s="2315"/>
      <c r="AC58" s="2315"/>
      <c r="AD58" s="2315"/>
      <c r="AE58" s="2279"/>
      <c r="AF58" s="2281"/>
      <c r="AG58" s="2279"/>
      <c r="AH58" s="2312"/>
    </row>
    <row r="59" spans="2:39" ht="21.75" customHeight="1">
      <c r="B59" s="2299"/>
      <c r="C59" s="484" t="s">
        <v>269</v>
      </c>
      <c r="D59" s="648"/>
      <c r="E59" s="649"/>
      <c r="F59" s="649"/>
      <c r="G59" s="649"/>
      <c r="H59" s="649"/>
      <c r="I59" s="650"/>
      <c r="J59" s="650"/>
      <c r="K59" s="662"/>
      <c r="L59" s="649"/>
      <c r="M59" s="649"/>
      <c r="N59" s="649"/>
      <c r="O59" s="649"/>
      <c r="P59" s="650"/>
      <c r="Q59" s="650"/>
      <c r="R59" s="649"/>
      <c r="S59" s="649"/>
      <c r="T59" s="649"/>
      <c r="U59" s="650"/>
      <c r="V59" s="650"/>
      <c r="W59" s="650"/>
      <c r="X59" s="650"/>
      <c r="Y59" s="649"/>
      <c r="Z59" s="649"/>
      <c r="AA59" s="649"/>
      <c r="AB59" s="649"/>
      <c r="AC59" s="650"/>
      <c r="AD59" s="650"/>
      <c r="AE59" s="649"/>
      <c r="AF59" s="662"/>
      <c r="AG59" s="649"/>
      <c r="AH59" s="651"/>
      <c r="AI59" s="394">
        <f>COUNTA(D59:AH59)</f>
        <v>0</v>
      </c>
    </row>
    <row r="60" spans="2:39" ht="17.25" customHeight="1">
      <c r="B60" s="2299"/>
      <c r="C60" s="598" t="s">
        <v>992</v>
      </c>
      <c r="D60" s="663"/>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64"/>
      <c r="AC60" s="664"/>
      <c r="AD60" s="664"/>
      <c r="AE60" s="664"/>
      <c r="AF60" s="664"/>
      <c r="AG60" s="664"/>
      <c r="AH60" s="665"/>
      <c r="AI60" s="393"/>
    </row>
    <row r="61" spans="2:39" ht="12" customHeight="1">
      <c r="B61" s="2299"/>
      <c r="C61" s="2288" t="s">
        <v>388</v>
      </c>
      <c r="D61" s="653"/>
      <c r="E61" s="654"/>
      <c r="F61" s="654"/>
      <c r="G61" s="654"/>
      <c r="H61" s="654"/>
      <c r="I61" s="654"/>
      <c r="J61" s="654"/>
      <c r="K61" s="654"/>
      <c r="L61" s="654"/>
      <c r="M61" s="654"/>
      <c r="N61" s="654"/>
      <c r="O61" s="654"/>
      <c r="P61" s="654"/>
      <c r="Q61" s="654"/>
      <c r="R61" s="654"/>
      <c r="S61" s="654"/>
      <c r="T61" s="654"/>
      <c r="U61" s="654"/>
      <c r="V61" s="654"/>
      <c r="W61" s="654"/>
      <c r="X61" s="654"/>
      <c r="Y61" s="654"/>
      <c r="Z61" s="654"/>
      <c r="AA61" s="654"/>
      <c r="AB61" s="654"/>
      <c r="AC61" s="654"/>
      <c r="AD61" s="654"/>
      <c r="AE61" s="654"/>
      <c r="AF61" s="654"/>
      <c r="AG61" s="654"/>
      <c r="AH61" s="655"/>
      <c r="AI61" s="2296" t="s">
        <v>699</v>
      </c>
    </row>
    <row r="62" spans="2:39" ht="12" customHeight="1" thickBot="1">
      <c r="B62" s="2299"/>
      <c r="C62" s="2289"/>
      <c r="D62" s="656"/>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8"/>
      <c r="AI62" s="2297"/>
    </row>
    <row r="63" spans="2:39" ht="12" customHeight="1" thickBot="1">
      <c r="B63" s="2300"/>
      <c r="C63" s="2290"/>
      <c r="D63" s="659"/>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1"/>
      <c r="AI63" s="405">
        <f>SUM(D61:AH63)</f>
        <v>0</v>
      </c>
    </row>
    <row r="64" spans="2:39" ht="9.9499999999999993" customHeight="1">
      <c r="AK64" s="2265" t="s">
        <v>1035</v>
      </c>
      <c r="AL64" s="2265"/>
      <c r="AM64" s="564">
        <f>SUMIF(D60:AH60,"△",D61:AH61)+SUMIF(D60:AH60,"○",D61:AH61)+SUMIF(D60:AH60,"△",D62:AH62)+SUMIF(D60:AH60,"○",D62:AH62)+SUMIF(D60:AH60,"△",D63:AH63)+SUMIF(D60:AH60,"○",D63:AH63)</f>
        <v>0</v>
      </c>
    </row>
    <row r="65" spans="2:37" ht="30" customHeight="1">
      <c r="B65" s="2298" t="s">
        <v>1095</v>
      </c>
      <c r="C65" s="493" t="s">
        <v>728</v>
      </c>
      <c r="D65" s="396" t="str">
        <f>AP12</f>
        <v/>
      </c>
      <c r="E65" s="397" t="str">
        <f>IF($D$65="","",IF($D$65+1&lt;=$AP$13,$D$65+1,""))</f>
        <v/>
      </c>
      <c r="F65" s="397" t="str">
        <f>IF($D$65="","",IF($D$65+2&lt;=$AP$13,$D$65+2,""))</f>
        <v/>
      </c>
      <c r="G65" s="397" t="str">
        <f>IF($D$65="","",IF($D$65+3&lt;=$AP$13,$D$65+3,""))</f>
        <v/>
      </c>
      <c r="H65" s="397" t="str">
        <f>IF($D$65="","",IF($D$65+4&lt;=$AP$13,$D$65+4,""))</f>
        <v/>
      </c>
      <c r="I65" s="397" t="str">
        <f>IF($D$65="","",IF($D$65+5&lt;=$AP$13,$D$65+5,""))</f>
        <v/>
      </c>
      <c r="J65" s="397" t="str">
        <f>IF($D$65="","",IF($D$65+6&lt;=$AP$13,$D$65+6,""))</f>
        <v/>
      </c>
      <c r="K65" s="397" t="str">
        <f>IF($D$65="","",IF($D$65+7&lt;=$AP$13,$D$65+7,""))</f>
        <v/>
      </c>
      <c r="L65" s="397" t="str">
        <f>IF($D$65="","",IF($D$65+8&lt;=$AP$13,$D$65+8,""))</f>
        <v/>
      </c>
      <c r="M65" s="397" t="str">
        <f>IF($D$65="","",IF($D$65+9&lt;=$AP$13,$D$65+9,""))</f>
        <v/>
      </c>
      <c r="N65" s="397" t="str">
        <f>IF($D$65="","",IF($D$65+10&lt;=$AP$13,$D$65+10,""))</f>
        <v/>
      </c>
      <c r="O65" s="397" t="str">
        <f>IF($D$65="","",IF($D$65+11&lt;=$AP$13,$D$65+11,""))</f>
        <v/>
      </c>
      <c r="P65" s="397" t="str">
        <f>IF($D$65="","",IF($D$65+12&lt;=$AP$13,$D$65+12,""))</f>
        <v/>
      </c>
      <c r="Q65" s="397" t="str">
        <f>IF($D$65="","",IF($D$65+13&lt;=$AP$13,$D$65+13,""))</f>
        <v/>
      </c>
      <c r="R65" s="397" t="str">
        <f>IF($D$65="","",IF($D$65+14&lt;=$AP$13,$D$65+14,""))</f>
        <v/>
      </c>
      <c r="S65" s="397" t="str">
        <f>IF($D$65="","",IF($D$65+15&lt;=$AP$13,$D$65+15,""))</f>
        <v/>
      </c>
      <c r="T65" s="397" t="str">
        <f>IF($D$65="","",IF($D$65+16&lt;=$AP$13,$D$65+16,""))</f>
        <v/>
      </c>
      <c r="U65" s="397" t="str">
        <f>IF($D$65="","",IF($D$65+17&lt;=$AP$13,$D$65+17,""))</f>
        <v/>
      </c>
      <c r="V65" s="397" t="str">
        <f>IF($D$65="","",IF($D$65+18&lt;=$AP$13,$D$65+18,""))</f>
        <v/>
      </c>
      <c r="W65" s="397" t="str">
        <f>IF($D$65="","",IF($D$65+19&lt;=$AP$13,$D$65+19,""))</f>
        <v/>
      </c>
      <c r="X65" s="397" t="str">
        <f>IF($D$65="","",IF($D$65+20&lt;=$AP$13,$D$65+20,""))</f>
        <v/>
      </c>
      <c r="Y65" s="397" t="str">
        <f>IF($D$65="","",IF($D$65+21&lt;=$AP$13,$D$65+21,""))</f>
        <v/>
      </c>
      <c r="Z65" s="397" t="str">
        <f>IF($D$65="","",IF($D$65+22&lt;=$AP$13,$D$65+22,""))</f>
        <v/>
      </c>
      <c r="AA65" s="397" t="str">
        <f>IF($D$65="","",IF($D$65+23&lt;=$AP$13,$D$65+23,""))</f>
        <v/>
      </c>
      <c r="AB65" s="397" t="str">
        <f>IF($D$65="","",IF($D$65+24&lt;=$AP$13,$D$65+24,""))</f>
        <v/>
      </c>
      <c r="AC65" s="397" t="str">
        <f>IF($D$65="","",IF($D$65+25&lt;=$AP$13,$D$65+25,""))</f>
        <v/>
      </c>
      <c r="AD65" s="397" t="str">
        <f>IF($D$65="","",IF($D$65+26&lt;=$AP$13,$D$65+26,""))</f>
        <v/>
      </c>
      <c r="AE65" s="397" t="str">
        <f>IF($D$65="","",IF($D$65+27&lt;=$AP$13,$D$65+27,""))</f>
        <v/>
      </c>
      <c r="AF65" s="397" t="str">
        <f>IF($D$65="","",IF($D$65+28&lt;=$AP$13,$D$65+28,""))</f>
        <v/>
      </c>
      <c r="AG65" s="397" t="str">
        <f>IF($D$65="","",IF($D$65+29&lt;=$AP$13,$D$65+29,""))</f>
        <v/>
      </c>
      <c r="AH65" s="398" t="str">
        <f>IF($D$65="","",IF($D$65+30&lt;=$AP$13,$D$65+30,""))</f>
        <v/>
      </c>
    </row>
    <row r="66" spans="2:37" ht="18" customHeight="1">
      <c r="B66" s="2299"/>
      <c r="C66" s="493" t="s">
        <v>264</v>
      </c>
      <c r="D66" s="399" t="str">
        <f t="shared" ref="D66:AH66" si="3">TEXT(D65,"aaa")</f>
        <v/>
      </c>
      <c r="E66" s="400" t="str">
        <f t="shared" si="3"/>
        <v/>
      </c>
      <c r="F66" s="400" t="str">
        <f t="shared" si="3"/>
        <v/>
      </c>
      <c r="G66" s="400" t="str">
        <f t="shared" si="3"/>
        <v/>
      </c>
      <c r="H66" s="400" t="str">
        <f t="shared" si="3"/>
        <v/>
      </c>
      <c r="I66" s="400" t="str">
        <f t="shared" si="3"/>
        <v/>
      </c>
      <c r="J66" s="400" t="str">
        <f t="shared" si="3"/>
        <v/>
      </c>
      <c r="K66" s="400" t="str">
        <f t="shared" si="3"/>
        <v/>
      </c>
      <c r="L66" s="400" t="str">
        <f t="shared" si="3"/>
        <v/>
      </c>
      <c r="M66" s="400" t="str">
        <f t="shared" si="3"/>
        <v/>
      </c>
      <c r="N66" s="400" t="str">
        <f t="shared" si="3"/>
        <v/>
      </c>
      <c r="O66" s="400" t="str">
        <f t="shared" si="3"/>
        <v/>
      </c>
      <c r="P66" s="400" t="str">
        <f t="shared" si="3"/>
        <v/>
      </c>
      <c r="Q66" s="400" t="str">
        <f t="shared" si="3"/>
        <v/>
      </c>
      <c r="R66" s="400" t="str">
        <f t="shared" si="3"/>
        <v/>
      </c>
      <c r="S66" s="400" t="str">
        <f t="shared" si="3"/>
        <v/>
      </c>
      <c r="T66" s="400" t="str">
        <f t="shared" si="3"/>
        <v/>
      </c>
      <c r="U66" s="400" t="str">
        <f t="shared" si="3"/>
        <v/>
      </c>
      <c r="V66" s="400" t="str">
        <f t="shared" si="3"/>
        <v/>
      </c>
      <c r="W66" s="400" t="str">
        <f t="shared" si="3"/>
        <v/>
      </c>
      <c r="X66" s="400" t="str">
        <f t="shared" si="3"/>
        <v/>
      </c>
      <c r="Y66" s="400" t="str">
        <f t="shared" si="3"/>
        <v/>
      </c>
      <c r="Z66" s="400" t="str">
        <f t="shared" si="3"/>
        <v/>
      </c>
      <c r="AA66" s="400" t="str">
        <f t="shared" si="3"/>
        <v/>
      </c>
      <c r="AB66" s="400" t="str">
        <f t="shared" si="3"/>
        <v/>
      </c>
      <c r="AC66" s="400" t="str">
        <f t="shared" si="3"/>
        <v/>
      </c>
      <c r="AD66" s="400" t="str">
        <f t="shared" si="3"/>
        <v/>
      </c>
      <c r="AE66" s="400" t="str">
        <f t="shared" si="3"/>
        <v/>
      </c>
      <c r="AF66" s="400" t="str">
        <f t="shared" si="3"/>
        <v/>
      </c>
      <c r="AG66" s="400" t="str">
        <f t="shared" si="3"/>
        <v/>
      </c>
      <c r="AH66" s="401" t="str">
        <f t="shared" si="3"/>
        <v/>
      </c>
    </row>
    <row r="67" spans="2:37" ht="20.100000000000001" customHeight="1">
      <c r="B67" s="2299"/>
      <c r="C67" s="378"/>
      <c r="D67" s="2313"/>
      <c r="E67" s="2277"/>
      <c r="F67" s="2277"/>
      <c r="G67" s="2277"/>
      <c r="H67" s="2277"/>
      <c r="I67" s="2277"/>
      <c r="J67" s="2277"/>
      <c r="K67" s="2280"/>
      <c r="L67" s="2277"/>
      <c r="M67" s="2277"/>
      <c r="N67" s="2277"/>
      <c r="O67" s="2277"/>
      <c r="P67" s="2277"/>
      <c r="Q67" s="2277"/>
      <c r="R67" s="2277"/>
      <c r="S67" s="2277"/>
      <c r="T67" s="2277"/>
      <c r="U67" s="2277"/>
      <c r="V67" s="2277"/>
      <c r="W67" s="2277"/>
      <c r="X67" s="2277"/>
      <c r="Y67" s="2277"/>
      <c r="Z67" s="2277"/>
      <c r="AA67" s="2277"/>
      <c r="AB67" s="2282"/>
      <c r="AC67" s="2277"/>
      <c r="AD67" s="2277"/>
      <c r="AE67" s="2277"/>
      <c r="AF67" s="2307"/>
      <c r="AG67" s="2277"/>
      <c r="AH67" s="2310"/>
    </row>
    <row r="68" spans="2:37" ht="20.100000000000001" customHeight="1">
      <c r="B68" s="2299"/>
      <c r="C68" s="378"/>
      <c r="D68" s="2314"/>
      <c r="E68" s="2279"/>
      <c r="F68" s="2279"/>
      <c r="G68" s="2279"/>
      <c r="H68" s="2279"/>
      <c r="I68" s="2279"/>
      <c r="J68" s="2279"/>
      <c r="K68" s="2281"/>
      <c r="L68" s="2279"/>
      <c r="M68" s="2279"/>
      <c r="N68" s="2279"/>
      <c r="O68" s="2279"/>
      <c r="P68" s="2279"/>
      <c r="Q68" s="2279"/>
      <c r="R68" s="2279"/>
      <c r="S68" s="2279"/>
      <c r="T68" s="2279"/>
      <c r="U68" s="2279"/>
      <c r="V68" s="2279"/>
      <c r="W68" s="2279"/>
      <c r="X68" s="2279"/>
      <c r="Y68" s="2279"/>
      <c r="Z68" s="2279"/>
      <c r="AA68" s="2279"/>
      <c r="AB68" s="2279"/>
      <c r="AC68" s="2279"/>
      <c r="AD68" s="2279"/>
      <c r="AE68" s="2279"/>
      <c r="AF68" s="2308"/>
      <c r="AG68" s="2279"/>
      <c r="AH68" s="2311"/>
    </row>
    <row r="69" spans="2:37" ht="20.100000000000001" customHeight="1">
      <c r="B69" s="2299"/>
      <c r="C69" s="378" t="s">
        <v>265</v>
      </c>
      <c r="D69" s="2314"/>
      <c r="E69" s="2279"/>
      <c r="F69" s="2279"/>
      <c r="G69" s="2279"/>
      <c r="H69" s="2279"/>
      <c r="I69" s="2279"/>
      <c r="J69" s="2279"/>
      <c r="K69" s="2281"/>
      <c r="L69" s="2279"/>
      <c r="M69" s="2279"/>
      <c r="N69" s="2279"/>
      <c r="O69" s="2279"/>
      <c r="P69" s="2279"/>
      <c r="Q69" s="2279"/>
      <c r="R69" s="2279"/>
      <c r="S69" s="2279"/>
      <c r="T69" s="2279"/>
      <c r="U69" s="2279"/>
      <c r="V69" s="2279"/>
      <c r="W69" s="2279"/>
      <c r="X69" s="2279"/>
      <c r="Y69" s="2279"/>
      <c r="Z69" s="2279"/>
      <c r="AA69" s="2279"/>
      <c r="AB69" s="2279"/>
      <c r="AC69" s="2279"/>
      <c r="AD69" s="2279"/>
      <c r="AE69" s="2279"/>
      <c r="AF69" s="2308"/>
      <c r="AG69" s="2279"/>
      <c r="AH69" s="2311"/>
      <c r="AK69" s="604"/>
    </row>
    <row r="70" spans="2:37" ht="20.100000000000001" customHeight="1">
      <c r="B70" s="2299"/>
      <c r="C70" s="378"/>
      <c r="D70" s="2314"/>
      <c r="E70" s="2279"/>
      <c r="F70" s="2279"/>
      <c r="G70" s="2279"/>
      <c r="H70" s="2279"/>
      <c r="I70" s="2279"/>
      <c r="J70" s="2279"/>
      <c r="K70" s="2281"/>
      <c r="L70" s="2279"/>
      <c r="M70" s="2279"/>
      <c r="N70" s="2279"/>
      <c r="O70" s="2279"/>
      <c r="P70" s="2279"/>
      <c r="Q70" s="2279"/>
      <c r="R70" s="2279"/>
      <c r="S70" s="2279"/>
      <c r="T70" s="2279"/>
      <c r="U70" s="2279"/>
      <c r="V70" s="2279"/>
      <c r="W70" s="2279"/>
      <c r="X70" s="2279"/>
      <c r="Y70" s="2279"/>
      <c r="Z70" s="2279"/>
      <c r="AA70" s="2279"/>
      <c r="AB70" s="2279"/>
      <c r="AC70" s="2279"/>
      <c r="AD70" s="2279"/>
      <c r="AE70" s="2279"/>
      <c r="AF70" s="2308"/>
      <c r="AG70" s="2279"/>
      <c r="AH70" s="2311"/>
    </row>
    <row r="71" spans="2:37" ht="20.100000000000001" customHeight="1">
      <c r="B71" s="2299"/>
      <c r="C71" s="378" t="s">
        <v>266</v>
      </c>
      <c r="D71" s="2314"/>
      <c r="E71" s="2279"/>
      <c r="F71" s="2279"/>
      <c r="G71" s="2279"/>
      <c r="H71" s="2279"/>
      <c r="I71" s="2279"/>
      <c r="J71" s="2279"/>
      <c r="K71" s="2281"/>
      <c r="L71" s="2279"/>
      <c r="M71" s="2279"/>
      <c r="N71" s="2279"/>
      <c r="O71" s="2279"/>
      <c r="P71" s="2279"/>
      <c r="Q71" s="2279"/>
      <c r="R71" s="2279"/>
      <c r="S71" s="2279"/>
      <c r="T71" s="2279"/>
      <c r="U71" s="2279"/>
      <c r="V71" s="2279"/>
      <c r="W71" s="2279"/>
      <c r="X71" s="2279"/>
      <c r="Y71" s="2279"/>
      <c r="Z71" s="2279"/>
      <c r="AA71" s="2279"/>
      <c r="AB71" s="2279"/>
      <c r="AC71" s="2279"/>
      <c r="AD71" s="2279"/>
      <c r="AE71" s="2279"/>
      <c r="AF71" s="2308"/>
      <c r="AG71" s="2279"/>
      <c r="AH71" s="2311"/>
    </row>
    <row r="72" spans="2:37" ht="20.100000000000001" customHeight="1">
      <c r="B72" s="2299"/>
      <c r="C72" s="378"/>
      <c r="D72" s="2314"/>
      <c r="E72" s="2279"/>
      <c r="F72" s="2279"/>
      <c r="G72" s="2279"/>
      <c r="H72" s="2279"/>
      <c r="I72" s="2279"/>
      <c r="J72" s="2279"/>
      <c r="K72" s="2281"/>
      <c r="L72" s="2279"/>
      <c r="M72" s="2279"/>
      <c r="N72" s="2279"/>
      <c r="O72" s="2279"/>
      <c r="P72" s="2279"/>
      <c r="Q72" s="2279"/>
      <c r="R72" s="2279"/>
      <c r="S72" s="2279"/>
      <c r="T72" s="2279"/>
      <c r="U72" s="2279"/>
      <c r="V72" s="2279"/>
      <c r="W72" s="2279"/>
      <c r="X72" s="2279"/>
      <c r="Y72" s="2279"/>
      <c r="Z72" s="2279"/>
      <c r="AA72" s="2279"/>
      <c r="AB72" s="2279"/>
      <c r="AC72" s="2279"/>
      <c r="AD72" s="2279"/>
      <c r="AE72" s="2279"/>
      <c r="AF72" s="2308"/>
      <c r="AG72" s="2279"/>
      <c r="AH72" s="2311"/>
    </row>
    <row r="73" spans="2:37" ht="20.100000000000001" customHeight="1">
      <c r="B73" s="2299"/>
      <c r="C73" s="378" t="s">
        <v>267</v>
      </c>
      <c r="D73" s="2314"/>
      <c r="E73" s="2279"/>
      <c r="F73" s="2279"/>
      <c r="G73" s="2279"/>
      <c r="H73" s="2279"/>
      <c r="I73" s="2279"/>
      <c r="J73" s="2279"/>
      <c r="K73" s="2281"/>
      <c r="L73" s="2279"/>
      <c r="M73" s="2279"/>
      <c r="N73" s="2279"/>
      <c r="O73" s="2279"/>
      <c r="P73" s="2279"/>
      <c r="Q73" s="2279"/>
      <c r="R73" s="2279"/>
      <c r="S73" s="2279"/>
      <c r="T73" s="2279"/>
      <c r="U73" s="2279"/>
      <c r="V73" s="2279"/>
      <c r="W73" s="2279"/>
      <c r="X73" s="2279"/>
      <c r="Y73" s="2279"/>
      <c r="Z73" s="2279"/>
      <c r="AA73" s="2279"/>
      <c r="AB73" s="2279"/>
      <c r="AC73" s="2279"/>
      <c r="AD73" s="2279"/>
      <c r="AE73" s="2279"/>
      <c r="AF73" s="2308"/>
      <c r="AG73" s="2279"/>
      <c r="AH73" s="2311"/>
    </row>
    <row r="74" spans="2:37" ht="20.100000000000001" customHeight="1">
      <c r="B74" s="2299"/>
      <c r="C74" s="378"/>
      <c r="D74" s="2314"/>
      <c r="E74" s="2279"/>
      <c r="F74" s="2279"/>
      <c r="G74" s="2279"/>
      <c r="H74" s="2279"/>
      <c r="I74" s="2279"/>
      <c r="J74" s="2279"/>
      <c r="K74" s="2281"/>
      <c r="L74" s="2279"/>
      <c r="M74" s="2279"/>
      <c r="N74" s="2279"/>
      <c r="O74" s="2279"/>
      <c r="P74" s="2279"/>
      <c r="Q74" s="2279"/>
      <c r="R74" s="2279"/>
      <c r="S74" s="2279"/>
      <c r="T74" s="2279"/>
      <c r="U74" s="2279"/>
      <c r="V74" s="2279"/>
      <c r="W74" s="2279"/>
      <c r="X74" s="2279"/>
      <c r="Y74" s="2279"/>
      <c r="Z74" s="2279"/>
      <c r="AA74" s="2279"/>
      <c r="AB74" s="2279"/>
      <c r="AC74" s="2279"/>
      <c r="AD74" s="2279"/>
      <c r="AE74" s="2279"/>
      <c r="AF74" s="2308"/>
      <c r="AG74" s="2279"/>
      <c r="AH74" s="2311"/>
    </row>
    <row r="75" spans="2:37" ht="20.100000000000001" customHeight="1">
      <c r="B75" s="2299"/>
      <c r="C75" s="378" t="s">
        <v>268</v>
      </c>
      <c r="D75" s="2314"/>
      <c r="E75" s="2279"/>
      <c r="F75" s="2279"/>
      <c r="G75" s="2279"/>
      <c r="H75" s="2279"/>
      <c r="I75" s="2279"/>
      <c r="J75" s="2279"/>
      <c r="K75" s="2281"/>
      <c r="L75" s="2279"/>
      <c r="M75" s="2279"/>
      <c r="N75" s="2279"/>
      <c r="O75" s="2279"/>
      <c r="P75" s="2279"/>
      <c r="Q75" s="2279"/>
      <c r="R75" s="2279"/>
      <c r="S75" s="2279"/>
      <c r="T75" s="2279"/>
      <c r="U75" s="2279"/>
      <c r="V75" s="2279"/>
      <c r="W75" s="2279"/>
      <c r="X75" s="2279"/>
      <c r="Y75" s="2279"/>
      <c r="Z75" s="2279"/>
      <c r="AA75" s="2279"/>
      <c r="AB75" s="2279"/>
      <c r="AC75" s="2279"/>
      <c r="AD75" s="2279"/>
      <c r="AE75" s="2279"/>
      <c r="AF75" s="2308"/>
      <c r="AG75" s="2279"/>
      <c r="AH75" s="2311"/>
    </row>
    <row r="76" spans="2:37" ht="20.100000000000001" customHeight="1">
      <c r="B76" s="2299"/>
      <c r="C76" s="378"/>
      <c r="D76" s="2314"/>
      <c r="E76" s="2279"/>
      <c r="F76" s="2279"/>
      <c r="G76" s="2279"/>
      <c r="H76" s="2279"/>
      <c r="I76" s="2279"/>
      <c r="J76" s="2279"/>
      <c r="K76" s="2281"/>
      <c r="L76" s="2279"/>
      <c r="M76" s="2279"/>
      <c r="N76" s="2279"/>
      <c r="O76" s="2279"/>
      <c r="P76" s="2279"/>
      <c r="Q76" s="2279"/>
      <c r="R76" s="2279"/>
      <c r="S76" s="2279"/>
      <c r="T76" s="2279"/>
      <c r="U76" s="2279"/>
      <c r="V76" s="2279"/>
      <c r="W76" s="2279"/>
      <c r="X76" s="2279"/>
      <c r="Y76" s="2279"/>
      <c r="Z76" s="2279"/>
      <c r="AA76" s="2279"/>
      <c r="AB76" s="2279"/>
      <c r="AC76" s="2279"/>
      <c r="AD76" s="2279"/>
      <c r="AE76" s="2279"/>
      <c r="AF76" s="2308"/>
      <c r="AG76" s="2279"/>
      <c r="AH76" s="2311"/>
    </row>
    <row r="77" spans="2:37" ht="20.100000000000001" customHeight="1">
      <c r="B77" s="2299"/>
      <c r="C77" s="378"/>
      <c r="D77" s="2314"/>
      <c r="E77" s="2279"/>
      <c r="F77" s="2279"/>
      <c r="G77" s="2279"/>
      <c r="H77" s="2279"/>
      <c r="I77" s="2279"/>
      <c r="J77" s="2279"/>
      <c r="K77" s="2291"/>
      <c r="L77" s="2279"/>
      <c r="M77" s="2279"/>
      <c r="N77" s="2279"/>
      <c r="O77" s="2279"/>
      <c r="P77" s="2279"/>
      <c r="Q77" s="2279"/>
      <c r="R77" s="2279"/>
      <c r="S77" s="2279"/>
      <c r="T77" s="2279"/>
      <c r="U77" s="2279"/>
      <c r="V77" s="2279"/>
      <c r="W77" s="2279"/>
      <c r="X77" s="2279"/>
      <c r="Y77" s="2279"/>
      <c r="Z77" s="2279"/>
      <c r="AA77" s="2279"/>
      <c r="AB77" s="2279"/>
      <c r="AC77" s="2279"/>
      <c r="AD77" s="2306"/>
      <c r="AE77" s="2306"/>
      <c r="AF77" s="2309"/>
      <c r="AG77" s="2279"/>
      <c r="AH77" s="2312"/>
    </row>
    <row r="78" spans="2:37" ht="21.75" customHeight="1">
      <c r="B78" s="2299"/>
      <c r="C78" s="484" t="s">
        <v>269</v>
      </c>
      <c r="D78" s="648"/>
      <c r="E78" s="649"/>
      <c r="F78" s="649"/>
      <c r="G78" s="649"/>
      <c r="H78" s="649"/>
      <c r="I78" s="650"/>
      <c r="J78" s="650"/>
      <c r="K78" s="662"/>
      <c r="L78" s="649"/>
      <c r="M78" s="649"/>
      <c r="N78" s="649"/>
      <c r="O78" s="649"/>
      <c r="P78" s="650"/>
      <c r="Q78" s="650"/>
      <c r="R78" s="649"/>
      <c r="S78" s="649"/>
      <c r="T78" s="649"/>
      <c r="U78" s="650"/>
      <c r="V78" s="650"/>
      <c r="W78" s="650"/>
      <c r="X78" s="650"/>
      <c r="Y78" s="649"/>
      <c r="Z78" s="649"/>
      <c r="AA78" s="649"/>
      <c r="AB78" s="649"/>
      <c r="AC78" s="650"/>
      <c r="AD78" s="650"/>
      <c r="AE78" s="649"/>
      <c r="AF78" s="662"/>
      <c r="AG78" s="649"/>
      <c r="AH78" s="651"/>
      <c r="AI78" s="394">
        <f>COUNTA(D78:AH78)</f>
        <v>0</v>
      </c>
    </row>
    <row r="79" spans="2:37" ht="17.25" customHeight="1">
      <c r="B79" s="2299"/>
      <c r="C79" s="598" t="s">
        <v>992</v>
      </c>
      <c r="D79" s="663"/>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5"/>
      <c r="AI79" s="393"/>
    </row>
    <row r="80" spans="2:37" ht="12" customHeight="1">
      <c r="B80" s="2299"/>
      <c r="C80" s="2288" t="s">
        <v>388</v>
      </c>
      <c r="D80" s="653"/>
      <c r="E80" s="654"/>
      <c r="F80" s="654"/>
      <c r="G80" s="654"/>
      <c r="H80" s="654"/>
      <c r="I80" s="654"/>
      <c r="J80" s="654"/>
      <c r="K80" s="654"/>
      <c r="L80" s="654"/>
      <c r="M80" s="654"/>
      <c r="N80" s="654"/>
      <c r="O80" s="654"/>
      <c r="P80" s="654"/>
      <c r="Q80" s="654"/>
      <c r="R80" s="654"/>
      <c r="S80" s="654"/>
      <c r="T80" s="654"/>
      <c r="U80" s="654"/>
      <c r="V80" s="654"/>
      <c r="W80" s="654"/>
      <c r="X80" s="654"/>
      <c r="Y80" s="654"/>
      <c r="Z80" s="654"/>
      <c r="AA80" s="654"/>
      <c r="AB80" s="654"/>
      <c r="AC80" s="654"/>
      <c r="AD80" s="654"/>
      <c r="AE80" s="654"/>
      <c r="AF80" s="654"/>
      <c r="AG80" s="654"/>
      <c r="AH80" s="655"/>
      <c r="AI80" s="2296" t="s">
        <v>699</v>
      </c>
    </row>
    <row r="81" spans="2:39" ht="12" customHeight="1" thickBot="1">
      <c r="B81" s="2299"/>
      <c r="C81" s="2289"/>
      <c r="D81" s="656"/>
      <c r="E81" s="657"/>
      <c r="F81" s="657"/>
      <c r="G81" s="657"/>
      <c r="H81" s="657"/>
      <c r="I81" s="657"/>
      <c r="J81" s="657"/>
      <c r="K81" s="657"/>
      <c r="L81" s="657"/>
      <c r="M81" s="657"/>
      <c r="N81" s="657"/>
      <c r="O81" s="657"/>
      <c r="P81" s="657"/>
      <c r="Q81" s="657"/>
      <c r="R81" s="657"/>
      <c r="S81" s="657"/>
      <c r="T81" s="657"/>
      <c r="U81" s="657"/>
      <c r="V81" s="657"/>
      <c r="W81" s="657"/>
      <c r="X81" s="657"/>
      <c r="Y81" s="657"/>
      <c r="Z81" s="657"/>
      <c r="AA81" s="657"/>
      <c r="AB81" s="657"/>
      <c r="AC81" s="657"/>
      <c r="AD81" s="657"/>
      <c r="AE81" s="657"/>
      <c r="AF81" s="657"/>
      <c r="AG81" s="657"/>
      <c r="AH81" s="658"/>
      <c r="AI81" s="2297"/>
    </row>
    <row r="82" spans="2:39" ht="12" customHeight="1" thickBot="1">
      <c r="B82" s="2300"/>
      <c r="C82" s="2290"/>
      <c r="D82" s="659"/>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1"/>
      <c r="AI82" s="405">
        <f>SUM(D80:AH82)</f>
        <v>0</v>
      </c>
    </row>
    <row r="83" spans="2:39" ht="9.9499999999999993" customHeight="1">
      <c r="AK83" s="2265" t="s">
        <v>1034</v>
      </c>
      <c r="AL83" s="2265"/>
      <c r="AM83" s="564">
        <f>SUMIF(D79:AH79,"△",D80:AH80)+SUMIF(D79:AH79,"○",D80:AH80)+SUMIF(D79:AH79,"△",D81:AH81)+SUMIF(D79:AH79,"○",D81:AH81)+SUMIF(D79:AH79,"△",D82:AH82)+SUMIF(D79:AH79,"○",D82:AH82)</f>
        <v>0</v>
      </c>
    </row>
    <row r="84" spans="2:39" ht="30" customHeight="1">
      <c r="B84" s="2298" t="s">
        <v>1096</v>
      </c>
      <c r="C84" s="493" t="s">
        <v>728</v>
      </c>
      <c r="D84" s="396" t="str">
        <f>AQ12</f>
        <v/>
      </c>
      <c r="E84" s="397" t="str">
        <f>IF($D$84="","",IF($D$84+1&lt;=$AQ$13,$D$84+1,""))</f>
        <v/>
      </c>
      <c r="F84" s="397" t="str">
        <f>IF($D$84="","",IF($D$84+2&lt;=$AQ$13,$D$84+2,""))</f>
        <v/>
      </c>
      <c r="G84" s="397" t="str">
        <f>IF($D$84="","",IF($D$84+3&lt;=$AQ$13,$D$84+3,""))</f>
        <v/>
      </c>
      <c r="H84" s="397" t="str">
        <f>IF($D$84="","",IF($D$84+4&lt;=$AQ$13,$D$84+4,""))</f>
        <v/>
      </c>
      <c r="I84" s="397" t="str">
        <f>IF($D$84="","",IF($D$84+5&lt;=$AQ$13,$D$84+5,""))</f>
        <v/>
      </c>
      <c r="J84" s="397" t="str">
        <f>IF($D$84="","",IF($D$84+6&lt;=$AQ$13,$D$84+6,""))</f>
        <v/>
      </c>
      <c r="K84" s="397" t="str">
        <f>IF($D$84="","",IF($D$84+7&lt;=$AQ$13,$D$84+7,""))</f>
        <v/>
      </c>
      <c r="L84" s="397" t="str">
        <f>IF($D$84="","",IF($D$84+8&lt;=$AQ$13,$D$84+8,""))</f>
        <v/>
      </c>
      <c r="M84" s="397" t="str">
        <f>IF($D$84="","",IF($D$84+9&lt;=$AQ$13,$D$84+9,""))</f>
        <v/>
      </c>
      <c r="N84" s="397" t="str">
        <f>IF($D$84="","",IF($D$84+10&lt;=$AQ$13,$D$84+10,""))</f>
        <v/>
      </c>
      <c r="O84" s="397" t="str">
        <f>IF($D$84="","",IF($D$84+11&lt;=$AQ$13,$D$84+11,""))</f>
        <v/>
      </c>
      <c r="P84" s="397" t="str">
        <f>IF($D$84="","",IF($D$84+12&lt;=$AQ$13,$D$84+12,""))</f>
        <v/>
      </c>
      <c r="Q84" s="397" t="str">
        <f>IF($D$84="","",IF($D$84+13&lt;=$AQ$13,$D$84+13,""))</f>
        <v/>
      </c>
      <c r="R84" s="397" t="str">
        <f>IF($D$84="","",IF($D$84+14&lt;=$AQ$13,$D$84+14,""))</f>
        <v/>
      </c>
      <c r="S84" s="397" t="str">
        <f>IF($D$84="","",IF($D$84+15&lt;=$AQ$13,$D$84+15,""))</f>
        <v/>
      </c>
      <c r="T84" s="397" t="str">
        <f>IF($D$84="","",IF($D$84+16&lt;=$AQ$13,$D$84+16,""))</f>
        <v/>
      </c>
      <c r="U84" s="397" t="str">
        <f>IF($D$84="","",IF($D$84+17&lt;=$AQ$13,$D$84+17,""))</f>
        <v/>
      </c>
      <c r="V84" s="397" t="str">
        <f>IF($D$84="","",IF($D$84+18&lt;=$AQ$13,$D$84+18,""))</f>
        <v/>
      </c>
      <c r="W84" s="397" t="str">
        <f>IF($D$84="","",IF($D$84+19&lt;=$AQ$13,$D$84+19,""))</f>
        <v/>
      </c>
      <c r="X84" s="397" t="str">
        <f>IF($D$84="","",IF($D$84+20&lt;=$AQ$13,$D$84+20,""))</f>
        <v/>
      </c>
      <c r="Y84" s="397" t="str">
        <f>IF($D$84="","",IF($D$84+21&lt;=$AQ$13,$D$84+21,""))</f>
        <v/>
      </c>
      <c r="Z84" s="397" t="str">
        <f>IF($D$84="","",IF($D$84+22&lt;=$AQ$13,$D$84+22,""))</f>
        <v/>
      </c>
      <c r="AA84" s="397" t="str">
        <f>IF($D$84="","",IF($D$84+23&lt;=$AQ$13,$D$84+23,""))</f>
        <v/>
      </c>
      <c r="AB84" s="397" t="str">
        <f>IF($D$84="","",IF($D$84+24&lt;=$AQ$13,$D$84+24,""))</f>
        <v/>
      </c>
      <c r="AC84" s="397" t="str">
        <f>IF($D$84="","",IF($D$84+25&lt;=$AQ$13,$D$84+25,""))</f>
        <v/>
      </c>
      <c r="AD84" s="397" t="str">
        <f>IF($D$84="","",IF($D$84+26&lt;=$AQ$13,$D$84+26,""))</f>
        <v/>
      </c>
      <c r="AE84" s="397" t="str">
        <f>IF($D$84="","",IF($D$84+27&lt;=$AQ$13,$D$84+27,""))</f>
        <v/>
      </c>
      <c r="AF84" s="397" t="str">
        <f>IF($D$84="","",IF($D$84+28&lt;=$AQ$13,$D$84+28,""))</f>
        <v/>
      </c>
      <c r="AG84" s="397" t="str">
        <f>IF($D$84="","",IF($D$84+29&lt;=$AQ$13,$D$84+29,""))</f>
        <v/>
      </c>
      <c r="AH84" s="398" t="str">
        <f>IF($D$84="","",IF($D$84+30&lt;=$AQ$13,$D$84+30,""))</f>
        <v/>
      </c>
    </row>
    <row r="85" spans="2:39" ht="18" customHeight="1">
      <c r="B85" s="2299"/>
      <c r="C85" s="493" t="s">
        <v>264</v>
      </c>
      <c r="D85" s="399" t="str">
        <f t="shared" ref="D85:AH85" si="4">TEXT(D84,"aaa")</f>
        <v/>
      </c>
      <c r="E85" s="400" t="str">
        <f t="shared" si="4"/>
        <v/>
      </c>
      <c r="F85" s="400" t="str">
        <f t="shared" si="4"/>
        <v/>
      </c>
      <c r="G85" s="400" t="str">
        <f t="shared" si="4"/>
        <v/>
      </c>
      <c r="H85" s="400" t="str">
        <f t="shared" si="4"/>
        <v/>
      </c>
      <c r="I85" s="400" t="str">
        <f t="shared" si="4"/>
        <v/>
      </c>
      <c r="J85" s="400" t="str">
        <f t="shared" si="4"/>
        <v/>
      </c>
      <c r="K85" s="400" t="str">
        <f t="shared" si="4"/>
        <v/>
      </c>
      <c r="L85" s="400" t="str">
        <f t="shared" si="4"/>
        <v/>
      </c>
      <c r="M85" s="400" t="str">
        <f t="shared" si="4"/>
        <v/>
      </c>
      <c r="N85" s="400" t="str">
        <f t="shared" si="4"/>
        <v/>
      </c>
      <c r="O85" s="400" t="str">
        <f t="shared" si="4"/>
        <v/>
      </c>
      <c r="P85" s="400" t="str">
        <f t="shared" si="4"/>
        <v/>
      </c>
      <c r="Q85" s="400" t="str">
        <f t="shared" si="4"/>
        <v/>
      </c>
      <c r="R85" s="400" t="str">
        <f t="shared" si="4"/>
        <v/>
      </c>
      <c r="S85" s="400" t="str">
        <f t="shared" si="4"/>
        <v/>
      </c>
      <c r="T85" s="400" t="str">
        <f t="shared" si="4"/>
        <v/>
      </c>
      <c r="U85" s="400" t="str">
        <f t="shared" si="4"/>
        <v/>
      </c>
      <c r="V85" s="400" t="str">
        <f t="shared" si="4"/>
        <v/>
      </c>
      <c r="W85" s="400" t="str">
        <f t="shared" si="4"/>
        <v/>
      </c>
      <c r="X85" s="400" t="str">
        <f t="shared" si="4"/>
        <v/>
      </c>
      <c r="Y85" s="400" t="str">
        <f t="shared" si="4"/>
        <v/>
      </c>
      <c r="Z85" s="400" t="str">
        <f t="shared" si="4"/>
        <v/>
      </c>
      <c r="AA85" s="400" t="str">
        <f t="shared" si="4"/>
        <v/>
      </c>
      <c r="AB85" s="400" t="str">
        <f t="shared" si="4"/>
        <v/>
      </c>
      <c r="AC85" s="400" t="str">
        <f t="shared" si="4"/>
        <v/>
      </c>
      <c r="AD85" s="400" t="str">
        <f t="shared" si="4"/>
        <v/>
      </c>
      <c r="AE85" s="400" t="str">
        <f t="shared" si="4"/>
        <v/>
      </c>
      <c r="AF85" s="400" t="str">
        <f t="shared" si="4"/>
        <v/>
      </c>
      <c r="AG85" s="400" t="str">
        <f t="shared" si="4"/>
        <v/>
      </c>
      <c r="AH85" s="401" t="str">
        <f t="shared" si="4"/>
        <v/>
      </c>
    </row>
    <row r="86" spans="2:39" ht="20.100000000000001" customHeight="1">
      <c r="B86" s="2299"/>
      <c r="C86" s="378"/>
      <c r="D86" s="2301"/>
      <c r="E86" s="2283"/>
      <c r="F86" s="2277"/>
      <c r="G86" s="2277"/>
      <c r="H86" s="2277"/>
      <c r="I86" s="2277"/>
      <c r="J86" s="2277"/>
      <c r="K86" s="2280"/>
      <c r="L86" s="2277"/>
      <c r="M86" s="2277"/>
      <c r="N86" s="2277"/>
      <c r="O86" s="2277"/>
      <c r="P86" s="2277"/>
      <c r="Q86" s="2277"/>
      <c r="R86" s="2277"/>
      <c r="S86" s="2277"/>
      <c r="T86" s="2277"/>
      <c r="U86" s="2277"/>
      <c r="V86" s="2277"/>
      <c r="W86" s="2277"/>
      <c r="X86" s="2277"/>
      <c r="Y86" s="2277"/>
      <c r="Z86" s="2277"/>
      <c r="AA86" s="2277"/>
      <c r="AB86" s="2277"/>
      <c r="AC86" s="2277"/>
      <c r="AD86" s="2277"/>
      <c r="AE86" s="2277"/>
      <c r="AF86" s="2280"/>
      <c r="AG86" s="2277"/>
      <c r="AH86" s="2303"/>
    </row>
    <row r="87" spans="2:39" ht="20.100000000000001" customHeight="1">
      <c r="B87" s="2299"/>
      <c r="C87" s="378"/>
      <c r="D87" s="2302"/>
      <c r="E87" s="2284"/>
      <c r="F87" s="2279"/>
      <c r="G87" s="2279"/>
      <c r="H87" s="2279"/>
      <c r="I87" s="2278"/>
      <c r="J87" s="2278"/>
      <c r="K87" s="2281"/>
      <c r="L87" s="2279"/>
      <c r="M87" s="2278"/>
      <c r="N87" s="2278"/>
      <c r="O87" s="2278"/>
      <c r="P87" s="2278"/>
      <c r="Q87" s="2278"/>
      <c r="R87" s="2279"/>
      <c r="S87" s="2279"/>
      <c r="T87" s="2278"/>
      <c r="U87" s="2278"/>
      <c r="V87" s="2278"/>
      <c r="W87" s="2278"/>
      <c r="X87" s="2278"/>
      <c r="Y87" s="2279"/>
      <c r="Z87" s="2279"/>
      <c r="AA87" s="2278"/>
      <c r="AB87" s="2278"/>
      <c r="AC87" s="2278"/>
      <c r="AD87" s="2278"/>
      <c r="AE87" s="2279"/>
      <c r="AF87" s="2281"/>
      <c r="AG87" s="2279"/>
      <c r="AH87" s="2304"/>
    </row>
    <row r="88" spans="2:39" ht="20.100000000000001" customHeight="1">
      <c r="B88" s="2299"/>
      <c r="C88" s="378" t="s">
        <v>265</v>
      </c>
      <c r="D88" s="2302"/>
      <c r="E88" s="2284"/>
      <c r="F88" s="2279"/>
      <c r="G88" s="2279"/>
      <c r="H88" s="2279"/>
      <c r="I88" s="2278"/>
      <c r="J88" s="2278"/>
      <c r="K88" s="2281"/>
      <c r="L88" s="2279"/>
      <c r="M88" s="2278"/>
      <c r="N88" s="2278"/>
      <c r="O88" s="2278"/>
      <c r="P88" s="2278"/>
      <c r="Q88" s="2278"/>
      <c r="R88" s="2279"/>
      <c r="S88" s="2279"/>
      <c r="T88" s="2278"/>
      <c r="U88" s="2278"/>
      <c r="V88" s="2278"/>
      <c r="W88" s="2278"/>
      <c r="X88" s="2278"/>
      <c r="Y88" s="2279"/>
      <c r="Z88" s="2279"/>
      <c r="AA88" s="2278"/>
      <c r="AB88" s="2278"/>
      <c r="AC88" s="2278"/>
      <c r="AD88" s="2278"/>
      <c r="AE88" s="2279"/>
      <c r="AF88" s="2281"/>
      <c r="AG88" s="2279"/>
      <c r="AH88" s="2304"/>
    </row>
    <row r="89" spans="2:39" ht="20.100000000000001" customHeight="1">
      <c r="B89" s="2299"/>
      <c r="C89" s="378"/>
      <c r="D89" s="2302"/>
      <c r="E89" s="2284"/>
      <c r="F89" s="2279"/>
      <c r="G89" s="2279"/>
      <c r="H89" s="2279"/>
      <c r="I89" s="2278"/>
      <c r="J89" s="2278"/>
      <c r="K89" s="2281"/>
      <c r="L89" s="2279"/>
      <c r="M89" s="2278"/>
      <c r="N89" s="2278"/>
      <c r="O89" s="2278"/>
      <c r="P89" s="2278"/>
      <c r="Q89" s="2278"/>
      <c r="R89" s="2279"/>
      <c r="S89" s="2279"/>
      <c r="T89" s="2278"/>
      <c r="U89" s="2278"/>
      <c r="V89" s="2278"/>
      <c r="W89" s="2278"/>
      <c r="X89" s="2278"/>
      <c r="Y89" s="2279"/>
      <c r="Z89" s="2279"/>
      <c r="AA89" s="2278"/>
      <c r="AB89" s="2278"/>
      <c r="AC89" s="2278"/>
      <c r="AD89" s="2278"/>
      <c r="AE89" s="2279"/>
      <c r="AF89" s="2281"/>
      <c r="AG89" s="2279"/>
      <c r="AH89" s="2304"/>
    </row>
    <row r="90" spans="2:39" ht="20.100000000000001" customHeight="1">
      <c r="B90" s="2299"/>
      <c r="C90" s="378" t="s">
        <v>266</v>
      </c>
      <c r="D90" s="2302"/>
      <c r="E90" s="2284"/>
      <c r="F90" s="2279"/>
      <c r="G90" s="2279"/>
      <c r="H90" s="2279"/>
      <c r="I90" s="2278"/>
      <c r="J90" s="2278"/>
      <c r="K90" s="2281"/>
      <c r="L90" s="2279"/>
      <c r="M90" s="2278"/>
      <c r="N90" s="2278"/>
      <c r="O90" s="2278"/>
      <c r="P90" s="2278"/>
      <c r="Q90" s="2278"/>
      <c r="R90" s="2279"/>
      <c r="S90" s="2279"/>
      <c r="T90" s="2278"/>
      <c r="U90" s="2278"/>
      <c r="V90" s="2278"/>
      <c r="W90" s="2278"/>
      <c r="X90" s="2278"/>
      <c r="Y90" s="2279"/>
      <c r="Z90" s="2279"/>
      <c r="AA90" s="2278"/>
      <c r="AB90" s="2278"/>
      <c r="AC90" s="2278"/>
      <c r="AD90" s="2278"/>
      <c r="AE90" s="2279"/>
      <c r="AF90" s="2281"/>
      <c r="AG90" s="2279"/>
      <c r="AH90" s="2304"/>
    </row>
    <row r="91" spans="2:39" ht="20.100000000000001" customHeight="1">
      <c r="B91" s="2299"/>
      <c r="C91" s="378"/>
      <c r="D91" s="2302"/>
      <c r="E91" s="2284"/>
      <c r="F91" s="2279"/>
      <c r="G91" s="2279"/>
      <c r="H91" s="2279"/>
      <c r="I91" s="2278"/>
      <c r="J91" s="2278"/>
      <c r="K91" s="2281"/>
      <c r="L91" s="2279"/>
      <c r="M91" s="2278"/>
      <c r="N91" s="2278"/>
      <c r="O91" s="2278"/>
      <c r="P91" s="2278"/>
      <c r="Q91" s="2278"/>
      <c r="R91" s="2279"/>
      <c r="S91" s="2279"/>
      <c r="T91" s="2278"/>
      <c r="U91" s="2278"/>
      <c r="V91" s="2278"/>
      <c r="W91" s="2278"/>
      <c r="X91" s="2278"/>
      <c r="Y91" s="2279"/>
      <c r="Z91" s="2279"/>
      <c r="AA91" s="2278"/>
      <c r="AB91" s="2278"/>
      <c r="AC91" s="2278"/>
      <c r="AD91" s="2278"/>
      <c r="AE91" s="2279"/>
      <c r="AF91" s="2281"/>
      <c r="AG91" s="2279"/>
      <c r="AH91" s="2304"/>
    </row>
    <row r="92" spans="2:39" ht="20.100000000000001" customHeight="1">
      <c r="B92" s="2299"/>
      <c r="C92" s="378" t="s">
        <v>267</v>
      </c>
      <c r="D92" s="2302"/>
      <c r="E92" s="2284"/>
      <c r="F92" s="2279"/>
      <c r="G92" s="2279"/>
      <c r="H92" s="2279"/>
      <c r="I92" s="2278"/>
      <c r="J92" s="2278"/>
      <c r="K92" s="2281"/>
      <c r="L92" s="2279"/>
      <c r="M92" s="2278"/>
      <c r="N92" s="2278"/>
      <c r="O92" s="2278"/>
      <c r="P92" s="2278"/>
      <c r="Q92" s="2278"/>
      <c r="R92" s="2279"/>
      <c r="S92" s="2279"/>
      <c r="T92" s="2278"/>
      <c r="U92" s="2278"/>
      <c r="V92" s="2278"/>
      <c r="W92" s="2278"/>
      <c r="X92" s="2278"/>
      <c r="Y92" s="2279"/>
      <c r="Z92" s="2279"/>
      <c r="AA92" s="2278"/>
      <c r="AB92" s="2278"/>
      <c r="AC92" s="2278"/>
      <c r="AD92" s="2278"/>
      <c r="AE92" s="2279"/>
      <c r="AF92" s="2281"/>
      <c r="AG92" s="2279"/>
      <c r="AH92" s="2304"/>
    </row>
    <row r="93" spans="2:39" ht="20.100000000000001" customHeight="1">
      <c r="B93" s="2299"/>
      <c r="C93" s="378"/>
      <c r="D93" s="2302"/>
      <c r="E93" s="2284"/>
      <c r="F93" s="2279"/>
      <c r="G93" s="2279"/>
      <c r="H93" s="2279"/>
      <c r="I93" s="2278"/>
      <c r="J93" s="2278"/>
      <c r="K93" s="2281"/>
      <c r="L93" s="2279"/>
      <c r="M93" s="2278"/>
      <c r="N93" s="2278"/>
      <c r="O93" s="2278"/>
      <c r="P93" s="2278"/>
      <c r="Q93" s="2278"/>
      <c r="R93" s="2279"/>
      <c r="S93" s="2279"/>
      <c r="T93" s="2278"/>
      <c r="U93" s="2278"/>
      <c r="V93" s="2278"/>
      <c r="W93" s="2278"/>
      <c r="X93" s="2278"/>
      <c r="Y93" s="2279"/>
      <c r="Z93" s="2279"/>
      <c r="AA93" s="2278"/>
      <c r="AB93" s="2278"/>
      <c r="AC93" s="2278"/>
      <c r="AD93" s="2278"/>
      <c r="AE93" s="2279"/>
      <c r="AF93" s="2281"/>
      <c r="AG93" s="2279"/>
      <c r="AH93" s="2304"/>
    </row>
    <row r="94" spans="2:39" ht="20.100000000000001" customHeight="1">
      <c r="B94" s="2299"/>
      <c r="C94" s="378" t="s">
        <v>268</v>
      </c>
      <c r="D94" s="2302"/>
      <c r="E94" s="2284"/>
      <c r="F94" s="2279"/>
      <c r="G94" s="2279"/>
      <c r="H94" s="2279"/>
      <c r="I94" s="2278"/>
      <c r="J94" s="2278"/>
      <c r="K94" s="2281"/>
      <c r="L94" s="2279"/>
      <c r="M94" s="2278"/>
      <c r="N94" s="2278"/>
      <c r="O94" s="2278"/>
      <c r="P94" s="2278"/>
      <c r="Q94" s="2278"/>
      <c r="R94" s="2279"/>
      <c r="S94" s="2279"/>
      <c r="T94" s="2278"/>
      <c r="U94" s="2278"/>
      <c r="V94" s="2278"/>
      <c r="W94" s="2278"/>
      <c r="X94" s="2278"/>
      <c r="Y94" s="2279"/>
      <c r="Z94" s="2279"/>
      <c r="AA94" s="2278"/>
      <c r="AB94" s="2278"/>
      <c r="AC94" s="2278"/>
      <c r="AD94" s="2278"/>
      <c r="AE94" s="2279"/>
      <c r="AF94" s="2281"/>
      <c r="AG94" s="2279"/>
      <c r="AH94" s="2304"/>
    </row>
    <row r="95" spans="2:39" ht="20.100000000000001" customHeight="1">
      <c r="B95" s="2299"/>
      <c r="C95" s="378"/>
      <c r="D95" s="2302"/>
      <c r="E95" s="2284"/>
      <c r="F95" s="2279"/>
      <c r="G95" s="2279"/>
      <c r="H95" s="2279"/>
      <c r="I95" s="2278"/>
      <c r="J95" s="2278"/>
      <c r="K95" s="2281"/>
      <c r="L95" s="2279"/>
      <c r="M95" s="2278"/>
      <c r="N95" s="2278"/>
      <c r="O95" s="2278"/>
      <c r="P95" s="2278"/>
      <c r="Q95" s="2278"/>
      <c r="R95" s="2279"/>
      <c r="S95" s="2279"/>
      <c r="T95" s="2278"/>
      <c r="U95" s="2278"/>
      <c r="V95" s="2278"/>
      <c r="W95" s="2278"/>
      <c r="X95" s="2278"/>
      <c r="Y95" s="2279"/>
      <c r="Z95" s="2279"/>
      <c r="AA95" s="2278"/>
      <c r="AB95" s="2278"/>
      <c r="AC95" s="2278"/>
      <c r="AD95" s="2278"/>
      <c r="AE95" s="2279"/>
      <c r="AF95" s="2281"/>
      <c r="AG95" s="2279"/>
      <c r="AH95" s="2304"/>
    </row>
    <row r="96" spans="2:39" ht="20.100000000000001" customHeight="1">
      <c r="B96" s="2299"/>
      <c r="C96" s="378"/>
      <c r="D96" s="2302"/>
      <c r="E96" s="2284"/>
      <c r="F96" s="2279"/>
      <c r="G96" s="2279"/>
      <c r="H96" s="2279"/>
      <c r="I96" s="2278"/>
      <c r="J96" s="2278"/>
      <c r="K96" s="2291"/>
      <c r="L96" s="2279"/>
      <c r="M96" s="2278"/>
      <c r="N96" s="2278"/>
      <c r="O96" s="2278"/>
      <c r="P96" s="2278"/>
      <c r="Q96" s="2278"/>
      <c r="R96" s="2279"/>
      <c r="S96" s="2279"/>
      <c r="T96" s="2278"/>
      <c r="U96" s="2278"/>
      <c r="V96" s="2278"/>
      <c r="W96" s="2278"/>
      <c r="X96" s="2278"/>
      <c r="Y96" s="2279"/>
      <c r="Z96" s="2279"/>
      <c r="AA96" s="2278"/>
      <c r="AB96" s="2278"/>
      <c r="AC96" s="2278"/>
      <c r="AD96" s="2278"/>
      <c r="AE96" s="2279"/>
      <c r="AF96" s="2281"/>
      <c r="AG96" s="2279"/>
      <c r="AH96" s="2305"/>
    </row>
    <row r="97" spans="1:39" ht="21.75" customHeight="1">
      <c r="B97" s="2299"/>
      <c r="C97" s="484" t="s">
        <v>269</v>
      </c>
      <c r="D97" s="648"/>
      <c r="E97" s="649"/>
      <c r="F97" s="649"/>
      <c r="G97" s="649"/>
      <c r="H97" s="649"/>
      <c r="I97" s="650"/>
      <c r="J97" s="650"/>
      <c r="K97" s="662"/>
      <c r="L97" s="649"/>
      <c r="M97" s="649"/>
      <c r="N97" s="649"/>
      <c r="O97" s="649"/>
      <c r="P97" s="650"/>
      <c r="Q97" s="650"/>
      <c r="R97" s="649"/>
      <c r="S97" s="649"/>
      <c r="T97" s="649"/>
      <c r="U97" s="650"/>
      <c r="V97" s="650"/>
      <c r="W97" s="650"/>
      <c r="X97" s="650"/>
      <c r="Y97" s="649"/>
      <c r="Z97" s="649"/>
      <c r="AA97" s="649"/>
      <c r="AB97" s="649"/>
      <c r="AC97" s="650"/>
      <c r="AD97" s="650"/>
      <c r="AE97" s="649"/>
      <c r="AF97" s="662"/>
      <c r="AG97" s="649"/>
      <c r="AH97" s="651"/>
      <c r="AI97" s="394">
        <f>COUNTA(D97:AH97)</f>
        <v>0</v>
      </c>
    </row>
    <row r="98" spans="1:39" ht="17.25" customHeight="1">
      <c r="B98" s="2299"/>
      <c r="C98" s="598" t="s">
        <v>992</v>
      </c>
      <c r="D98" s="663"/>
      <c r="E98" s="664"/>
      <c r="F98" s="664"/>
      <c r="G98" s="664"/>
      <c r="H98" s="664"/>
      <c r="I98" s="664"/>
      <c r="J98" s="664"/>
      <c r="K98" s="664"/>
      <c r="L98" s="664"/>
      <c r="M98" s="664"/>
      <c r="N98" s="664"/>
      <c r="O98" s="664"/>
      <c r="P98" s="664"/>
      <c r="Q98" s="664"/>
      <c r="R98" s="664"/>
      <c r="S98" s="664"/>
      <c r="T98" s="664"/>
      <c r="U98" s="664"/>
      <c r="V98" s="664"/>
      <c r="W98" s="664"/>
      <c r="X98" s="664"/>
      <c r="Y98" s="664"/>
      <c r="Z98" s="664"/>
      <c r="AA98" s="664"/>
      <c r="AB98" s="664"/>
      <c r="AC98" s="664"/>
      <c r="AD98" s="664"/>
      <c r="AE98" s="664"/>
      <c r="AF98" s="664"/>
      <c r="AG98" s="664"/>
      <c r="AH98" s="665"/>
      <c r="AI98" s="393"/>
    </row>
    <row r="99" spans="1:39" ht="12" customHeight="1">
      <c r="B99" s="2299"/>
      <c r="C99" s="2288" t="s">
        <v>388</v>
      </c>
      <c r="D99" s="653"/>
      <c r="E99" s="654"/>
      <c r="F99" s="654"/>
      <c r="G99" s="654"/>
      <c r="H99" s="654"/>
      <c r="I99" s="654"/>
      <c r="J99" s="654"/>
      <c r="K99" s="654"/>
      <c r="L99" s="654"/>
      <c r="M99" s="654"/>
      <c r="N99" s="654"/>
      <c r="O99" s="654"/>
      <c r="P99" s="654"/>
      <c r="Q99" s="654"/>
      <c r="R99" s="654"/>
      <c r="S99" s="654"/>
      <c r="T99" s="654"/>
      <c r="U99" s="654"/>
      <c r="V99" s="654"/>
      <c r="W99" s="654"/>
      <c r="X99" s="654"/>
      <c r="Y99" s="654"/>
      <c r="Z99" s="654"/>
      <c r="AA99" s="654"/>
      <c r="AB99" s="654"/>
      <c r="AC99" s="654"/>
      <c r="AD99" s="654"/>
      <c r="AE99" s="654"/>
      <c r="AF99" s="654"/>
      <c r="AG99" s="654"/>
      <c r="AH99" s="655"/>
      <c r="AI99" s="2296" t="s">
        <v>699</v>
      </c>
    </row>
    <row r="100" spans="1:39" ht="12" customHeight="1" thickBot="1">
      <c r="B100" s="2299"/>
      <c r="C100" s="2289"/>
      <c r="D100" s="656"/>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8"/>
      <c r="AI100" s="2297"/>
    </row>
    <row r="101" spans="1:39" ht="12" customHeight="1" thickBot="1">
      <c r="B101" s="2300"/>
      <c r="C101" s="2290"/>
      <c r="D101" s="659"/>
      <c r="E101" s="660"/>
      <c r="F101" s="660"/>
      <c r="G101" s="660"/>
      <c r="H101" s="660"/>
      <c r="I101" s="660"/>
      <c r="J101" s="660"/>
      <c r="K101" s="660"/>
      <c r="L101" s="660"/>
      <c r="M101" s="660"/>
      <c r="N101" s="660"/>
      <c r="O101" s="660"/>
      <c r="P101" s="660"/>
      <c r="Q101" s="660"/>
      <c r="R101" s="660"/>
      <c r="S101" s="660"/>
      <c r="T101" s="660"/>
      <c r="U101" s="660"/>
      <c r="V101" s="660"/>
      <c r="W101" s="660"/>
      <c r="X101" s="660"/>
      <c r="Y101" s="660"/>
      <c r="Z101" s="660"/>
      <c r="AA101" s="660"/>
      <c r="AB101" s="660"/>
      <c r="AC101" s="660"/>
      <c r="AD101" s="660"/>
      <c r="AE101" s="660"/>
      <c r="AF101" s="660"/>
      <c r="AG101" s="660"/>
      <c r="AH101" s="661"/>
      <c r="AI101" s="405">
        <f>SUM(D99:AH101)</f>
        <v>0</v>
      </c>
    </row>
    <row r="102" spans="1:39" ht="9.9499999999999993" customHeight="1">
      <c r="A102" s="56"/>
      <c r="B102" s="483"/>
      <c r="C102" s="118"/>
      <c r="D102" s="118"/>
      <c r="F102" s="118"/>
      <c r="H102" s="118"/>
      <c r="J102" s="118"/>
      <c r="L102" s="118"/>
      <c r="N102" s="118"/>
      <c r="P102" s="118"/>
      <c r="R102" s="118"/>
      <c r="T102" s="118"/>
      <c r="V102" s="118"/>
      <c r="X102" s="118"/>
      <c r="Z102" s="118"/>
      <c r="AB102" s="118"/>
      <c r="AD102" s="118"/>
      <c r="AF102" s="118"/>
      <c r="AK102" s="2265" t="s">
        <v>1033</v>
      </c>
      <c r="AL102" s="2265"/>
      <c r="AM102" s="564">
        <f>SUMIF(D98:AH98,"△",D99:AH99)+SUMIF(D98:AH98,"○",D99:AH99)+SUMIF(D98:AH98,"△",D100:AH100)+SUMIF(D98:AH98,"○",D100:AH100)+SUMIF(D98:AH98,"△",D101:AH101)+SUMIF(D98:AH98,"○",D101:AH101)</f>
        <v>0</v>
      </c>
    </row>
    <row r="103" spans="1:39" ht="30" customHeight="1">
      <c r="B103" s="2298" t="s">
        <v>1097</v>
      </c>
      <c r="C103" s="493" t="s">
        <v>728</v>
      </c>
      <c r="D103" s="396" t="str">
        <f>AR12</f>
        <v/>
      </c>
      <c r="E103" s="397" t="str">
        <f>IF($D$103="","",IF($D$103+1&lt;=$AR$13,$D$103+1,""))</f>
        <v/>
      </c>
      <c r="F103" s="397" t="str">
        <f>IF($D$103="","",IF($D$103+2&lt;=$AR$13,$D$103+2,""))</f>
        <v/>
      </c>
      <c r="G103" s="397" t="str">
        <f>IF($D$103="","",IF($D$103+3&lt;=$AR$13,$D$103+3,""))</f>
        <v/>
      </c>
      <c r="H103" s="397" t="str">
        <f>IF($D$103="","",IF($D$103+4&lt;=$AR$13,$D$103+4,""))</f>
        <v/>
      </c>
      <c r="I103" s="397" t="str">
        <f>IF($D$103="","",IF($D$103+5&lt;=$AR$13,$D$103+5,""))</f>
        <v/>
      </c>
      <c r="J103" s="397" t="str">
        <f>IF($D$103="","",IF($D$103+6&lt;=$AR$13,$D$103+6,""))</f>
        <v/>
      </c>
      <c r="K103" s="397" t="str">
        <f>IF($D$103="","",IF($D$103+7&lt;=$AR$13,$D$103+7,""))</f>
        <v/>
      </c>
      <c r="L103" s="397" t="str">
        <f>IF($D$103="","",IF($D$103+8&lt;=$AR$13,$D$103+8,""))</f>
        <v/>
      </c>
      <c r="M103" s="397" t="str">
        <f>IF($D$103="","",IF($D$103+9&lt;=$AR$13,$D$103+9,""))</f>
        <v/>
      </c>
      <c r="N103" s="397" t="str">
        <f>IF($D$103="","",IF($D$103+10&lt;=$AR$13,$D$103+10,""))</f>
        <v/>
      </c>
      <c r="O103" s="397" t="str">
        <f>IF($D$103="","",IF($D$103+11&lt;=$AR$13,$D$103+11,""))</f>
        <v/>
      </c>
      <c r="P103" s="397" t="str">
        <f>IF($D$103="","",IF($D$103+12&lt;=$AR$13,$D$103+12,""))</f>
        <v/>
      </c>
      <c r="Q103" s="397" t="str">
        <f>IF($D$103="","",IF($D$103+13&lt;=$AR$13,$D$103+13,""))</f>
        <v/>
      </c>
      <c r="R103" s="397" t="str">
        <f>IF($D$103="","",IF($D$103+14&lt;=$AR$13,$D$103+14,""))</f>
        <v/>
      </c>
      <c r="S103" s="397" t="str">
        <f>IF($D$103="","",IF($D$103+15&lt;=$AR$13,$D$103+15,""))</f>
        <v/>
      </c>
      <c r="T103" s="397" t="str">
        <f>IF($D$103="","",IF($D$103+16&lt;=$AR$13,$D$103+16,""))</f>
        <v/>
      </c>
      <c r="U103" s="397" t="str">
        <f>IF($D$103="","",IF($D$103+17&lt;=$AR$13,$D$103+17,""))</f>
        <v/>
      </c>
      <c r="V103" s="397" t="str">
        <f>IF($D$103="","",IF($D$103+18&lt;=$AR$13,$D$103+18,""))</f>
        <v/>
      </c>
      <c r="W103" s="397" t="str">
        <f>IF($D$103="","",IF($D$103+19&lt;=$AR$13,$D$103+19,""))</f>
        <v/>
      </c>
      <c r="X103" s="397" t="str">
        <f>IF($D$103="","",IF($D$103+20&lt;=$AR$13,$D$103+20,""))</f>
        <v/>
      </c>
      <c r="Y103" s="397" t="str">
        <f>IF($D$103="","",IF($D$103+21&lt;=$AR$13,$D$103+21,""))</f>
        <v/>
      </c>
      <c r="Z103" s="397" t="str">
        <f>IF($D$103="","",IF($D$103+22&lt;=$AR$13,$D$103+22,""))</f>
        <v/>
      </c>
      <c r="AA103" s="397" t="str">
        <f>IF($D$103="","",IF($D$103+23&lt;=$AR$13,$D$103+23,""))</f>
        <v/>
      </c>
      <c r="AB103" s="397" t="str">
        <f>IF($D$103="","",IF($D$103+24&lt;=$AR$13,$D$103+24,""))</f>
        <v/>
      </c>
      <c r="AC103" s="397" t="str">
        <f>IF($D$103="","",IF($D$103+25&lt;=$AR$13,$D$103+25,""))</f>
        <v/>
      </c>
      <c r="AD103" s="397" t="str">
        <f>IF($D$103="","",IF($D$103+26&lt;=$AR$13,$D$103+26,""))</f>
        <v/>
      </c>
      <c r="AE103" s="397" t="str">
        <f>IF($D$103="","",IF($D$103+27&lt;=$AR$13,$D$103+27,""))</f>
        <v/>
      </c>
      <c r="AF103" s="397" t="str">
        <f>IF($D$103="","",IF($D$103+28&lt;=$AR$13,$D$103+28,""))</f>
        <v/>
      </c>
      <c r="AG103" s="397" t="str">
        <f>IF($D$103="","",IF($D$103+29&lt;=$AR$13,$D$103+29,""))</f>
        <v/>
      </c>
      <c r="AH103" s="398" t="str">
        <f>IF($D$103="","",IF($D$103+30&lt;=$AR$13,$D$103+30,""))</f>
        <v/>
      </c>
    </row>
    <row r="104" spans="1:39" ht="18" customHeight="1">
      <c r="B104" s="2299"/>
      <c r="C104" s="493" t="s">
        <v>264</v>
      </c>
      <c r="D104" s="399" t="str">
        <f t="shared" ref="D104:AH104" si="5">TEXT(D103,"aaa")</f>
        <v/>
      </c>
      <c r="E104" s="400" t="str">
        <f t="shared" si="5"/>
        <v/>
      </c>
      <c r="F104" s="400" t="str">
        <f t="shared" si="5"/>
        <v/>
      </c>
      <c r="G104" s="400" t="str">
        <f t="shared" si="5"/>
        <v/>
      </c>
      <c r="H104" s="400" t="str">
        <f t="shared" si="5"/>
        <v/>
      </c>
      <c r="I104" s="400" t="str">
        <f t="shared" si="5"/>
        <v/>
      </c>
      <c r="J104" s="400" t="str">
        <f t="shared" si="5"/>
        <v/>
      </c>
      <c r="K104" s="402" t="str">
        <f t="shared" si="5"/>
        <v/>
      </c>
      <c r="L104" s="400" t="str">
        <f t="shared" si="5"/>
        <v/>
      </c>
      <c r="M104" s="400" t="str">
        <f t="shared" si="5"/>
        <v/>
      </c>
      <c r="N104" s="400" t="str">
        <f t="shared" si="5"/>
        <v/>
      </c>
      <c r="O104" s="400" t="str">
        <f t="shared" si="5"/>
        <v/>
      </c>
      <c r="P104" s="400" t="str">
        <f t="shared" si="5"/>
        <v/>
      </c>
      <c r="Q104" s="400" t="str">
        <f t="shared" si="5"/>
        <v/>
      </c>
      <c r="R104" s="400" t="str">
        <f t="shared" si="5"/>
        <v/>
      </c>
      <c r="S104" s="400" t="str">
        <f t="shared" si="5"/>
        <v/>
      </c>
      <c r="T104" s="400" t="str">
        <f t="shared" si="5"/>
        <v/>
      </c>
      <c r="U104" s="400" t="str">
        <f t="shared" si="5"/>
        <v/>
      </c>
      <c r="V104" s="400" t="str">
        <f t="shared" si="5"/>
        <v/>
      </c>
      <c r="W104" s="400" t="str">
        <f t="shared" si="5"/>
        <v/>
      </c>
      <c r="X104" s="400" t="str">
        <f t="shared" si="5"/>
        <v/>
      </c>
      <c r="Y104" s="400" t="str">
        <f t="shared" si="5"/>
        <v/>
      </c>
      <c r="Z104" s="400" t="str">
        <f t="shared" si="5"/>
        <v/>
      </c>
      <c r="AA104" s="400" t="str">
        <f t="shared" si="5"/>
        <v/>
      </c>
      <c r="AB104" s="400" t="str">
        <f t="shared" si="5"/>
        <v/>
      </c>
      <c r="AC104" s="400" t="str">
        <f t="shared" si="5"/>
        <v/>
      </c>
      <c r="AD104" s="400" t="str">
        <f t="shared" si="5"/>
        <v/>
      </c>
      <c r="AE104" s="400" t="str">
        <f t="shared" si="5"/>
        <v/>
      </c>
      <c r="AF104" s="400" t="str">
        <f t="shared" si="5"/>
        <v/>
      </c>
      <c r="AG104" s="400" t="str">
        <f t="shared" si="5"/>
        <v/>
      </c>
      <c r="AH104" s="401" t="str">
        <f t="shared" si="5"/>
        <v/>
      </c>
    </row>
    <row r="105" spans="1:39" ht="20.100000000000001" customHeight="1">
      <c r="B105" s="2299"/>
      <c r="C105" s="378"/>
      <c r="D105" s="2313"/>
      <c r="E105" s="2277"/>
      <c r="F105" s="2277"/>
      <c r="G105" s="2277"/>
      <c r="H105" s="2277"/>
      <c r="I105" s="2277"/>
      <c r="J105" s="2277"/>
      <c r="K105" s="2280"/>
      <c r="L105" s="2277"/>
      <c r="M105" s="2277"/>
      <c r="N105" s="2277"/>
      <c r="O105" s="2277"/>
      <c r="P105" s="2277"/>
      <c r="Q105" s="2277"/>
      <c r="R105" s="2277"/>
      <c r="S105" s="2277"/>
      <c r="T105" s="2277"/>
      <c r="U105" s="2277"/>
      <c r="V105" s="2277"/>
      <c r="W105" s="2277"/>
      <c r="X105" s="2277"/>
      <c r="Y105" s="2277"/>
      <c r="Z105" s="2277"/>
      <c r="AA105" s="2277"/>
      <c r="AB105" s="2282"/>
      <c r="AC105" s="2277"/>
      <c r="AD105" s="2283"/>
      <c r="AE105" s="2283"/>
      <c r="AF105" s="2294"/>
      <c r="AG105" s="2292"/>
      <c r="AH105" s="2285"/>
    </row>
    <row r="106" spans="1:39" ht="20.100000000000001" customHeight="1">
      <c r="B106" s="2299"/>
      <c r="C106" s="378"/>
      <c r="D106" s="2314"/>
      <c r="E106" s="2279"/>
      <c r="F106" s="2279"/>
      <c r="G106" s="2279"/>
      <c r="H106" s="2279"/>
      <c r="I106" s="2279"/>
      <c r="J106" s="2279"/>
      <c r="K106" s="2281"/>
      <c r="L106" s="2279"/>
      <c r="M106" s="2279"/>
      <c r="N106" s="2279"/>
      <c r="O106" s="2279"/>
      <c r="P106" s="2279"/>
      <c r="Q106" s="2279"/>
      <c r="R106" s="2279"/>
      <c r="S106" s="2279"/>
      <c r="T106" s="2279"/>
      <c r="U106" s="2279"/>
      <c r="V106" s="2279"/>
      <c r="W106" s="2279"/>
      <c r="X106" s="2279"/>
      <c r="Y106" s="2279"/>
      <c r="Z106" s="2279"/>
      <c r="AA106" s="2279"/>
      <c r="AB106" s="2279"/>
      <c r="AC106" s="2279"/>
      <c r="AD106" s="2284"/>
      <c r="AE106" s="2284"/>
      <c r="AF106" s="2295"/>
      <c r="AG106" s="2293"/>
      <c r="AH106" s="2286"/>
    </row>
    <row r="107" spans="1:39" ht="20.100000000000001" customHeight="1">
      <c r="B107" s="2299"/>
      <c r="C107" s="378" t="s">
        <v>265</v>
      </c>
      <c r="D107" s="2314"/>
      <c r="E107" s="2279"/>
      <c r="F107" s="2279"/>
      <c r="G107" s="2279"/>
      <c r="H107" s="2279"/>
      <c r="I107" s="2279"/>
      <c r="J107" s="2279"/>
      <c r="K107" s="2281"/>
      <c r="L107" s="2279"/>
      <c r="M107" s="2279"/>
      <c r="N107" s="2279"/>
      <c r="O107" s="2279"/>
      <c r="P107" s="2279"/>
      <c r="Q107" s="2279"/>
      <c r="R107" s="2279"/>
      <c r="S107" s="2279"/>
      <c r="T107" s="2279"/>
      <c r="U107" s="2279"/>
      <c r="V107" s="2279"/>
      <c r="W107" s="2279"/>
      <c r="X107" s="2279"/>
      <c r="Y107" s="2279"/>
      <c r="Z107" s="2279"/>
      <c r="AA107" s="2279"/>
      <c r="AB107" s="2279"/>
      <c r="AC107" s="2279"/>
      <c r="AD107" s="2284"/>
      <c r="AE107" s="2284"/>
      <c r="AF107" s="2295"/>
      <c r="AG107" s="2293"/>
      <c r="AH107" s="2286"/>
      <c r="AK107" s="604"/>
    </row>
    <row r="108" spans="1:39" ht="20.100000000000001" customHeight="1">
      <c r="B108" s="2299"/>
      <c r="C108" s="378"/>
      <c r="D108" s="2314"/>
      <c r="E108" s="2279"/>
      <c r="F108" s="2279"/>
      <c r="G108" s="2279"/>
      <c r="H108" s="2279"/>
      <c r="I108" s="2279"/>
      <c r="J108" s="2279"/>
      <c r="K108" s="2281"/>
      <c r="L108" s="2279"/>
      <c r="M108" s="2279"/>
      <c r="N108" s="2279"/>
      <c r="O108" s="2279"/>
      <c r="P108" s="2279"/>
      <c r="Q108" s="2279"/>
      <c r="R108" s="2279"/>
      <c r="S108" s="2279"/>
      <c r="T108" s="2279"/>
      <c r="U108" s="2279"/>
      <c r="V108" s="2279"/>
      <c r="W108" s="2279"/>
      <c r="X108" s="2279"/>
      <c r="Y108" s="2279"/>
      <c r="Z108" s="2279"/>
      <c r="AA108" s="2279"/>
      <c r="AB108" s="2279"/>
      <c r="AC108" s="2279"/>
      <c r="AD108" s="2284"/>
      <c r="AE108" s="2284"/>
      <c r="AF108" s="2295"/>
      <c r="AG108" s="2293"/>
      <c r="AH108" s="2286"/>
    </row>
    <row r="109" spans="1:39" ht="20.100000000000001" customHeight="1">
      <c r="B109" s="2299"/>
      <c r="C109" s="378" t="s">
        <v>266</v>
      </c>
      <c r="D109" s="2314"/>
      <c r="E109" s="2279"/>
      <c r="F109" s="2279"/>
      <c r="G109" s="2279"/>
      <c r="H109" s="2279"/>
      <c r="I109" s="2279"/>
      <c r="J109" s="2279"/>
      <c r="K109" s="2281"/>
      <c r="L109" s="2279"/>
      <c r="M109" s="2279"/>
      <c r="N109" s="2279"/>
      <c r="O109" s="2279"/>
      <c r="P109" s="2279"/>
      <c r="Q109" s="2279"/>
      <c r="R109" s="2279"/>
      <c r="S109" s="2279"/>
      <c r="T109" s="2279"/>
      <c r="U109" s="2279"/>
      <c r="V109" s="2279"/>
      <c r="W109" s="2279"/>
      <c r="X109" s="2279"/>
      <c r="Y109" s="2279"/>
      <c r="Z109" s="2279"/>
      <c r="AA109" s="2279"/>
      <c r="AB109" s="2279"/>
      <c r="AC109" s="2279"/>
      <c r="AD109" s="2284"/>
      <c r="AE109" s="2284"/>
      <c r="AF109" s="2295"/>
      <c r="AG109" s="2293"/>
      <c r="AH109" s="2286"/>
    </row>
    <row r="110" spans="1:39" ht="20.100000000000001" customHeight="1">
      <c r="B110" s="2299"/>
      <c r="C110" s="378"/>
      <c r="D110" s="2314"/>
      <c r="E110" s="2279"/>
      <c r="F110" s="2279"/>
      <c r="G110" s="2279"/>
      <c r="H110" s="2279"/>
      <c r="I110" s="2279"/>
      <c r="J110" s="2279"/>
      <c r="K110" s="2281"/>
      <c r="L110" s="2279"/>
      <c r="M110" s="2279"/>
      <c r="N110" s="2279"/>
      <c r="O110" s="2279"/>
      <c r="P110" s="2279"/>
      <c r="Q110" s="2279"/>
      <c r="R110" s="2279"/>
      <c r="S110" s="2279"/>
      <c r="T110" s="2279"/>
      <c r="U110" s="2279"/>
      <c r="V110" s="2279"/>
      <c r="W110" s="2279"/>
      <c r="X110" s="2279"/>
      <c r="Y110" s="2279"/>
      <c r="Z110" s="2279"/>
      <c r="AA110" s="2279"/>
      <c r="AB110" s="2279"/>
      <c r="AC110" s="2279"/>
      <c r="AD110" s="2284"/>
      <c r="AE110" s="2284"/>
      <c r="AF110" s="2295"/>
      <c r="AG110" s="2293"/>
      <c r="AH110" s="2286"/>
    </row>
    <row r="111" spans="1:39" ht="20.100000000000001" customHeight="1">
      <c r="B111" s="2299"/>
      <c r="C111" s="378" t="s">
        <v>267</v>
      </c>
      <c r="D111" s="2314"/>
      <c r="E111" s="2279"/>
      <c r="F111" s="2279"/>
      <c r="G111" s="2279"/>
      <c r="H111" s="2279"/>
      <c r="I111" s="2279"/>
      <c r="J111" s="2279"/>
      <c r="K111" s="2281"/>
      <c r="L111" s="2279"/>
      <c r="M111" s="2279"/>
      <c r="N111" s="2279"/>
      <c r="O111" s="2279"/>
      <c r="P111" s="2279"/>
      <c r="Q111" s="2279"/>
      <c r="R111" s="2279"/>
      <c r="S111" s="2279"/>
      <c r="T111" s="2279"/>
      <c r="U111" s="2279"/>
      <c r="V111" s="2279"/>
      <c r="W111" s="2279"/>
      <c r="X111" s="2279"/>
      <c r="Y111" s="2279"/>
      <c r="Z111" s="2279"/>
      <c r="AA111" s="2279"/>
      <c r="AB111" s="2279"/>
      <c r="AC111" s="2279"/>
      <c r="AD111" s="2284"/>
      <c r="AE111" s="2284"/>
      <c r="AF111" s="2295"/>
      <c r="AG111" s="2293"/>
      <c r="AH111" s="2286"/>
    </row>
    <row r="112" spans="1:39" ht="20.100000000000001" customHeight="1">
      <c r="B112" s="2299"/>
      <c r="C112" s="378"/>
      <c r="D112" s="2314"/>
      <c r="E112" s="2279"/>
      <c r="F112" s="2279"/>
      <c r="G112" s="2279"/>
      <c r="H112" s="2279"/>
      <c r="I112" s="2279"/>
      <c r="J112" s="2279"/>
      <c r="K112" s="2281"/>
      <c r="L112" s="2279"/>
      <c r="M112" s="2279"/>
      <c r="N112" s="2279"/>
      <c r="O112" s="2279"/>
      <c r="P112" s="2279"/>
      <c r="Q112" s="2279"/>
      <c r="R112" s="2279"/>
      <c r="S112" s="2279"/>
      <c r="T112" s="2279"/>
      <c r="U112" s="2279"/>
      <c r="V112" s="2279"/>
      <c r="W112" s="2279"/>
      <c r="X112" s="2279"/>
      <c r="Y112" s="2279"/>
      <c r="Z112" s="2279"/>
      <c r="AA112" s="2279"/>
      <c r="AB112" s="2279"/>
      <c r="AC112" s="2279"/>
      <c r="AD112" s="2284"/>
      <c r="AE112" s="2284"/>
      <c r="AF112" s="2295"/>
      <c r="AG112" s="2293"/>
      <c r="AH112" s="2286"/>
    </row>
    <row r="113" spans="1:39" ht="20.100000000000001" customHeight="1">
      <c r="B113" s="2299"/>
      <c r="C113" s="378" t="s">
        <v>268</v>
      </c>
      <c r="D113" s="2314"/>
      <c r="E113" s="2279"/>
      <c r="F113" s="2279"/>
      <c r="G113" s="2279"/>
      <c r="H113" s="2279"/>
      <c r="I113" s="2279"/>
      <c r="J113" s="2279"/>
      <c r="K113" s="2281"/>
      <c r="L113" s="2279"/>
      <c r="M113" s="2279"/>
      <c r="N113" s="2279"/>
      <c r="O113" s="2279"/>
      <c r="P113" s="2279"/>
      <c r="Q113" s="2279"/>
      <c r="R113" s="2279"/>
      <c r="S113" s="2279"/>
      <c r="T113" s="2279"/>
      <c r="U113" s="2279"/>
      <c r="V113" s="2279"/>
      <c r="W113" s="2279"/>
      <c r="X113" s="2279"/>
      <c r="Y113" s="2279"/>
      <c r="Z113" s="2279"/>
      <c r="AA113" s="2279"/>
      <c r="AB113" s="2279"/>
      <c r="AC113" s="2279"/>
      <c r="AD113" s="2284"/>
      <c r="AE113" s="2284"/>
      <c r="AF113" s="2295"/>
      <c r="AG113" s="2293"/>
      <c r="AH113" s="2286"/>
    </row>
    <row r="114" spans="1:39" ht="20.100000000000001" customHeight="1">
      <c r="B114" s="2299"/>
      <c r="C114" s="378"/>
      <c r="D114" s="2314"/>
      <c r="E114" s="2279"/>
      <c r="F114" s="2279"/>
      <c r="G114" s="2279"/>
      <c r="H114" s="2279"/>
      <c r="I114" s="2279"/>
      <c r="J114" s="2279"/>
      <c r="K114" s="2281"/>
      <c r="L114" s="2279"/>
      <c r="M114" s="2279"/>
      <c r="N114" s="2279"/>
      <c r="O114" s="2279"/>
      <c r="P114" s="2279"/>
      <c r="Q114" s="2279"/>
      <c r="R114" s="2279"/>
      <c r="S114" s="2279"/>
      <c r="T114" s="2279"/>
      <c r="U114" s="2279"/>
      <c r="V114" s="2279"/>
      <c r="W114" s="2279"/>
      <c r="X114" s="2279"/>
      <c r="Y114" s="2279"/>
      <c r="Z114" s="2279"/>
      <c r="AA114" s="2279"/>
      <c r="AB114" s="2279"/>
      <c r="AC114" s="2279"/>
      <c r="AD114" s="2284"/>
      <c r="AE114" s="2284"/>
      <c r="AF114" s="2295"/>
      <c r="AG114" s="2293"/>
      <c r="AH114" s="2286"/>
    </row>
    <row r="115" spans="1:39" ht="20.100000000000001" customHeight="1">
      <c r="B115" s="2299"/>
      <c r="C115" s="378"/>
      <c r="D115" s="2314"/>
      <c r="E115" s="2279"/>
      <c r="F115" s="2279"/>
      <c r="G115" s="2279"/>
      <c r="H115" s="2279"/>
      <c r="I115" s="2279"/>
      <c r="J115" s="2279"/>
      <c r="K115" s="2291"/>
      <c r="L115" s="2279"/>
      <c r="M115" s="2279"/>
      <c r="N115" s="2279"/>
      <c r="O115" s="2279"/>
      <c r="P115" s="2279"/>
      <c r="Q115" s="2279"/>
      <c r="R115" s="2279"/>
      <c r="S115" s="2279"/>
      <c r="T115" s="2279"/>
      <c r="U115" s="2279"/>
      <c r="V115" s="2279"/>
      <c r="W115" s="2279"/>
      <c r="X115" s="2279"/>
      <c r="Y115" s="2279"/>
      <c r="Z115" s="2279"/>
      <c r="AA115" s="2279"/>
      <c r="AB115" s="2279"/>
      <c r="AC115" s="2279"/>
      <c r="AD115" s="2284"/>
      <c r="AE115" s="2284"/>
      <c r="AF115" s="2295"/>
      <c r="AG115" s="2293"/>
      <c r="AH115" s="2287"/>
    </row>
    <row r="116" spans="1:39" ht="21.75" customHeight="1">
      <c r="B116" s="2299"/>
      <c r="C116" s="484" t="s">
        <v>269</v>
      </c>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394">
        <f>COUNTA(D116:AH116)</f>
        <v>0</v>
      </c>
    </row>
    <row r="117" spans="1:39" ht="17.25" customHeight="1">
      <c r="B117" s="2299"/>
      <c r="C117" s="598" t="s">
        <v>992</v>
      </c>
      <c r="D117" s="663"/>
      <c r="E117" s="664"/>
      <c r="F117" s="664"/>
      <c r="G117" s="664"/>
      <c r="H117" s="664"/>
      <c r="I117" s="664"/>
      <c r="J117" s="664"/>
      <c r="K117" s="664"/>
      <c r="L117" s="664"/>
      <c r="M117" s="664"/>
      <c r="N117" s="664"/>
      <c r="O117" s="664"/>
      <c r="P117" s="664"/>
      <c r="Q117" s="664"/>
      <c r="R117" s="664"/>
      <c r="S117" s="664"/>
      <c r="T117" s="664"/>
      <c r="U117" s="652"/>
      <c r="V117" s="652"/>
      <c r="W117" s="664"/>
      <c r="X117" s="664"/>
      <c r="Y117" s="652"/>
      <c r="Z117" s="652"/>
      <c r="AA117" s="652"/>
      <c r="AB117" s="652"/>
      <c r="AC117" s="652"/>
      <c r="AD117" s="652"/>
      <c r="AE117" s="664"/>
      <c r="AF117" s="664"/>
      <c r="AG117" s="664"/>
      <c r="AH117" s="665"/>
      <c r="AI117" s="393"/>
    </row>
    <row r="118" spans="1:39" ht="12" customHeight="1">
      <c r="B118" s="2299"/>
      <c r="C118" s="2288" t="s">
        <v>388</v>
      </c>
      <c r="D118" s="653"/>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4"/>
      <c r="AD118" s="654"/>
      <c r="AE118" s="654"/>
      <c r="AF118" s="654"/>
      <c r="AG118" s="654"/>
      <c r="AH118" s="655"/>
      <c r="AI118" s="2296" t="s">
        <v>699</v>
      </c>
    </row>
    <row r="119" spans="1:39" ht="12" customHeight="1" thickBot="1">
      <c r="B119" s="2299"/>
      <c r="C119" s="2289"/>
      <c r="D119" s="656"/>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57"/>
      <c r="AE119" s="657"/>
      <c r="AF119" s="657"/>
      <c r="AG119" s="657"/>
      <c r="AH119" s="658"/>
      <c r="AI119" s="2297"/>
    </row>
    <row r="120" spans="1:39" ht="12" customHeight="1" thickBot="1">
      <c r="B120" s="2300"/>
      <c r="C120" s="2290"/>
      <c r="D120" s="659"/>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1"/>
      <c r="AI120" s="405">
        <f>SUM(D118:AH120)</f>
        <v>0</v>
      </c>
    </row>
    <row r="121" spans="1:39" ht="9.9499999999999993" customHeight="1">
      <c r="A121" s="56"/>
      <c r="B121" s="483"/>
      <c r="C121" s="118"/>
      <c r="D121" s="118"/>
      <c r="F121" s="118"/>
      <c r="H121" s="118"/>
      <c r="J121" s="118"/>
      <c r="L121" s="118"/>
      <c r="N121" s="118"/>
      <c r="P121" s="118"/>
      <c r="R121" s="118"/>
      <c r="T121" s="118"/>
      <c r="V121" s="118"/>
      <c r="X121" s="118"/>
      <c r="Z121" s="118"/>
      <c r="AB121" s="118"/>
      <c r="AD121" s="118"/>
      <c r="AF121" s="118"/>
      <c r="AK121" s="2265" t="s">
        <v>1032</v>
      </c>
      <c r="AL121" s="2265"/>
      <c r="AM121" s="564">
        <f>SUMIF(D117:AH117,"△",D118:AH118)+SUMIF(D117:AH117,"○",D118:AH118)+SUMIF(D117:AH117,"△",D119:AH119)+SUMIF(D117:AH117,"○",D119:AH119)+SUMIF(D117:AH117,"△",D120:AH120)+SUMIF(D117:AH117,"○",D120:AH120)</f>
        <v>0</v>
      </c>
    </row>
    <row r="122" spans="1:39" ht="20.100000000000001" customHeight="1" thickBot="1">
      <c r="B122" s="2326" t="s">
        <v>545</v>
      </c>
      <c r="C122" s="2327"/>
      <c r="D122" s="2327"/>
      <c r="E122" s="2327"/>
      <c r="F122" s="2327"/>
      <c r="G122" s="2327"/>
      <c r="H122" s="2327"/>
      <c r="I122" s="2327"/>
      <c r="J122" s="2327"/>
      <c r="K122" s="2327"/>
      <c r="L122" s="2327"/>
      <c r="M122" s="2327"/>
      <c r="N122" s="2327"/>
      <c r="O122" s="2327"/>
      <c r="P122" s="2327"/>
      <c r="Q122" s="2327"/>
      <c r="R122" s="2327"/>
      <c r="S122" s="2327"/>
      <c r="T122" s="2327"/>
      <c r="U122" s="2327"/>
      <c r="V122" s="2327"/>
      <c r="W122" s="2327"/>
      <c r="X122" s="2327"/>
      <c r="Y122" s="2327"/>
      <c r="Z122" s="2327"/>
      <c r="AA122" s="2327"/>
      <c r="AB122" s="2327"/>
      <c r="AC122" s="2327"/>
      <c r="AD122" s="2327"/>
      <c r="AE122" s="2327"/>
      <c r="AF122" s="2327"/>
      <c r="AG122" s="2327"/>
      <c r="AH122" s="2327"/>
    </row>
    <row r="123" spans="1:39" ht="20.100000000000001" customHeight="1" thickBot="1">
      <c r="B123" s="1603" t="s">
        <v>272</v>
      </c>
      <c r="C123" s="2328"/>
      <c r="D123" s="2328"/>
      <c r="J123" s="2262" t="s">
        <v>485</v>
      </c>
      <c r="K123" s="2262"/>
      <c r="L123" s="2262"/>
      <c r="M123" s="2262"/>
      <c r="N123" s="2262"/>
      <c r="O123" s="2262"/>
      <c r="P123" s="2262"/>
      <c r="Q123" s="2262"/>
      <c r="R123" s="2262"/>
      <c r="S123" s="2262"/>
      <c r="T123" s="2262"/>
      <c r="U123" s="2262"/>
      <c r="V123" s="2262"/>
      <c r="W123" s="2262"/>
      <c r="X123" s="2262"/>
      <c r="Y123" s="2262"/>
      <c r="Z123" s="2262"/>
      <c r="AF123" s="2324" t="s">
        <v>859</v>
      </c>
      <c r="AG123" s="2325"/>
      <c r="AH123" s="2329">
        <f>AI25+AI44++AI63+AI82+AI101+AI120</f>
        <v>0</v>
      </c>
      <c r="AI123" s="2330"/>
    </row>
    <row r="124" spans="1:39" ht="20.100000000000001" customHeight="1" thickBot="1">
      <c r="B124" s="2263" t="s">
        <v>273</v>
      </c>
      <c r="C124" s="2263"/>
      <c r="D124" s="1642" t="s">
        <v>274</v>
      </c>
      <c r="E124" s="1587"/>
      <c r="F124" s="1587"/>
      <c r="G124" s="1587"/>
      <c r="H124" s="1588"/>
      <c r="J124" s="2263"/>
      <c r="K124" s="2263"/>
      <c r="L124" s="1642" t="s">
        <v>275</v>
      </c>
      <c r="M124" s="1587"/>
      <c r="N124" s="1587"/>
      <c r="O124" s="1587"/>
      <c r="P124" s="1587"/>
      <c r="Q124" s="1587"/>
      <c r="R124" s="1587"/>
      <c r="S124" s="1587"/>
      <c r="T124" s="1587"/>
      <c r="U124" s="1587"/>
      <c r="V124" s="1587"/>
      <c r="W124" s="1587"/>
      <c r="X124" s="1587"/>
      <c r="Y124" s="1587"/>
      <c r="Z124" s="1588"/>
      <c r="AA124" s="2263" t="s">
        <v>276</v>
      </c>
      <c r="AB124" s="2263"/>
      <c r="AC124" s="2263"/>
      <c r="AD124" s="2263"/>
      <c r="AF124" s="599" t="s">
        <v>1029</v>
      </c>
      <c r="AG124" s="600"/>
      <c r="AH124" s="2322">
        <f>AM25+AM45++AM64+AM83+AM102+AM121</f>
        <v>0</v>
      </c>
      <c r="AI124" s="2323"/>
    </row>
    <row r="125" spans="1:39" ht="20.100000000000001" customHeight="1">
      <c r="B125" s="1642" t="s">
        <v>277</v>
      </c>
      <c r="C125" s="1588"/>
      <c r="D125" s="2275"/>
      <c r="E125" s="1643"/>
      <c r="F125" s="480" t="s">
        <v>55</v>
      </c>
      <c r="G125" s="2276"/>
      <c r="H125" s="1646"/>
      <c r="J125" s="1642" t="s">
        <v>279</v>
      </c>
      <c r="K125" s="1588"/>
      <c r="L125" s="2259"/>
      <c r="M125" s="2260"/>
      <c r="N125" s="2260"/>
      <c r="O125" s="2260"/>
      <c r="P125" s="2260"/>
      <c r="Q125" s="2260"/>
      <c r="R125" s="2260"/>
      <c r="S125" s="862" t="s">
        <v>55</v>
      </c>
      <c r="T125" s="2260"/>
      <c r="U125" s="2260"/>
      <c r="V125" s="2260"/>
      <c r="W125" s="2260"/>
      <c r="X125" s="2260"/>
      <c r="Y125" s="2260"/>
      <c r="Z125" s="2261"/>
      <c r="AA125" s="1579"/>
      <c r="AB125" s="1580"/>
      <c r="AC125" s="1580"/>
      <c r="AD125" s="2264"/>
      <c r="AF125" s="562"/>
      <c r="AG125" s="562"/>
      <c r="AH125" s="562"/>
      <c r="AI125" s="562"/>
    </row>
    <row r="126" spans="1:39" ht="20.100000000000001" customHeight="1">
      <c r="B126" s="1642" t="s">
        <v>280</v>
      </c>
      <c r="C126" s="1588"/>
      <c r="D126" s="2275"/>
      <c r="E126" s="1643"/>
      <c r="F126" s="480" t="s">
        <v>55</v>
      </c>
      <c r="G126" s="2276"/>
      <c r="H126" s="1646"/>
      <c r="J126" s="1642" t="s">
        <v>281</v>
      </c>
      <c r="K126" s="1588"/>
      <c r="L126" s="2259"/>
      <c r="M126" s="2260"/>
      <c r="N126" s="2260"/>
      <c r="O126" s="2260"/>
      <c r="P126" s="2260"/>
      <c r="Q126" s="2260"/>
      <c r="R126" s="2260"/>
      <c r="S126" s="862" t="s">
        <v>55</v>
      </c>
      <c r="T126" s="2260"/>
      <c r="U126" s="2260"/>
      <c r="V126" s="2260"/>
      <c r="W126" s="2260"/>
      <c r="X126" s="2260"/>
      <c r="Y126" s="2260"/>
      <c r="Z126" s="2261"/>
      <c r="AA126" s="1644"/>
      <c r="AB126" s="1644"/>
      <c r="AC126" s="1644"/>
      <c r="AD126" s="1644"/>
      <c r="AF126" s="563"/>
      <c r="AG126" s="562"/>
      <c r="AH126" s="562"/>
      <c r="AI126" s="562"/>
    </row>
    <row r="127" spans="1:39" ht="20.100000000000001" customHeight="1">
      <c r="B127" s="1642" t="s">
        <v>282</v>
      </c>
      <c r="C127" s="1588"/>
      <c r="D127" s="2275"/>
      <c r="E127" s="1643"/>
      <c r="F127" s="480" t="s">
        <v>55</v>
      </c>
      <c r="G127" s="2276"/>
      <c r="H127" s="1646"/>
      <c r="J127" s="1642" t="s">
        <v>283</v>
      </c>
      <c r="K127" s="1588"/>
      <c r="L127" s="2259"/>
      <c r="M127" s="2260"/>
      <c r="N127" s="2260"/>
      <c r="O127" s="2260"/>
      <c r="P127" s="2260"/>
      <c r="Q127" s="2260"/>
      <c r="R127" s="2260"/>
      <c r="S127" s="862" t="s">
        <v>55</v>
      </c>
      <c r="T127" s="2260"/>
      <c r="U127" s="2260"/>
      <c r="V127" s="2260"/>
      <c r="W127" s="2260"/>
      <c r="X127" s="2260"/>
      <c r="Y127" s="2260"/>
      <c r="Z127" s="2261"/>
      <c r="AA127" s="1644"/>
      <c r="AB127" s="1644"/>
      <c r="AC127" s="1644"/>
      <c r="AD127" s="1644"/>
    </row>
    <row r="128" spans="1:39" ht="20.100000000000001" customHeight="1">
      <c r="B128" s="1642" t="s">
        <v>284</v>
      </c>
      <c r="C128" s="1588"/>
      <c r="D128" s="2275"/>
      <c r="E128" s="1643"/>
      <c r="F128" s="480" t="s">
        <v>55</v>
      </c>
      <c r="G128" s="2276"/>
      <c r="H128" s="1646"/>
      <c r="J128" s="1642" t="s">
        <v>289</v>
      </c>
      <c r="K128" s="1588"/>
      <c r="L128" s="2259"/>
      <c r="M128" s="2260"/>
      <c r="N128" s="2260"/>
      <c r="O128" s="2260"/>
      <c r="P128" s="2260"/>
      <c r="Q128" s="2260"/>
      <c r="R128" s="2260"/>
      <c r="S128" s="862" t="s">
        <v>55</v>
      </c>
      <c r="T128" s="2260"/>
      <c r="U128" s="2260"/>
      <c r="V128" s="2260"/>
      <c r="W128" s="2260"/>
      <c r="X128" s="2260"/>
      <c r="Y128" s="2260"/>
      <c r="Z128" s="2261"/>
      <c r="AA128" s="1644"/>
      <c r="AB128" s="1644"/>
      <c r="AC128" s="1644"/>
      <c r="AD128" s="1644"/>
    </row>
    <row r="129" spans="2:38" ht="20.100000000000001" customHeight="1">
      <c r="B129" s="1642" t="s">
        <v>286</v>
      </c>
      <c r="C129" s="1588"/>
      <c r="D129" s="2275"/>
      <c r="E129" s="1643"/>
      <c r="F129" s="480" t="s">
        <v>55</v>
      </c>
      <c r="G129" s="2276"/>
      <c r="H129" s="1646"/>
      <c r="J129" s="1642" t="s">
        <v>290</v>
      </c>
      <c r="K129" s="1588"/>
      <c r="L129" s="2259"/>
      <c r="M129" s="2260"/>
      <c r="N129" s="2260"/>
      <c r="O129" s="2260"/>
      <c r="P129" s="2260"/>
      <c r="Q129" s="2260"/>
      <c r="R129" s="2260"/>
      <c r="S129" s="862" t="s">
        <v>55</v>
      </c>
      <c r="T129" s="2260"/>
      <c r="U129" s="2260"/>
      <c r="V129" s="2260"/>
      <c r="W129" s="2260"/>
      <c r="X129" s="2260"/>
      <c r="Y129" s="2260"/>
      <c r="Z129" s="2261"/>
      <c r="AA129" s="1644"/>
      <c r="AB129" s="1644"/>
      <c r="AC129" s="1644"/>
      <c r="AD129" s="1644"/>
    </row>
    <row r="130" spans="2:38" ht="20.100000000000001" customHeight="1">
      <c r="B130" s="1642" t="s">
        <v>287</v>
      </c>
      <c r="C130" s="1588"/>
      <c r="D130" s="2275"/>
      <c r="E130" s="1643"/>
      <c r="F130" s="480" t="s">
        <v>55</v>
      </c>
      <c r="G130" s="2276"/>
      <c r="H130" s="1646"/>
      <c r="J130" s="117" t="s">
        <v>285</v>
      </c>
    </row>
    <row r="131" spans="2:38" ht="20.100000000000001" customHeight="1">
      <c r="B131" s="1642" t="s">
        <v>288</v>
      </c>
      <c r="C131" s="1588"/>
      <c r="D131" s="2275"/>
      <c r="E131" s="1643"/>
      <c r="F131" s="480" t="s">
        <v>55</v>
      </c>
      <c r="G131" s="2276"/>
      <c r="H131" s="1646"/>
      <c r="J131" s="2262" t="s">
        <v>546</v>
      </c>
      <c r="K131" s="2262"/>
      <c r="L131" s="2262"/>
      <c r="M131" s="2262"/>
      <c r="N131" s="2262"/>
      <c r="O131" s="2262"/>
      <c r="P131" s="2262"/>
      <c r="Q131" s="2262"/>
      <c r="R131" s="2262"/>
      <c r="S131" s="2262"/>
      <c r="T131" s="2262"/>
      <c r="U131" s="2262"/>
      <c r="V131" s="2262"/>
      <c r="W131" s="2262"/>
      <c r="X131" s="2262"/>
      <c r="Y131" s="2262"/>
      <c r="Z131" s="2262"/>
    </row>
    <row r="132" spans="2:38" ht="20.100000000000001" customHeight="1">
      <c r="J132" s="2263"/>
      <c r="K132" s="2263"/>
      <c r="L132" s="1642" t="s">
        <v>639</v>
      </c>
      <c r="M132" s="1587"/>
      <c r="N132" s="1587"/>
      <c r="O132" s="1587"/>
      <c r="P132" s="1587"/>
      <c r="Q132" s="1587"/>
      <c r="R132" s="1587"/>
      <c r="S132" s="1587"/>
      <c r="T132" s="1587"/>
      <c r="U132" s="1587"/>
      <c r="V132" s="1587"/>
      <c r="W132" s="1587"/>
      <c r="X132" s="1587"/>
      <c r="Y132" s="1587"/>
      <c r="Z132" s="1588"/>
      <c r="AA132" s="2263" t="s">
        <v>276</v>
      </c>
      <c r="AB132" s="2263"/>
      <c r="AC132" s="2263"/>
      <c r="AD132" s="2263"/>
    </row>
    <row r="133" spans="2:38" ht="20.100000000000001" customHeight="1">
      <c r="J133" s="1642" t="s">
        <v>279</v>
      </c>
      <c r="K133" s="1588"/>
      <c r="L133" s="2259"/>
      <c r="M133" s="2260"/>
      <c r="N133" s="2260"/>
      <c r="O133" s="2260"/>
      <c r="P133" s="2260"/>
      <c r="Q133" s="2260"/>
      <c r="R133" s="2260"/>
      <c r="S133" s="2260"/>
      <c r="T133" s="2260"/>
      <c r="U133" s="2260"/>
      <c r="V133" s="2260"/>
      <c r="W133" s="2260"/>
      <c r="X133" s="2260"/>
      <c r="Y133" s="2260"/>
      <c r="Z133" s="2261"/>
      <c r="AA133" s="1579"/>
      <c r="AB133" s="1580"/>
      <c r="AC133" s="1580"/>
      <c r="AD133" s="2264"/>
    </row>
    <row r="134" spans="2:38" ht="20.100000000000001" customHeight="1">
      <c r="J134" s="1642" t="s">
        <v>281</v>
      </c>
      <c r="K134" s="1588"/>
      <c r="L134" s="2259"/>
      <c r="M134" s="2260"/>
      <c r="N134" s="2260"/>
      <c r="O134" s="2260"/>
      <c r="P134" s="2260"/>
      <c r="Q134" s="2260"/>
      <c r="R134" s="2260"/>
      <c r="S134" s="2260"/>
      <c r="T134" s="2260"/>
      <c r="U134" s="2260"/>
      <c r="V134" s="2260"/>
      <c r="W134" s="2260"/>
      <c r="X134" s="2260"/>
      <c r="Y134" s="2260"/>
      <c r="Z134" s="2261"/>
      <c r="AA134" s="1644"/>
      <c r="AB134" s="1644"/>
      <c r="AC134" s="1644"/>
      <c r="AD134" s="1644"/>
    </row>
    <row r="135" spans="2:38" ht="20.100000000000001" customHeight="1">
      <c r="J135" s="1642" t="s">
        <v>283</v>
      </c>
      <c r="K135" s="1588"/>
      <c r="L135" s="2259"/>
      <c r="M135" s="2260"/>
      <c r="N135" s="2260"/>
      <c r="O135" s="2260"/>
      <c r="P135" s="2260"/>
      <c r="Q135" s="2260"/>
      <c r="R135" s="2260"/>
      <c r="S135" s="2260"/>
      <c r="T135" s="2260"/>
      <c r="U135" s="2260"/>
      <c r="V135" s="2260"/>
      <c r="W135" s="2260"/>
      <c r="X135" s="2260"/>
      <c r="Y135" s="2260"/>
      <c r="Z135" s="2261"/>
      <c r="AA135" s="1644"/>
      <c r="AB135" s="1644"/>
      <c r="AC135" s="1644"/>
      <c r="AD135" s="1644"/>
    </row>
    <row r="136" spans="2:38" ht="19.5" customHeight="1">
      <c r="J136" s="1642" t="s">
        <v>289</v>
      </c>
      <c r="K136" s="1588"/>
      <c r="L136" s="2259"/>
      <c r="M136" s="2260"/>
      <c r="N136" s="2260"/>
      <c r="O136" s="2260"/>
      <c r="P136" s="2260"/>
      <c r="Q136" s="2260"/>
      <c r="R136" s="2260"/>
      <c r="S136" s="2260"/>
      <c r="T136" s="2260"/>
      <c r="U136" s="2260"/>
      <c r="V136" s="2260"/>
      <c r="W136" s="2260"/>
      <c r="X136" s="2260"/>
      <c r="Y136" s="2260"/>
      <c r="Z136" s="2261"/>
      <c r="AA136" s="1644"/>
      <c r="AB136" s="1644"/>
      <c r="AC136" s="1644"/>
      <c r="AD136" s="1644"/>
    </row>
    <row r="137" spans="2:38" ht="19.5" customHeight="1">
      <c r="J137" s="1642" t="s">
        <v>290</v>
      </c>
      <c r="K137" s="1588"/>
      <c r="L137" s="2259"/>
      <c r="M137" s="2260"/>
      <c r="N137" s="2260"/>
      <c r="O137" s="2260"/>
      <c r="P137" s="2260"/>
      <c r="Q137" s="2260"/>
      <c r="R137" s="2260"/>
      <c r="S137" s="2260"/>
      <c r="T137" s="2260"/>
      <c r="U137" s="2260"/>
      <c r="V137" s="2260"/>
      <c r="W137" s="2260"/>
      <c r="X137" s="2260"/>
      <c r="Y137" s="2260"/>
      <c r="Z137" s="2261"/>
      <c r="AA137" s="1644"/>
      <c r="AB137" s="1644"/>
      <c r="AC137" s="1644"/>
      <c r="AD137" s="1644"/>
    </row>
    <row r="138" spans="2:38" ht="19.5" customHeight="1">
      <c r="J138" s="117" t="s">
        <v>548</v>
      </c>
    </row>
    <row r="139" spans="2:38" ht="19.5" customHeight="1">
      <c r="J139" s="117"/>
    </row>
    <row r="140" spans="2:38">
      <c r="J140" s="117"/>
    </row>
    <row r="141" spans="2:38" ht="20.100000000000001" customHeight="1">
      <c r="B141" s="2272" t="s">
        <v>66</v>
      </c>
      <c r="C141" s="2272"/>
      <c r="D141" s="2272"/>
      <c r="E141" s="2272"/>
      <c r="F141" s="2272"/>
      <c r="G141" s="2272"/>
      <c r="H141" s="2272"/>
      <c r="I141" s="2272"/>
      <c r="J141" s="2272"/>
      <c r="K141" s="2272"/>
      <c r="L141" s="2272"/>
      <c r="M141" s="2272"/>
      <c r="N141" s="2272"/>
      <c r="O141" s="2272"/>
      <c r="P141" s="2272"/>
      <c r="Q141" s="2272"/>
      <c r="R141" s="2272"/>
      <c r="S141" s="2273"/>
      <c r="T141" s="2273"/>
      <c r="U141" s="2273"/>
      <c r="V141" s="2273"/>
    </row>
    <row r="142" spans="2:38" s="119" customFormat="1" ht="20.100000000000001" customHeight="1">
      <c r="B142" s="1642"/>
      <c r="C142" s="1587"/>
      <c r="D142" s="1587"/>
      <c r="E142" s="1588"/>
      <c r="F142" s="2263" t="s">
        <v>275</v>
      </c>
      <c r="G142" s="2263"/>
      <c r="H142" s="2263"/>
      <c r="I142" s="2263"/>
      <c r="J142" s="2263"/>
      <c r="K142" s="2263"/>
      <c r="L142" s="2263"/>
      <c r="M142" s="2263"/>
      <c r="N142" s="2263"/>
      <c r="O142" s="2263"/>
      <c r="P142" s="2263"/>
      <c r="Q142" s="2263"/>
      <c r="R142" s="2263"/>
      <c r="S142" s="2263"/>
      <c r="T142" s="2263"/>
      <c r="U142" s="2263"/>
      <c r="V142" s="2263"/>
      <c r="W142" s="2263"/>
      <c r="X142" s="2263"/>
      <c r="Y142" s="2263"/>
      <c r="Z142" s="2263"/>
      <c r="AA142" s="2263"/>
      <c r="AB142" s="2263"/>
      <c r="AC142" s="2263" t="s">
        <v>251</v>
      </c>
      <c r="AD142" s="2263"/>
      <c r="AE142" s="2263"/>
      <c r="AF142" s="2263"/>
      <c r="AG142" s="2263"/>
      <c r="AH142" s="2263"/>
      <c r="AI142" s="395" t="s">
        <v>703</v>
      </c>
      <c r="AK142" s="603"/>
      <c r="AL142" s="603"/>
    </row>
    <row r="143" spans="2:38" s="119" customFormat="1" ht="26.1" customHeight="1">
      <c r="B143" s="2274" t="s">
        <v>291</v>
      </c>
      <c r="C143" s="2274"/>
      <c r="D143" s="2274"/>
      <c r="E143" s="2274"/>
      <c r="F143" s="2266" t="str">
        <f>AM12</f>
        <v/>
      </c>
      <c r="G143" s="2270"/>
      <c r="H143" s="2270"/>
      <c r="I143" s="2270"/>
      <c r="J143" s="2270"/>
      <c r="K143" s="2270"/>
      <c r="L143" s="2270"/>
      <c r="M143" s="2270"/>
      <c r="N143" s="2270"/>
      <c r="O143" s="2270"/>
      <c r="P143" s="2270"/>
      <c r="Q143" s="482" t="s">
        <v>55</v>
      </c>
      <c r="R143" s="2267" t="str">
        <f>AM13</f>
        <v/>
      </c>
      <c r="S143" s="2270"/>
      <c r="T143" s="2270"/>
      <c r="U143" s="2270"/>
      <c r="V143" s="2270"/>
      <c r="W143" s="2270"/>
      <c r="X143" s="2270"/>
      <c r="Y143" s="2270"/>
      <c r="Z143" s="2270"/>
      <c r="AA143" s="2270"/>
      <c r="AB143" s="2271"/>
      <c r="AC143" s="2269">
        <f>AI25</f>
        <v>0</v>
      </c>
      <c r="AD143" s="2269"/>
      <c r="AE143" s="2269"/>
      <c r="AF143" s="2269"/>
      <c r="AG143" s="2269"/>
      <c r="AH143" s="2269"/>
      <c r="AI143" s="119" t="str">
        <f t="shared" ref="AI143:AI148" si="6">IF(F143="","",DATEDIF(F143-1,R143,"D"))</f>
        <v/>
      </c>
      <c r="AK143" s="603"/>
      <c r="AL143" s="603"/>
    </row>
    <row r="144" spans="2:38" s="119" customFormat="1" ht="26.1" customHeight="1">
      <c r="B144" s="2263" t="s">
        <v>292</v>
      </c>
      <c r="C144" s="2263"/>
      <c r="D144" s="2263"/>
      <c r="E144" s="2263"/>
      <c r="F144" s="2266" t="str">
        <f>AN12</f>
        <v/>
      </c>
      <c r="G144" s="2270"/>
      <c r="H144" s="2270"/>
      <c r="I144" s="2270"/>
      <c r="J144" s="2270"/>
      <c r="K144" s="2270"/>
      <c r="L144" s="2270"/>
      <c r="M144" s="2270"/>
      <c r="N144" s="2270"/>
      <c r="O144" s="2270"/>
      <c r="P144" s="2270"/>
      <c r="Q144" s="482" t="s">
        <v>55</v>
      </c>
      <c r="R144" s="2267" t="str">
        <f>AN13</f>
        <v/>
      </c>
      <c r="S144" s="2270"/>
      <c r="T144" s="2270"/>
      <c r="U144" s="2270"/>
      <c r="V144" s="2270"/>
      <c r="W144" s="2270"/>
      <c r="X144" s="2270"/>
      <c r="Y144" s="2270"/>
      <c r="Z144" s="2270"/>
      <c r="AA144" s="2270"/>
      <c r="AB144" s="2271"/>
      <c r="AC144" s="2269">
        <f>AI44</f>
        <v>0</v>
      </c>
      <c r="AD144" s="2269"/>
      <c r="AE144" s="2269"/>
      <c r="AF144" s="2269"/>
      <c r="AG144" s="2269"/>
      <c r="AH144" s="2269"/>
      <c r="AI144" s="119" t="str">
        <f t="shared" si="6"/>
        <v/>
      </c>
      <c r="AK144" s="603"/>
      <c r="AL144" s="603"/>
    </row>
    <row r="145" spans="2:38" s="119" customFormat="1" ht="26.1" customHeight="1">
      <c r="B145" s="2263" t="s">
        <v>293</v>
      </c>
      <c r="C145" s="2263"/>
      <c r="D145" s="2263"/>
      <c r="E145" s="2263"/>
      <c r="F145" s="2266" t="str">
        <f>AO12</f>
        <v/>
      </c>
      <c r="G145" s="2270"/>
      <c r="H145" s="2270"/>
      <c r="I145" s="2270"/>
      <c r="J145" s="2270"/>
      <c r="K145" s="2270"/>
      <c r="L145" s="2270"/>
      <c r="M145" s="2270"/>
      <c r="N145" s="2270"/>
      <c r="O145" s="2270"/>
      <c r="P145" s="2270"/>
      <c r="Q145" s="482" t="s">
        <v>55</v>
      </c>
      <c r="R145" s="2267" t="str">
        <f>AO13</f>
        <v/>
      </c>
      <c r="S145" s="2270"/>
      <c r="T145" s="2270"/>
      <c r="U145" s="2270"/>
      <c r="V145" s="2270"/>
      <c r="W145" s="2270"/>
      <c r="X145" s="2270"/>
      <c r="Y145" s="2270"/>
      <c r="Z145" s="2270"/>
      <c r="AA145" s="2270"/>
      <c r="AB145" s="2271"/>
      <c r="AC145" s="2269">
        <f>AI63</f>
        <v>0</v>
      </c>
      <c r="AD145" s="2269"/>
      <c r="AE145" s="2269"/>
      <c r="AF145" s="2269"/>
      <c r="AG145" s="2269"/>
      <c r="AH145" s="2269"/>
      <c r="AI145" s="119" t="str">
        <f>IF(F145="","",DATEDIF(F145-1,R145,"D"))</f>
        <v/>
      </c>
      <c r="AK145" s="603"/>
      <c r="AL145" s="603"/>
    </row>
    <row r="146" spans="2:38" s="119" customFormat="1" ht="26.1" customHeight="1">
      <c r="B146" s="2263" t="s">
        <v>294</v>
      </c>
      <c r="C146" s="2263"/>
      <c r="D146" s="2263"/>
      <c r="E146" s="2263"/>
      <c r="F146" s="2266" t="str">
        <f>AP12</f>
        <v/>
      </c>
      <c r="G146" s="2270"/>
      <c r="H146" s="2270"/>
      <c r="I146" s="2270"/>
      <c r="J146" s="2270"/>
      <c r="K146" s="2270"/>
      <c r="L146" s="2270"/>
      <c r="M146" s="2270"/>
      <c r="N146" s="2270"/>
      <c r="O146" s="2270"/>
      <c r="P146" s="2270"/>
      <c r="Q146" s="482" t="s">
        <v>55</v>
      </c>
      <c r="R146" s="2267" t="str">
        <f>AP13</f>
        <v/>
      </c>
      <c r="S146" s="2267"/>
      <c r="T146" s="2267"/>
      <c r="U146" s="2267"/>
      <c r="V146" s="2267"/>
      <c r="W146" s="2267"/>
      <c r="X146" s="2267"/>
      <c r="Y146" s="2267"/>
      <c r="Z146" s="2267"/>
      <c r="AA146" s="2267"/>
      <c r="AB146" s="2268"/>
      <c r="AC146" s="2269">
        <f>AI82</f>
        <v>0</v>
      </c>
      <c r="AD146" s="2269"/>
      <c r="AE146" s="2269"/>
      <c r="AF146" s="2269"/>
      <c r="AG146" s="2269"/>
      <c r="AH146" s="2269"/>
      <c r="AI146" s="119" t="str">
        <f t="shared" si="6"/>
        <v/>
      </c>
      <c r="AK146" s="603"/>
      <c r="AL146" s="603"/>
    </row>
    <row r="147" spans="2:38" s="119" customFormat="1" ht="26.1" customHeight="1">
      <c r="B147" s="2263" t="s">
        <v>295</v>
      </c>
      <c r="C147" s="2263"/>
      <c r="D147" s="2263"/>
      <c r="E147" s="2263"/>
      <c r="F147" s="2266" t="str">
        <f>AQ12</f>
        <v/>
      </c>
      <c r="G147" s="2270"/>
      <c r="H147" s="2270"/>
      <c r="I147" s="2270"/>
      <c r="J147" s="2270"/>
      <c r="K147" s="2270"/>
      <c r="L147" s="2270"/>
      <c r="M147" s="2270"/>
      <c r="N147" s="2270"/>
      <c r="O147" s="2270"/>
      <c r="P147" s="2270"/>
      <c r="Q147" s="482" t="s">
        <v>55</v>
      </c>
      <c r="R147" s="2267" t="str">
        <f>AQ13</f>
        <v/>
      </c>
      <c r="S147" s="2267"/>
      <c r="T147" s="2267"/>
      <c r="U147" s="2267"/>
      <c r="V147" s="2267"/>
      <c r="W147" s="2267"/>
      <c r="X147" s="2267"/>
      <c r="Y147" s="2267"/>
      <c r="Z147" s="2267"/>
      <c r="AA147" s="2267"/>
      <c r="AB147" s="2268"/>
      <c r="AC147" s="2269">
        <f>AI101</f>
        <v>0</v>
      </c>
      <c r="AD147" s="2269"/>
      <c r="AE147" s="2269"/>
      <c r="AF147" s="2269"/>
      <c r="AG147" s="2269"/>
      <c r="AH147" s="2269"/>
      <c r="AI147" s="119" t="str">
        <f t="shared" si="6"/>
        <v/>
      </c>
      <c r="AK147" s="603"/>
      <c r="AL147" s="603"/>
    </row>
    <row r="148" spans="2:38" s="119" customFormat="1" ht="26.1" customHeight="1">
      <c r="B148" s="2263" t="s">
        <v>296</v>
      </c>
      <c r="C148" s="2263"/>
      <c r="D148" s="2263"/>
      <c r="E148" s="2263"/>
      <c r="F148" s="2266" t="str">
        <f>AR12</f>
        <v/>
      </c>
      <c r="G148" s="2267"/>
      <c r="H148" s="2267"/>
      <c r="I148" s="2267"/>
      <c r="J148" s="2267"/>
      <c r="K148" s="2267"/>
      <c r="L148" s="2267"/>
      <c r="M148" s="2267"/>
      <c r="N148" s="2267"/>
      <c r="O148" s="2267"/>
      <c r="P148" s="2267"/>
      <c r="Q148" s="482" t="s">
        <v>55</v>
      </c>
      <c r="R148" s="2267" t="str">
        <f>AR13</f>
        <v/>
      </c>
      <c r="S148" s="2267"/>
      <c r="T148" s="2267"/>
      <c r="U148" s="2267"/>
      <c r="V148" s="2267"/>
      <c r="W148" s="2267"/>
      <c r="X148" s="2267"/>
      <c r="Y148" s="2267"/>
      <c r="Z148" s="2267"/>
      <c r="AA148" s="2267"/>
      <c r="AB148" s="2268"/>
      <c r="AC148" s="2269">
        <f>AI120</f>
        <v>0</v>
      </c>
      <c r="AD148" s="2269"/>
      <c r="AE148" s="2269"/>
      <c r="AF148" s="2269"/>
      <c r="AG148" s="2269"/>
      <c r="AH148" s="2269"/>
      <c r="AI148" s="119" t="str">
        <f t="shared" si="6"/>
        <v/>
      </c>
      <c r="AK148" s="603"/>
      <c r="AL148" s="603"/>
    </row>
  </sheetData>
  <mergeCells count="318">
    <mergeCell ref="AG67:AG77"/>
    <mergeCell ref="AH67:AH77"/>
    <mergeCell ref="AK64:AL64"/>
    <mergeCell ref="AK83:AL83"/>
    <mergeCell ref="AK102:AL102"/>
    <mergeCell ref="AK121:AL121"/>
    <mergeCell ref="AH124:AI124"/>
    <mergeCell ref="AF123:AG123"/>
    <mergeCell ref="AI118:AI119"/>
    <mergeCell ref="B122:AH122"/>
    <mergeCell ref="B123:D123"/>
    <mergeCell ref="J123:Z123"/>
    <mergeCell ref="AH123:AI123"/>
    <mergeCell ref="B103:B120"/>
    <mergeCell ref="D105:D115"/>
    <mergeCell ref="E105:E115"/>
    <mergeCell ref="F105:F115"/>
    <mergeCell ref="G105:G115"/>
    <mergeCell ref="H105:H115"/>
    <mergeCell ref="C118:C120"/>
    <mergeCell ref="I86:I96"/>
    <mergeCell ref="J86:J96"/>
    <mergeCell ref="K86:K96"/>
    <mergeCell ref="L86:L96"/>
    <mergeCell ref="AK45:AL45"/>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O29:O39"/>
    <mergeCell ref="N10:N20"/>
    <mergeCell ref="M10:M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O67:O77"/>
    <mergeCell ref="P67:P77"/>
    <mergeCell ref="AI99:AI100"/>
    <mergeCell ref="AD86:AD96"/>
    <mergeCell ref="Q67:Q77"/>
    <mergeCell ref="R67:R77"/>
    <mergeCell ref="S67:S77"/>
    <mergeCell ref="T67:T77"/>
    <mergeCell ref="I67:I77"/>
    <mergeCell ref="J67:J77"/>
    <mergeCell ref="K67:K77"/>
    <mergeCell ref="L67:L77"/>
    <mergeCell ref="M67:M77"/>
    <mergeCell ref="N67:N77"/>
    <mergeCell ref="AA86:AA96"/>
    <mergeCell ref="AB86:AB96"/>
    <mergeCell ref="AC86:AC96"/>
    <mergeCell ref="AA67:AA77"/>
    <mergeCell ref="AB67:AB77"/>
    <mergeCell ref="AC67:AC77"/>
    <mergeCell ref="AD67:AD77"/>
    <mergeCell ref="AE67:AE77"/>
    <mergeCell ref="AF67:AF77"/>
    <mergeCell ref="U67:U77"/>
    <mergeCell ref="V67:V77"/>
    <mergeCell ref="W67:W77"/>
    <mergeCell ref="X67:X77"/>
    <mergeCell ref="Y67:Y77"/>
    <mergeCell ref="Z67:Z77"/>
    <mergeCell ref="C80:C82"/>
    <mergeCell ref="AI80:AI81"/>
    <mergeCell ref="B84:B101"/>
    <mergeCell ref="D86:D96"/>
    <mergeCell ref="E86:E96"/>
    <mergeCell ref="F86:F96"/>
    <mergeCell ref="G86:G96"/>
    <mergeCell ref="H86:H96"/>
    <mergeCell ref="M86:M96"/>
    <mergeCell ref="N86:N96"/>
    <mergeCell ref="Y86:Y96"/>
    <mergeCell ref="Z86:Z96"/>
    <mergeCell ref="O86:O96"/>
    <mergeCell ref="P86:P96"/>
    <mergeCell ref="Q86:Q96"/>
    <mergeCell ref="R86:R96"/>
    <mergeCell ref="AG86:AG96"/>
    <mergeCell ref="AH86:AH96"/>
    <mergeCell ref="S86:S96"/>
    <mergeCell ref="AH105:AH115"/>
    <mergeCell ref="C99:C101"/>
    <mergeCell ref="J105:J115"/>
    <mergeCell ref="K105:K115"/>
    <mergeCell ref="L105:L115"/>
    <mergeCell ref="M105:M115"/>
    <mergeCell ref="N105:N115"/>
    <mergeCell ref="O105:O115"/>
    <mergeCell ref="P105:P115"/>
    <mergeCell ref="Q105:Q115"/>
    <mergeCell ref="R105:R115"/>
    <mergeCell ref="S105:S115"/>
    <mergeCell ref="T105:T115"/>
    <mergeCell ref="I105:I115"/>
    <mergeCell ref="AG105:AG115"/>
    <mergeCell ref="AE105:AE115"/>
    <mergeCell ref="AF105:AF115"/>
    <mergeCell ref="T86:T96"/>
    <mergeCell ref="AE86:AE96"/>
    <mergeCell ref="AF86:AF96"/>
    <mergeCell ref="U86:U96"/>
    <mergeCell ref="V86:V96"/>
    <mergeCell ref="W86:W96"/>
    <mergeCell ref="X86:X96"/>
    <mergeCell ref="B124:C124"/>
    <mergeCell ref="D124:H124"/>
    <mergeCell ref="J124:K124"/>
    <mergeCell ref="L124:Z124"/>
    <mergeCell ref="AA124:AD124"/>
    <mergeCell ref="AA105:AA115"/>
    <mergeCell ref="AB105:AB115"/>
    <mergeCell ref="AC105:AC115"/>
    <mergeCell ref="AD105:AD115"/>
    <mergeCell ref="U105:U115"/>
    <mergeCell ref="V105:V115"/>
    <mergeCell ref="W105:W115"/>
    <mergeCell ref="X105:X115"/>
    <mergeCell ref="Y105:Y115"/>
    <mergeCell ref="Z105:Z115"/>
    <mergeCell ref="B125:C125"/>
    <mergeCell ref="D125:E125"/>
    <mergeCell ref="G125:H125"/>
    <mergeCell ref="J125:K125"/>
    <mergeCell ref="L125:R125"/>
    <mergeCell ref="T125:Z125"/>
    <mergeCell ref="AA125:AD125"/>
    <mergeCell ref="B126:C126"/>
    <mergeCell ref="D126:E126"/>
    <mergeCell ref="G126:H126"/>
    <mergeCell ref="J126:K126"/>
    <mergeCell ref="L126:R126"/>
    <mergeCell ref="T126:Z126"/>
    <mergeCell ref="AA126:AD126"/>
    <mergeCell ref="B131:C131"/>
    <mergeCell ref="D131:E131"/>
    <mergeCell ref="G131:H131"/>
    <mergeCell ref="B130:C130"/>
    <mergeCell ref="D130:E130"/>
    <mergeCell ref="G130:H130"/>
    <mergeCell ref="AA127:AD127"/>
    <mergeCell ref="B128:C128"/>
    <mergeCell ref="D128:E128"/>
    <mergeCell ref="G128:H128"/>
    <mergeCell ref="B129:C129"/>
    <mergeCell ref="D129:E129"/>
    <mergeCell ref="G129:H129"/>
    <mergeCell ref="B127:C127"/>
    <mergeCell ref="D127:E127"/>
    <mergeCell ref="G127:H127"/>
    <mergeCell ref="J127:K127"/>
    <mergeCell ref="L127:R127"/>
    <mergeCell ref="T127:Z127"/>
    <mergeCell ref="J128:K128"/>
    <mergeCell ref="L128:R128"/>
    <mergeCell ref="T128:Z128"/>
    <mergeCell ref="AA128:AD128"/>
    <mergeCell ref="J129:K129"/>
    <mergeCell ref="AC142:AH142"/>
    <mergeCell ref="B143:E143"/>
    <mergeCell ref="F143:P143"/>
    <mergeCell ref="R143:AB143"/>
    <mergeCell ref="AC143:AH143"/>
    <mergeCell ref="J134:K134"/>
    <mergeCell ref="L134:Z134"/>
    <mergeCell ref="AA134:AD134"/>
    <mergeCell ref="J135:K135"/>
    <mergeCell ref="L135:Z135"/>
    <mergeCell ref="AA135:AD135"/>
    <mergeCell ref="AK25:AL25"/>
    <mergeCell ref="B148:E148"/>
    <mergeCell ref="F148:P148"/>
    <mergeCell ref="R148:AB148"/>
    <mergeCell ref="AC148:AH148"/>
    <mergeCell ref="B146:E146"/>
    <mergeCell ref="F146:P146"/>
    <mergeCell ref="R146:AB146"/>
    <mergeCell ref="AC146:AH146"/>
    <mergeCell ref="B147:E147"/>
    <mergeCell ref="F147:P147"/>
    <mergeCell ref="R147:AB147"/>
    <mergeCell ref="AC147:AH147"/>
    <mergeCell ref="B144:E144"/>
    <mergeCell ref="F144:P144"/>
    <mergeCell ref="R144:AB144"/>
    <mergeCell ref="AC144:AH144"/>
    <mergeCell ref="B145:E145"/>
    <mergeCell ref="F145:P145"/>
    <mergeCell ref="R145:AB145"/>
    <mergeCell ref="AC145:AH145"/>
    <mergeCell ref="B141:V141"/>
    <mergeCell ref="B142:E142"/>
    <mergeCell ref="F142:AB142"/>
    <mergeCell ref="L129:R129"/>
    <mergeCell ref="T129:Z129"/>
    <mergeCell ref="AA129:AD129"/>
    <mergeCell ref="J131:Z131"/>
    <mergeCell ref="J136:K136"/>
    <mergeCell ref="L136:Z136"/>
    <mergeCell ref="AA136:AD136"/>
    <mergeCell ref="J137:K137"/>
    <mergeCell ref="L137:Z137"/>
    <mergeCell ref="AA137:AD137"/>
    <mergeCell ref="J132:K132"/>
    <mergeCell ref="L132:Z132"/>
    <mergeCell ref="AA132:AD132"/>
    <mergeCell ref="J133:K133"/>
    <mergeCell ref="L133:Z133"/>
    <mergeCell ref="AA133:AD133"/>
  </mergeCells>
  <phoneticPr fontId="9"/>
  <conditionalFormatting sqref="D125:E131 G125:H131 D1 J1 D29:AH40 D48:AH59 D67:AH78 D86:AH97 D10:AH22 D105:AH116">
    <cfRule type="cellIs" dxfId="365" priority="36" stopIfTrue="1" operator="equal">
      <formula>""</formula>
    </cfRule>
  </conditionalFormatting>
  <conditionalFormatting sqref="AI142">
    <cfRule type="expression" dxfId="364" priority="35">
      <formula>$AI$143&lt;28</formula>
    </cfRule>
  </conditionalFormatting>
  <conditionalFormatting sqref="AI144">
    <cfRule type="expression" dxfId="363" priority="34">
      <formula>$AI$144&lt;28</formula>
    </cfRule>
  </conditionalFormatting>
  <conditionalFormatting sqref="AI145">
    <cfRule type="expression" dxfId="362" priority="33">
      <formula>$AI$145&lt;28</formula>
    </cfRule>
  </conditionalFormatting>
  <conditionalFormatting sqref="AI146">
    <cfRule type="expression" dxfId="361" priority="32">
      <formula>$AI$146&lt;28</formula>
    </cfRule>
  </conditionalFormatting>
  <conditionalFormatting sqref="AI147">
    <cfRule type="expression" dxfId="360" priority="31">
      <formula>$AI$147&lt;28</formula>
    </cfRule>
  </conditionalFormatting>
  <conditionalFormatting sqref="AI148">
    <cfRule type="expression" dxfId="359" priority="30">
      <formula>$AI$148&lt;28</formula>
    </cfRule>
  </conditionalFormatting>
  <conditionalFormatting sqref="D41:U41 X41:AH41">
    <cfRule type="cellIs" dxfId="358" priority="29" stopIfTrue="1" operator="equal">
      <formula>""</formula>
    </cfRule>
  </conditionalFormatting>
  <conditionalFormatting sqref="D60:O60 V60:AH60">
    <cfRule type="cellIs" dxfId="357" priority="28" stopIfTrue="1" operator="equal">
      <formula>""</formula>
    </cfRule>
  </conditionalFormatting>
  <conditionalFormatting sqref="D79:W79 AB79:AH79">
    <cfRule type="cellIs" dxfId="356" priority="27" stopIfTrue="1" operator="equal">
      <formula>""</formula>
    </cfRule>
  </conditionalFormatting>
  <conditionalFormatting sqref="D98:AH98">
    <cfRule type="cellIs" dxfId="355" priority="26" stopIfTrue="1" operator="equal">
      <formula>""</formula>
    </cfRule>
  </conditionalFormatting>
  <conditionalFormatting sqref="D117:T117 W117:X117 AE117:AH117">
    <cfRule type="cellIs" dxfId="354" priority="25" stopIfTrue="1" operator="equal">
      <formula>""</formula>
    </cfRule>
  </conditionalFormatting>
  <conditionalFormatting sqref="V41:W41">
    <cfRule type="cellIs" dxfId="353" priority="19" stopIfTrue="1" operator="equal">
      <formula>""</formula>
    </cfRule>
  </conditionalFormatting>
  <conditionalFormatting sqref="U117:V117">
    <cfRule type="cellIs" dxfId="352" priority="18" stopIfTrue="1" operator="equal">
      <formula>""</formula>
    </cfRule>
  </conditionalFormatting>
  <conditionalFormatting sqref="Y117:Z117">
    <cfRule type="cellIs" dxfId="351" priority="17" stopIfTrue="1" operator="equal">
      <formula>""</formula>
    </cfRule>
  </conditionalFormatting>
  <conditionalFormatting sqref="AA117:AB117">
    <cfRule type="cellIs" dxfId="350" priority="16" stopIfTrue="1" operator="equal">
      <formula>""</formula>
    </cfRule>
  </conditionalFormatting>
  <conditionalFormatting sqref="AC117:AD117">
    <cfRule type="cellIs" dxfId="349" priority="15" stopIfTrue="1" operator="equal">
      <formula>""</formula>
    </cfRule>
  </conditionalFormatting>
  <conditionalFormatting sqref="P60:U60">
    <cfRule type="cellIs" dxfId="348" priority="14" stopIfTrue="1" operator="equal">
      <formula>""</formula>
    </cfRule>
  </conditionalFormatting>
  <conditionalFormatting sqref="X79:AA79">
    <cfRule type="cellIs" dxfId="347" priority="9" stopIfTrue="1" operator="equal">
      <formula>""</formula>
    </cfRule>
  </conditionalFormatting>
  <conditionalFormatting sqref="D23:AH25">
    <cfRule type="cellIs" dxfId="346" priority="7" stopIfTrue="1" operator="equal">
      <formula>""</formula>
    </cfRule>
  </conditionalFormatting>
  <conditionalFormatting sqref="D42:AH44">
    <cfRule type="cellIs" dxfId="345" priority="6" stopIfTrue="1" operator="equal">
      <formula>""</formula>
    </cfRule>
  </conditionalFormatting>
  <conditionalFormatting sqref="D61:AH63">
    <cfRule type="cellIs" dxfId="344" priority="5" stopIfTrue="1" operator="equal">
      <formula>""</formula>
    </cfRule>
  </conditionalFormatting>
  <conditionalFormatting sqref="D80:AH82">
    <cfRule type="cellIs" dxfId="343" priority="4" stopIfTrue="1" operator="equal">
      <formula>""</formula>
    </cfRule>
  </conditionalFormatting>
  <conditionalFormatting sqref="D99:AH101">
    <cfRule type="cellIs" dxfId="342" priority="3" stopIfTrue="1" operator="equal">
      <formula>""</formula>
    </cfRule>
  </conditionalFormatting>
  <conditionalFormatting sqref="D118:AH120">
    <cfRule type="cellIs" dxfId="341" priority="2" stopIfTrue="1" operator="equal">
      <formula>""</formula>
    </cfRule>
  </conditionalFormatting>
  <conditionalFormatting sqref="L133:Z137 L125:R129 T125:Z129">
    <cfRule type="cellIs" dxfId="340" priority="1" stopIfTrue="1" operator="equal">
      <formula>""</formula>
    </cfRule>
  </conditionalFormatting>
  <dataValidations count="4">
    <dataValidation imeMode="hiragana" allowBlank="1" showInputMessage="1" showErrorMessage="1" sqref="D47:AH58 D28:AH39 D85:AH96 D66:AH77 D9:AH20 D104:AH115"/>
    <dataValidation type="list" allowBlank="1" showInputMessage="1" showErrorMessage="1" sqref="D78:AH78 D97:AH97 D59:AH59 D40:AH40 D21:AH21">
      <formula1>"○,◎"</formula1>
    </dataValidation>
    <dataValidation imeMode="off" allowBlank="1" showInputMessage="1" showErrorMessage="1" sqref="D42:AH44 J1 D80:AH82 D99:AH101 D1 D125:E131 G125:H131 D61:AH63 D23:AH25 D118:AH120 L133:Z137 T125:Z129 L125:R129"/>
    <dataValidation type="list" allowBlank="1" showInputMessage="1" showErrorMessage="1" sqref="D60:AH60 D41:AH41 D117:AH117 D22:AH22 D98:AH98 D79:AH79">
      <formula1>"○,△"</formula1>
    </dataValidation>
  </dataValidations>
  <printOptions horizontalCentered="1"/>
  <pageMargins left="0.62992125984251968" right="0.62992125984251968" top="0.39370078740157483" bottom="0.39370078740157483" header="0" footer="0.19685039370078741"/>
  <pageSetup paperSize="9" scale="56" orientation="portrait" horizontalDpi="300" verticalDpi="300" r:id="rId1"/>
  <headerFooter scaleWithDoc="0">
    <oddFooter>&amp;R&amp;10（令和６年４月１日以降に申請する訓練科から適用）</oddFooter>
  </headerFooter>
  <rowBreaks count="1" manualBreakCount="1">
    <brk id="8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AI84"/>
  <sheetViews>
    <sheetView showGridLines="0" view="pageBreakPreview" topLeftCell="A4" zoomScale="55" zoomScaleNormal="100" zoomScaleSheetLayoutView="55" workbookViewId="0">
      <selection activeCell="AD57" sqref="AD57"/>
    </sheetView>
  </sheetViews>
  <sheetFormatPr defaultColWidth="9" defaultRowHeight="13.5"/>
  <cols>
    <col min="1" max="1" width="2.5" style="1125" customWidth="1"/>
    <col min="2" max="2" width="4" style="1125" customWidth="1"/>
    <col min="3" max="3" width="5.625" style="1125" customWidth="1"/>
    <col min="4" max="34" width="4.125" style="1125" customWidth="1"/>
    <col min="35" max="35" width="4.25" style="1125" customWidth="1"/>
    <col min="36" max="16384" width="9" style="1125"/>
  </cols>
  <sheetData>
    <row r="3" spans="2:35">
      <c r="B3" s="749"/>
      <c r="C3" s="749"/>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49"/>
      <c r="AG3" s="749"/>
      <c r="AH3" s="1124" t="s">
        <v>700</v>
      </c>
      <c r="AI3" s="603"/>
    </row>
    <row r="4" spans="2:35" ht="18.75">
      <c r="B4" s="2394" t="s">
        <v>543</v>
      </c>
      <c r="C4" s="2394"/>
      <c r="D4" s="2394"/>
      <c r="E4" s="2394"/>
      <c r="F4" s="2394"/>
      <c r="G4" s="2394"/>
      <c r="H4" s="2394"/>
      <c r="I4" s="2394"/>
      <c r="J4" s="2394"/>
      <c r="K4" s="2394"/>
      <c r="L4" s="2394"/>
      <c r="M4" s="2394"/>
      <c r="N4" s="2394"/>
      <c r="O4" s="2394"/>
      <c r="P4" s="2394"/>
      <c r="Q4" s="2394"/>
      <c r="R4" s="2394"/>
      <c r="S4" s="2394"/>
      <c r="T4" s="2394"/>
      <c r="U4" s="2394"/>
      <c r="V4" s="2394"/>
      <c r="W4" s="2394"/>
      <c r="X4" s="2394"/>
      <c r="Y4" s="2394"/>
      <c r="Z4" s="2394"/>
      <c r="AA4" s="2394"/>
      <c r="AB4" s="2394"/>
      <c r="AC4" s="2394"/>
      <c r="AD4" s="2394"/>
      <c r="AE4" s="2394"/>
      <c r="AF4" s="2394"/>
      <c r="AG4" s="2394"/>
      <c r="AH4" s="2394"/>
      <c r="AI4" s="603"/>
    </row>
    <row r="5" spans="2:35">
      <c r="B5" s="603"/>
      <c r="C5" s="603"/>
      <c r="D5" s="603"/>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603"/>
    </row>
    <row r="6" spans="2:35">
      <c r="B6" s="2395" t="s">
        <v>0</v>
      </c>
      <c r="C6" s="2395"/>
      <c r="D6" s="2395"/>
      <c r="E6" s="2395" t="s">
        <v>544</v>
      </c>
      <c r="F6" s="2395"/>
      <c r="G6" s="2395"/>
      <c r="H6" s="2395"/>
      <c r="I6" s="2395"/>
      <c r="J6" s="2395"/>
      <c r="K6" s="2395"/>
      <c r="L6" s="2395"/>
      <c r="M6" s="2395"/>
      <c r="N6" s="2395"/>
      <c r="O6" s="2395"/>
      <c r="P6" s="2395"/>
      <c r="Q6" s="2395"/>
      <c r="R6" s="2395"/>
      <c r="S6" s="2395" t="s">
        <v>263</v>
      </c>
      <c r="T6" s="2395"/>
      <c r="U6" s="2395"/>
      <c r="V6" s="2395" t="s">
        <v>640</v>
      </c>
      <c r="W6" s="2395"/>
      <c r="X6" s="2395"/>
      <c r="Y6" s="2395"/>
      <c r="Z6" s="2395"/>
      <c r="AA6" s="2395"/>
      <c r="AB6" s="2395"/>
      <c r="AC6" s="2395"/>
      <c r="AD6" s="2395"/>
      <c r="AE6" s="2395"/>
      <c r="AF6" s="2395"/>
      <c r="AG6" s="2395"/>
      <c r="AH6" s="2395"/>
      <c r="AI6" s="603"/>
    </row>
    <row r="7" spans="2:35">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603"/>
    </row>
    <row r="8" spans="2:35">
      <c r="B8" s="2370" t="s">
        <v>729</v>
      </c>
      <c r="C8" s="1126" t="s">
        <v>728</v>
      </c>
      <c r="D8" s="1127" t="s">
        <v>993</v>
      </c>
      <c r="E8" s="1128" t="s">
        <v>994</v>
      </c>
      <c r="F8" s="1128" t="s">
        <v>730</v>
      </c>
      <c r="G8" s="1128" t="s">
        <v>731</v>
      </c>
      <c r="H8" s="1128" t="s">
        <v>732</v>
      </c>
      <c r="I8" s="1128" t="s">
        <v>733</v>
      </c>
      <c r="J8" s="1128" t="s">
        <v>734</v>
      </c>
      <c r="K8" s="1128" t="s">
        <v>735</v>
      </c>
      <c r="L8" s="1128" t="s">
        <v>736</v>
      </c>
      <c r="M8" s="1128" t="s">
        <v>737</v>
      </c>
      <c r="N8" s="1128" t="s">
        <v>738</v>
      </c>
      <c r="O8" s="1128" t="s">
        <v>995</v>
      </c>
      <c r="P8" s="1128" t="s">
        <v>856</v>
      </c>
      <c r="Q8" s="1128" t="s">
        <v>748</v>
      </c>
      <c r="R8" s="1128" t="s">
        <v>749</v>
      </c>
      <c r="S8" s="1128" t="s">
        <v>750</v>
      </c>
      <c r="T8" s="1128" t="s">
        <v>751</v>
      </c>
      <c r="U8" s="1128" t="s">
        <v>752</v>
      </c>
      <c r="V8" s="1128" t="s">
        <v>753</v>
      </c>
      <c r="W8" s="1128" t="s">
        <v>754</v>
      </c>
      <c r="X8" s="1128" t="s">
        <v>755</v>
      </c>
      <c r="Y8" s="1128" t="s">
        <v>756</v>
      </c>
      <c r="Z8" s="1128" t="s">
        <v>757</v>
      </c>
      <c r="AA8" s="1128" t="s">
        <v>758</v>
      </c>
      <c r="AB8" s="1128" t="s">
        <v>759</v>
      </c>
      <c r="AC8" s="1128" t="s">
        <v>760</v>
      </c>
      <c r="AD8" s="1128" t="s">
        <v>761</v>
      </c>
      <c r="AE8" s="1128" t="s">
        <v>762</v>
      </c>
      <c r="AF8" s="1128" t="s">
        <v>763</v>
      </c>
      <c r="AG8" s="1128" t="s">
        <v>764</v>
      </c>
      <c r="AH8" s="1129"/>
      <c r="AI8" s="1130"/>
    </row>
    <row r="9" spans="2:35">
      <c r="B9" s="2371"/>
      <c r="C9" s="1126" t="s">
        <v>264</v>
      </c>
      <c r="D9" s="1131" t="s">
        <v>739</v>
      </c>
      <c r="E9" s="1132" t="s">
        <v>740</v>
      </c>
      <c r="F9" s="1132" t="s">
        <v>741</v>
      </c>
      <c r="G9" s="1132" t="s">
        <v>742</v>
      </c>
      <c r="H9" s="1132" t="s">
        <v>743</v>
      </c>
      <c r="I9" s="1132" t="s">
        <v>744</v>
      </c>
      <c r="J9" s="1132" t="s">
        <v>745</v>
      </c>
      <c r="K9" s="1132" t="s">
        <v>297</v>
      </c>
      <c r="L9" s="1132" t="s">
        <v>746</v>
      </c>
      <c r="M9" s="1132" t="s">
        <v>741</v>
      </c>
      <c r="N9" s="1132" t="s">
        <v>742</v>
      </c>
      <c r="O9" s="1132" t="s">
        <v>743</v>
      </c>
      <c r="P9" s="1132" t="s">
        <v>744</v>
      </c>
      <c r="Q9" s="1132" t="s">
        <v>745</v>
      </c>
      <c r="R9" s="1132" t="s">
        <v>297</v>
      </c>
      <c r="S9" s="1132" t="s">
        <v>746</v>
      </c>
      <c r="T9" s="1132" t="s">
        <v>741</v>
      </c>
      <c r="U9" s="1132" t="s">
        <v>742</v>
      </c>
      <c r="V9" s="1132" t="s">
        <v>743</v>
      </c>
      <c r="W9" s="1132" t="s">
        <v>744</v>
      </c>
      <c r="X9" s="1132" t="s">
        <v>745</v>
      </c>
      <c r="Y9" s="1132" t="s">
        <v>297</v>
      </c>
      <c r="Z9" s="1132" t="s">
        <v>746</v>
      </c>
      <c r="AA9" s="1132" t="s">
        <v>741</v>
      </c>
      <c r="AB9" s="1132" t="s">
        <v>742</v>
      </c>
      <c r="AC9" s="1132" t="s">
        <v>743</v>
      </c>
      <c r="AD9" s="1132" t="s">
        <v>744</v>
      </c>
      <c r="AE9" s="1132" t="s">
        <v>745</v>
      </c>
      <c r="AF9" s="1132" t="s">
        <v>297</v>
      </c>
      <c r="AG9" s="1132" t="s">
        <v>746</v>
      </c>
      <c r="AH9" s="1133"/>
      <c r="AI9" s="1130"/>
    </row>
    <row r="10" spans="2:35" ht="13.5" customHeight="1">
      <c r="B10" s="2371"/>
      <c r="C10" s="2373" t="s">
        <v>351</v>
      </c>
      <c r="D10" s="2396" t="s">
        <v>549</v>
      </c>
      <c r="E10" s="2357" t="s">
        <v>299</v>
      </c>
      <c r="F10" s="2357" t="s">
        <v>299</v>
      </c>
      <c r="G10" s="2357" t="s">
        <v>299</v>
      </c>
      <c r="H10" s="2357" t="s">
        <v>299</v>
      </c>
      <c r="I10" s="2357"/>
      <c r="J10" s="2357"/>
      <c r="K10" s="2357" t="s">
        <v>299</v>
      </c>
      <c r="L10" s="2357" t="s">
        <v>299</v>
      </c>
      <c r="M10" s="2357" t="s">
        <v>299</v>
      </c>
      <c r="N10" s="2357" t="s">
        <v>996</v>
      </c>
      <c r="O10" s="2357" t="s">
        <v>299</v>
      </c>
      <c r="P10" s="2357"/>
      <c r="Q10" s="2357"/>
      <c r="R10" s="2357"/>
      <c r="S10" s="2357"/>
      <c r="T10" s="2357" t="s">
        <v>299</v>
      </c>
      <c r="U10" s="2357" t="s">
        <v>299</v>
      </c>
      <c r="V10" s="2357" t="s">
        <v>299</v>
      </c>
      <c r="W10" s="2357"/>
      <c r="X10" s="2357"/>
      <c r="Y10" s="2357" t="s">
        <v>551</v>
      </c>
      <c r="Z10" s="2357" t="s">
        <v>551</v>
      </c>
      <c r="AA10" s="2357" t="s">
        <v>551</v>
      </c>
      <c r="AB10" s="2357" t="s">
        <v>551</v>
      </c>
      <c r="AC10" s="2357" t="s">
        <v>551</v>
      </c>
      <c r="AD10" s="2357"/>
      <c r="AE10" s="2357"/>
      <c r="AF10" s="2357" t="s">
        <v>551</v>
      </c>
      <c r="AG10" s="2357" t="s">
        <v>551</v>
      </c>
      <c r="AH10" s="2360"/>
      <c r="AI10" s="1130"/>
    </row>
    <row r="11" spans="2:35">
      <c r="B11" s="2371"/>
      <c r="C11" s="2374"/>
      <c r="D11" s="2397"/>
      <c r="E11" s="2358"/>
      <c r="F11" s="2358"/>
      <c r="G11" s="2358"/>
      <c r="H11" s="2358"/>
      <c r="I11" s="2358"/>
      <c r="J11" s="2358"/>
      <c r="K11" s="2358"/>
      <c r="L11" s="2358"/>
      <c r="M11" s="2358"/>
      <c r="N11" s="2358"/>
      <c r="O11" s="2358"/>
      <c r="P11" s="2358"/>
      <c r="Q11" s="2358"/>
      <c r="R11" s="2358"/>
      <c r="S11" s="2358"/>
      <c r="T11" s="2358"/>
      <c r="U11" s="2358"/>
      <c r="V11" s="2358"/>
      <c r="W11" s="2358"/>
      <c r="X11" s="2358"/>
      <c r="Y11" s="2358"/>
      <c r="Z11" s="2358"/>
      <c r="AA11" s="2358"/>
      <c r="AB11" s="2358"/>
      <c r="AC11" s="2358"/>
      <c r="AD11" s="2358"/>
      <c r="AE11" s="2358"/>
      <c r="AF11" s="2358"/>
      <c r="AG11" s="2358"/>
      <c r="AH11" s="2361"/>
      <c r="AI11" s="1130"/>
    </row>
    <row r="12" spans="2:35">
      <c r="B12" s="2371"/>
      <c r="C12" s="2374"/>
      <c r="D12" s="2397"/>
      <c r="E12" s="2358"/>
      <c r="F12" s="2358"/>
      <c r="G12" s="2358"/>
      <c r="H12" s="2358"/>
      <c r="I12" s="2358"/>
      <c r="J12" s="2358"/>
      <c r="K12" s="2358"/>
      <c r="L12" s="2358"/>
      <c r="M12" s="2358"/>
      <c r="N12" s="2358"/>
      <c r="O12" s="2358"/>
      <c r="P12" s="2358"/>
      <c r="Q12" s="2358"/>
      <c r="R12" s="2358"/>
      <c r="S12" s="2358"/>
      <c r="T12" s="2358"/>
      <c r="U12" s="2358"/>
      <c r="V12" s="2358"/>
      <c r="W12" s="2358"/>
      <c r="X12" s="2358"/>
      <c r="Y12" s="2358"/>
      <c r="Z12" s="2358"/>
      <c r="AA12" s="2358"/>
      <c r="AB12" s="2358"/>
      <c r="AC12" s="2358"/>
      <c r="AD12" s="2358"/>
      <c r="AE12" s="2358"/>
      <c r="AF12" s="2358"/>
      <c r="AG12" s="2358"/>
      <c r="AH12" s="2361"/>
      <c r="AI12" s="1130"/>
    </row>
    <row r="13" spans="2:35">
      <c r="B13" s="2371"/>
      <c r="C13" s="2374"/>
      <c r="D13" s="2397"/>
      <c r="E13" s="2358"/>
      <c r="F13" s="2358"/>
      <c r="G13" s="2358"/>
      <c r="H13" s="2358"/>
      <c r="I13" s="2358"/>
      <c r="J13" s="2358"/>
      <c r="K13" s="2358"/>
      <c r="L13" s="2358"/>
      <c r="M13" s="2358"/>
      <c r="N13" s="2358"/>
      <c r="O13" s="2358"/>
      <c r="P13" s="2358"/>
      <c r="Q13" s="2358"/>
      <c r="R13" s="2358"/>
      <c r="S13" s="2358"/>
      <c r="T13" s="2358"/>
      <c r="U13" s="2358"/>
      <c r="V13" s="2358"/>
      <c r="W13" s="2358"/>
      <c r="X13" s="2358"/>
      <c r="Y13" s="2358"/>
      <c r="Z13" s="2358"/>
      <c r="AA13" s="2358"/>
      <c r="AB13" s="2358"/>
      <c r="AC13" s="2358"/>
      <c r="AD13" s="2358"/>
      <c r="AE13" s="2358"/>
      <c r="AF13" s="2358"/>
      <c r="AG13" s="2358"/>
      <c r="AH13" s="2361"/>
      <c r="AI13" s="1130"/>
    </row>
    <row r="14" spans="2:35">
      <c r="B14" s="2371"/>
      <c r="C14" s="2374"/>
      <c r="D14" s="2397"/>
      <c r="E14" s="2358"/>
      <c r="F14" s="2358"/>
      <c r="G14" s="2358"/>
      <c r="H14" s="2358"/>
      <c r="I14" s="2358"/>
      <c r="J14" s="2358"/>
      <c r="K14" s="2358"/>
      <c r="L14" s="2358"/>
      <c r="M14" s="2358"/>
      <c r="N14" s="2358"/>
      <c r="O14" s="2358"/>
      <c r="P14" s="2358"/>
      <c r="Q14" s="2358"/>
      <c r="R14" s="2358"/>
      <c r="S14" s="2358"/>
      <c r="T14" s="2358"/>
      <c r="U14" s="2358"/>
      <c r="V14" s="2358"/>
      <c r="W14" s="2358"/>
      <c r="X14" s="2358"/>
      <c r="Y14" s="2358"/>
      <c r="Z14" s="2358"/>
      <c r="AA14" s="2358"/>
      <c r="AB14" s="2358"/>
      <c r="AC14" s="2358"/>
      <c r="AD14" s="2358"/>
      <c r="AE14" s="2358"/>
      <c r="AF14" s="2358"/>
      <c r="AG14" s="2358"/>
      <c r="AH14" s="2361"/>
      <c r="AI14" s="1130"/>
    </row>
    <row r="15" spans="2:35">
      <c r="B15" s="2371"/>
      <c r="C15" s="2374"/>
      <c r="D15" s="2397"/>
      <c r="E15" s="2358"/>
      <c r="F15" s="2358"/>
      <c r="G15" s="2358"/>
      <c r="H15" s="2358"/>
      <c r="I15" s="2358"/>
      <c r="J15" s="2358"/>
      <c r="K15" s="2358"/>
      <c r="L15" s="2358"/>
      <c r="M15" s="2358"/>
      <c r="N15" s="2358"/>
      <c r="O15" s="2358"/>
      <c r="P15" s="2358"/>
      <c r="Q15" s="2358"/>
      <c r="R15" s="2358"/>
      <c r="S15" s="2358"/>
      <c r="T15" s="2358"/>
      <c r="U15" s="2358"/>
      <c r="V15" s="2358"/>
      <c r="W15" s="2358"/>
      <c r="X15" s="2358"/>
      <c r="Y15" s="2358"/>
      <c r="Z15" s="2358"/>
      <c r="AA15" s="2358"/>
      <c r="AB15" s="2358"/>
      <c r="AC15" s="2358"/>
      <c r="AD15" s="2358"/>
      <c r="AE15" s="2358"/>
      <c r="AF15" s="2358"/>
      <c r="AG15" s="2358"/>
      <c r="AH15" s="2361"/>
      <c r="AI15" s="1130"/>
    </row>
    <row r="16" spans="2:35">
      <c r="B16" s="2371"/>
      <c r="C16" s="2374"/>
      <c r="D16" s="2397"/>
      <c r="E16" s="2358"/>
      <c r="F16" s="2358"/>
      <c r="G16" s="2358"/>
      <c r="H16" s="2358"/>
      <c r="I16" s="2358"/>
      <c r="J16" s="2358"/>
      <c r="K16" s="2358"/>
      <c r="L16" s="2358"/>
      <c r="M16" s="2358"/>
      <c r="N16" s="2358"/>
      <c r="O16" s="2358"/>
      <c r="P16" s="2358"/>
      <c r="Q16" s="2358"/>
      <c r="R16" s="2358"/>
      <c r="S16" s="2358"/>
      <c r="T16" s="2358"/>
      <c r="U16" s="2358"/>
      <c r="V16" s="2358"/>
      <c r="W16" s="2358"/>
      <c r="X16" s="2358"/>
      <c r="Y16" s="2358"/>
      <c r="Z16" s="2358"/>
      <c r="AA16" s="2358"/>
      <c r="AB16" s="2358"/>
      <c r="AC16" s="2358"/>
      <c r="AD16" s="2358"/>
      <c r="AE16" s="2358"/>
      <c r="AF16" s="2358"/>
      <c r="AG16" s="2358"/>
      <c r="AH16" s="2361"/>
      <c r="AI16" s="1130"/>
    </row>
    <row r="17" spans="2:35">
      <c r="B17" s="2371"/>
      <c r="C17" s="2374"/>
      <c r="D17" s="2397"/>
      <c r="E17" s="2358"/>
      <c r="F17" s="2358"/>
      <c r="G17" s="2358"/>
      <c r="H17" s="2358"/>
      <c r="I17" s="2358"/>
      <c r="J17" s="2358"/>
      <c r="K17" s="2358"/>
      <c r="L17" s="2358"/>
      <c r="M17" s="2358"/>
      <c r="N17" s="2358"/>
      <c r="O17" s="2358"/>
      <c r="P17" s="2358"/>
      <c r="Q17" s="2358"/>
      <c r="R17" s="2358"/>
      <c r="S17" s="2358"/>
      <c r="T17" s="2358"/>
      <c r="U17" s="2358"/>
      <c r="V17" s="2358"/>
      <c r="W17" s="2358"/>
      <c r="X17" s="2358"/>
      <c r="Y17" s="2358"/>
      <c r="Z17" s="2358"/>
      <c r="AA17" s="2358"/>
      <c r="AB17" s="2358"/>
      <c r="AC17" s="2358"/>
      <c r="AD17" s="2358"/>
      <c r="AE17" s="2358"/>
      <c r="AF17" s="2358"/>
      <c r="AG17" s="2358"/>
      <c r="AH17" s="2361"/>
      <c r="AI17" s="1130"/>
    </row>
    <row r="18" spans="2:35">
      <c r="B18" s="2371"/>
      <c r="C18" s="2374"/>
      <c r="D18" s="2397"/>
      <c r="E18" s="2358"/>
      <c r="F18" s="2358"/>
      <c r="G18" s="2358"/>
      <c r="H18" s="2358"/>
      <c r="I18" s="2358"/>
      <c r="J18" s="2358"/>
      <c r="K18" s="2358"/>
      <c r="L18" s="2358"/>
      <c r="M18" s="2358"/>
      <c r="N18" s="2358"/>
      <c r="O18" s="2358"/>
      <c r="P18" s="2358"/>
      <c r="Q18" s="2358"/>
      <c r="R18" s="2358"/>
      <c r="S18" s="2358"/>
      <c r="T18" s="2358"/>
      <c r="U18" s="2358"/>
      <c r="V18" s="2358"/>
      <c r="W18" s="2358"/>
      <c r="X18" s="2358"/>
      <c r="Y18" s="2358"/>
      <c r="Z18" s="2358"/>
      <c r="AA18" s="2358"/>
      <c r="AB18" s="2358"/>
      <c r="AC18" s="2358"/>
      <c r="AD18" s="2358"/>
      <c r="AE18" s="2358"/>
      <c r="AF18" s="2358"/>
      <c r="AG18" s="2358"/>
      <c r="AH18" s="2361"/>
      <c r="AI18" s="1130"/>
    </row>
    <row r="19" spans="2:35">
      <c r="B19" s="2371"/>
      <c r="C19" s="2374"/>
      <c r="D19" s="2397"/>
      <c r="E19" s="2358"/>
      <c r="F19" s="2358"/>
      <c r="G19" s="2358"/>
      <c r="H19" s="2358"/>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61"/>
      <c r="AI19" s="1130"/>
    </row>
    <row r="20" spans="2:35">
      <c r="B20" s="2371"/>
      <c r="C20" s="2375"/>
      <c r="D20" s="2398"/>
      <c r="E20" s="2358"/>
      <c r="F20" s="2358"/>
      <c r="G20" s="2358"/>
      <c r="H20" s="2358"/>
      <c r="I20" s="2359"/>
      <c r="J20" s="2359"/>
      <c r="K20" s="2358"/>
      <c r="L20" s="2358"/>
      <c r="M20" s="2358"/>
      <c r="N20" s="2358"/>
      <c r="O20" s="2358"/>
      <c r="P20" s="2359"/>
      <c r="Q20" s="2359"/>
      <c r="R20" s="2358"/>
      <c r="S20" s="2358"/>
      <c r="T20" s="2359"/>
      <c r="U20" s="2359"/>
      <c r="V20" s="2358"/>
      <c r="W20" s="2359"/>
      <c r="X20" s="2359"/>
      <c r="Y20" s="2358"/>
      <c r="Z20" s="2358"/>
      <c r="AA20" s="2358"/>
      <c r="AB20" s="2358"/>
      <c r="AC20" s="2358"/>
      <c r="AD20" s="2358"/>
      <c r="AE20" s="2358"/>
      <c r="AF20" s="2358"/>
      <c r="AG20" s="2358"/>
      <c r="AH20" s="2364"/>
      <c r="AI20" s="1130"/>
    </row>
    <row r="21" spans="2:35">
      <c r="B21" s="2371"/>
      <c r="C21" s="1134" t="s">
        <v>269</v>
      </c>
      <c r="D21" s="1135"/>
      <c r="E21" s="1136"/>
      <c r="F21" s="1136"/>
      <c r="G21" s="1136"/>
      <c r="H21" s="1136"/>
      <c r="I21" s="1132"/>
      <c r="J21" s="1132"/>
      <c r="K21" s="1136"/>
      <c r="L21" s="1136"/>
      <c r="M21" s="1136"/>
      <c r="N21" s="1136"/>
      <c r="O21" s="1136"/>
      <c r="P21" s="1132"/>
      <c r="Q21" s="1132"/>
      <c r="R21" s="1136"/>
      <c r="S21" s="1132"/>
      <c r="T21" s="1137"/>
      <c r="U21" s="1137"/>
      <c r="V21" s="1137"/>
      <c r="W21" s="1137"/>
      <c r="X21" s="1137"/>
      <c r="Y21" s="1138"/>
      <c r="Z21" s="1132"/>
      <c r="AA21" s="1136"/>
      <c r="AB21" s="1136"/>
      <c r="AC21" s="1138" t="s">
        <v>997</v>
      </c>
      <c r="AD21" s="1136"/>
      <c r="AE21" s="1136"/>
      <c r="AF21" s="1136"/>
      <c r="AG21" s="1136"/>
      <c r="AH21" s="1139"/>
      <c r="AI21" s="1140"/>
    </row>
    <row r="22" spans="2:35">
      <c r="B22" s="2371"/>
      <c r="C22" s="1141" t="s">
        <v>998</v>
      </c>
      <c r="D22" s="1142"/>
      <c r="E22" s="1143"/>
      <c r="F22" s="1143"/>
      <c r="G22" s="1143"/>
      <c r="H22" s="1143"/>
      <c r="I22" s="1144"/>
      <c r="J22" s="1144"/>
      <c r="K22" s="1143"/>
      <c r="L22" s="1143"/>
      <c r="M22" s="1143"/>
      <c r="N22" s="1143"/>
      <c r="O22" s="1143"/>
      <c r="P22" s="1144"/>
      <c r="Q22" s="1144"/>
      <c r="R22" s="1143"/>
      <c r="S22" s="1144"/>
      <c r="T22" s="1144" t="s">
        <v>1028</v>
      </c>
      <c r="U22" s="1144" t="s">
        <v>997</v>
      </c>
      <c r="V22" s="1144"/>
      <c r="W22" s="1144"/>
      <c r="X22" s="1144"/>
      <c r="Y22" s="1143"/>
      <c r="Z22" s="1144"/>
      <c r="AA22" s="1143"/>
      <c r="AB22" s="1143"/>
      <c r="AC22" s="1143"/>
      <c r="AD22" s="1143"/>
      <c r="AE22" s="1143"/>
      <c r="AF22" s="1143"/>
      <c r="AG22" s="1143"/>
      <c r="AH22" s="1145"/>
      <c r="AI22" s="1140"/>
    </row>
    <row r="23" spans="2:35" ht="18.75" thickBot="1">
      <c r="B23" s="2371"/>
      <c r="C23" s="2365" t="s">
        <v>388</v>
      </c>
      <c r="D23" s="2390"/>
      <c r="E23" s="2348" t="s">
        <v>1000</v>
      </c>
      <c r="F23" s="2348" t="s">
        <v>1001</v>
      </c>
      <c r="G23" s="2348" t="s">
        <v>1002</v>
      </c>
      <c r="H23" s="2348" t="s">
        <v>1002</v>
      </c>
      <c r="I23" s="2348"/>
      <c r="J23" s="2348"/>
      <c r="K23" s="2348" t="s">
        <v>1003</v>
      </c>
      <c r="L23" s="2348" t="s">
        <v>1004</v>
      </c>
      <c r="M23" s="2348" t="s">
        <v>1002</v>
      </c>
      <c r="N23" s="2348"/>
      <c r="O23" s="2348" t="s">
        <v>1003</v>
      </c>
      <c r="P23" s="2348"/>
      <c r="Q23" s="2348"/>
      <c r="R23" s="2348"/>
      <c r="S23" s="2348"/>
      <c r="T23" s="2348" t="s">
        <v>1038</v>
      </c>
      <c r="U23" s="2348" t="s">
        <v>1039</v>
      </c>
      <c r="V23" s="2348" t="s">
        <v>1002</v>
      </c>
      <c r="W23" s="2348"/>
      <c r="X23" s="2348"/>
      <c r="Y23" s="2348" t="s">
        <v>1003</v>
      </c>
      <c r="Z23" s="2348" t="s">
        <v>1004</v>
      </c>
      <c r="AA23" s="2348" t="s">
        <v>1005</v>
      </c>
      <c r="AB23" s="2348" t="s">
        <v>1002</v>
      </c>
      <c r="AC23" s="2348" t="s">
        <v>1002</v>
      </c>
      <c r="AD23" s="2348"/>
      <c r="AE23" s="2348"/>
      <c r="AF23" s="2348" t="s">
        <v>1003</v>
      </c>
      <c r="AG23" s="2348" t="s">
        <v>1002</v>
      </c>
      <c r="AH23" s="2350"/>
      <c r="AI23" s="1146" t="s">
        <v>699</v>
      </c>
    </row>
    <row r="24" spans="2:35" ht="14.25" thickBot="1">
      <c r="B24" s="2372"/>
      <c r="C24" s="2366"/>
      <c r="D24" s="2391"/>
      <c r="E24" s="2349"/>
      <c r="F24" s="2349"/>
      <c r="G24" s="2349"/>
      <c r="H24" s="2349"/>
      <c r="I24" s="2349"/>
      <c r="J24" s="2349"/>
      <c r="K24" s="2349"/>
      <c r="L24" s="2349"/>
      <c r="M24" s="2349"/>
      <c r="N24" s="2349"/>
      <c r="O24" s="2349"/>
      <c r="P24" s="2349"/>
      <c r="Q24" s="2349"/>
      <c r="R24" s="2349"/>
      <c r="S24" s="2349"/>
      <c r="T24" s="2349"/>
      <c r="U24" s="2349"/>
      <c r="V24" s="2349"/>
      <c r="W24" s="2349"/>
      <c r="X24" s="2349"/>
      <c r="Y24" s="2349"/>
      <c r="Z24" s="2349"/>
      <c r="AA24" s="2349"/>
      <c r="AB24" s="2349"/>
      <c r="AC24" s="2349"/>
      <c r="AD24" s="2349"/>
      <c r="AE24" s="2349"/>
      <c r="AF24" s="2349"/>
      <c r="AG24" s="2349"/>
      <c r="AH24" s="2385"/>
      <c r="AI24" s="1147" t="s">
        <v>1030</v>
      </c>
    </row>
    <row r="25" spans="2:35">
      <c r="B25" s="1148"/>
      <c r="C25" s="1149"/>
      <c r="D25" s="1149"/>
      <c r="E25" s="1150"/>
      <c r="F25" s="1149"/>
      <c r="G25" s="1149"/>
      <c r="H25" s="1149"/>
      <c r="I25" s="1149"/>
      <c r="J25" s="1149"/>
      <c r="K25" s="1150"/>
      <c r="L25" s="1150"/>
      <c r="M25" s="1151"/>
      <c r="N25" s="1149"/>
      <c r="O25" s="1149"/>
      <c r="P25" s="1149"/>
      <c r="Q25" s="1149"/>
      <c r="R25" s="1150"/>
      <c r="S25" s="1150"/>
      <c r="T25" s="1149"/>
      <c r="U25" s="1149"/>
      <c r="V25" s="1149"/>
      <c r="W25" s="1149"/>
      <c r="X25" s="1149"/>
      <c r="Y25" s="1149"/>
      <c r="Z25" s="1149"/>
      <c r="AA25" s="1149"/>
      <c r="AB25" s="1149"/>
      <c r="AC25" s="1149"/>
      <c r="AD25" s="1149"/>
      <c r="AE25" s="1149"/>
      <c r="AF25" s="1149"/>
      <c r="AG25" s="2392"/>
      <c r="AH25" s="2392"/>
      <c r="AI25" s="1152"/>
    </row>
    <row r="26" spans="2:35">
      <c r="B26" s="2370" t="s">
        <v>747</v>
      </c>
      <c r="C26" s="1126" t="s">
        <v>728</v>
      </c>
      <c r="D26" s="1127" t="s">
        <v>1007</v>
      </c>
      <c r="E26" s="1127" t="s">
        <v>1008</v>
      </c>
      <c r="F26" s="1127" t="s">
        <v>765</v>
      </c>
      <c r="G26" s="1127" t="s">
        <v>766</v>
      </c>
      <c r="H26" s="1127" t="s">
        <v>767</v>
      </c>
      <c r="I26" s="1127" t="s">
        <v>768</v>
      </c>
      <c r="J26" s="1127" t="s">
        <v>769</v>
      </c>
      <c r="K26" s="1127" t="s">
        <v>770</v>
      </c>
      <c r="L26" s="1127" t="s">
        <v>771</v>
      </c>
      <c r="M26" s="1127" t="s">
        <v>772</v>
      </c>
      <c r="N26" s="1127" t="s">
        <v>773</v>
      </c>
      <c r="O26" s="1127" t="s">
        <v>774</v>
      </c>
      <c r="P26" s="1127" t="s">
        <v>1009</v>
      </c>
      <c r="Q26" s="1127" t="s">
        <v>857</v>
      </c>
      <c r="R26" s="1127" t="s">
        <v>778</v>
      </c>
      <c r="S26" s="1127" t="s">
        <v>779</v>
      </c>
      <c r="T26" s="1127" t="s">
        <v>780</v>
      </c>
      <c r="U26" s="1127" t="s">
        <v>781</v>
      </c>
      <c r="V26" s="1127" t="s">
        <v>782</v>
      </c>
      <c r="W26" s="1127" t="s">
        <v>783</v>
      </c>
      <c r="X26" s="1127" t="s">
        <v>784</v>
      </c>
      <c r="Y26" s="1127" t="s">
        <v>785</v>
      </c>
      <c r="Z26" s="1127" t="s">
        <v>786</v>
      </c>
      <c r="AA26" s="1127" t="s">
        <v>787</v>
      </c>
      <c r="AB26" s="1127" t="s">
        <v>788</v>
      </c>
      <c r="AC26" s="1127" t="s">
        <v>789</v>
      </c>
      <c r="AD26" s="1127" t="s">
        <v>790</v>
      </c>
      <c r="AE26" s="1127" t="s">
        <v>791</v>
      </c>
      <c r="AF26" s="1127" t="s">
        <v>792</v>
      </c>
      <c r="AG26" s="1127" t="s">
        <v>793</v>
      </c>
      <c r="AH26" s="1153" t="s">
        <v>794</v>
      </c>
      <c r="AI26" s="1130"/>
    </row>
    <row r="27" spans="2:35">
      <c r="B27" s="2371"/>
      <c r="C27" s="1126" t="s">
        <v>264</v>
      </c>
      <c r="D27" s="1131" t="s">
        <v>775</v>
      </c>
      <c r="E27" s="1132" t="s">
        <v>776</v>
      </c>
      <c r="F27" s="1132" t="s">
        <v>743</v>
      </c>
      <c r="G27" s="1132" t="s">
        <v>744</v>
      </c>
      <c r="H27" s="1132" t="s">
        <v>745</v>
      </c>
      <c r="I27" s="1132" t="s">
        <v>297</v>
      </c>
      <c r="J27" s="1132" t="s">
        <v>746</v>
      </c>
      <c r="K27" s="1132" t="s">
        <v>741</v>
      </c>
      <c r="L27" s="1132" t="s">
        <v>742</v>
      </c>
      <c r="M27" s="1132" t="s">
        <v>743</v>
      </c>
      <c r="N27" s="1132" t="s">
        <v>744</v>
      </c>
      <c r="O27" s="1132" t="s">
        <v>745</v>
      </c>
      <c r="P27" s="1132" t="s">
        <v>297</v>
      </c>
      <c r="Q27" s="1132" t="s">
        <v>746</v>
      </c>
      <c r="R27" s="1132" t="s">
        <v>741</v>
      </c>
      <c r="S27" s="1132" t="s">
        <v>742</v>
      </c>
      <c r="T27" s="1132" t="s">
        <v>743</v>
      </c>
      <c r="U27" s="1132" t="s">
        <v>744</v>
      </c>
      <c r="V27" s="1132" t="s">
        <v>745</v>
      </c>
      <c r="W27" s="1132" t="s">
        <v>297</v>
      </c>
      <c r="X27" s="1132" t="s">
        <v>746</v>
      </c>
      <c r="Y27" s="1132" t="s">
        <v>741</v>
      </c>
      <c r="Z27" s="1132" t="s">
        <v>742</v>
      </c>
      <c r="AA27" s="1132" t="s">
        <v>743</v>
      </c>
      <c r="AB27" s="1132" t="s">
        <v>744</v>
      </c>
      <c r="AC27" s="1132" t="s">
        <v>745</v>
      </c>
      <c r="AD27" s="1132" t="s">
        <v>297</v>
      </c>
      <c r="AE27" s="1132" t="s">
        <v>746</v>
      </c>
      <c r="AF27" s="1132" t="s">
        <v>741</v>
      </c>
      <c r="AG27" s="1132" t="s">
        <v>742</v>
      </c>
      <c r="AH27" s="1133" t="s">
        <v>743</v>
      </c>
      <c r="AI27" s="1130"/>
    </row>
    <row r="28" spans="2:35" ht="13.5" customHeight="1">
      <c r="B28" s="2371"/>
      <c r="C28" s="2373" t="s">
        <v>351</v>
      </c>
      <c r="D28" s="2386" t="s">
        <v>1010</v>
      </c>
      <c r="E28" s="2386" t="s">
        <v>1011</v>
      </c>
      <c r="F28" s="2386" t="s">
        <v>874</v>
      </c>
      <c r="G28" s="2389"/>
      <c r="H28" s="2389"/>
      <c r="I28" s="2383" t="s">
        <v>1344</v>
      </c>
      <c r="J28" s="2383" t="s">
        <v>1344</v>
      </c>
      <c r="K28" s="2383" t="s">
        <v>1344</v>
      </c>
      <c r="L28" s="2383" t="s">
        <v>1344</v>
      </c>
      <c r="M28" s="2383" t="s">
        <v>1344</v>
      </c>
      <c r="N28" s="2357"/>
      <c r="O28" s="2357"/>
      <c r="P28" s="2357" t="s">
        <v>299</v>
      </c>
      <c r="Q28" s="2357" t="s">
        <v>299</v>
      </c>
      <c r="R28" s="2357" t="s">
        <v>299</v>
      </c>
      <c r="S28" s="2357" t="s">
        <v>550</v>
      </c>
      <c r="T28" s="2357" t="s">
        <v>550</v>
      </c>
      <c r="U28" s="2357"/>
      <c r="V28" s="2357"/>
      <c r="W28" s="2357" t="s">
        <v>550</v>
      </c>
      <c r="X28" s="2357" t="s">
        <v>551</v>
      </c>
      <c r="Y28" s="2357" t="s">
        <v>551</v>
      </c>
      <c r="Z28" s="2357" t="s">
        <v>551</v>
      </c>
      <c r="AA28" s="2357" t="s">
        <v>551</v>
      </c>
      <c r="AB28" s="2357"/>
      <c r="AC28" s="2357"/>
      <c r="AD28" s="2357" t="s">
        <v>552</v>
      </c>
      <c r="AE28" s="2357" t="s">
        <v>552</v>
      </c>
      <c r="AF28" s="2357" t="s">
        <v>552</v>
      </c>
      <c r="AG28" s="2357" t="s">
        <v>552</v>
      </c>
      <c r="AH28" s="2378" t="s">
        <v>552</v>
      </c>
      <c r="AI28" s="1130"/>
    </row>
    <row r="29" spans="2:35">
      <c r="B29" s="2371"/>
      <c r="C29" s="2374"/>
      <c r="D29" s="2387"/>
      <c r="E29" s="2387"/>
      <c r="F29" s="2387"/>
      <c r="G29" s="2358"/>
      <c r="H29" s="2358"/>
      <c r="I29" s="2384"/>
      <c r="J29" s="2384"/>
      <c r="K29" s="2384"/>
      <c r="L29" s="2384"/>
      <c r="M29" s="2384"/>
      <c r="N29" s="2358"/>
      <c r="O29" s="2358"/>
      <c r="P29" s="2358"/>
      <c r="Q29" s="2358"/>
      <c r="R29" s="2358"/>
      <c r="S29" s="2358"/>
      <c r="T29" s="2358"/>
      <c r="U29" s="2358"/>
      <c r="V29" s="2358"/>
      <c r="W29" s="2358"/>
      <c r="X29" s="2358"/>
      <c r="Y29" s="2358"/>
      <c r="Z29" s="2358"/>
      <c r="AA29" s="2358"/>
      <c r="AB29" s="2358"/>
      <c r="AC29" s="2358"/>
      <c r="AD29" s="2358"/>
      <c r="AE29" s="2358"/>
      <c r="AF29" s="2358"/>
      <c r="AG29" s="2358"/>
      <c r="AH29" s="2379"/>
      <c r="AI29" s="1130"/>
    </row>
    <row r="30" spans="2:35">
      <c r="B30" s="2371"/>
      <c r="C30" s="2374"/>
      <c r="D30" s="2387"/>
      <c r="E30" s="2387"/>
      <c r="F30" s="2387"/>
      <c r="G30" s="2358"/>
      <c r="H30" s="2358"/>
      <c r="I30" s="2384"/>
      <c r="J30" s="2384"/>
      <c r="K30" s="2384"/>
      <c r="L30" s="2384"/>
      <c r="M30" s="2384"/>
      <c r="N30" s="2358"/>
      <c r="O30" s="2358"/>
      <c r="P30" s="2358"/>
      <c r="Q30" s="2358"/>
      <c r="R30" s="2358"/>
      <c r="S30" s="2358"/>
      <c r="T30" s="2358"/>
      <c r="U30" s="2358"/>
      <c r="V30" s="2358"/>
      <c r="W30" s="2358"/>
      <c r="X30" s="2358"/>
      <c r="Y30" s="2358"/>
      <c r="Z30" s="2358"/>
      <c r="AA30" s="2358"/>
      <c r="AB30" s="2358"/>
      <c r="AC30" s="2358"/>
      <c r="AD30" s="2358"/>
      <c r="AE30" s="2358"/>
      <c r="AF30" s="2358"/>
      <c r="AG30" s="2358"/>
      <c r="AH30" s="2379"/>
      <c r="AI30" s="1130"/>
    </row>
    <row r="31" spans="2:35">
      <c r="B31" s="2371"/>
      <c r="C31" s="2374"/>
      <c r="D31" s="2387"/>
      <c r="E31" s="2387"/>
      <c r="F31" s="2387"/>
      <c r="G31" s="2358"/>
      <c r="H31" s="2358"/>
      <c r="I31" s="2384"/>
      <c r="J31" s="2384"/>
      <c r="K31" s="2384"/>
      <c r="L31" s="2384"/>
      <c r="M31" s="2384"/>
      <c r="N31" s="2358"/>
      <c r="O31" s="2358"/>
      <c r="P31" s="2358"/>
      <c r="Q31" s="2358"/>
      <c r="R31" s="2358"/>
      <c r="S31" s="2358"/>
      <c r="T31" s="2358"/>
      <c r="U31" s="2358"/>
      <c r="V31" s="2358"/>
      <c r="W31" s="2358"/>
      <c r="X31" s="2358"/>
      <c r="Y31" s="2358"/>
      <c r="Z31" s="2358"/>
      <c r="AA31" s="2358"/>
      <c r="AB31" s="2358"/>
      <c r="AC31" s="2358"/>
      <c r="AD31" s="2358"/>
      <c r="AE31" s="2358"/>
      <c r="AF31" s="2358"/>
      <c r="AG31" s="2358"/>
      <c r="AH31" s="2379"/>
      <c r="AI31" s="1130"/>
    </row>
    <row r="32" spans="2:35">
      <c r="B32" s="2371"/>
      <c r="C32" s="2374"/>
      <c r="D32" s="2387"/>
      <c r="E32" s="2387"/>
      <c r="F32" s="2387"/>
      <c r="G32" s="2358"/>
      <c r="H32" s="2358"/>
      <c r="I32" s="2384"/>
      <c r="J32" s="2384"/>
      <c r="K32" s="2384"/>
      <c r="L32" s="2384"/>
      <c r="M32" s="2384"/>
      <c r="N32" s="2358"/>
      <c r="O32" s="2358"/>
      <c r="P32" s="2358"/>
      <c r="Q32" s="2358"/>
      <c r="R32" s="2358"/>
      <c r="S32" s="2358"/>
      <c r="T32" s="2358"/>
      <c r="U32" s="2358"/>
      <c r="V32" s="2358"/>
      <c r="W32" s="2358"/>
      <c r="X32" s="2358"/>
      <c r="Y32" s="2358"/>
      <c r="Z32" s="2358"/>
      <c r="AA32" s="2358"/>
      <c r="AB32" s="2358"/>
      <c r="AC32" s="2358"/>
      <c r="AD32" s="2358"/>
      <c r="AE32" s="2358"/>
      <c r="AF32" s="2358"/>
      <c r="AG32" s="2358"/>
      <c r="AH32" s="2379"/>
      <c r="AI32" s="1130"/>
    </row>
    <row r="33" spans="2:35">
      <c r="B33" s="2371"/>
      <c r="C33" s="2374"/>
      <c r="D33" s="2387"/>
      <c r="E33" s="2387"/>
      <c r="F33" s="2387"/>
      <c r="G33" s="2358"/>
      <c r="H33" s="2358"/>
      <c r="I33" s="2384"/>
      <c r="J33" s="2384"/>
      <c r="K33" s="2384"/>
      <c r="L33" s="2384"/>
      <c r="M33" s="2384"/>
      <c r="N33" s="2358"/>
      <c r="O33" s="2358"/>
      <c r="P33" s="2358"/>
      <c r="Q33" s="2358"/>
      <c r="R33" s="2358"/>
      <c r="S33" s="2358"/>
      <c r="T33" s="2358"/>
      <c r="U33" s="2358"/>
      <c r="V33" s="2358"/>
      <c r="W33" s="2358"/>
      <c r="X33" s="2358"/>
      <c r="Y33" s="2358"/>
      <c r="Z33" s="2358"/>
      <c r="AA33" s="2358"/>
      <c r="AB33" s="2358"/>
      <c r="AC33" s="2358"/>
      <c r="AD33" s="2358"/>
      <c r="AE33" s="2358"/>
      <c r="AF33" s="2358"/>
      <c r="AG33" s="2358"/>
      <c r="AH33" s="2379"/>
      <c r="AI33" s="1130"/>
    </row>
    <row r="34" spans="2:35">
      <c r="B34" s="2371"/>
      <c r="C34" s="2374"/>
      <c r="D34" s="2387"/>
      <c r="E34" s="2387"/>
      <c r="F34" s="2387"/>
      <c r="G34" s="2358"/>
      <c r="H34" s="2358"/>
      <c r="I34" s="2384"/>
      <c r="J34" s="2384"/>
      <c r="K34" s="2384"/>
      <c r="L34" s="2384"/>
      <c r="M34" s="2384"/>
      <c r="N34" s="2358"/>
      <c r="O34" s="2358"/>
      <c r="P34" s="2358"/>
      <c r="Q34" s="2358"/>
      <c r="R34" s="2358"/>
      <c r="S34" s="2358"/>
      <c r="T34" s="2358"/>
      <c r="U34" s="2358"/>
      <c r="V34" s="2358"/>
      <c r="W34" s="2358"/>
      <c r="X34" s="2358"/>
      <c r="Y34" s="2358"/>
      <c r="Z34" s="2358"/>
      <c r="AA34" s="2358"/>
      <c r="AB34" s="2358"/>
      <c r="AC34" s="2358"/>
      <c r="AD34" s="2358"/>
      <c r="AE34" s="2358"/>
      <c r="AF34" s="2358"/>
      <c r="AG34" s="2358"/>
      <c r="AH34" s="2379"/>
      <c r="AI34" s="1130"/>
    </row>
    <row r="35" spans="2:35">
      <c r="B35" s="2371"/>
      <c r="C35" s="2374"/>
      <c r="D35" s="2387"/>
      <c r="E35" s="2387"/>
      <c r="F35" s="2387"/>
      <c r="G35" s="2358"/>
      <c r="H35" s="2358"/>
      <c r="I35" s="2384"/>
      <c r="J35" s="2384"/>
      <c r="K35" s="2384"/>
      <c r="L35" s="2384"/>
      <c r="M35" s="2384"/>
      <c r="N35" s="2358"/>
      <c r="O35" s="2358"/>
      <c r="P35" s="2358"/>
      <c r="Q35" s="2358"/>
      <c r="R35" s="2358"/>
      <c r="S35" s="2358"/>
      <c r="T35" s="2358"/>
      <c r="U35" s="2358"/>
      <c r="V35" s="2358"/>
      <c r="W35" s="2358"/>
      <c r="X35" s="2358"/>
      <c r="Y35" s="2358"/>
      <c r="Z35" s="2358"/>
      <c r="AA35" s="2358"/>
      <c r="AB35" s="2358"/>
      <c r="AC35" s="2358"/>
      <c r="AD35" s="2358"/>
      <c r="AE35" s="2358"/>
      <c r="AF35" s="2358"/>
      <c r="AG35" s="2358"/>
      <c r="AH35" s="2379"/>
      <c r="AI35" s="1130"/>
    </row>
    <row r="36" spans="2:35">
      <c r="B36" s="2371"/>
      <c r="C36" s="2374"/>
      <c r="D36" s="2387"/>
      <c r="E36" s="2387"/>
      <c r="F36" s="2387"/>
      <c r="G36" s="2358"/>
      <c r="H36" s="2358"/>
      <c r="I36" s="2384"/>
      <c r="J36" s="2384"/>
      <c r="K36" s="2384"/>
      <c r="L36" s="2384"/>
      <c r="M36" s="2384"/>
      <c r="N36" s="2358"/>
      <c r="O36" s="2358"/>
      <c r="P36" s="2358"/>
      <c r="Q36" s="2358"/>
      <c r="R36" s="2358"/>
      <c r="S36" s="2358"/>
      <c r="T36" s="2358"/>
      <c r="U36" s="2358"/>
      <c r="V36" s="2358"/>
      <c r="W36" s="2358"/>
      <c r="X36" s="2358"/>
      <c r="Y36" s="2358"/>
      <c r="Z36" s="2358"/>
      <c r="AA36" s="2358"/>
      <c r="AB36" s="2358"/>
      <c r="AC36" s="2358"/>
      <c r="AD36" s="2358"/>
      <c r="AE36" s="2358"/>
      <c r="AF36" s="2358"/>
      <c r="AG36" s="2358"/>
      <c r="AH36" s="2379"/>
      <c r="AI36" s="1130"/>
    </row>
    <row r="37" spans="2:35">
      <c r="B37" s="2371"/>
      <c r="C37" s="2374"/>
      <c r="D37" s="2387"/>
      <c r="E37" s="2387"/>
      <c r="F37" s="2387"/>
      <c r="G37" s="2358"/>
      <c r="H37" s="2358"/>
      <c r="I37" s="2384"/>
      <c r="J37" s="2384"/>
      <c r="K37" s="2384"/>
      <c r="L37" s="2384"/>
      <c r="M37" s="2384"/>
      <c r="N37" s="2358"/>
      <c r="O37" s="2358"/>
      <c r="P37" s="2358"/>
      <c r="Q37" s="2358"/>
      <c r="R37" s="2358"/>
      <c r="S37" s="2358"/>
      <c r="T37" s="2358"/>
      <c r="U37" s="2358"/>
      <c r="V37" s="2358"/>
      <c r="W37" s="2358"/>
      <c r="X37" s="2358"/>
      <c r="Y37" s="2358"/>
      <c r="Z37" s="2358"/>
      <c r="AA37" s="2358"/>
      <c r="AB37" s="2358"/>
      <c r="AC37" s="2358"/>
      <c r="AD37" s="2358"/>
      <c r="AE37" s="2358"/>
      <c r="AF37" s="2358"/>
      <c r="AG37" s="2358"/>
      <c r="AH37" s="2379"/>
      <c r="AI37" s="1130"/>
    </row>
    <row r="38" spans="2:35">
      <c r="B38" s="2371"/>
      <c r="C38" s="2375"/>
      <c r="D38" s="2388"/>
      <c r="E38" s="2388"/>
      <c r="F38" s="2388"/>
      <c r="G38" s="2358"/>
      <c r="H38" s="2358"/>
      <c r="I38" s="2384"/>
      <c r="J38" s="2384"/>
      <c r="K38" s="2384"/>
      <c r="L38" s="2384"/>
      <c r="M38" s="2384"/>
      <c r="N38" s="2358"/>
      <c r="O38" s="2358"/>
      <c r="P38" s="2358"/>
      <c r="Q38" s="2358"/>
      <c r="R38" s="2358"/>
      <c r="S38" s="2358"/>
      <c r="T38" s="2358"/>
      <c r="U38" s="2358"/>
      <c r="V38" s="2358"/>
      <c r="W38" s="2358"/>
      <c r="X38" s="2358"/>
      <c r="Y38" s="2358"/>
      <c r="Z38" s="2358"/>
      <c r="AA38" s="2358"/>
      <c r="AB38" s="2358"/>
      <c r="AC38" s="2358"/>
      <c r="AD38" s="2358"/>
      <c r="AE38" s="2358"/>
      <c r="AF38" s="2358"/>
      <c r="AG38" s="2358"/>
      <c r="AH38" s="2380"/>
      <c r="AI38" s="1130"/>
    </row>
    <row r="39" spans="2:35">
      <c r="B39" s="2371"/>
      <c r="C39" s="1134" t="s">
        <v>269</v>
      </c>
      <c r="D39" s="1135"/>
      <c r="E39" s="1136" t="s">
        <v>999</v>
      </c>
      <c r="F39" s="1136"/>
      <c r="G39" s="1136"/>
      <c r="H39" s="1136"/>
      <c r="I39" s="1132"/>
      <c r="J39" s="1132"/>
      <c r="K39" s="1136"/>
      <c r="L39" s="1136"/>
      <c r="M39" s="1136"/>
      <c r="N39" s="1136"/>
      <c r="O39" s="1136"/>
      <c r="P39" s="1132"/>
      <c r="Q39" s="1136"/>
      <c r="R39" s="1136"/>
      <c r="S39" s="1137"/>
      <c r="T39" s="1137"/>
      <c r="U39" s="1137"/>
      <c r="V39" s="1132"/>
      <c r="W39" s="1132"/>
      <c r="X39" s="1136"/>
      <c r="Y39" s="1136"/>
      <c r="Z39" s="1136"/>
      <c r="AA39" s="1136"/>
      <c r="AB39" s="1136"/>
      <c r="AC39" s="1136"/>
      <c r="AD39" s="1136"/>
      <c r="AE39" s="1136" t="s">
        <v>997</v>
      </c>
      <c r="AF39" s="1136"/>
      <c r="AG39" s="1136"/>
      <c r="AH39" s="1139"/>
      <c r="AI39" s="1140"/>
    </row>
    <row r="40" spans="2:35">
      <c r="B40" s="2371"/>
      <c r="C40" s="1154" t="s">
        <v>1012</v>
      </c>
      <c r="D40" s="1155"/>
      <c r="E40" s="1156"/>
      <c r="F40" s="1156"/>
      <c r="G40" s="1156"/>
      <c r="H40" s="1156"/>
      <c r="I40" s="1144" t="s">
        <v>1028</v>
      </c>
      <c r="J40" s="1144" t="s">
        <v>1028</v>
      </c>
      <c r="K40" s="1144" t="s">
        <v>1028</v>
      </c>
      <c r="L40" s="1144" t="s">
        <v>1028</v>
      </c>
      <c r="M40" s="1144" t="s">
        <v>1028</v>
      </c>
      <c r="N40" s="1156"/>
      <c r="O40" s="1156"/>
      <c r="P40" s="1157"/>
      <c r="Q40" s="1156"/>
      <c r="R40" s="1156"/>
      <c r="S40" s="1157"/>
      <c r="T40" s="1157"/>
      <c r="U40" s="1157"/>
      <c r="V40" s="1157"/>
      <c r="W40" s="1157"/>
      <c r="X40" s="1156"/>
      <c r="Y40" s="1156"/>
      <c r="Z40" s="1156"/>
      <c r="AA40" s="1156"/>
      <c r="AB40" s="1156"/>
      <c r="AC40" s="1156"/>
      <c r="AD40" s="1156"/>
      <c r="AE40" s="1156"/>
      <c r="AF40" s="1156"/>
      <c r="AG40" s="1156"/>
      <c r="AH40" s="1158"/>
      <c r="AI40" s="1140"/>
    </row>
    <row r="41" spans="2:35" ht="18.75" thickBot="1">
      <c r="B41" s="2371"/>
      <c r="C41" s="2365" t="s">
        <v>388</v>
      </c>
      <c r="D41" s="2381" t="s">
        <v>1002</v>
      </c>
      <c r="E41" s="2348" t="s">
        <v>1003</v>
      </c>
      <c r="F41" s="2362"/>
      <c r="G41" s="2348"/>
      <c r="H41" s="2362"/>
      <c r="I41" s="2348" t="s">
        <v>1347</v>
      </c>
      <c r="J41" s="2348" t="s">
        <v>1347</v>
      </c>
      <c r="K41" s="2348" t="s">
        <v>1347</v>
      </c>
      <c r="L41" s="2348" t="s">
        <v>1347</v>
      </c>
      <c r="M41" s="2348" t="s">
        <v>1347</v>
      </c>
      <c r="N41" s="2348"/>
      <c r="O41" s="2348"/>
      <c r="P41" s="2348" t="s">
        <v>1002</v>
      </c>
      <c r="Q41" s="2348" t="s">
        <v>1013</v>
      </c>
      <c r="R41" s="2348" t="s">
        <v>1003</v>
      </c>
      <c r="S41" s="2348" t="s">
        <v>1002</v>
      </c>
      <c r="T41" s="2348" t="s">
        <v>1013</v>
      </c>
      <c r="U41" s="2348"/>
      <c r="V41" s="2348"/>
      <c r="W41" s="2348" t="s">
        <v>1003</v>
      </c>
      <c r="X41" s="2348" t="s">
        <v>1002</v>
      </c>
      <c r="Y41" s="2348" t="s">
        <v>1002</v>
      </c>
      <c r="Z41" s="2348" t="s">
        <v>1002</v>
      </c>
      <c r="AA41" s="2348" t="s">
        <v>1002</v>
      </c>
      <c r="AB41" s="2348"/>
      <c r="AC41" s="2348"/>
      <c r="AD41" s="2348" t="s">
        <v>1002</v>
      </c>
      <c r="AE41" s="2348" t="s">
        <v>1002</v>
      </c>
      <c r="AF41" s="2348" t="s">
        <v>1002</v>
      </c>
      <c r="AG41" s="2348" t="s">
        <v>1004</v>
      </c>
      <c r="AH41" s="2348" t="s">
        <v>1013</v>
      </c>
      <c r="AI41" s="1146" t="s">
        <v>699</v>
      </c>
    </row>
    <row r="42" spans="2:35" ht="14.25" thickBot="1">
      <c r="B42" s="2372"/>
      <c r="C42" s="2366"/>
      <c r="D42" s="2382"/>
      <c r="E42" s="2349"/>
      <c r="F42" s="2363"/>
      <c r="G42" s="2349"/>
      <c r="H42" s="2363"/>
      <c r="I42" s="2349"/>
      <c r="J42" s="2349"/>
      <c r="K42" s="2349"/>
      <c r="L42" s="2349"/>
      <c r="M42" s="2349"/>
      <c r="N42" s="2349"/>
      <c r="O42" s="2349"/>
      <c r="P42" s="2349"/>
      <c r="Q42" s="2349"/>
      <c r="R42" s="2349"/>
      <c r="S42" s="2349"/>
      <c r="T42" s="2349"/>
      <c r="U42" s="2349"/>
      <c r="V42" s="2349"/>
      <c r="W42" s="2349"/>
      <c r="X42" s="2349"/>
      <c r="Y42" s="2349"/>
      <c r="Z42" s="2349"/>
      <c r="AA42" s="2349"/>
      <c r="AB42" s="2349"/>
      <c r="AC42" s="2349"/>
      <c r="AD42" s="2349"/>
      <c r="AE42" s="2349"/>
      <c r="AF42" s="2349"/>
      <c r="AG42" s="2349"/>
      <c r="AH42" s="2349"/>
      <c r="AI42" s="1147" t="s">
        <v>1006</v>
      </c>
    </row>
    <row r="43" spans="2:35">
      <c r="B43" s="1148"/>
      <c r="C43" s="1149"/>
      <c r="D43" s="1149"/>
      <c r="E43" s="1149"/>
      <c r="F43" s="1149"/>
      <c r="G43" s="1149"/>
      <c r="H43" s="1149"/>
      <c r="I43" s="1149"/>
      <c r="J43" s="1149"/>
      <c r="K43" s="1149"/>
      <c r="L43" s="1149"/>
      <c r="M43" s="1149"/>
      <c r="N43" s="1149"/>
      <c r="O43" s="1149"/>
      <c r="P43" s="1149"/>
      <c r="Q43" s="1149"/>
      <c r="R43" s="1149"/>
      <c r="S43" s="1149"/>
      <c r="T43" s="1149"/>
      <c r="U43" s="1149"/>
      <c r="V43" s="1149"/>
      <c r="W43" s="1149"/>
      <c r="X43" s="1149"/>
      <c r="Y43" s="1149"/>
      <c r="Z43" s="1149"/>
      <c r="AA43" s="1149"/>
      <c r="AB43" s="1149"/>
      <c r="AC43" s="1149"/>
      <c r="AD43" s="1149"/>
      <c r="AE43" s="1149"/>
      <c r="AF43" s="1149"/>
      <c r="AG43" s="2392"/>
      <c r="AH43" s="2392"/>
      <c r="AI43" s="1152"/>
    </row>
    <row r="44" spans="2:35">
      <c r="B44" s="2370" t="s">
        <v>777</v>
      </c>
      <c r="C44" s="1126" t="s">
        <v>728</v>
      </c>
      <c r="D44" s="1159" t="s">
        <v>1014</v>
      </c>
      <c r="E44" s="1159" t="s">
        <v>795</v>
      </c>
      <c r="F44" s="1159" t="s">
        <v>796</v>
      </c>
      <c r="G44" s="1159" t="s">
        <v>797</v>
      </c>
      <c r="H44" s="1159" t="s">
        <v>798</v>
      </c>
      <c r="I44" s="1159" t="s">
        <v>799</v>
      </c>
      <c r="J44" s="1159" t="s">
        <v>800</v>
      </c>
      <c r="K44" s="1159" t="s">
        <v>801</v>
      </c>
      <c r="L44" s="1159" t="s">
        <v>802</v>
      </c>
      <c r="M44" s="1159" t="s">
        <v>803</v>
      </c>
      <c r="N44" s="1159" t="s">
        <v>804</v>
      </c>
      <c r="O44" s="1159" t="s">
        <v>1015</v>
      </c>
      <c r="P44" s="1159" t="s">
        <v>858</v>
      </c>
      <c r="Q44" s="1159" t="s">
        <v>806</v>
      </c>
      <c r="R44" s="1159" t="s">
        <v>807</v>
      </c>
      <c r="S44" s="1159" t="s">
        <v>808</v>
      </c>
      <c r="T44" s="1159" t="s">
        <v>809</v>
      </c>
      <c r="U44" s="1159" t="s">
        <v>810</v>
      </c>
      <c r="V44" s="1159" t="s">
        <v>811</v>
      </c>
      <c r="W44" s="1159" t="s">
        <v>812</v>
      </c>
      <c r="X44" s="1159" t="s">
        <v>813</v>
      </c>
      <c r="Y44" s="1159" t="s">
        <v>814</v>
      </c>
      <c r="Z44" s="1159" t="s">
        <v>815</v>
      </c>
      <c r="AA44" s="1159" t="s">
        <v>816</v>
      </c>
      <c r="AB44" s="1159" t="s">
        <v>817</v>
      </c>
      <c r="AC44" s="1159" t="s">
        <v>818</v>
      </c>
      <c r="AD44" s="1159" t="s">
        <v>819</v>
      </c>
      <c r="AE44" s="1159" t="s">
        <v>820</v>
      </c>
      <c r="AF44" s="1159" t="s">
        <v>821</v>
      </c>
      <c r="AG44" s="1159" t="s">
        <v>822</v>
      </c>
      <c r="AH44" s="1129"/>
      <c r="AI44" s="1130"/>
    </row>
    <row r="45" spans="2:35">
      <c r="B45" s="2371"/>
      <c r="C45" s="1126" t="s">
        <v>264</v>
      </c>
      <c r="D45" s="1160" t="s">
        <v>805</v>
      </c>
      <c r="E45" s="1132" t="s">
        <v>199</v>
      </c>
      <c r="F45" s="1132" t="s">
        <v>297</v>
      </c>
      <c r="G45" s="1132" t="s">
        <v>746</v>
      </c>
      <c r="H45" s="1132" t="s">
        <v>741</v>
      </c>
      <c r="I45" s="1132" t="s">
        <v>742</v>
      </c>
      <c r="J45" s="1132" t="s">
        <v>743</v>
      </c>
      <c r="K45" s="1132" t="s">
        <v>744</v>
      </c>
      <c r="L45" s="1132" t="s">
        <v>745</v>
      </c>
      <c r="M45" s="1132" t="s">
        <v>297</v>
      </c>
      <c r="N45" s="1132" t="s">
        <v>746</v>
      </c>
      <c r="O45" s="1132" t="s">
        <v>741</v>
      </c>
      <c r="P45" s="1132" t="s">
        <v>742</v>
      </c>
      <c r="Q45" s="1132" t="s">
        <v>743</v>
      </c>
      <c r="R45" s="1132" t="s">
        <v>744</v>
      </c>
      <c r="S45" s="1132" t="s">
        <v>745</v>
      </c>
      <c r="T45" s="1132" t="s">
        <v>297</v>
      </c>
      <c r="U45" s="1132" t="s">
        <v>746</v>
      </c>
      <c r="V45" s="1132" t="s">
        <v>741</v>
      </c>
      <c r="W45" s="1132" t="s">
        <v>742</v>
      </c>
      <c r="X45" s="1132" t="s">
        <v>743</v>
      </c>
      <c r="Y45" s="1132" t="s">
        <v>744</v>
      </c>
      <c r="Z45" s="1132" t="s">
        <v>745</v>
      </c>
      <c r="AA45" s="1132" t="s">
        <v>297</v>
      </c>
      <c r="AB45" s="1132" t="s">
        <v>746</v>
      </c>
      <c r="AC45" s="1132" t="s">
        <v>741</v>
      </c>
      <c r="AD45" s="1132" t="s">
        <v>742</v>
      </c>
      <c r="AE45" s="1132" t="s">
        <v>743</v>
      </c>
      <c r="AF45" s="1132" t="s">
        <v>744</v>
      </c>
      <c r="AG45" s="1132" t="s">
        <v>745</v>
      </c>
      <c r="AH45" s="1133"/>
      <c r="AI45" s="1130"/>
    </row>
    <row r="46" spans="2:35" ht="13.5" customHeight="1">
      <c r="B46" s="2371"/>
      <c r="C46" s="2373" t="s">
        <v>351</v>
      </c>
      <c r="D46" s="2376"/>
      <c r="E46" s="2357"/>
      <c r="F46" s="2357" t="s">
        <v>552</v>
      </c>
      <c r="G46" s="2357" t="s">
        <v>553</v>
      </c>
      <c r="H46" s="2357" t="s">
        <v>298</v>
      </c>
      <c r="I46" s="2357" t="s">
        <v>875</v>
      </c>
      <c r="J46" s="2357" t="s">
        <v>557</v>
      </c>
      <c r="K46" s="2357"/>
      <c r="L46" s="2357"/>
      <c r="M46" s="2357" t="s">
        <v>298</v>
      </c>
      <c r="N46" s="2357" t="s">
        <v>298</v>
      </c>
      <c r="O46" s="2357" t="s">
        <v>298</v>
      </c>
      <c r="P46" s="2357" t="s">
        <v>554</v>
      </c>
      <c r="Q46" s="2357" t="s">
        <v>554</v>
      </c>
      <c r="R46" s="2357"/>
      <c r="S46" s="2357"/>
      <c r="T46" s="2357" t="s">
        <v>554</v>
      </c>
      <c r="U46" s="2357" t="s">
        <v>554</v>
      </c>
      <c r="V46" s="2357" t="s">
        <v>554</v>
      </c>
      <c r="W46" s="2357" t="s">
        <v>554</v>
      </c>
      <c r="X46" s="2357" t="s">
        <v>555</v>
      </c>
      <c r="Y46" s="2357"/>
      <c r="Z46" s="2357"/>
      <c r="AA46" s="2357" t="s">
        <v>556</v>
      </c>
      <c r="AB46" s="2357" t="s">
        <v>556</v>
      </c>
      <c r="AC46" s="2357" t="s">
        <v>556</v>
      </c>
      <c r="AD46" s="2357" t="s">
        <v>556</v>
      </c>
      <c r="AE46" s="2357" t="s">
        <v>823</v>
      </c>
      <c r="AF46" s="2357"/>
      <c r="AG46" s="2360"/>
      <c r="AH46" s="2360"/>
      <c r="AI46" s="1130"/>
    </row>
    <row r="47" spans="2:35">
      <c r="B47" s="2371"/>
      <c r="C47" s="2374"/>
      <c r="D47" s="2377"/>
      <c r="E47" s="2358"/>
      <c r="F47" s="2358"/>
      <c r="G47" s="2358"/>
      <c r="H47" s="2369"/>
      <c r="I47" s="2369"/>
      <c r="J47" s="2358"/>
      <c r="K47" s="2369"/>
      <c r="L47" s="2369"/>
      <c r="M47" s="2369"/>
      <c r="N47" s="2369"/>
      <c r="O47" s="2369"/>
      <c r="P47" s="2358"/>
      <c r="Q47" s="2358"/>
      <c r="R47" s="2358"/>
      <c r="S47" s="2358"/>
      <c r="T47" s="2358"/>
      <c r="U47" s="2358"/>
      <c r="V47" s="2358"/>
      <c r="W47" s="2358"/>
      <c r="X47" s="2358"/>
      <c r="Y47" s="2358"/>
      <c r="Z47" s="2358"/>
      <c r="AA47" s="2358"/>
      <c r="AB47" s="2358"/>
      <c r="AC47" s="2358"/>
      <c r="AD47" s="2358"/>
      <c r="AE47" s="2358"/>
      <c r="AF47" s="2358"/>
      <c r="AG47" s="2361"/>
      <c r="AH47" s="2361"/>
      <c r="AI47" s="1130"/>
    </row>
    <row r="48" spans="2:35">
      <c r="B48" s="2371"/>
      <c r="C48" s="2374"/>
      <c r="D48" s="2377"/>
      <c r="E48" s="2358"/>
      <c r="F48" s="2358"/>
      <c r="G48" s="2358"/>
      <c r="H48" s="2369"/>
      <c r="I48" s="2369"/>
      <c r="J48" s="2358"/>
      <c r="K48" s="2369"/>
      <c r="L48" s="2369"/>
      <c r="M48" s="2369"/>
      <c r="N48" s="2369"/>
      <c r="O48" s="2369"/>
      <c r="P48" s="2358"/>
      <c r="Q48" s="2358"/>
      <c r="R48" s="2358"/>
      <c r="S48" s="2358"/>
      <c r="T48" s="2358"/>
      <c r="U48" s="2358"/>
      <c r="V48" s="2358"/>
      <c r="W48" s="2358"/>
      <c r="X48" s="2358"/>
      <c r="Y48" s="2358"/>
      <c r="Z48" s="2358"/>
      <c r="AA48" s="2358"/>
      <c r="AB48" s="2358"/>
      <c r="AC48" s="2358"/>
      <c r="AD48" s="2358"/>
      <c r="AE48" s="2358"/>
      <c r="AF48" s="2358"/>
      <c r="AG48" s="2361"/>
      <c r="AH48" s="2361"/>
      <c r="AI48" s="1130"/>
    </row>
    <row r="49" spans="2:35">
      <c r="B49" s="2371"/>
      <c r="C49" s="2374"/>
      <c r="D49" s="2377"/>
      <c r="E49" s="2358"/>
      <c r="F49" s="2358"/>
      <c r="G49" s="2358"/>
      <c r="H49" s="2369"/>
      <c r="I49" s="2369"/>
      <c r="J49" s="2358"/>
      <c r="K49" s="2369"/>
      <c r="L49" s="2369"/>
      <c r="M49" s="2369"/>
      <c r="N49" s="2369"/>
      <c r="O49" s="2369"/>
      <c r="P49" s="2358"/>
      <c r="Q49" s="2358"/>
      <c r="R49" s="2358"/>
      <c r="S49" s="2358"/>
      <c r="T49" s="2358"/>
      <c r="U49" s="2358"/>
      <c r="V49" s="2358"/>
      <c r="W49" s="2358"/>
      <c r="X49" s="2358"/>
      <c r="Y49" s="2358"/>
      <c r="Z49" s="2358"/>
      <c r="AA49" s="2358"/>
      <c r="AB49" s="2358"/>
      <c r="AC49" s="2358"/>
      <c r="AD49" s="2358"/>
      <c r="AE49" s="2358"/>
      <c r="AF49" s="2358"/>
      <c r="AG49" s="2361"/>
      <c r="AH49" s="2361"/>
      <c r="AI49" s="1130"/>
    </row>
    <row r="50" spans="2:35">
      <c r="B50" s="2371"/>
      <c r="C50" s="2374"/>
      <c r="D50" s="2377"/>
      <c r="E50" s="2358"/>
      <c r="F50" s="2358"/>
      <c r="G50" s="2358"/>
      <c r="H50" s="2369"/>
      <c r="I50" s="2369"/>
      <c r="J50" s="2358"/>
      <c r="K50" s="2369"/>
      <c r="L50" s="2369"/>
      <c r="M50" s="2369"/>
      <c r="N50" s="2369"/>
      <c r="O50" s="2369"/>
      <c r="P50" s="2358"/>
      <c r="Q50" s="2358"/>
      <c r="R50" s="2358"/>
      <c r="S50" s="2358"/>
      <c r="T50" s="2358"/>
      <c r="U50" s="2358"/>
      <c r="V50" s="2358"/>
      <c r="W50" s="2358"/>
      <c r="X50" s="2358"/>
      <c r="Y50" s="2358"/>
      <c r="Z50" s="2358"/>
      <c r="AA50" s="2358"/>
      <c r="AB50" s="2358"/>
      <c r="AC50" s="2358"/>
      <c r="AD50" s="2358"/>
      <c r="AE50" s="2358"/>
      <c r="AF50" s="2358"/>
      <c r="AG50" s="2361"/>
      <c r="AH50" s="2361"/>
      <c r="AI50" s="1130"/>
    </row>
    <row r="51" spans="2:35">
      <c r="B51" s="2371"/>
      <c r="C51" s="2374"/>
      <c r="D51" s="2377"/>
      <c r="E51" s="2358"/>
      <c r="F51" s="2358"/>
      <c r="G51" s="2358"/>
      <c r="H51" s="2369"/>
      <c r="I51" s="2369"/>
      <c r="J51" s="2358"/>
      <c r="K51" s="2369"/>
      <c r="L51" s="2369"/>
      <c r="M51" s="2369"/>
      <c r="N51" s="2369"/>
      <c r="O51" s="2369"/>
      <c r="P51" s="2358"/>
      <c r="Q51" s="2358"/>
      <c r="R51" s="2358"/>
      <c r="S51" s="2358"/>
      <c r="T51" s="2358"/>
      <c r="U51" s="2358"/>
      <c r="V51" s="2358"/>
      <c r="W51" s="2358"/>
      <c r="X51" s="2358"/>
      <c r="Y51" s="2358"/>
      <c r="Z51" s="2358"/>
      <c r="AA51" s="2358"/>
      <c r="AB51" s="2358"/>
      <c r="AC51" s="2358"/>
      <c r="AD51" s="2358"/>
      <c r="AE51" s="2358"/>
      <c r="AF51" s="2358"/>
      <c r="AG51" s="2361"/>
      <c r="AH51" s="2361"/>
      <c r="AI51" s="1130"/>
    </row>
    <row r="52" spans="2:35">
      <c r="B52" s="2371"/>
      <c r="C52" s="2374"/>
      <c r="D52" s="2377"/>
      <c r="E52" s="2358"/>
      <c r="F52" s="2358"/>
      <c r="G52" s="2358"/>
      <c r="H52" s="2369"/>
      <c r="I52" s="2369"/>
      <c r="J52" s="2358"/>
      <c r="K52" s="2369"/>
      <c r="L52" s="2369"/>
      <c r="M52" s="2369"/>
      <c r="N52" s="2369"/>
      <c r="O52" s="2369"/>
      <c r="P52" s="2358"/>
      <c r="Q52" s="2358"/>
      <c r="R52" s="2358"/>
      <c r="S52" s="2358"/>
      <c r="T52" s="2358"/>
      <c r="U52" s="2358"/>
      <c r="V52" s="2358"/>
      <c r="W52" s="2358"/>
      <c r="X52" s="2358"/>
      <c r="Y52" s="2358"/>
      <c r="Z52" s="2358"/>
      <c r="AA52" s="2358"/>
      <c r="AB52" s="2358"/>
      <c r="AC52" s="2358"/>
      <c r="AD52" s="2358"/>
      <c r="AE52" s="2358"/>
      <c r="AF52" s="2358"/>
      <c r="AG52" s="2361"/>
      <c r="AH52" s="2361"/>
      <c r="AI52" s="1130"/>
    </row>
    <row r="53" spans="2:35">
      <c r="B53" s="2371"/>
      <c r="C53" s="2374"/>
      <c r="D53" s="2377"/>
      <c r="E53" s="2358"/>
      <c r="F53" s="2358"/>
      <c r="G53" s="2358"/>
      <c r="H53" s="2369"/>
      <c r="I53" s="2369"/>
      <c r="J53" s="2358"/>
      <c r="K53" s="2369"/>
      <c r="L53" s="2369"/>
      <c r="M53" s="2369"/>
      <c r="N53" s="2369"/>
      <c r="O53" s="2369"/>
      <c r="P53" s="2358"/>
      <c r="Q53" s="2358"/>
      <c r="R53" s="2358"/>
      <c r="S53" s="2358"/>
      <c r="T53" s="2358"/>
      <c r="U53" s="2358"/>
      <c r="V53" s="2358"/>
      <c r="W53" s="2358"/>
      <c r="X53" s="2358"/>
      <c r="Y53" s="2358"/>
      <c r="Z53" s="2358"/>
      <c r="AA53" s="2358"/>
      <c r="AB53" s="2358"/>
      <c r="AC53" s="2358"/>
      <c r="AD53" s="2358"/>
      <c r="AE53" s="2358"/>
      <c r="AF53" s="2358"/>
      <c r="AG53" s="2361"/>
      <c r="AH53" s="2361"/>
      <c r="AI53" s="1130"/>
    </row>
    <row r="54" spans="2:35">
      <c r="B54" s="2371"/>
      <c r="C54" s="2374"/>
      <c r="D54" s="2377"/>
      <c r="E54" s="2358"/>
      <c r="F54" s="2358"/>
      <c r="G54" s="2358"/>
      <c r="H54" s="2369"/>
      <c r="I54" s="2369"/>
      <c r="J54" s="2358"/>
      <c r="K54" s="2369"/>
      <c r="L54" s="2369"/>
      <c r="M54" s="2369"/>
      <c r="N54" s="2369"/>
      <c r="O54" s="2369"/>
      <c r="P54" s="2358"/>
      <c r="Q54" s="2358"/>
      <c r="R54" s="2358"/>
      <c r="S54" s="2358"/>
      <c r="T54" s="2358"/>
      <c r="U54" s="2358"/>
      <c r="V54" s="2358"/>
      <c r="W54" s="2358"/>
      <c r="X54" s="2358"/>
      <c r="Y54" s="2358"/>
      <c r="Z54" s="2358"/>
      <c r="AA54" s="2358"/>
      <c r="AB54" s="2358"/>
      <c r="AC54" s="2358"/>
      <c r="AD54" s="2358"/>
      <c r="AE54" s="2358"/>
      <c r="AF54" s="2358"/>
      <c r="AG54" s="2361"/>
      <c r="AH54" s="2361"/>
      <c r="AI54" s="1130"/>
    </row>
    <row r="55" spans="2:35">
      <c r="B55" s="2371"/>
      <c r="C55" s="2374"/>
      <c r="D55" s="2377"/>
      <c r="E55" s="2358"/>
      <c r="F55" s="2358"/>
      <c r="G55" s="2358"/>
      <c r="H55" s="2369"/>
      <c r="I55" s="2369"/>
      <c r="J55" s="2358"/>
      <c r="K55" s="2369"/>
      <c r="L55" s="2369"/>
      <c r="M55" s="2369"/>
      <c r="N55" s="2369"/>
      <c r="O55" s="2369"/>
      <c r="P55" s="2358"/>
      <c r="Q55" s="2358"/>
      <c r="R55" s="2358"/>
      <c r="S55" s="2358"/>
      <c r="T55" s="2358"/>
      <c r="U55" s="2358"/>
      <c r="V55" s="2358"/>
      <c r="W55" s="2358"/>
      <c r="X55" s="2358"/>
      <c r="Y55" s="2358"/>
      <c r="Z55" s="2358"/>
      <c r="AA55" s="2358"/>
      <c r="AB55" s="2358"/>
      <c r="AC55" s="2358"/>
      <c r="AD55" s="2358"/>
      <c r="AE55" s="2358"/>
      <c r="AF55" s="2358"/>
      <c r="AG55" s="2361"/>
      <c r="AH55" s="2361"/>
      <c r="AI55" s="1130"/>
    </row>
    <row r="56" spans="2:35">
      <c r="B56" s="2371"/>
      <c r="C56" s="2375"/>
      <c r="D56" s="2377"/>
      <c r="E56" s="2358"/>
      <c r="F56" s="2358"/>
      <c r="G56" s="2358"/>
      <c r="H56" s="2369"/>
      <c r="I56" s="2369"/>
      <c r="J56" s="2359"/>
      <c r="K56" s="2369"/>
      <c r="L56" s="2369"/>
      <c r="M56" s="2369"/>
      <c r="N56" s="2369"/>
      <c r="O56" s="2369"/>
      <c r="P56" s="2358"/>
      <c r="Q56" s="2358"/>
      <c r="R56" s="2358"/>
      <c r="S56" s="2358"/>
      <c r="T56" s="2358"/>
      <c r="U56" s="2358"/>
      <c r="V56" s="2358"/>
      <c r="W56" s="2358"/>
      <c r="X56" s="2358"/>
      <c r="Y56" s="2358"/>
      <c r="Z56" s="2358"/>
      <c r="AA56" s="2359"/>
      <c r="AB56" s="2359"/>
      <c r="AC56" s="2359"/>
      <c r="AD56" s="2359"/>
      <c r="AE56" s="2359"/>
      <c r="AF56" s="2359"/>
      <c r="AG56" s="2361"/>
      <c r="AH56" s="2364"/>
      <c r="AI56" s="1130"/>
    </row>
    <row r="57" spans="2:35">
      <c r="B57" s="2371"/>
      <c r="C57" s="1134" t="s">
        <v>269</v>
      </c>
      <c r="D57" s="1161"/>
      <c r="E57" s="1136"/>
      <c r="F57" s="1136" t="s">
        <v>1016</v>
      </c>
      <c r="G57" s="1136"/>
      <c r="H57" s="1136"/>
      <c r="I57" s="1136"/>
      <c r="J57" s="1136"/>
      <c r="K57" s="1136"/>
      <c r="L57" s="1136"/>
      <c r="M57" s="1136"/>
      <c r="N57" s="1136"/>
      <c r="O57" s="1136"/>
      <c r="P57" s="1132"/>
      <c r="Q57" s="1136"/>
      <c r="R57" s="1136"/>
      <c r="S57" s="1136"/>
      <c r="T57" s="1136"/>
      <c r="U57" s="1136"/>
      <c r="V57" s="1136"/>
      <c r="W57" s="1136"/>
      <c r="X57" s="1136"/>
      <c r="Y57" s="1136"/>
      <c r="Z57" s="1136"/>
      <c r="AA57" s="1136"/>
      <c r="AB57" s="1136"/>
      <c r="AC57" s="1136"/>
      <c r="AD57" s="1268" t="s">
        <v>1017</v>
      </c>
      <c r="AE57" s="1136"/>
      <c r="AF57" s="1136"/>
      <c r="AG57" s="1136"/>
      <c r="AH57" s="1139"/>
      <c r="AI57" s="1130"/>
    </row>
    <row r="58" spans="2:35">
      <c r="B58" s="2371"/>
      <c r="C58" s="1154" t="s">
        <v>1012</v>
      </c>
      <c r="D58" s="1155"/>
      <c r="E58" s="1156"/>
      <c r="F58" s="1156"/>
      <c r="G58" s="1156"/>
      <c r="H58" s="1156"/>
      <c r="I58" s="1157"/>
      <c r="J58" s="1157"/>
      <c r="K58" s="1156"/>
      <c r="L58" s="1156"/>
      <c r="M58" s="1156"/>
      <c r="N58" s="1156"/>
      <c r="O58" s="1156"/>
      <c r="P58" s="1157"/>
      <c r="Q58" s="1156"/>
      <c r="R58" s="1156"/>
      <c r="S58" s="1157"/>
      <c r="T58" s="1157"/>
      <c r="U58" s="1157"/>
      <c r="V58" s="1157"/>
      <c r="W58" s="1157"/>
      <c r="X58" s="1156"/>
      <c r="Y58" s="1156"/>
      <c r="Z58" s="1156"/>
      <c r="AA58" s="1156"/>
      <c r="AB58" s="1156"/>
      <c r="AC58" s="1156"/>
      <c r="AD58" s="1156"/>
      <c r="AE58" s="1156"/>
      <c r="AF58" s="1156"/>
      <c r="AG58" s="1156"/>
      <c r="AH58" s="1158"/>
      <c r="AI58" s="1130"/>
    </row>
    <row r="59" spans="2:35" ht="18.75" thickBot="1">
      <c r="B59" s="2371"/>
      <c r="C59" s="2365" t="s">
        <v>388</v>
      </c>
      <c r="D59" s="2367"/>
      <c r="E59" s="2348"/>
      <c r="F59" s="2348" t="s">
        <v>1004</v>
      </c>
      <c r="G59" s="2348" t="s">
        <v>1002</v>
      </c>
      <c r="H59" s="2348" t="s">
        <v>1018</v>
      </c>
      <c r="I59" s="2348"/>
      <c r="J59" s="2348" t="s">
        <v>1004</v>
      </c>
      <c r="K59" s="2348"/>
      <c r="L59" s="2348"/>
      <c r="M59" s="2348" t="s">
        <v>1004</v>
      </c>
      <c r="N59" s="2348" t="s">
        <v>1013</v>
      </c>
      <c r="O59" s="2348" t="s">
        <v>1018</v>
      </c>
      <c r="P59" s="2348" t="s">
        <v>1002</v>
      </c>
      <c r="Q59" s="2348" t="s">
        <v>1019</v>
      </c>
      <c r="R59" s="2348"/>
      <c r="S59" s="2348"/>
      <c r="T59" s="2348" t="s">
        <v>1020</v>
      </c>
      <c r="U59" s="2348" t="s">
        <v>1019</v>
      </c>
      <c r="V59" s="2348" t="s">
        <v>1019</v>
      </c>
      <c r="W59" s="2348" t="s">
        <v>1004</v>
      </c>
      <c r="X59" s="2348" t="s">
        <v>1002</v>
      </c>
      <c r="Y59" s="2348"/>
      <c r="Z59" s="2362"/>
      <c r="AA59" s="2348" t="s">
        <v>1004</v>
      </c>
      <c r="AB59" s="2348" t="s">
        <v>1018</v>
      </c>
      <c r="AC59" s="2348" t="s">
        <v>1002</v>
      </c>
      <c r="AD59" s="2348" t="s">
        <v>1002</v>
      </c>
      <c r="AE59" s="2348"/>
      <c r="AF59" s="2348"/>
      <c r="AG59" s="2348"/>
      <c r="AH59" s="2350"/>
      <c r="AI59" s="1146" t="s">
        <v>699</v>
      </c>
    </row>
    <row r="60" spans="2:35" ht="14.25" thickBot="1">
      <c r="B60" s="2372"/>
      <c r="C60" s="2366"/>
      <c r="D60" s="2368"/>
      <c r="E60" s="2349"/>
      <c r="F60" s="2349"/>
      <c r="G60" s="2349"/>
      <c r="H60" s="2349"/>
      <c r="I60" s="2349"/>
      <c r="J60" s="2349"/>
      <c r="K60" s="2349"/>
      <c r="L60" s="2349"/>
      <c r="M60" s="2349"/>
      <c r="N60" s="2349"/>
      <c r="O60" s="2349"/>
      <c r="P60" s="2349"/>
      <c r="Q60" s="2349"/>
      <c r="R60" s="2349"/>
      <c r="S60" s="2349"/>
      <c r="T60" s="2349"/>
      <c r="U60" s="2349"/>
      <c r="V60" s="2349"/>
      <c r="W60" s="2349"/>
      <c r="X60" s="2349"/>
      <c r="Y60" s="2349"/>
      <c r="Z60" s="2363"/>
      <c r="AA60" s="2349"/>
      <c r="AB60" s="2349"/>
      <c r="AC60" s="2349"/>
      <c r="AD60" s="2349"/>
      <c r="AE60" s="2349"/>
      <c r="AF60" s="2349"/>
      <c r="AG60" s="2349"/>
      <c r="AH60" s="2351"/>
      <c r="AI60" s="1147" t="s">
        <v>1006</v>
      </c>
    </row>
    <row r="61" spans="2:35">
      <c r="B61" s="1140"/>
      <c r="C61" s="1140"/>
      <c r="D61" s="1140"/>
      <c r="E61" s="1140"/>
      <c r="F61" s="1140"/>
      <c r="G61" s="1140"/>
      <c r="H61" s="1140"/>
      <c r="I61" s="1140"/>
      <c r="J61" s="1140"/>
      <c r="K61" s="1140"/>
      <c r="L61" s="1140"/>
      <c r="M61" s="1140"/>
      <c r="N61" s="1140"/>
      <c r="O61" s="1140"/>
      <c r="P61" s="1140"/>
      <c r="Q61" s="1140"/>
      <c r="R61" s="1140"/>
      <c r="S61" s="1140"/>
      <c r="T61" s="1140"/>
      <c r="U61" s="1140"/>
      <c r="V61" s="1140"/>
      <c r="W61" s="1140"/>
      <c r="X61" s="1140"/>
      <c r="Y61" s="1140"/>
      <c r="Z61" s="1140"/>
      <c r="AA61" s="1140"/>
      <c r="AB61" s="1140"/>
      <c r="AC61" s="1140"/>
      <c r="AD61" s="1140"/>
      <c r="AE61" s="1140"/>
      <c r="AF61" s="1140"/>
      <c r="AG61" s="2393"/>
      <c r="AH61" s="2393"/>
      <c r="AI61" s="1152"/>
    </row>
    <row r="62" spans="2:35">
      <c r="B62" s="2352" t="s">
        <v>545</v>
      </c>
      <c r="C62" s="2353"/>
      <c r="D62" s="2353"/>
      <c r="E62" s="2353"/>
      <c r="F62" s="2353"/>
      <c r="G62" s="2353"/>
      <c r="H62" s="2353"/>
      <c r="I62" s="2353"/>
      <c r="J62" s="2353"/>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1130"/>
    </row>
    <row r="63" spans="2:35" ht="14.25" thickBot="1">
      <c r="B63" s="2354" t="s">
        <v>272</v>
      </c>
      <c r="C63" s="2355"/>
      <c r="D63" s="2355"/>
      <c r="E63" s="1140"/>
      <c r="F63" s="1140"/>
      <c r="G63" s="1140"/>
      <c r="H63" s="1140"/>
      <c r="I63" s="1140"/>
      <c r="J63" s="1140"/>
      <c r="K63" s="2341" t="s">
        <v>485</v>
      </c>
      <c r="L63" s="2341"/>
      <c r="M63" s="2341"/>
      <c r="N63" s="2341"/>
      <c r="O63" s="2341"/>
      <c r="P63" s="2341"/>
      <c r="Q63" s="2341"/>
      <c r="R63" s="2341"/>
      <c r="S63" s="2341"/>
      <c r="T63" s="2341"/>
      <c r="U63" s="2341"/>
      <c r="V63" s="2341"/>
      <c r="W63" s="2341"/>
      <c r="X63" s="2341"/>
      <c r="Y63" s="2341"/>
      <c r="Z63" s="2341"/>
      <c r="AA63" s="2341"/>
      <c r="AB63" s="1149"/>
      <c r="AC63" s="1149"/>
      <c r="AD63" s="1149"/>
      <c r="AE63" s="1149"/>
      <c r="AF63" s="1149"/>
      <c r="AG63" s="1149"/>
      <c r="AH63" s="1149"/>
      <c r="AI63" s="1130"/>
    </row>
    <row r="64" spans="2:35" ht="14.25" thickBot="1">
      <c r="B64" s="2337" t="s">
        <v>273</v>
      </c>
      <c r="C64" s="2337"/>
      <c r="D64" s="2331" t="s">
        <v>274</v>
      </c>
      <c r="E64" s="2333"/>
      <c r="F64" s="2333"/>
      <c r="G64" s="2333"/>
      <c r="H64" s="2333"/>
      <c r="I64" s="2332"/>
      <c r="J64" s="1140"/>
      <c r="K64" s="2356"/>
      <c r="L64" s="2356"/>
      <c r="M64" s="2331" t="s">
        <v>275</v>
      </c>
      <c r="N64" s="2333"/>
      <c r="O64" s="2333"/>
      <c r="P64" s="2333"/>
      <c r="Q64" s="2333"/>
      <c r="R64" s="2333"/>
      <c r="S64" s="2333"/>
      <c r="T64" s="2333"/>
      <c r="U64" s="2333"/>
      <c r="V64" s="2333"/>
      <c r="W64" s="2333"/>
      <c r="X64" s="2333"/>
      <c r="Y64" s="2333"/>
      <c r="Z64" s="2333"/>
      <c r="AA64" s="2332"/>
      <c r="AB64" s="2337" t="s">
        <v>276</v>
      </c>
      <c r="AC64" s="2337"/>
      <c r="AD64" s="2337"/>
      <c r="AE64" s="2337"/>
      <c r="AF64" s="1149"/>
      <c r="AG64" s="2345" t="s">
        <v>824</v>
      </c>
      <c r="AH64" s="2346"/>
      <c r="AI64" s="2347"/>
    </row>
    <row r="65" spans="2:35" ht="14.25" thickBot="1">
      <c r="B65" s="2331" t="s">
        <v>277</v>
      </c>
      <c r="C65" s="2332"/>
      <c r="D65" s="2331" t="s">
        <v>1021</v>
      </c>
      <c r="E65" s="2333"/>
      <c r="F65" s="2333"/>
      <c r="G65" s="2333"/>
      <c r="H65" s="2333"/>
      <c r="I65" s="2332"/>
      <c r="J65" s="1140"/>
      <c r="K65" s="2331" t="s">
        <v>279</v>
      </c>
      <c r="L65" s="2332"/>
      <c r="M65" s="2334" t="s">
        <v>908</v>
      </c>
      <c r="N65" s="2335"/>
      <c r="O65" s="2335"/>
      <c r="P65" s="2335"/>
      <c r="Q65" s="2335"/>
      <c r="R65" s="2335"/>
      <c r="S65" s="2335"/>
      <c r="T65" s="2335"/>
      <c r="U65" s="2335"/>
      <c r="V65" s="2335"/>
      <c r="W65" s="2335"/>
      <c r="X65" s="2335"/>
      <c r="Y65" s="2335"/>
      <c r="Z65" s="2335"/>
      <c r="AA65" s="2336"/>
      <c r="AB65" s="2342"/>
      <c r="AC65" s="2343"/>
      <c r="AD65" s="2343"/>
      <c r="AE65" s="2344"/>
      <c r="AF65" s="1149"/>
      <c r="AG65" s="2345" t="s">
        <v>1531</v>
      </c>
      <c r="AH65" s="2346"/>
      <c r="AI65" s="2347"/>
    </row>
    <row r="66" spans="2:35">
      <c r="B66" s="2331" t="s">
        <v>280</v>
      </c>
      <c r="C66" s="2332"/>
      <c r="D66" s="2331" t="s">
        <v>1022</v>
      </c>
      <c r="E66" s="2333"/>
      <c r="F66" s="2333"/>
      <c r="G66" s="2333"/>
      <c r="H66" s="2333"/>
      <c r="I66" s="2332"/>
      <c r="J66" s="1140"/>
      <c r="K66" s="2331" t="s">
        <v>281</v>
      </c>
      <c r="L66" s="2332"/>
      <c r="M66" s="2334" t="s">
        <v>1348</v>
      </c>
      <c r="N66" s="2335"/>
      <c r="O66" s="2335"/>
      <c r="P66" s="2335"/>
      <c r="Q66" s="2335"/>
      <c r="R66" s="2335"/>
      <c r="S66" s="2335"/>
      <c r="T66" s="2335"/>
      <c r="U66" s="2335"/>
      <c r="V66" s="2335"/>
      <c r="W66" s="2335"/>
      <c r="X66" s="2335"/>
      <c r="Y66" s="2335"/>
      <c r="Z66" s="2335"/>
      <c r="AA66" s="2336"/>
      <c r="AB66" s="2342" t="s">
        <v>1345</v>
      </c>
      <c r="AC66" s="2343"/>
      <c r="AD66" s="2343"/>
      <c r="AE66" s="2344"/>
      <c r="AF66" s="1149"/>
      <c r="AG66" s="1149"/>
      <c r="AH66" s="1149"/>
      <c r="AI66" s="1130"/>
    </row>
    <row r="67" spans="2:35">
      <c r="B67" s="2331" t="s">
        <v>282</v>
      </c>
      <c r="C67" s="2332"/>
      <c r="D67" s="2331" t="s">
        <v>1023</v>
      </c>
      <c r="E67" s="2333"/>
      <c r="F67" s="2333"/>
      <c r="G67" s="2333"/>
      <c r="H67" s="2333"/>
      <c r="I67" s="2332"/>
      <c r="J67" s="1140"/>
      <c r="K67" s="2331" t="s">
        <v>283</v>
      </c>
      <c r="L67" s="2332"/>
      <c r="M67" s="2334" t="s">
        <v>1349</v>
      </c>
      <c r="N67" s="2335"/>
      <c r="O67" s="2335"/>
      <c r="P67" s="2335"/>
      <c r="Q67" s="2335"/>
      <c r="R67" s="2335"/>
      <c r="S67" s="2335"/>
      <c r="T67" s="2335"/>
      <c r="U67" s="2335"/>
      <c r="V67" s="2335"/>
      <c r="W67" s="2335"/>
      <c r="X67" s="2335"/>
      <c r="Y67" s="2335"/>
      <c r="Z67" s="2335"/>
      <c r="AA67" s="2336"/>
      <c r="AB67" s="2342" t="s">
        <v>1346</v>
      </c>
      <c r="AC67" s="2343"/>
      <c r="AD67" s="2343"/>
      <c r="AE67" s="2344"/>
      <c r="AF67" s="1149"/>
      <c r="AG67" s="1149"/>
      <c r="AH67" s="1149"/>
      <c r="AI67" s="1130"/>
    </row>
    <row r="68" spans="2:35">
      <c r="B68" s="2331" t="s">
        <v>284</v>
      </c>
      <c r="C68" s="2332"/>
      <c r="D68" s="2331" t="s">
        <v>1024</v>
      </c>
      <c r="E68" s="2333"/>
      <c r="F68" s="2333"/>
      <c r="G68" s="2333"/>
      <c r="H68" s="2333"/>
      <c r="I68" s="2332"/>
      <c r="J68" s="1140"/>
      <c r="K68" s="1162" t="s">
        <v>285</v>
      </c>
      <c r="L68" s="1163"/>
      <c r="M68" s="1163"/>
      <c r="N68" s="1163"/>
      <c r="O68" s="1163"/>
      <c r="P68" s="1163"/>
      <c r="Q68" s="1163"/>
      <c r="R68" s="1163"/>
      <c r="S68" s="1163"/>
      <c r="T68" s="1163"/>
      <c r="U68" s="1163"/>
      <c r="V68" s="1163"/>
      <c r="W68" s="1163"/>
      <c r="X68" s="1163"/>
      <c r="Y68" s="1163"/>
      <c r="Z68" s="1163"/>
      <c r="AA68" s="1163"/>
      <c r="AB68" s="1149"/>
      <c r="AC68" s="1149"/>
      <c r="AD68" s="1149"/>
      <c r="AE68" s="1149"/>
      <c r="AF68" s="1149"/>
      <c r="AG68" s="1149"/>
      <c r="AH68" s="1149"/>
      <c r="AI68" s="1130"/>
    </row>
    <row r="69" spans="2:35">
      <c r="B69" s="2331" t="s">
        <v>286</v>
      </c>
      <c r="C69" s="2332"/>
      <c r="D69" s="2331" t="s">
        <v>1025</v>
      </c>
      <c r="E69" s="2333"/>
      <c r="F69" s="2333"/>
      <c r="G69" s="2333"/>
      <c r="H69" s="2333"/>
      <c r="I69" s="2332"/>
      <c r="J69" s="1140"/>
      <c r="K69" s="2341" t="s">
        <v>546</v>
      </c>
      <c r="L69" s="2341"/>
      <c r="M69" s="2341"/>
      <c r="N69" s="2341"/>
      <c r="O69" s="2341"/>
      <c r="P69" s="2341"/>
      <c r="Q69" s="2341"/>
      <c r="R69" s="2341"/>
      <c r="S69" s="2341"/>
      <c r="T69" s="2341"/>
      <c r="U69" s="2341"/>
      <c r="V69" s="2341"/>
      <c r="W69" s="2341"/>
      <c r="X69" s="2341"/>
      <c r="Y69" s="2341"/>
      <c r="Z69" s="2341"/>
      <c r="AA69" s="2341"/>
      <c r="AB69" s="1140"/>
      <c r="AC69" s="1140"/>
      <c r="AD69" s="1140"/>
      <c r="AE69" s="1140"/>
      <c r="AF69" s="1149"/>
      <c r="AG69" s="1149"/>
      <c r="AH69" s="1149"/>
      <c r="AI69" s="1130"/>
    </row>
    <row r="70" spans="2:35">
      <c r="B70" s="2331" t="s">
        <v>287</v>
      </c>
      <c r="C70" s="2332"/>
      <c r="D70" s="2331" t="s">
        <v>1026</v>
      </c>
      <c r="E70" s="2333"/>
      <c r="F70" s="2333"/>
      <c r="G70" s="2333"/>
      <c r="H70" s="2333"/>
      <c r="I70" s="2332"/>
      <c r="J70" s="1140"/>
      <c r="K70" s="2337"/>
      <c r="L70" s="2337"/>
      <c r="M70" s="2331" t="s">
        <v>547</v>
      </c>
      <c r="N70" s="2333"/>
      <c r="O70" s="2333"/>
      <c r="P70" s="2333"/>
      <c r="Q70" s="2333"/>
      <c r="R70" s="2333"/>
      <c r="S70" s="2333"/>
      <c r="T70" s="2333"/>
      <c r="U70" s="2333"/>
      <c r="V70" s="2333"/>
      <c r="W70" s="2333"/>
      <c r="X70" s="2333"/>
      <c r="Y70" s="2333"/>
      <c r="Z70" s="2333"/>
      <c r="AA70" s="2332"/>
      <c r="AB70" s="2337" t="s">
        <v>276</v>
      </c>
      <c r="AC70" s="2337"/>
      <c r="AD70" s="2337"/>
      <c r="AE70" s="2337"/>
      <c r="AF70" s="1149"/>
      <c r="AG70" s="1149"/>
      <c r="AH70" s="1149"/>
      <c r="AI70" s="1130"/>
    </row>
    <row r="71" spans="2:35">
      <c r="B71" s="2331" t="s">
        <v>288</v>
      </c>
      <c r="C71" s="2332"/>
      <c r="D71" s="2331" t="s">
        <v>1027</v>
      </c>
      <c r="E71" s="2333"/>
      <c r="F71" s="2333"/>
      <c r="G71" s="2333"/>
      <c r="H71" s="2333"/>
      <c r="I71" s="2332"/>
      <c r="J71" s="1140"/>
      <c r="K71" s="2331" t="s">
        <v>279</v>
      </c>
      <c r="L71" s="2332"/>
      <c r="M71" s="2334" t="s">
        <v>909</v>
      </c>
      <c r="N71" s="2335"/>
      <c r="O71" s="2335"/>
      <c r="P71" s="2335"/>
      <c r="Q71" s="2335"/>
      <c r="R71" s="2335"/>
      <c r="S71" s="2335"/>
      <c r="T71" s="2335"/>
      <c r="U71" s="2335"/>
      <c r="V71" s="2335"/>
      <c r="W71" s="2335"/>
      <c r="X71" s="2335"/>
      <c r="Y71" s="2335"/>
      <c r="Z71" s="2335"/>
      <c r="AA71" s="2336"/>
      <c r="AB71" s="2338"/>
      <c r="AC71" s="2339"/>
      <c r="AD71" s="2339"/>
      <c r="AE71" s="2340"/>
      <c r="AF71" s="1149"/>
      <c r="AG71" s="1149"/>
      <c r="AH71" s="1149"/>
      <c r="AI71" s="1130"/>
    </row>
    <row r="72" spans="2:35">
      <c r="B72" s="1149"/>
      <c r="C72" s="1149"/>
      <c r="D72" s="1149"/>
      <c r="E72" s="1149"/>
      <c r="F72" s="1149"/>
      <c r="G72" s="1149"/>
      <c r="H72" s="1149"/>
      <c r="I72" s="1149"/>
      <c r="J72" s="1140"/>
      <c r="K72" s="2331" t="s">
        <v>281</v>
      </c>
      <c r="L72" s="2332"/>
      <c r="M72" s="2334" t="s">
        <v>910</v>
      </c>
      <c r="N72" s="2335"/>
      <c r="O72" s="2335"/>
      <c r="P72" s="2335"/>
      <c r="Q72" s="2335"/>
      <c r="R72" s="2335"/>
      <c r="S72" s="2335"/>
      <c r="T72" s="2335"/>
      <c r="U72" s="2335"/>
      <c r="V72" s="2335"/>
      <c r="W72" s="2335"/>
      <c r="X72" s="2335"/>
      <c r="Y72" s="2335"/>
      <c r="Z72" s="2335"/>
      <c r="AA72" s="2336"/>
      <c r="AB72" s="2337"/>
      <c r="AC72" s="2337"/>
      <c r="AD72" s="2337"/>
      <c r="AE72" s="2337"/>
      <c r="AF72" s="1149"/>
      <c r="AG72" s="1149"/>
      <c r="AH72" s="1149"/>
      <c r="AI72" s="1130"/>
    </row>
    <row r="73" spans="2:35">
      <c r="B73" s="1149"/>
      <c r="C73" s="1149"/>
      <c r="D73" s="1149"/>
      <c r="E73" s="1149"/>
      <c r="F73" s="1149"/>
      <c r="G73" s="1149"/>
      <c r="H73" s="1149"/>
      <c r="I73" s="1149"/>
      <c r="J73" s="1140"/>
      <c r="K73" s="2331" t="s">
        <v>283</v>
      </c>
      <c r="L73" s="2332"/>
      <c r="M73" s="2334"/>
      <c r="N73" s="2335"/>
      <c r="O73" s="2335"/>
      <c r="P73" s="2335"/>
      <c r="Q73" s="2335"/>
      <c r="R73" s="2335"/>
      <c r="S73" s="2335"/>
      <c r="T73" s="2335"/>
      <c r="U73" s="2335"/>
      <c r="V73" s="2335"/>
      <c r="W73" s="2335"/>
      <c r="X73" s="2335"/>
      <c r="Y73" s="2335"/>
      <c r="Z73" s="2335"/>
      <c r="AA73" s="2336"/>
      <c r="AB73" s="2337"/>
      <c r="AC73" s="2337"/>
      <c r="AD73" s="2337"/>
      <c r="AE73" s="2337"/>
      <c r="AF73" s="1149"/>
      <c r="AG73" s="1149"/>
      <c r="AH73" s="1149"/>
      <c r="AI73" s="1130"/>
    </row>
    <row r="74" spans="2:35">
      <c r="B74" s="1149"/>
      <c r="C74" s="1149"/>
      <c r="D74" s="1149"/>
      <c r="E74" s="1149"/>
      <c r="F74" s="1149"/>
      <c r="G74" s="1149"/>
      <c r="H74" s="1149"/>
      <c r="I74" s="1149"/>
      <c r="J74" s="1140"/>
      <c r="K74" s="2331" t="s">
        <v>289</v>
      </c>
      <c r="L74" s="2332"/>
      <c r="M74" s="2334"/>
      <c r="N74" s="2335"/>
      <c r="O74" s="2335"/>
      <c r="P74" s="2335"/>
      <c r="Q74" s="2335"/>
      <c r="R74" s="2335"/>
      <c r="S74" s="2335"/>
      <c r="T74" s="2335"/>
      <c r="U74" s="2335"/>
      <c r="V74" s="2335"/>
      <c r="W74" s="2335"/>
      <c r="X74" s="2335"/>
      <c r="Y74" s="2335"/>
      <c r="Z74" s="2335"/>
      <c r="AA74" s="2336"/>
      <c r="AB74" s="2337"/>
      <c r="AC74" s="2337"/>
      <c r="AD74" s="2337"/>
      <c r="AE74" s="2337"/>
      <c r="AF74" s="1149"/>
      <c r="AG74" s="1149"/>
      <c r="AH74" s="1149"/>
      <c r="AI74" s="1130"/>
    </row>
    <row r="75" spans="2:35">
      <c r="B75" s="1149"/>
      <c r="C75" s="1149"/>
      <c r="D75" s="1149"/>
      <c r="E75" s="1149"/>
      <c r="F75" s="1149"/>
      <c r="G75" s="1149"/>
      <c r="H75" s="1149"/>
      <c r="I75" s="1149"/>
      <c r="J75" s="1140"/>
      <c r="K75" s="2331" t="s">
        <v>290</v>
      </c>
      <c r="L75" s="2332"/>
      <c r="M75" s="2334"/>
      <c r="N75" s="2335"/>
      <c r="O75" s="2335"/>
      <c r="P75" s="2335"/>
      <c r="Q75" s="2335"/>
      <c r="R75" s="2335"/>
      <c r="S75" s="2335"/>
      <c r="T75" s="2335"/>
      <c r="U75" s="2335"/>
      <c r="V75" s="2335"/>
      <c r="W75" s="2335"/>
      <c r="X75" s="2335"/>
      <c r="Y75" s="2335"/>
      <c r="Z75" s="2335"/>
      <c r="AA75" s="2336"/>
      <c r="AB75" s="2337"/>
      <c r="AC75" s="2337"/>
      <c r="AD75" s="2337"/>
      <c r="AE75" s="2337"/>
      <c r="AF75" s="1149"/>
      <c r="AG75" s="1149"/>
      <c r="AH75" s="1149"/>
      <c r="AI75" s="1130"/>
    </row>
    <row r="76" spans="2:35">
      <c r="B76" s="1149"/>
      <c r="C76" s="1149"/>
      <c r="D76" s="1149"/>
      <c r="E76" s="1149"/>
      <c r="F76" s="1149"/>
      <c r="G76" s="1149"/>
      <c r="H76" s="1149"/>
      <c r="I76" s="1149"/>
      <c r="J76" s="1140"/>
      <c r="K76" s="1162" t="s">
        <v>548</v>
      </c>
      <c r="L76" s="1140"/>
      <c r="M76" s="1140"/>
      <c r="N76" s="1140"/>
      <c r="O76" s="1140"/>
      <c r="P76" s="1140"/>
      <c r="Q76" s="1140"/>
      <c r="R76" s="1140"/>
      <c r="S76" s="1140"/>
      <c r="T76" s="1140"/>
      <c r="U76" s="1140"/>
      <c r="V76" s="1140"/>
      <c r="W76" s="1140"/>
      <c r="X76" s="1140"/>
      <c r="Y76" s="1140"/>
      <c r="Z76" s="1140"/>
      <c r="AA76" s="1140"/>
      <c r="AB76" s="1140"/>
      <c r="AC76" s="1140"/>
      <c r="AD76" s="1140"/>
      <c r="AE76" s="1140"/>
      <c r="AF76" s="1149"/>
      <c r="AG76" s="1149"/>
      <c r="AH76" s="1149"/>
      <c r="AI76" s="1130"/>
    </row>
    <row r="77" spans="2:35">
      <c r="B77" s="1164" t="s">
        <v>66</v>
      </c>
      <c r="C77" s="1164"/>
      <c r="D77" s="1164"/>
      <c r="E77" s="1164"/>
      <c r="F77" s="1164"/>
      <c r="G77" s="1164"/>
      <c r="H77" s="1164"/>
      <c r="I77" s="1164"/>
      <c r="J77" s="1164"/>
      <c r="K77" s="1164"/>
      <c r="L77" s="1164"/>
      <c r="M77" s="1164"/>
      <c r="N77" s="1164"/>
      <c r="O77" s="1164"/>
      <c r="P77" s="1164"/>
      <c r="Q77" s="1164"/>
      <c r="R77" s="1164"/>
      <c r="S77" s="1165"/>
      <c r="T77" s="1165"/>
      <c r="U77" s="1165"/>
      <c r="V77" s="1165"/>
      <c r="W77" s="1140"/>
      <c r="X77" s="1140"/>
      <c r="Y77" s="1140"/>
      <c r="Z77" s="1140"/>
      <c r="AA77" s="1140"/>
      <c r="AB77" s="1149"/>
      <c r="AC77" s="1149"/>
      <c r="AD77" s="1149"/>
      <c r="AE77" s="1149"/>
      <c r="AF77" s="1149"/>
      <c r="AG77" s="1149"/>
      <c r="AH77" s="1149"/>
      <c r="AI77" s="1130"/>
    </row>
    <row r="78" spans="2:35">
      <c r="B78" s="2331"/>
      <c r="C78" s="2332"/>
      <c r="D78" s="2331" t="s">
        <v>275</v>
      </c>
      <c r="E78" s="2333"/>
      <c r="F78" s="2333"/>
      <c r="G78" s="2333"/>
      <c r="H78" s="2333"/>
      <c r="I78" s="2333"/>
      <c r="J78" s="2333"/>
      <c r="K78" s="2333"/>
      <c r="L78" s="2333"/>
      <c r="M78" s="2333"/>
      <c r="N78" s="2333"/>
      <c r="O78" s="2333"/>
      <c r="P78" s="2333"/>
      <c r="Q78" s="2333"/>
      <c r="R78" s="2332"/>
      <c r="S78" s="2331" t="s">
        <v>251</v>
      </c>
      <c r="T78" s="2333"/>
      <c r="U78" s="2333"/>
      <c r="V78" s="2332"/>
      <c r="W78" s="1140"/>
      <c r="X78" s="1140"/>
      <c r="Y78" s="1140"/>
      <c r="Z78" s="1140"/>
      <c r="AA78" s="1140"/>
      <c r="AB78" s="1149"/>
      <c r="AC78" s="1149"/>
      <c r="AD78" s="1149"/>
      <c r="AE78" s="1149"/>
      <c r="AF78" s="1140"/>
      <c r="AG78" s="1140"/>
      <c r="AH78" s="1140"/>
      <c r="AI78" s="1130"/>
    </row>
    <row r="79" spans="2:35">
      <c r="B79" s="2331" t="s">
        <v>291</v>
      </c>
      <c r="C79" s="2332"/>
      <c r="D79" s="2331" t="s">
        <v>905</v>
      </c>
      <c r="E79" s="2333"/>
      <c r="F79" s="2333"/>
      <c r="G79" s="2333"/>
      <c r="H79" s="2333"/>
      <c r="I79" s="2333"/>
      <c r="J79" s="2333"/>
      <c r="K79" s="2333"/>
      <c r="L79" s="2333"/>
      <c r="M79" s="2333"/>
      <c r="N79" s="2333"/>
      <c r="O79" s="2333"/>
      <c r="P79" s="2333"/>
      <c r="Q79" s="2333"/>
      <c r="R79" s="2332"/>
      <c r="S79" s="2331" t="s">
        <v>876</v>
      </c>
      <c r="T79" s="2333"/>
      <c r="U79" s="2333"/>
      <c r="V79" s="2332"/>
      <c r="W79" s="1140"/>
      <c r="X79" s="1140"/>
      <c r="Y79" s="1140"/>
      <c r="Z79" s="1140"/>
      <c r="AA79" s="1140"/>
      <c r="AB79" s="1149"/>
      <c r="AC79" s="1149"/>
      <c r="AD79" s="1149"/>
      <c r="AE79" s="1149"/>
      <c r="AF79" s="1140"/>
      <c r="AG79" s="1140"/>
      <c r="AH79" s="1140"/>
      <c r="AI79" s="1130"/>
    </row>
    <row r="80" spans="2:35">
      <c r="B80" s="2331" t="s">
        <v>292</v>
      </c>
      <c r="C80" s="2332"/>
      <c r="D80" s="2331" t="s">
        <v>906</v>
      </c>
      <c r="E80" s="2333"/>
      <c r="F80" s="2333"/>
      <c r="G80" s="2333"/>
      <c r="H80" s="2333"/>
      <c r="I80" s="2333"/>
      <c r="J80" s="2333"/>
      <c r="K80" s="2333"/>
      <c r="L80" s="2333"/>
      <c r="M80" s="2333"/>
      <c r="N80" s="2333"/>
      <c r="O80" s="2333"/>
      <c r="P80" s="2333"/>
      <c r="Q80" s="2333"/>
      <c r="R80" s="2332"/>
      <c r="S80" s="2331" t="s">
        <v>876</v>
      </c>
      <c r="T80" s="2333"/>
      <c r="U80" s="2333"/>
      <c r="V80" s="2332"/>
      <c r="W80" s="1140"/>
      <c r="X80" s="1140"/>
      <c r="Y80" s="1140"/>
      <c r="Z80" s="1140"/>
      <c r="AA80" s="1140"/>
      <c r="AB80" s="1149"/>
      <c r="AC80" s="1149"/>
      <c r="AD80" s="1149"/>
      <c r="AE80" s="1149"/>
      <c r="AF80" s="1140"/>
      <c r="AG80" s="1140"/>
      <c r="AH80" s="1140"/>
      <c r="AI80" s="1130"/>
    </row>
    <row r="81" spans="2:35">
      <c r="B81" s="2331" t="s">
        <v>293</v>
      </c>
      <c r="C81" s="2332"/>
      <c r="D81" s="2331" t="s">
        <v>907</v>
      </c>
      <c r="E81" s="2333"/>
      <c r="F81" s="2333"/>
      <c r="G81" s="2333"/>
      <c r="H81" s="2333"/>
      <c r="I81" s="2333"/>
      <c r="J81" s="2333"/>
      <c r="K81" s="2333"/>
      <c r="L81" s="2333"/>
      <c r="M81" s="2333"/>
      <c r="N81" s="2333"/>
      <c r="O81" s="2333"/>
      <c r="P81" s="2333"/>
      <c r="Q81" s="2333"/>
      <c r="R81" s="2332"/>
      <c r="S81" s="2331" t="s">
        <v>876</v>
      </c>
      <c r="T81" s="2333"/>
      <c r="U81" s="2333"/>
      <c r="V81" s="2332"/>
      <c r="W81" s="1140"/>
      <c r="X81" s="1140"/>
      <c r="Y81" s="1140"/>
      <c r="Z81" s="1140"/>
      <c r="AA81" s="1140"/>
      <c r="AB81" s="1149"/>
      <c r="AC81" s="1149"/>
      <c r="AD81" s="1149"/>
      <c r="AE81" s="1149"/>
      <c r="AF81" s="1140"/>
      <c r="AG81" s="1140"/>
      <c r="AH81" s="1140"/>
      <c r="AI81" s="1130"/>
    </row>
    <row r="82" spans="2:35">
      <c r="B82" s="2331" t="s">
        <v>294</v>
      </c>
      <c r="C82" s="2332"/>
      <c r="D82" s="2331"/>
      <c r="E82" s="2333"/>
      <c r="F82" s="2333"/>
      <c r="G82" s="2333"/>
      <c r="H82" s="2333"/>
      <c r="I82" s="2333"/>
      <c r="J82" s="2333"/>
      <c r="K82" s="2333"/>
      <c r="L82" s="2333"/>
      <c r="M82" s="2333"/>
      <c r="N82" s="2333"/>
      <c r="O82" s="2333"/>
      <c r="P82" s="2333"/>
      <c r="Q82" s="2333"/>
      <c r="R82" s="2332"/>
      <c r="S82" s="2331"/>
      <c r="T82" s="2333"/>
      <c r="U82" s="2333"/>
      <c r="V82" s="2332"/>
      <c r="W82" s="1140"/>
      <c r="X82" s="1140"/>
      <c r="Y82" s="1140"/>
      <c r="Z82" s="1140"/>
      <c r="AA82" s="1140"/>
      <c r="AB82" s="1149"/>
      <c r="AC82" s="1149"/>
      <c r="AD82" s="1149"/>
      <c r="AE82" s="1149"/>
      <c r="AF82" s="1140"/>
      <c r="AG82" s="1140"/>
      <c r="AH82" s="1140"/>
      <c r="AI82" s="1130"/>
    </row>
    <row r="83" spans="2:35">
      <c r="B83" s="2331" t="s">
        <v>295</v>
      </c>
      <c r="C83" s="2332"/>
      <c r="D83" s="2331"/>
      <c r="E83" s="2333"/>
      <c r="F83" s="2333"/>
      <c r="G83" s="2333"/>
      <c r="H83" s="2333"/>
      <c r="I83" s="2333"/>
      <c r="J83" s="2333"/>
      <c r="K83" s="2333"/>
      <c r="L83" s="2333"/>
      <c r="M83" s="2333"/>
      <c r="N83" s="2333"/>
      <c r="O83" s="2333"/>
      <c r="P83" s="2333"/>
      <c r="Q83" s="2333"/>
      <c r="R83" s="2332"/>
      <c r="S83" s="2331"/>
      <c r="T83" s="2333"/>
      <c r="U83" s="2333"/>
      <c r="V83" s="2332"/>
      <c r="W83" s="1140"/>
      <c r="X83" s="1140"/>
      <c r="Y83" s="1140"/>
      <c r="Z83" s="1140"/>
      <c r="AA83" s="1140"/>
      <c r="AB83" s="1149"/>
      <c r="AC83" s="1149"/>
      <c r="AD83" s="1149"/>
      <c r="AE83" s="1149"/>
      <c r="AF83" s="1130"/>
      <c r="AG83" s="1130"/>
      <c r="AH83" s="1130"/>
      <c r="AI83" s="1130"/>
    </row>
    <row r="84" spans="2:35">
      <c r="B84" s="2331" t="s">
        <v>296</v>
      </c>
      <c r="C84" s="2332"/>
      <c r="D84" s="2331"/>
      <c r="E84" s="2333"/>
      <c r="F84" s="2333"/>
      <c r="G84" s="2333"/>
      <c r="H84" s="2333"/>
      <c r="I84" s="2333"/>
      <c r="J84" s="2333"/>
      <c r="K84" s="2333"/>
      <c r="L84" s="2333"/>
      <c r="M84" s="2333"/>
      <c r="N84" s="2333"/>
      <c r="O84" s="2333"/>
      <c r="P84" s="2333"/>
      <c r="Q84" s="2333"/>
      <c r="R84" s="2332"/>
      <c r="S84" s="2331"/>
      <c r="T84" s="2333"/>
      <c r="U84" s="2333"/>
      <c r="V84" s="2332"/>
      <c r="W84" s="1140"/>
      <c r="X84" s="1140"/>
      <c r="Y84" s="1140"/>
      <c r="Z84" s="1140"/>
      <c r="AA84" s="1140"/>
      <c r="AB84" s="1149"/>
      <c r="AC84" s="1149"/>
      <c r="AD84" s="1149"/>
      <c r="AE84" s="1149"/>
      <c r="AF84" s="1130"/>
      <c r="AG84" s="1130"/>
      <c r="AH84" s="1130"/>
      <c r="AI84" s="1130"/>
    </row>
  </sheetData>
  <mergeCells count="276">
    <mergeCell ref="AG25:AH25"/>
    <mergeCell ref="AG43:AH43"/>
    <mergeCell ref="AG61:AH61"/>
    <mergeCell ref="AG65:AI65"/>
    <mergeCell ref="B4:AH4"/>
    <mergeCell ref="B6:D6"/>
    <mergeCell ref="E6:R6"/>
    <mergeCell ref="S6:U6"/>
    <mergeCell ref="V6:AH6"/>
    <mergeCell ref="B8:B24"/>
    <mergeCell ref="C10:C20"/>
    <mergeCell ref="D10:D20"/>
    <mergeCell ref="E10:E20"/>
    <mergeCell ref="F10:F20"/>
    <mergeCell ref="O10:O20"/>
    <mergeCell ref="P10:P20"/>
    <mergeCell ref="Q10:Q20"/>
    <mergeCell ref="R10:R20"/>
    <mergeCell ref="G10:G20"/>
    <mergeCell ref="H10:H20"/>
    <mergeCell ref="I10:I20"/>
    <mergeCell ref="J10:J20"/>
    <mergeCell ref="K10:K20"/>
    <mergeCell ref="L10:L20"/>
    <mergeCell ref="AE10:AE20"/>
    <mergeCell ref="AF10:AF20"/>
    <mergeCell ref="AG10:AG20"/>
    <mergeCell ref="AH10:AH20"/>
    <mergeCell ref="C23:C24"/>
    <mergeCell ref="D23:D24"/>
    <mergeCell ref="E23:E24"/>
    <mergeCell ref="F23:F24"/>
    <mergeCell ref="G23:G24"/>
    <mergeCell ref="H23:H24"/>
    <mergeCell ref="Y10:Y20"/>
    <mergeCell ref="Z10:Z20"/>
    <mergeCell ref="AA10:AA20"/>
    <mergeCell ref="M10:M20"/>
    <mergeCell ref="N10:N20"/>
    <mergeCell ref="Q23:Q24"/>
    <mergeCell ref="R23:R24"/>
    <mergeCell ref="S23:S24"/>
    <mergeCell ref="T23:T24"/>
    <mergeCell ref="I23:I24"/>
    <mergeCell ref="J23:J24"/>
    <mergeCell ref="K23:K24"/>
    <mergeCell ref="L23:L24"/>
    <mergeCell ref="M23:M24"/>
    <mergeCell ref="N23:N24"/>
    <mergeCell ref="AB10:AB20"/>
    <mergeCell ref="AC10:AC20"/>
    <mergeCell ref="AD10:AD20"/>
    <mergeCell ref="S10:S20"/>
    <mergeCell ref="T10:T20"/>
    <mergeCell ref="U10:U20"/>
    <mergeCell ref="V10:V20"/>
    <mergeCell ref="W10:W20"/>
    <mergeCell ref="X10:X20"/>
    <mergeCell ref="AG23:AG24"/>
    <mergeCell ref="AH23:AH24"/>
    <mergeCell ref="B26:B42"/>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R28:R38"/>
    <mergeCell ref="S28:S38"/>
    <mergeCell ref="T28:T38"/>
    <mergeCell ref="U28:U38"/>
    <mergeCell ref="J28:J38"/>
    <mergeCell ref="K28:K38"/>
    <mergeCell ref="L28:L38"/>
    <mergeCell ref="M28:M38"/>
    <mergeCell ref="N28:N38"/>
    <mergeCell ref="O28:O38"/>
    <mergeCell ref="AH28:AH38"/>
    <mergeCell ref="C41:C42"/>
    <mergeCell ref="D41:D42"/>
    <mergeCell ref="E41:E42"/>
    <mergeCell ref="F41:F42"/>
    <mergeCell ref="G41:G42"/>
    <mergeCell ref="H41:H42"/>
    <mergeCell ref="I41:I42"/>
    <mergeCell ref="J41:J42"/>
    <mergeCell ref="K41:K42"/>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AG41:AG42"/>
    <mergeCell ref="AH41:AH42"/>
    <mergeCell ref="B44:B60"/>
    <mergeCell ref="C46:C56"/>
    <mergeCell ref="D46:D56"/>
    <mergeCell ref="E46:E56"/>
    <mergeCell ref="F46:F56"/>
    <mergeCell ref="X41:X42"/>
    <mergeCell ref="Y41:Y42"/>
    <mergeCell ref="Z41:Z42"/>
    <mergeCell ref="AA41:AA42"/>
    <mergeCell ref="AB41:AB42"/>
    <mergeCell ref="AC41:AC42"/>
    <mergeCell ref="R41:R42"/>
    <mergeCell ref="S41:S42"/>
    <mergeCell ref="T41:T42"/>
    <mergeCell ref="U41:U42"/>
    <mergeCell ref="V41:V42"/>
    <mergeCell ref="W41:W42"/>
    <mergeCell ref="L41:L42"/>
    <mergeCell ref="M41:M42"/>
    <mergeCell ref="N41:N42"/>
    <mergeCell ref="O41:O42"/>
    <mergeCell ref="P41:P42"/>
    <mergeCell ref="G46:G56"/>
    <mergeCell ref="H46:H56"/>
    <mergeCell ref="I46:I56"/>
    <mergeCell ref="J46:J56"/>
    <mergeCell ref="K46:K56"/>
    <mergeCell ref="L46:L56"/>
    <mergeCell ref="AD41:AD42"/>
    <mergeCell ref="AE41:AE42"/>
    <mergeCell ref="AF41:AF42"/>
    <mergeCell ref="Q41:Q42"/>
    <mergeCell ref="AH46:AH56"/>
    <mergeCell ref="C59:C60"/>
    <mergeCell ref="D59:D60"/>
    <mergeCell ref="E59:E60"/>
    <mergeCell ref="F59:F60"/>
    <mergeCell ref="G59:G60"/>
    <mergeCell ref="H59:H60"/>
    <mergeCell ref="Y46:Y56"/>
    <mergeCell ref="Z46:Z56"/>
    <mergeCell ref="AA46:AA56"/>
    <mergeCell ref="AB46:AB56"/>
    <mergeCell ref="AC46:AC56"/>
    <mergeCell ref="AD46:AD56"/>
    <mergeCell ref="S46:S56"/>
    <mergeCell ref="T46:T56"/>
    <mergeCell ref="U46:U56"/>
    <mergeCell ref="V46:V56"/>
    <mergeCell ref="W46:W56"/>
    <mergeCell ref="X46:X56"/>
    <mergeCell ref="M46:M56"/>
    <mergeCell ref="N46:N56"/>
    <mergeCell ref="O46:O56"/>
    <mergeCell ref="P46:P56"/>
    <mergeCell ref="Q46:Q56"/>
    <mergeCell ref="I59:I60"/>
    <mergeCell ref="J59:J60"/>
    <mergeCell ref="K59:K60"/>
    <mergeCell ref="L59:L60"/>
    <mergeCell ref="M59:M60"/>
    <mergeCell ref="N59:N60"/>
    <mergeCell ref="AE46:AE56"/>
    <mergeCell ref="AF46:AF56"/>
    <mergeCell ref="AG46:AG56"/>
    <mergeCell ref="R46:R56"/>
    <mergeCell ref="W59:W60"/>
    <mergeCell ref="X59:X60"/>
    <mergeCell ref="Y59:Y60"/>
    <mergeCell ref="Z59:Z60"/>
    <mergeCell ref="O59:O60"/>
    <mergeCell ref="P59:P60"/>
    <mergeCell ref="Q59:Q60"/>
    <mergeCell ref="R59:R60"/>
    <mergeCell ref="S59:S60"/>
    <mergeCell ref="T59:T60"/>
    <mergeCell ref="AG64:AI64"/>
    <mergeCell ref="B65:C65"/>
    <mergeCell ref="D65:I65"/>
    <mergeCell ref="K65:L65"/>
    <mergeCell ref="M65:AA65"/>
    <mergeCell ref="AB65:AE65"/>
    <mergeCell ref="AG59:AG60"/>
    <mergeCell ref="AH59:AH60"/>
    <mergeCell ref="B62:AH62"/>
    <mergeCell ref="B63:D63"/>
    <mergeCell ref="K63:AA63"/>
    <mergeCell ref="B64:C64"/>
    <mergeCell ref="D64:I64"/>
    <mergeCell ref="K64:L64"/>
    <mergeCell ref="M64:AA64"/>
    <mergeCell ref="AB64:AE64"/>
    <mergeCell ref="AA59:AA60"/>
    <mergeCell ref="AB59:AB60"/>
    <mergeCell ref="AC59:AC60"/>
    <mergeCell ref="AD59:AD60"/>
    <mergeCell ref="AE59:AE60"/>
    <mergeCell ref="AF59:AF60"/>
    <mergeCell ref="U59:U60"/>
    <mergeCell ref="V59:V60"/>
    <mergeCell ref="B66:C66"/>
    <mergeCell ref="D66:I66"/>
    <mergeCell ref="K66:L66"/>
    <mergeCell ref="M66:AA66"/>
    <mergeCell ref="AB66:AE66"/>
    <mergeCell ref="B67:C67"/>
    <mergeCell ref="D67:I67"/>
    <mergeCell ref="K67:L67"/>
    <mergeCell ref="M67:AA67"/>
    <mergeCell ref="AB67:AE67"/>
    <mergeCell ref="AB70:AE70"/>
    <mergeCell ref="B71:C71"/>
    <mergeCell ref="D71:I71"/>
    <mergeCell ref="K71:L71"/>
    <mergeCell ref="M71:AA71"/>
    <mergeCell ref="AB71:AE71"/>
    <mergeCell ref="B68:C68"/>
    <mergeCell ref="D68:I68"/>
    <mergeCell ref="B69:C69"/>
    <mergeCell ref="D69:I69"/>
    <mergeCell ref="K69:AA69"/>
    <mergeCell ref="B70:C70"/>
    <mergeCell ref="D70:I70"/>
    <mergeCell ref="K70:L70"/>
    <mergeCell ref="M70:AA70"/>
    <mergeCell ref="K74:L74"/>
    <mergeCell ref="M74:AA74"/>
    <mergeCell ref="AB74:AE74"/>
    <mergeCell ref="K75:L75"/>
    <mergeCell ref="M75:AA75"/>
    <mergeCell ref="AB75:AE75"/>
    <mergeCell ref="K72:L72"/>
    <mergeCell ref="M72:AA72"/>
    <mergeCell ref="AB72:AE72"/>
    <mergeCell ref="K73:L73"/>
    <mergeCell ref="M73:AA73"/>
    <mergeCell ref="AB73:AE73"/>
    <mergeCell ref="B80:C80"/>
    <mergeCell ref="D80:R80"/>
    <mergeCell ref="S80:V80"/>
    <mergeCell ref="B81:C81"/>
    <mergeCell ref="D81:R81"/>
    <mergeCell ref="S81:V81"/>
    <mergeCell ref="B78:C78"/>
    <mergeCell ref="D78:R78"/>
    <mergeCell ref="S78:V78"/>
    <mergeCell ref="B79:C79"/>
    <mergeCell ref="D79:R79"/>
    <mergeCell ref="S79:V79"/>
    <mergeCell ref="B84:C84"/>
    <mergeCell ref="D84:R84"/>
    <mergeCell ref="S84:V84"/>
    <mergeCell ref="B82:C82"/>
    <mergeCell ref="D82:R82"/>
    <mergeCell ref="S82:V82"/>
    <mergeCell ref="B83:C83"/>
    <mergeCell ref="D83:R83"/>
    <mergeCell ref="S83:V83"/>
  </mergeCells>
  <phoneticPr fontId="9"/>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L61"/>
  <sheetViews>
    <sheetView zoomScale="70" zoomScaleNormal="70" zoomScaleSheetLayoutView="85" zoomScalePageLayoutView="70" workbookViewId="0">
      <selection activeCell="A44" sqref="A44:L44"/>
    </sheetView>
  </sheetViews>
  <sheetFormatPr defaultRowHeight="13.5"/>
  <cols>
    <col min="1" max="1" width="5.5" style="503" customWidth="1"/>
    <col min="2" max="3" width="12.625" style="503" customWidth="1"/>
    <col min="4" max="4" width="7.875" style="503" customWidth="1"/>
    <col min="5" max="7" width="19.625" style="503" customWidth="1"/>
    <col min="8" max="8" width="6" style="503" customWidth="1"/>
    <col min="9" max="9" width="5.625" style="503" customWidth="1"/>
    <col min="10" max="10" width="20.75" style="503" customWidth="1"/>
    <col min="11" max="11" width="5.75" style="503" customWidth="1"/>
    <col min="12" max="12" width="24.125" style="503" customWidth="1"/>
    <col min="13" max="13" width="13" style="503" customWidth="1"/>
    <col min="14" max="16384" width="9" style="503"/>
  </cols>
  <sheetData>
    <row r="1" spans="1:12" ht="20.100000000000001" customHeight="1">
      <c r="A1" s="120"/>
      <c r="B1" s="121"/>
      <c r="C1" s="121"/>
      <c r="D1" s="121"/>
      <c r="E1" s="121"/>
      <c r="F1" s="121"/>
      <c r="G1" s="121"/>
      <c r="H1" s="121"/>
      <c r="I1" s="121"/>
      <c r="J1" s="121"/>
      <c r="K1" s="122"/>
      <c r="L1" s="122" t="s">
        <v>868</v>
      </c>
    </row>
    <row r="2" spans="1:12" ht="20.100000000000001" customHeight="1">
      <c r="A2" s="2439" t="s">
        <v>913</v>
      </c>
      <c r="B2" s="2439"/>
      <c r="C2" s="2439"/>
      <c r="D2" s="2439"/>
      <c r="E2" s="2439"/>
      <c r="F2" s="2439"/>
      <c r="G2" s="2439"/>
      <c r="H2" s="2439"/>
      <c r="I2" s="2439"/>
      <c r="J2" s="2439"/>
      <c r="K2" s="2439"/>
      <c r="L2" s="2439"/>
    </row>
    <row r="3" spans="1:12" ht="20.100000000000001" customHeight="1">
      <c r="A3" s="120"/>
      <c r="B3" s="120"/>
      <c r="C3" s="120"/>
      <c r="D3" s="120"/>
      <c r="E3" s="120"/>
      <c r="F3" s="120"/>
      <c r="G3" s="120"/>
      <c r="H3" s="516"/>
      <c r="I3" s="516"/>
      <c r="J3" s="516"/>
      <c r="K3" s="2440"/>
      <c r="L3" s="2440"/>
    </row>
    <row r="4" spans="1:12" ht="21" customHeight="1">
      <c r="A4" s="517"/>
      <c r="B4" s="123" t="s">
        <v>245</v>
      </c>
      <c r="C4" s="2441" t="str">
        <f>IF(様式1!L11="","",様式1!L11)</f>
        <v/>
      </c>
      <c r="D4" s="2441"/>
      <c r="E4" s="2441"/>
      <c r="F4" s="123" t="s">
        <v>300</v>
      </c>
      <c r="G4" s="2442" t="str">
        <f>IF(様式1!G36="","",様式1!G36)</f>
        <v/>
      </c>
      <c r="H4" s="2442"/>
      <c r="I4" s="2442"/>
      <c r="J4" s="2442"/>
      <c r="K4" s="2442"/>
      <c r="L4" s="2442"/>
    </row>
    <row r="5" spans="1:12" ht="13.5" customHeight="1" thickBot="1">
      <c r="A5" s="120"/>
      <c r="B5" s="124"/>
      <c r="C5" s="124"/>
      <c r="D5" s="124"/>
      <c r="E5" s="124"/>
      <c r="F5" s="124"/>
      <c r="G5" s="124"/>
      <c r="H5" s="124"/>
      <c r="I5" s="124"/>
      <c r="J5" s="124"/>
      <c r="K5" s="124"/>
      <c r="L5" s="124"/>
    </row>
    <row r="6" spans="1:12" ht="32.25" customHeight="1">
      <c r="A6" s="2443" t="s">
        <v>914</v>
      </c>
      <c r="B6" s="2444" t="s">
        <v>301</v>
      </c>
      <c r="C6" s="2445"/>
      <c r="D6" s="2448" t="s">
        <v>877</v>
      </c>
      <c r="E6" s="2450" t="s">
        <v>302</v>
      </c>
      <c r="F6" s="2451"/>
      <c r="G6" s="2452"/>
      <c r="H6" s="2456" t="s">
        <v>303</v>
      </c>
      <c r="I6" s="2450" t="s">
        <v>871</v>
      </c>
      <c r="J6" s="2452"/>
      <c r="K6" s="2457" t="s">
        <v>304</v>
      </c>
      <c r="L6" s="508" t="s">
        <v>688</v>
      </c>
    </row>
    <row r="7" spans="1:12" ht="32.25" customHeight="1">
      <c r="A7" s="2403"/>
      <c r="B7" s="2446"/>
      <c r="C7" s="2447"/>
      <c r="D7" s="2449"/>
      <c r="E7" s="2453"/>
      <c r="F7" s="2454"/>
      <c r="G7" s="2455"/>
      <c r="H7" s="1618"/>
      <c r="I7" s="2453"/>
      <c r="J7" s="2455"/>
      <c r="K7" s="2458"/>
      <c r="L7" s="509" t="s">
        <v>915</v>
      </c>
    </row>
    <row r="8" spans="1:12" ht="31.7" customHeight="1">
      <c r="A8" s="2403">
        <v>1</v>
      </c>
      <c r="B8" s="2406" ph="1"/>
      <c r="C8" s="2407" ph="1"/>
      <c r="D8" s="2412"/>
      <c r="E8" s="2415"/>
      <c r="F8" s="2416"/>
      <c r="G8" s="2417"/>
      <c r="H8" s="2424"/>
      <c r="I8" s="518"/>
      <c r="J8" s="1246" t="s">
        <v>1585</v>
      </c>
      <c r="K8" s="2435"/>
      <c r="L8" s="666"/>
    </row>
    <row r="9" spans="1:12" ht="31.7" customHeight="1">
      <c r="A9" s="2403"/>
      <c r="B9" s="2408" ph="1"/>
      <c r="C9" s="2409" ph="1"/>
      <c r="D9" s="2413"/>
      <c r="E9" s="2418"/>
      <c r="F9" s="2419"/>
      <c r="G9" s="2420"/>
      <c r="H9" s="2425"/>
      <c r="I9" s="504"/>
      <c r="J9" s="1247" t="s">
        <v>872</v>
      </c>
      <c r="K9" s="2436"/>
      <c r="L9" s="2438"/>
    </row>
    <row r="10" spans="1:12" ht="31.7" customHeight="1">
      <c r="A10" s="2403"/>
      <c r="B10" s="2428" ph="1"/>
      <c r="C10" s="2429" ph="1"/>
      <c r="D10" s="2430"/>
      <c r="E10" s="2431"/>
      <c r="F10" s="2432"/>
      <c r="G10" s="2433"/>
      <c r="H10" s="2434"/>
      <c r="I10" s="519"/>
      <c r="J10" s="1248" t="s">
        <v>873</v>
      </c>
      <c r="K10" s="2437"/>
      <c r="L10" s="2402"/>
    </row>
    <row r="11" spans="1:12" ht="31.7" customHeight="1">
      <c r="A11" s="2403">
        <v>2</v>
      </c>
      <c r="B11" s="2406"/>
      <c r="C11" s="2407"/>
      <c r="D11" s="2412"/>
      <c r="E11" s="2415"/>
      <c r="F11" s="2416"/>
      <c r="G11" s="2417"/>
      <c r="H11" s="2424"/>
      <c r="I11" s="518"/>
      <c r="J11" s="1246" t="s">
        <v>1585</v>
      </c>
      <c r="K11" s="2435"/>
      <c r="L11" s="666"/>
    </row>
    <row r="12" spans="1:12" ht="31.7" customHeight="1">
      <c r="A12" s="2403"/>
      <c r="B12" s="2408"/>
      <c r="C12" s="2409"/>
      <c r="D12" s="2413"/>
      <c r="E12" s="2418"/>
      <c r="F12" s="2419"/>
      <c r="G12" s="2420"/>
      <c r="H12" s="2425"/>
      <c r="I12" s="504"/>
      <c r="J12" s="1247" t="s">
        <v>872</v>
      </c>
      <c r="K12" s="2436"/>
      <c r="L12" s="2438"/>
    </row>
    <row r="13" spans="1:12" ht="31.7" customHeight="1">
      <c r="A13" s="2403"/>
      <c r="B13" s="2428"/>
      <c r="C13" s="2429"/>
      <c r="D13" s="2430"/>
      <c r="E13" s="2431"/>
      <c r="F13" s="2432"/>
      <c r="G13" s="2433"/>
      <c r="H13" s="2434"/>
      <c r="I13" s="519"/>
      <c r="J13" s="1248" t="s">
        <v>873</v>
      </c>
      <c r="K13" s="2437"/>
      <c r="L13" s="2402"/>
    </row>
    <row r="14" spans="1:12" ht="31.7" customHeight="1">
      <c r="A14" s="2403">
        <v>3</v>
      </c>
      <c r="B14" s="2406"/>
      <c r="C14" s="2407"/>
      <c r="D14" s="2412"/>
      <c r="E14" s="2415"/>
      <c r="F14" s="2416"/>
      <c r="G14" s="2417"/>
      <c r="H14" s="2424"/>
      <c r="I14" s="518"/>
      <c r="J14" s="1246" t="s">
        <v>1585</v>
      </c>
      <c r="K14" s="2435"/>
      <c r="L14" s="666"/>
    </row>
    <row r="15" spans="1:12" ht="31.7" customHeight="1">
      <c r="A15" s="2403"/>
      <c r="B15" s="2408"/>
      <c r="C15" s="2409"/>
      <c r="D15" s="2413"/>
      <c r="E15" s="2418"/>
      <c r="F15" s="2419"/>
      <c r="G15" s="2420"/>
      <c r="H15" s="2425"/>
      <c r="I15" s="504"/>
      <c r="J15" s="1247" t="s">
        <v>872</v>
      </c>
      <c r="K15" s="2436"/>
      <c r="L15" s="2438"/>
    </row>
    <row r="16" spans="1:12" ht="31.7" customHeight="1">
      <c r="A16" s="2403"/>
      <c r="B16" s="2428"/>
      <c r="C16" s="2429"/>
      <c r="D16" s="2430"/>
      <c r="E16" s="2431"/>
      <c r="F16" s="2432"/>
      <c r="G16" s="2433"/>
      <c r="H16" s="2434"/>
      <c r="I16" s="519"/>
      <c r="J16" s="1248" t="s">
        <v>873</v>
      </c>
      <c r="K16" s="2437"/>
      <c r="L16" s="2402"/>
    </row>
    <row r="17" spans="1:12" ht="31.7" customHeight="1">
      <c r="A17" s="2403">
        <v>4</v>
      </c>
      <c r="B17" s="2406"/>
      <c r="C17" s="2407"/>
      <c r="D17" s="2412"/>
      <c r="E17" s="2415"/>
      <c r="F17" s="2416"/>
      <c r="G17" s="2417"/>
      <c r="H17" s="2424"/>
      <c r="I17" s="518"/>
      <c r="J17" s="1246" t="s">
        <v>1585</v>
      </c>
      <c r="K17" s="2435"/>
      <c r="L17" s="666"/>
    </row>
    <row r="18" spans="1:12" ht="31.7" customHeight="1">
      <c r="A18" s="2403"/>
      <c r="B18" s="2408"/>
      <c r="C18" s="2409"/>
      <c r="D18" s="2413"/>
      <c r="E18" s="2418"/>
      <c r="F18" s="2419"/>
      <c r="G18" s="2420"/>
      <c r="H18" s="2425"/>
      <c r="I18" s="504"/>
      <c r="J18" s="1247" t="s">
        <v>872</v>
      </c>
      <c r="K18" s="2436"/>
      <c r="L18" s="2438"/>
    </row>
    <row r="19" spans="1:12" ht="31.7" customHeight="1">
      <c r="A19" s="2403"/>
      <c r="B19" s="2428"/>
      <c r="C19" s="2429"/>
      <c r="D19" s="2430"/>
      <c r="E19" s="2431"/>
      <c r="F19" s="2432"/>
      <c r="G19" s="2433"/>
      <c r="H19" s="2434"/>
      <c r="I19" s="519"/>
      <c r="J19" s="1248" t="s">
        <v>873</v>
      </c>
      <c r="K19" s="2437"/>
      <c r="L19" s="2402"/>
    </row>
    <row r="20" spans="1:12" ht="31.7" customHeight="1">
      <c r="A20" s="2403">
        <v>5</v>
      </c>
      <c r="B20" s="2406"/>
      <c r="C20" s="2407"/>
      <c r="D20" s="2412"/>
      <c r="E20" s="2415"/>
      <c r="F20" s="2416"/>
      <c r="G20" s="2417"/>
      <c r="H20" s="2424"/>
      <c r="I20" s="518"/>
      <c r="J20" s="1246" t="s">
        <v>1585</v>
      </c>
      <c r="K20" s="2435"/>
      <c r="L20" s="666"/>
    </row>
    <row r="21" spans="1:12" ht="31.7" customHeight="1">
      <c r="A21" s="2403"/>
      <c r="B21" s="2408"/>
      <c r="C21" s="2409"/>
      <c r="D21" s="2413"/>
      <c r="E21" s="2418"/>
      <c r="F21" s="2419"/>
      <c r="G21" s="2420"/>
      <c r="H21" s="2425"/>
      <c r="I21" s="504"/>
      <c r="J21" s="1247" t="s">
        <v>872</v>
      </c>
      <c r="K21" s="2436"/>
      <c r="L21" s="2438"/>
    </row>
    <row r="22" spans="1:12" ht="31.7" customHeight="1">
      <c r="A22" s="2403"/>
      <c r="B22" s="2428"/>
      <c r="C22" s="2429"/>
      <c r="D22" s="2430"/>
      <c r="E22" s="2431"/>
      <c r="F22" s="2432"/>
      <c r="G22" s="2433"/>
      <c r="H22" s="2434"/>
      <c r="I22" s="519"/>
      <c r="J22" s="1248" t="s">
        <v>873</v>
      </c>
      <c r="K22" s="2437"/>
      <c r="L22" s="2402"/>
    </row>
    <row r="23" spans="1:12" ht="31.7" customHeight="1">
      <c r="A23" s="2403">
        <v>6</v>
      </c>
      <c r="B23" s="2406"/>
      <c r="C23" s="2407"/>
      <c r="D23" s="2412"/>
      <c r="E23" s="2415"/>
      <c r="F23" s="2416"/>
      <c r="G23" s="2417"/>
      <c r="H23" s="2424"/>
      <c r="I23" s="518"/>
      <c r="J23" s="1246" t="s">
        <v>1585</v>
      </c>
      <c r="K23" s="2435"/>
      <c r="L23" s="667"/>
    </row>
    <row r="24" spans="1:12" ht="31.7" customHeight="1">
      <c r="A24" s="2403"/>
      <c r="B24" s="2408"/>
      <c r="C24" s="2409"/>
      <c r="D24" s="2413"/>
      <c r="E24" s="2418"/>
      <c r="F24" s="2419"/>
      <c r="G24" s="2420"/>
      <c r="H24" s="2425"/>
      <c r="I24" s="504"/>
      <c r="J24" s="1247" t="s">
        <v>872</v>
      </c>
      <c r="K24" s="2436"/>
      <c r="L24" s="2401"/>
    </row>
    <row r="25" spans="1:12" ht="31.7" customHeight="1">
      <c r="A25" s="2403"/>
      <c r="B25" s="2428"/>
      <c r="C25" s="2429"/>
      <c r="D25" s="2430"/>
      <c r="E25" s="2431"/>
      <c r="F25" s="2432"/>
      <c r="G25" s="2433"/>
      <c r="H25" s="2434"/>
      <c r="I25" s="519"/>
      <c r="J25" s="1248" t="s">
        <v>873</v>
      </c>
      <c r="K25" s="2437"/>
      <c r="L25" s="2402"/>
    </row>
    <row r="26" spans="1:12" ht="31.7" customHeight="1">
      <c r="A26" s="2403">
        <v>7</v>
      </c>
      <c r="B26" s="2406"/>
      <c r="C26" s="2407"/>
      <c r="D26" s="2412"/>
      <c r="E26" s="2415"/>
      <c r="F26" s="2416"/>
      <c r="G26" s="2417"/>
      <c r="H26" s="2424"/>
      <c r="I26" s="518"/>
      <c r="J26" s="1246" t="s">
        <v>1585</v>
      </c>
      <c r="K26" s="2435"/>
      <c r="L26" s="667"/>
    </row>
    <row r="27" spans="1:12" ht="31.7" customHeight="1">
      <c r="A27" s="2403"/>
      <c r="B27" s="2408"/>
      <c r="C27" s="2409"/>
      <c r="D27" s="2413"/>
      <c r="E27" s="2418"/>
      <c r="F27" s="2419"/>
      <c r="G27" s="2420"/>
      <c r="H27" s="2425"/>
      <c r="I27" s="504"/>
      <c r="J27" s="1247" t="s">
        <v>872</v>
      </c>
      <c r="K27" s="2436"/>
      <c r="L27" s="2401"/>
    </row>
    <row r="28" spans="1:12" ht="31.7" customHeight="1">
      <c r="A28" s="2403"/>
      <c r="B28" s="2428"/>
      <c r="C28" s="2429"/>
      <c r="D28" s="2430"/>
      <c r="E28" s="2431"/>
      <c r="F28" s="2432"/>
      <c r="G28" s="2433"/>
      <c r="H28" s="2434"/>
      <c r="I28" s="519"/>
      <c r="J28" s="1248" t="s">
        <v>873</v>
      </c>
      <c r="K28" s="2437"/>
      <c r="L28" s="2402"/>
    </row>
    <row r="29" spans="1:12" ht="31.7" customHeight="1">
      <c r="A29" s="2403">
        <v>8</v>
      </c>
      <c r="B29" s="2406"/>
      <c r="C29" s="2407"/>
      <c r="D29" s="2412"/>
      <c r="E29" s="2415"/>
      <c r="F29" s="2416"/>
      <c r="G29" s="2417"/>
      <c r="H29" s="2424"/>
      <c r="I29" s="518"/>
      <c r="J29" s="1246" t="s">
        <v>1585</v>
      </c>
      <c r="K29" s="2435"/>
      <c r="L29" s="667"/>
    </row>
    <row r="30" spans="1:12" ht="31.7" customHeight="1">
      <c r="A30" s="2403"/>
      <c r="B30" s="2408"/>
      <c r="C30" s="2409"/>
      <c r="D30" s="2413"/>
      <c r="E30" s="2418"/>
      <c r="F30" s="2419"/>
      <c r="G30" s="2420"/>
      <c r="H30" s="2425"/>
      <c r="I30" s="504"/>
      <c r="J30" s="1247" t="s">
        <v>872</v>
      </c>
      <c r="K30" s="2436"/>
      <c r="L30" s="2401"/>
    </row>
    <row r="31" spans="1:12" ht="31.7" customHeight="1">
      <c r="A31" s="2403"/>
      <c r="B31" s="2428"/>
      <c r="C31" s="2429"/>
      <c r="D31" s="2430"/>
      <c r="E31" s="2431"/>
      <c r="F31" s="2432"/>
      <c r="G31" s="2433"/>
      <c r="H31" s="2434"/>
      <c r="I31" s="519"/>
      <c r="J31" s="1248" t="s">
        <v>873</v>
      </c>
      <c r="K31" s="2437"/>
      <c r="L31" s="2402"/>
    </row>
    <row r="32" spans="1:12" ht="31.7" customHeight="1">
      <c r="A32" s="2403">
        <v>9</v>
      </c>
      <c r="B32" s="2406"/>
      <c r="C32" s="2407"/>
      <c r="D32" s="2412"/>
      <c r="E32" s="2415"/>
      <c r="F32" s="2416"/>
      <c r="G32" s="2417"/>
      <c r="H32" s="2424"/>
      <c r="I32" s="518"/>
      <c r="J32" s="1246" t="s">
        <v>1585</v>
      </c>
      <c r="K32" s="2435"/>
      <c r="L32" s="667"/>
    </row>
    <row r="33" spans="1:12" ht="31.7" customHeight="1">
      <c r="A33" s="2403"/>
      <c r="B33" s="2408"/>
      <c r="C33" s="2409"/>
      <c r="D33" s="2413"/>
      <c r="E33" s="2418"/>
      <c r="F33" s="2419"/>
      <c r="G33" s="2420"/>
      <c r="H33" s="2425"/>
      <c r="I33" s="504"/>
      <c r="J33" s="1247" t="s">
        <v>872</v>
      </c>
      <c r="K33" s="2436"/>
      <c r="L33" s="2401"/>
    </row>
    <row r="34" spans="1:12" ht="31.7" customHeight="1">
      <c r="A34" s="2403"/>
      <c r="B34" s="2428"/>
      <c r="C34" s="2429"/>
      <c r="D34" s="2430"/>
      <c r="E34" s="2431"/>
      <c r="F34" s="2432"/>
      <c r="G34" s="2433"/>
      <c r="H34" s="2434"/>
      <c r="I34" s="519"/>
      <c r="J34" s="1248" t="s">
        <v>873</v>
      </c>
      <c r="K34" s="2437"/>
      <c r="L34" s="2402"/>
    </row>
    <row r="35" spans="1:12" ht="31.7" customHeight="1">
      <c r="A35" s="2403">
        <v>10</v>
      </c>
      <c r="B35" s="2406"/>
      <c r="C35" s="2407"/>
      <c r="D35" s="2412"/>
      <c r="E35" s="2415"/>
      <c r="F35" s="2416"/>
      <c r="G35" s="2417"/>
      <c r="H35" s="2424"/>
      <c r="I35" s="518"/>
      <c r="J35" s="1246" t="s">
        <v>1585</v>
      </c>
      <c r="K35" s="2424"/>
      <c r="L35" s="667"/>
    </row>
    <row r="36" spans="1:12" ht="31.7" customHeight="1">
      <c r="A36" s="2404"/>
      <c r="B36" s="2408"/>
      <c r="C36" s="2409"/>
      <c r="D36" s="2413"/>
      <c r="E36" s="2418"/>
      <c r="F36" s="2419"/>
      <c r="G36" s="2420"/>
      <c r="H36" s="2425"/>
      <c r="I36" s="504"/>
      <c r="J36" s="1247" t="s">
        <v>872</v>
      </c>
      <c r="K36" s="2425"/>
      <c r="L36" s="2401"/>
    </row>
    <row r="37" spans="1:12" ht="31.7" customHeight="1" thickBot="1">
      <c r="A37" s="2405"/>
      <c r="B37" s="2410"/>
      <c r="C37" s="2411"/>
      <c r="D37" s="2414"/>
      <c r="E37" s="2421"/>
      <c r="F37" s="2422"/>
      <c r="G37" s="2423"/>
      <c r="H37" s="2426"/>
      <c r="I37" s="520"/>
      <c r="J37" s="1249" t="s">
        <v>873</v>
      </c>
      <c r="K37" s="2426"/>
      <c r="L37" s="2427"/>
    </row>
    <row r="38" spans="1:12" ht="6.75" customHeight="1">
      <c r="A38" s="120"/>
      <c r="B38" s="293"/>
      <c r="C38" s="293"/>
      <c r="D38" s="126"/>
      <c r="E38" s="510" t="s">
        <v>882</v>
      </c>
      <c r="F38" s="126"/>
      <c r="G38" s="126"/>
      <c r="H38" s="126"/>
      <c r="I38" s="126"/>
      <c r="J38" s="126"/>
      <c r="K38" s="293"/>
      <c r="L38" s="293"/>
    </row>
    <row r="39" spans="1:12" ht="18" customHeight="1">
      <c r="A39" s="1430" t="s">
        <v>916</v>
      </c>
      <c r="B39" s="1430"/>
      <c r="C39" s="1430"/>
      <c r="D39" s="1430"/>
      <c r="E39" s="1430"/>
      <c r="F39" s="1430"/>
      <c r="G39" s="1430"/>
      <c r="H39" s="1430"/>
      <c r="I39" s="1430"/>
      <c r="J39" s="1430"/>
      <c r="K39" s="1430"/>
      <c r="L39" s="1430"/>
    </row>
    <row r="40" spans="1:12" ht="18" customHeight="1">
      <c r="A40" s="1433" t="s">
        <v>917</v>
      </c>
      <c r="B40" s="1433"/>
      <c r="C40" s="1433"/>
      <c r="D40" s="1433"/>
      <c r="E40" s="1433"/>
      <c r="F40" s="1433"/>
      <c r="G40" s="1433"/>
      <c r="H40" s="1433"/>
      <c r="I40" s="1433"/>
      <c r="J40" s="1433"/>
      <c r="K40" s="1433"/>
      <c r="L40" s="1433"/>
    </row>
    <row r="41" spans="1:12" ht="18" customHeight="1">
      <c r="A41" s="1433" t="s">
        <v>918</v>
      </c>
      <c r="B41" s="1433"/>
      <c r="C41" s="1433"/>
      <c r="D41" s="1433"/>
      <c r="E41" s="1433"/>
      <c r="F41" s="1433"/>
      <c r="G41" s="1433"/>
      <c r="H41" s="1433"/>
      <c r="I41" s="1433"/>
      <c r="J41" s="1433"/>
      <c r="K41" s="1433"/>
      <c r="L41" s="1433"/>
    </row>
    <row r="42" spans="1:12" s="521" customFormat="1" ht="17.25" customHeight="1">
      <c r="A42" s="1433" t="s">
        <v>1597</v>
      </c>
      <c r="B42" s="1433"/>
      <c r="C42" s="1433"/>
      <c r="D42" s="1433"/>
      <c r="E42" s="1433"/>
      <c r="F42" s="1433"/>
      <c r="G42" s="1433"/>
      <c r="H42" s="1433"/>
      <c r="I42" s="1433"/>
      <c r="J42" s="1433"/>
      <c r="K42" s="1433"/>
      <c r="L42" s="1433"/>
    </row>
    <row r="43" spans="1:12" s="521" customFormat="1" ht="17.25" customHeight="1">
      <c r="A43" s="2400" t="s">
        <v>1598</v>
      </c>
      <c r="B43" s="2400"/>
      <c r="C43" s="2400"/>
      <c r="D43" s="2400"/>
      <c r="E43" s="2400"/>
      <c r="F43" s="2400"/>
      <c r="G43" s="2400"/>
      <c r="H43" s="2400"/>
      <c r="I43" s="2400"/>
      <c r="J43" s="2400"/>
      <c r="K43" s="2400"/>
      <c r="L43" s="2400"/>
    </row>
    <row r="44" spans="1:12" s="521" customFormat="1" ht="18" customHeight="1">
      <c r="A44" s="1433" t="s">
        <v>1627</v>
      </c>
      <c r="B44" s="1433"/>
      <c r="C44" s="1433"/>
      <c r="D44" s="1433"/>
      <c r="E44" s="1433"/>
      <c r="F44" s="1433"/>
      <c r="G44" s="1433"/>
      <c r="H44" s="1433"/>
      <c r="I44" s="1433"/>
      <c r="J44" s="1433"/>
      <c r="K44" s="1433"/>
      <c r="L44" s="1433"/>
    </row>
    <row r="45" spans="1:12" s="521" customFormat="1" ht="18" customHeight="1">
      <c r="A45" s="1433" t="s">
        <v>1599</v>
      </c>
      <c r="B45" s="1433"/>
      <c r="C45" s="1433"/>
      <c r="D45" s="1433"/>
      <c r="E45" s="1433"/>
      <c r="F45" s="1433"/>
      <c r="G45" s="1433"/>
      <c r="H45" s="1433"/>
      <c r="I45" s="1433"/>
      <c r="J45" s="1433"/>
      <c r="K45" s="1433"/>
      <c r="L45" s="1433"/>
    </row>
    <row r="46" spans="1:12" s="521" customFormat="1" ht="18" customHeight="1">
      <c r="A46" s="1433" t="s">
        <v>919</v>
      </c>
      <c r="B46" s="1433"/>
      <c r="C46" s="1433"/>
      <c r="D46" s="1433"/>
      <c r="E46" s="1433"/>
      <c r="F46" s="1433"/>
      <c r="G46" s="1433"/>
      <c r="H46" s="1433"/>
      <c r="I46" s="1433"/>
      <c r="J46" s="1433"/>
      <c r="K46" s="1433"/>
      <c r="L46" s="1433"/>
    </row>
    <row r="47" spans="1:12" s="521" customFormat="1" ht="18" customHeight="1">
      <c r="A47" s="1433" t="s">
        <v>1600</v>
      </c>
      <c r="B47" s="1433"/>
      <c r="C47" s="1433"/>
      <c r="D47" s="1433"/>
      <c r="E47" s="1433"/>
      <c r="F47" s="1433"/>
      <c r="G47" s="1433"/>
      <c r="H47" s="1433"/>
      <c r="I47" s="1433"/>
      <c r="J47" s="1433"/>
      <c r="K47" s="1433"/>
      <c r="L47" s="1433"/>
    </row>
    <row r="48" spans="1:12" s="521" customFormat="1" ht="18" customHeight="1">
      <c r="A48" s="1433" t="s">
        <v>920</v>
      </c>
      <c r="B48" s="1433"/>
      <c r="C48" s="1433"/>
      <c r="D48" s="1433"/>
      <c r="E48" s="1433"/>
      <c r="F48" s="1433"/>
      <c r="G48" s="1433"/>
      <c r="H48" s="1433"/>
      <c r="I48" s="1433"/>
      <c r="J48" s="1433"/>
      <c r="K48" s="1433"/>
      <c r="L48" s="1433"/>
    </row>
    <row r="49" spans="1:12" s="521" customFormat="1" ht="18" customHeight="1">
      <c r="A49" s="1433" t="s">
        <v>921</v>
      </c>
      <c r="B49" s="1433"/>
      <c r="C49" s="1433"/>
      <c r="D49" s="1433"/>
      <c r="E49" s="1433"/>
      <c r="F49" s="1433"/>
      <c r="G49" s="1433"/>
      <c r="H49" s="1433"/>
      <c r="I49" s="1433"/>
      <c r="J49" s="1433"/>
      <c r="K49" s="1433"/>
      <c r="L49" s="1433"/>
    </row>
    <row r="50" spans="1:12" ht="18" customHeight="1">
      <c r="A50" s="1433" t="s">
        <v>922</v>
      </c>
      <c r="B50" s="1433"/>
      <c r="C50" s="1433"/>
      <c r="D50" s="1433"/>
      <c r="E50" s="1433"/>
      <c r="F50" s="1433"/>
      <c r="G50" s="1433"/>
      <c r="H50" s="1433"/>
      <c r="I50" s="1433"/>
      <c r="J50" s="1433"/>
      <c r="K50" s="1433"/>
      <c r="L50" s="1433"/>
    </row>
    <row r="51" spans="1:12" ht="18" customHeight="1">
      <c r="A51" s="2399" t="s">
        <v>1340</v>
      </c>
      <c r="B51" s="2399"/>
      <c r="C51" s="2399"/>
      <c r="D51" s="2399"/>
      <c r="E51" s="2399"/>
      <c r="F51" s="2399"/>
      <c r="G51" s="2399"/>
      <c r="H51" s="2399"/>
      <c r="I51" s="2399"/>
      <c r="J51" s="2399"/>
      <c r="K51" s="2399"/>
      <c r="L51" s="2399"/>
    </row>
    <row r="52" spans="1:12" ht="18" customHeight="1">
      <c r="A52" s="1433" t="s">
        <v>1329</v>
      </c>
      <c r="B52" s="1433"/>
      <c r="C52" s="1433"/>
      <c r="D52" s="1433"/>
      <c r="E52" s="1433"/>
      <c r="F52" s="1433"/>
      <c r="G52" s="1433"/>
      <c r="H52" s="1433"/>
      <c r="I52" s="1433"/>
      <c r="J52" s="1433"/>
      <c r="K52" s="1433"/>
      <c r="L52" s="1433"/>
    </row>
    <row r="53" spans="1:12" ht="18" customHeight="1">
      <c r="A53" s="1433" t="s">
        <v>1316</v>
      </c>
      <c r="B53" s="1433"/>
      <c r="C53" s="1433"/>
      <c r="D53" s="1433"/>
      <c r="E53" s="1433"/>
      <c r="F53" s="1433"/>
      <c r="G53" s="1433"/>
      <c r="H53" s="1433"/>
      <c r="I53" s="1433"/>
      <c r="J53" s="1433"/>
      <c r="K53" s="1433"/>
      <c r="L53" s="1433"/>
    </row>
    <row r="54" spans="1:12" ht="18" customHeight="1">
      <c r="A54" s="1433" t="s">
        <v>880</v>
      </c>
      <c r="B54" s="1433"/>
      <c r="C54" s="1433"/>
      <c r="D54" s="1433"/>
      <c r="E54" s="1433"/>
      <c r="F54" s="1433"/>
      <c r="G54" s="1433"/>
      <c r="H54" s="1433"/>
      <c r="I54" s="1433"/>
      <c r="J54" s="1433"/>
      <c r="K54" s="1433"/>
      <c r="L54" s="1433"/>
    </row>
    <row r="55" spans="1:12" ht="18.75" customHeight="1">
      <c r="A55" s="1433"/>
      <c r="B55" s="1433"/>
      <c r="C55" s="1433"/>
      <c r="D55" s="1433"/>
      <c r="E55" s="1433"/>
      <c r="F55" s="1433"/>
      <c r="G55" s="1433"/>
      <c r="H55" s="1433"/>
      <c r="I55" s="1433"/>
      <c r="J55" s="1433"/>
      <c r="K55" s="1433"/>
      <c r="L55" s="1433"/>
    </row>
    <row r="56" spans="1:12" ht="15" customHeight="1">
      <c r="A56" s="2399" t="s">
        <v>923</v>
      </c>
      <c r="B56" s="2399"/>
      <c r="C56" s="2399"/>
      <c r="D56" s="2399"/>
      <c r="E56" s="2399"/>
      <c r="F56" s="2399"/>
      <c r="G56" s="2399"/>
      <c r="H56" s="2399"/>
      <c r="I56" s="2399"/>
      <c r="J56" s="2399"/>
      <c r="K56" s="2399"/>
      <c r="L56" s="2399"/>
    </row>
    <row r="57" spans="1:12" ht="15" customHeight="1">
      <c r="A57" s="2399" t="s">
        <v>924</v>
      </c>
      <c r="B57" s="2399"/>
      <c r="C57" s="2399"/>
      <c r="D57" s="2399"/>
      <c r="E57" s="2399"/>
      <c r="F57" s="2399"/>
      <c r="G57" s="2399"/>
      <c r="H57" s="2399"/>
      <c r="I57" s="2399"/>
      <c r="J57" s="2399"/>
      <c r="K57" s="2399"/>
      <c r="L57" s="2399"/>
    </row>
    <row r="58" spans="1:12" ht="15" customHeight="1">
      <c r="A58" s="2399" t="s">
        <v>925</v>
      </c>
      <c r="B58" s="2399"/>
      <c r="C58" s="2399"/>
      <c r="D58" s="2399"/>
      <c r="E58" s="2399"/>
      <c r="F58" s="2399"/>
      <c r="G58" s="2399"/>
      <c r="H58" s="2399"/>
      <c r="I58" s="2399"/>
      <c r="J58" s="2399"/>
      <c r="K58" s="2399"/>
      <c r="L58" s="2399"/>
    </row>
    <row r="59" spans="1:12" ht="15" customHeight="1">
      <c r="A59" s="2399" t="s">
        <v>926</v>
      </c>
      <c r="B59" s="2399"/>
      <c r="C59" s="2399"/>
      <c r="D59" s="2399"/>
      <c r="E59" s="2399"/>
      <c r="F59" s="2399"/>
      <c r="G59" s="2399"/>
      <c r="H59" s="2399"/>
      <c r="I59" s="2399"/>
      <c r="J59" s="2399"/>
      <c r="K59" s="2399"/>
      <c r="L59" s="2399"/>
    </row>
    <row r="60" spans="1:12" ht="15" customHeight="1">
      <c r="A60" s="2399"/>
      <c r="B60" s="2399"/>
      <c r="C60" s="2399"/>
      <c r="D60" s="2399"/>
      <c r="E60" s="2399"/>
      <c r="F60" s="2399"/>
      <c r="G60" s="2399"/>
      <c r="H60" s="2399"/>
      <c r="I60" s="2399"/>
      <c r="J60" s="2399"/>
      <c r="K60" s="2399"/>
      <c r="L60" s="2399"/>
    </row>
    <row r="61" spans="1:12" ht="15" customHeight="1">
      <c r="A61" s="522"/>
      <c r="B61" s="522"/>
      <c r="C61" s="522"/>
      <c r="D61" s="522"/>
      <c r="E61" s="522"/>
      <c r="F61" s="522"/>
      <c r="G61" s="522"/>
      <c r="H61" s="522"/>
      <c r="I61" s="522"/>
      <c r="J61" s="522"/>
      <c r="K61" s="522"/>
      <c r="L61" s="522"/>
    </row>
  </sheetData>
  <mergeCells count="103">
    <mergeCell ref="A2:L2"/>
    <mergeCell ref="K3:L3"/>
    <mergeCell ref="C4:E4"/>
    <mergeCell ref="G4:L4"/>
    <mergeCell ref="A6:A7"/>
    <mergeCell ref="B6:C7"/>
    <mergeCell ref="D6:D7"/>
    <mergeCell ref="E6:G7"/>
    <mergeCell ref="H6:H7"/>
    <mergeCell ref="I6:J7"/>
    <mergeCell ref="K6:K7"/>
    <mergeCell ref="K8:K10"/>
    <mergeCell ref="L9:L10"/>
    <mergeCell ref="A11:A13"/>
    <mergeCell ref="B11:C13"/>
    <mergeCell ref="D11:D13"/>
    <mergeCell ref="E11:G13"/>
    <mergeCell ref="H11:H13"/>
    <mergeCell ref="K11:K13"/>
    <mergeCell ref="L12:L13"/>
    <mergeCell ref="A8:A10"/>
    <mergeCell ref="B8:C10"/>
    <mergeCell ref="D8:D10"/>
    <mergeCell ref="E8:G10"/>
    <mergeCell ref="H8:H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60:L60"/>
    <mergeCell ref="A54:L54"/>
    <mergeCell ref="A55:L55"/>
    <mergeCell ref="A56:L56"/>
    <mergeCell ref="A57:L57"/>
    <mergeCell ref="A58:L58"/>
    <mergeCell ref="A59:L59"/>
    <mergeCell ref="A53:L53"/>
    <mergeCell ref="A39:L39"/>
    <mergeCell ref="A40:L40"/>
    <mergeCell ref="A41:L41"/>
    <mergeCell ref="A42:L42"/>
    <mergeCell ref="A44:L44"/>
    <mergeCell ref="A45:L45"/>
    <mergeCell ref="A46:L46"/>
    <mergeCell ref="A47:L47"/>
    <mergeCell ref="A48:L48"/>
    <mergeCell ref="A49:L49"/>
    <mergeCell ref="A50:L50"/>
    <mergeCell ref="A51:L51"/>
    <mergeCell ref="A52:L52"/>
    <mergeCell ref="A43:L43"/>
  </mergeCells>
  <phoneticPr fontId="0"/>
  <conditionalFormatting sqref="K14:L14 K17:L17 K20:L20 K23:L23 K26:L26 K29:L29 K32:L32 K35:L35 H8:H37 K11:L11 K8:L9 K10 K12:K13 K15:K16 K18:K19 K21:K22 K24:K25 K27:K28 K30:K31 K33:K34 K36:K37">
    <cfRule type="cellIs" dxfId="339" priority="37" stopIfTrue="1" operator="notEqual">
      <formula>0</formula>
    </cfRule>
  </conditionalFormatting>
  <conditionalFormatting sqref="E8:H37 B8:C37 K8:K37">
    <cfRule type="cellIs" dxfId="338" priority="36" stopIfTrue="1" operator="equal">
      <formula>""</formula>
    </cfRule>
  </conditionalFormatting>
  <conditionalFormatting sqref="K14:L14 K17:L17 K20:L20 K23:L23 K26:L26 K29:L29 K32:L32 K35:L35 K11:L11 K8:L9 K10 K12:K13 K15:K16 K18:K19 K21:K22 K24:K25 K27:K28 K30:K31 K33:K34 K36:K37">
    <cfRule type="cellIs" dxfId="337" priority="35" stopIfTrue="1" operator="equal">
      <formula>""</formula>
    </cfRule>
  </conditionalFormatting>
  <conditionalFormatting sqref="I8:I10">
    <cfRule type="expression" dxfId="336" priority="32">
      <formula>IF($L$8="《省》",COUNTA($A$8:$L$10),)</formula>
    </cfRule>
  </conditionalFormatting>
  <conditionalFormatting sqref="I8:I37">
    <cfRule type="cellIs" dxfId="335" priority="33" stopIfTrue="1" operator="equal">
      <formula>""</formula>
    </cfRule>
  </conditionalFormatting>
  <conditionalFormatting sqref="D8:D10">
    <cfRule type="cellIs" dxfId="334" priority="34" operator="equal">
      <formula>""</formula>
    </cfRule>
  </conditionalFormatting>
  <conditionalFormatting sqref="D11:D37">
    <cfRule type="cellIs" dxfId="333" priority="31" operator="equal">
      <formula>""</formula>
    </cfRule>
  </conditionalFormatting>
  <conditionalFormatting sqref="L12">
    <cfRule type="cellIs" dxfId="332" priority="29" stopIfTrue="1" operator="equal">
      <formula>""</formula>
    </cfRule>
  </conditionalFormatting>
  <conditionalFormatting sqref="I11:I13">
    <cfRule type="expression" dxfId="331" priority="28">
      <formula>IF($L$11="《省》",COUNTA($A$8:$L$10),)</formula>
    </cfRule>
    <cfRule type="expression" dxfId="330" priority="30">
      <formula>IF($L$11="《省》",COUNTA($A$8:$L$10),)</formula>
    </cfRule>
  </conditionalFormatting>
  <conditionalFormatting sqref="L15">
    <cfRule type="cellIs" dxfId="329" priority="27" stopIfTrue="1" operator="equal">
      <formula>""</formula>
    </cfRule>
  </conditionalFormatting>
  <conditionalFormatting sqref="I14:I16">
    <cfRule type="expression" dxfId="328" priority="26">
      <formula>IF($L$14="《省》",COUNTA($A$8:$L$10),)</formula>
    </cfRule>
  </conditionalFormatting>
  <conditionalFormatting sqref="L18">
    <cfRule type="cellIs" dxfId="327" priority="25" stopIfTrue="1" operator="equal">
      <formula>""</formula>
    </cfRule>
  </conditionalFormatting>
  <conditionalFormatting sqref="I17:I19">
    <cfRule type="expression" dxfId="326" priority="24">
      <formula>IF($L$17="《省》",COUNTA($A$8:$L$10),)</formula>
    </cfRule>
  </conditionalFormatting>
  <conditionalFormatting sqref="L21">
    <cfRule type="cellIs" dxfId="325" priority="23" stopIfTrue="1" operator="equal">
      <formula>""</formula>
    </cfRule>
  </conditionalFormatting>
  <conditionalFormatting sqref="I20:I22">
    <cfRule type="expression" dxfId="324" priority="22">
      <formula>IF($L$20="《省》",COUNTA($A$8:$L$10),)</formula>
    </cfRule>
  </conditionalFormatting>
  <conditionalFormatting sqref="L24">
    <cfRule type="cellIs" dxfId="323" priority="21" stopIfTrue="1" operator="equal">
      <formula>""</formula>
    </cfRule>
  </conditionalFormatting>
  <conditionalFormatting sqref="I23:I25">
    <cfRule type="expression" dxfId="322" priority="20">
      <formula>IF($L$23="《省》",COUNTA($A$8:$L$10),)</formula>
    </cfRule>
  </conditionalFormatting>
  <conditionalFormatting sqref="L27">
    <cfRule type="cellIs" dxfId="321" priority="19" stopIfTrue="1" operator="equal">
      <formula>""</formula>
    </cfRule>
  </conditionalFormatting>
  <conditionalFormatting sqref="I26:I28">
    <cfRule type="expression" dxfId="320" priority="18">
      <formula>IF($L$26="《省》",COUNTA($A$8:$L$10),)</formula>
    </cfRule>
  </conditionalFormatting>
  <conditionalFormatting sqref="L30">
    <cfRule type="cellIs" dxfId="319" priority="17" stopIfTrue="1" operator="equal">
      <formula>""</formula>
    </cfRule>
  </conditionalFormatting>
  <conditionalFormatting sqref="I29:I31">
    <cfRule type="expression" dxfId="318" priority="16">
      <formula>IF($L$29="《省》",COUNTA($A$8:$L$10),)</formula>
    </cfRule>
  </conditionalFormatting>
  <conditionalFormatting sqref="L33">
    <cfRule type="cellIs" dxfId="317" priority="15" stopIfTrue="1" operator="equal">
      <formula>""</formula>
    </cfRule>
  </conditionalFormatting>
  <conditionalFormatting sqref="I32:I34">
    <cfRule type="expression" dxfId="316" priority="14">
      <formula>IF($L$32="《省》",COUNTA($A$8:$L$10),)</formula>
    </cfRule>
  </conditionalFormatting>
  <conditionalFormatting sqref="L36">
    <cfRule type="cellIs" dxfId="315" priority="13" stopIfTrue="1" operator="equal">
      <formula>""</formula>
    </cfRule>
  </conditionalFormatting>
  <conditionalFormatting sqref="I35:I37">
    <cfRule type="expression" dxfId="314" priority="12">
      <formula>IF($L$35="《省》",COUNTA($A$8:$L$10),)</formula>
    </cfRule>
  </conditionalFormatting>
  <conditionalFormatting sqref="J8:J10">
    <cfRule type="expression" dxfId="313" priority="11">
      <formula>IF($L$8="《省》",COUNTA($A$8:$L$10),)</formula>
    </cfRule>
  </conditionalFormatting>
  <conditionalFormatting sqref="J11:J13">
    <cfRule type="expression" dxfId="312" priority="9">
      <formula>IF($L$11="《省》",COUNTA($A$8:$L$10),)</formula>
    </cfRule>
    <cfRule type="expression" dxfId="311" priority="10">
      <formula>IF($L$11="《省》",COUNTA($A$8:$L$10),)</formula>
    </cfRule>
  </conditionalFormatting>
  <conditionalFormatting sqref="J14:J16">
    <cfRule type="expression" dxfId="310" priority="8">
      <formula>IF($L$14="《省》",COUNTA($A$8:$L$10),)</formula>
    </cfRule>
  </conditionalFormatting>
  <conditionalFormatting sqref="J17:J19">
    <cfRule type="expression" dxfId="309" priority="7">
      <formula>IF($L$17="《省》",COUNTA($A$8:$L$10),)</formula>
    </cfRule>
  </conditionalFormatting>
  <conditionalFormatting sqref="J20:J22">
    <cfRule type="expression" dxfId="308" priority="6">
      <formula>IF($L$20="《省》",COUNTA($A$8:$L$10),)</formula>
    </cfRule>
  </conditionalFormatting>
  <conditionalFormatting sqref="J23:J25">
    <cfRule type="expression" dxfId="307" priority="5">
      <formula>IF($L$23="《省》",COUNTA($A$8:$L$10),)</formula>
    </cfRule>
  </conditionalFormatting>
  <conditionalFormatting sqref="J26:J28">
    <cfRule type="expression" dxfId="306" priority="4">
      <formula>IF($L$26="《省》",COUNTA($A$8:$L$10),)</formula>
    </cfRule>
  </conditionalFormatting>
  <conditionalFormatting sqref="J29:J31">
    <cfRule type="expression" dxfId="305" priority="3">
      <formula>IF($L$29="《省》",COUNTA($A$8:$L$10),)</formula>
    </cfRule>
  </conditionalFormatting>
  <conditionalFormatting sqref="J32:J34">
    <cfRule type="expression" dxfId="304" priority="2">
      <formula>IF($L$32="《省》",COUNTA($A$8:$L$10),)</formula>
    </cfRule>
  </conditionalFormatting>
  <conditionalFormatting sqref="J35:J37">
    <cfRule type="expression" dxfId="303" priority="1">
      <formula>IF($L$35="《省》",COUNTA($A$8:$L$10),)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&amp;K01+000（令和７年７月１日以降に申請する訓練科から適用）　</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1"/>
  <sheetViews>
    <sheetView view="pageBreakPreview" topLeftCell="A14" zoomScale="70" zoomScaleNormal="70" zoomScaleSheetLayoutView="70" workbookViewId="0">
      <selection activeCell="A44" sqref="A44:L44"/>
    </sheetView>
  </sheetViews>
  <sheetFormatPr defaultRowHeight="13.5"/>
  <cols>
    <col min="1" max="1" width="5.5" style="503" customWidth="1"/>
    <col min="2" max="3" width="12.625" style="503" customWidth="1"/>
    <col min="4" max="4" width="7.875" style="503" customWidth="1"/>
    <col min="5" max="7" width="19.625" style="503" customWidth="1"/>
    <col min="8" max="8" width="6" style="503" customWidth="1"/>
    <col min="9" max="9" width="5.625" style="503" customWidth="1"/>
    <col min="10" max="10" width="21.5" style="503" customWidth="1"/>
    <col min="11" max="11" width="5.75" style="503" customWidth="1"/>
    <col min="12" max="12" width="24.125" style="503" customWidth="1"/>
    <col min="13" max="18" width="13" style="503" customWidth="1"/>
    <col min="19" max="16384" width="9" style="503"/>
  </cols>
  <sheetData>
    <row r="1" spans="1:12" ht="20.100000000000001" customHeight="1">
      <c r="A1" s="120"/>
      <c r="B1" s="121"/>
      <c r="C1" s="121"/>
      <c r="D1" s="121"/>
      <c r="E1" s="121"/>
      <c r="F1" s="121"/>
      <c r="G1" s="121"/>
      <c r="H1" s="121"/>
      <c r="I1" s="121"/>
      <c r="J1" s="121"/>
      <c r="K1" s="122"/>
      <c r="L1" s="122" t="s">
        <v>868</v>
      </c>
    </row>
    <row r="2" spans="1:12" ht="20.100000000000001" customHeight="1">
      <c r="A2" s="2439" t="s">
        <v>913</v>
      </c>
      <c r="B2" s="2439"/>
      <c r="C2" s="2439"/>
      <c r="D2" s="2439"/>
      <c r="E2" s="2439"/>
      <c r="F2" s="2439"/>
      <c r="G2" s="2439"/>
      <c r="H2" s="2439"/>
      <c r="I2" s="2439"/>
      <c r="J2" s="2439"/>
      <c r="K2" s="2439"/>
      <c r="L2" s="2439"/>
    </row>
    <row r="3" spans="1:12" ht="20.100000000000001" customHeight="1">
      <c r="A3" s="120"/>
      <c r="B3" s="120"/>
      <c r="C3" s="120"/>
      <c r="D3" s="120"/>
      <c r="E3" s="120"/>
      <c r="F3" s="120"/>
      <c r="G3" s="120"/>
      <c r="H3" s="516"/>
      <c r="I3" s="516"/>
      <c r="J3" s="516"/>
      <c r="K3" s="2440"/>
      <c r="L3" s="2440"/>
    </row>
    <row r="4" spans="1:12" ht="21" customHeight="1">
      <c r="A4" s="517"/>
      <c r="B4" s="123" t="s">
        <v>245</v>
      </c>
      <c r="C4" s="2459" t="s">
        <v>1542</v>
      </c>
      <c r="D4" s="2459"/>
      <c r="E4" s="2459"/>
      <c r="F4" s="123" t="s">
        <v>300</v>
      </c>
      <c r="G4" s="2460" t="s">
        <v>1543</v>
      </c>
      <c r="H4" s="2460"/>
      <c r="I4" s="2460"/>
      <c r="J4" s="2460"/>
      <c r="K4" s="2460"/>
      <c r="L4" s="2460"/>
    </row>
    <row r="5" spans="1:12" ht="13.5" customHeight="1" thickBot="1">
      <c r="A5" s="120"/>
      <c r="B5" s="124"/>
      <c r="C5" s="124"/>
      <c r="D5" s="124"/>
      <c r="E5" s="124"/>
      <c r="F5" s="124"/>
      <c r="G5" s="124"/>
      <c r="H5" s="124"/>
      <c r="I5" s="124"/>
      <c r="J5" s="124"/>
      <c r="K5" s="124"/>
      <c r="L5" s="124"/>
    </row>
    <row r="6" spans="1:12" ht="32.25" customHeight="1">
      <c r="A6" s="2443" t="s">
        <v>914</v>
      </c>
      <c r="B6" s="2444" t="s">
        <v>301</v>
      </c>
      <c r="C6" s="2445"/>
      <c r="D6" s="2448" t="s">
        <v>877</v>
      </c>
      <c r="E6" s="2450" t="s">
        <v>302</v>
      </c>
      <c r="F6" s="2451"/>
      <c r="G6" s="2452"/>
      <c r="H6" s="2456" t="s">
        <v>303</v>
      </c>
      <c r="I6" s="2450" t="s">
        <v>871</v>
      </c>
      <c r="J6" s="2452"/>
      <c r="K6" s="2457" t="s">
        <v>304</v>
      </c>
      <c r="L6" s="508" t="s">
        <v>688</v>
      </c>
    </row>
    <row r="7" spans="1:12" ht="32.25" customHeight="1">
      <c r="A7" s="2403"/>
      <c r="B7" s="2446"/>
      <c r="C7" s="2447"/>
      <c r="D7" s="2449"/>
      <c r="E7" s="2453"/>
      <c r="F7" s="2454"/>
      <c r="G7" s="2455"/>
      <c r="H7" s="1618"/>
      <c r="I7" s="2453"/>
      <c r="J7" s="2455"/>
      <c r="K7" s="2458"/>
      <c r="L7" s="509" t="s">
        <v>915</v>
      </c>
    </row>
    <row r="8" spans="1:12" ht="31.7" customHeight="1">
      <c r="A8" s="2403">
        <v>1</v>
      </c>
      <c r="B8" s="2470" t="s">
        <v>1539</v>
      </c>
      <c r="C8" s="2407"/>
      <c r="D8" s="2412" t="s">
        <v>1540</v>
      </c>
      <c r="E8" s="2471" t="s">
        <v>1541</v>
      </c>
      <c r="F8" s="2462"/>
      <c r="G8" s="2463"/>
      <c r="H8" s="2424">
        <v>3</v>
      </c>
      <c r="I8" s="518" t="s">
        <v>951</v>
      </c>
      <c r="J8" s="1246" t="s">
        <v>1585</v>
      </c>
      <c r="K8" s="2435"/>
      <c r="L8" s="666"/>
    </row>
    <row r="9" spans="1:12" ht="31.7" customHeight="1">
      <c r="A9" s="2403"/>
      <c r="B9" s="2408"/>
      <c r="C9" s="2409"/>
      <c r="D9" s="2413"/>
      <c r="E9" s="2464"/>
      <c r="F9" s="2465"/>
      <c r="G9" s="2466"/>
      <c r="H9" s="2425"/>
      <c r="I9" s="504"/>
      <c r="J9" s="505" t="s">
        <v>872</v>
      </c>
      <c r="K9" s="2436"/>
      <c r="L9" s="2438"/>
    </row>
    <row r="10" spans="1:12" ht="31.7" customHeight="1">
      <c r="A10" s="2403"/>
      <c r="B10" s="2428"/>
      <c r="C10" s="2429"/>
      <c r="D10" s="2430"/>
      <c r="E10" s="2467"/>
      <c r="F10" s="2468"/>
      <c r="G10" s="2469"/>
      <c r="H10" s="2434"/>
      <c r="I10" s="519" t="s">
        <v>951</v>
      </c>
      <c r="J10" s="506" t="s">
        <v>873</v>
      </c>
      <c r="K10" s="2437"/>
      <c r="L10" s="2402"/>
    </row>
    <row r="11" spans="1:12" ht="31.7" customHeight="1">
      <c r="A11" s="2403">
        <v>2</v>
      </c>
      <c r="B11" s="2406"/>
      <c r="C11" s="2407"/>
      <c r="D11" s="2412"/>
      <c r="E11" s="2461"/>
      <c r="F11" s="2462"/>
      <c r="G11" s="2463"/>
      <c r="H11" s="2424"/>
      <c r="I11" s="518"/>
      <c r="J11" s="1246" t="s">
        <v>1585</v>
      </c>
      <c r="K11" s="2435"/>
      <c r="L11" s="666"/>
    </row>
    <row r="12" spans="1:12" ht="31.7" customHeight="1">
      <c r="A12" s="2403"/>
      <c r="B12" s="2408"/>
      <c r="C12" s="2409"/>
      <c r="D12" s="2413"/>
      <c r="E12" s="2464"/>
      <c r="F12" s="2465"/>
      <c r="G12" s="2466"/>
      <c r="H12" s="2425"/>
      <c r="I12" s="504"/>
      <c r="J12" s="505" t="s">
        <v>872</v>
      </c>
      <c r="K12" s="2436"/>
      <c r="L12" s="2438"/>
    </row>
    <row r="13" spans="1:12" ht="31.7" customHeight="1">
      <c r="A13" s="2403"/>
      <c r="B13" s="2428"/>
      <c r="C13" s="2429"/>
      <c r="D13" s="2430"/>
      <c r="E13" s="2467"/>
      <c r="F13" s="2468"/>
      <c r="G13" s="2469"/>
      <c r="H13" s="2434"/>
      <c r="I13" s="519"/>
      <c r="J13" s="506" t="s">
        <v>873</v>
      </c>
      <c r="K13" s="2437"/>
      <c r="L13" s="2402"/>
    </row>
    <row r="14" spans="1:12" ht="31.7" customHeight="1">
      <c r="A14" s="2403">
        <v>3</v>
      </c>
      <c r="B14" s="2472" t="s">
        <v>1555</v>
      </c>
      <c r="C14" s="2473"/>
      <c r="D14" s="2478" t="s">
        <v>1540</v>
      </c>
      <c r="E14" s="2481" t="s">
        <v>1574</v>
      </c>
      <c r="F14" s="2490"/>
      <c r="G14" s="2491"/>
      <c r="H14" s="2424">
        <v>4</v>
      </c>
      <c r="I14" s="518" t="s">
        <v>951</v>
      </c>
      <c r="J14" s="1246" t="s">
        <v>1585</v>
      </c>
      <c r="K14" s="2435"/>
      <c r="L14" s="666"/>
    </row>
    <row r="15" spans="1:12" ht="31.7" customHeight="1">
      <c r="A15" s="2403"/>
      <c r="B15" s="2474"/>
      <c r="C15" s="2475"/>
      <c r="D15" s="2479"/>
      <c r="E15" s="2492"/>
      <c r="F15" s="2493"/>
      <c r="G15" s="2494"/>
      <c r="H15" s="2425"/>
      <c r="I15" s="504" t="s">
        <v>951</v>
      </c>
      <c r="J15" s="505" t="s">
        <v>872</v>
      </c>
      <c r="K15" s="2436"/>
      <c r="L15" s="2438"/>
    </row>
    <row r="16" spans="1:12" ht="31.7" customHeight="1">
      <c r="A16" s="2403"/>
      <c r="B16" s="2476"/>
      <c r="C16" s="2477"/>
      <c r="D16" s="2480"/>
      <c r="E16" s="2495"/>
      <c r="F16" s="2496"/>
      <c r="G16" s="2497"/>
      <c r="H16" s="2434"/>
      <c r="I16" s="519"/>
      <c r="J16" s="506" t="s">
        <v>873</v>
      </c>
      <c r="K16" s="2437"/>
      <c r="L16" s="2402"/>
    </row>
    <row r="17" spans="1:12" ht="31.7" customHeight="1">
      <c r="A17" s="2403">
        <v>4</v>
      </c>
      <c r="B17" s="2472" t="s">
        <v>1553</v>
      </c>
      <c r="C17" s="2473"/>
      <c r="D17" s="2478" t="s">
        <v>1540</v>
      </c>
      <c r="E17" s="2481" t="s">
        <v>1577</v>
      </c>
      <c r="F17" s="2482"/>
      <c r="G17" s="2483"/>
      <c r="H17" s="2424">
        <v>3</v>
      </c>
      <c r="I17" s="518" t="s">
        <v>951</v>
      </c>
      <c r="J17" s="1246" t="s">
        <v>1585</v>
      </c>
      <c r="K17" s="2435"/>
      <c r="L17" s="666"/>
    </row>
    <row r="18" spans="1:12" ht="31.7" customHeight="1">
      <c r="A18" s="2403"/>
      <c r="B18" s="2474"/>
      <c r="C18" s="2475"/>
      <c r="D18" s="2479"/>
      <c r="E18" s="2484"/>
      <c r="F18" s="2485"/>
      <c r="G18" s="2486"/>
      <c r="H18" s="2425"/>
      <c r="I18" s="504"/>
      <c r="J18" s="505" t="s">
        <v>872</v>
      </c>
      <c r="K18" s="2436"/>
      <c r="L18" s="2438"/>
    </row>
    <row r="19" spans="1:12" ht="31.7" customHeight="1">
      <c r="A19" s="2403"/>
      <c r="B19" s="2476"/>
      <c r="C19" s="2477"/>
      <c r="D19" s="2480"/>
      <c r="E19" s="2487"/>
      <c r="F19" s="2488"/>
      <c r="G19" s="2489"/>
      <c r="H19" s="2434"/>
      <c r="I19" s="519"/>
      <c r="J19" s="506" t="s">
        <v>873</v>
      </c>
      <c r="K19" s="2437"/>
      <c r="L19" s="2402"/>
    </row>
    <row r="20" spans="1:12" ht="31.7" customHeight="1">
      <c r="A20" s="2403">
        <v>5</v>
      </c>
      <c r="B20" s="2470" t="s">
        <v>1588</v>
      </c>
      <c r="C20" s="2407"/>
      <c r="D20" s="2412" t="s">
        <v>1540</v>
      </c>
      <c r="E20" s="2481" t="s">
        <v>1573</v>
      </c>
      <c r="F20" s="2498"/>
      <c r="G20" s="2499"/>
      <c r="H20" s="2424">
        <v>3</v>
      </c>
      <c r="I20" s="518" t="s">
        <v>951</v>
      </c>
      <c r="J20" s="1246" t="s">
        <v>1585</v>
      </c>
      <c r="K20" s="2435"/>
      <c r="L20" s="666"/>
    </row>
    <row r="21" spans="1:12" ht="31.7" customHeight="1">
      <c r="A21" s="2403"/>
      <c r="B21" s="2408"/>
      <c r="C21" s="2409"/>
      <c r="D21" s="2413"/>
      <c r="E21" s="2500"/>
      <c r="F21" s="2501"/>
      <c r="G21" s="2502"/>
      <c r="H21" s="2425"/>
      <c r="I21" s="504"/>
      <c r="J21" s="505" t="s">
        <v>872</v>
      </c>
      <c r="K21" s="2436"/>
      <c r="L21" s="2438"/>
    </row>
    <row r="22" spans="1:12" ht="31.7" customHeight="1">
      <c r="A22" s="2403"/>
      <c r="B22" s="2428"/>
      <c r="C22" s="2429"/>
      <c r="D22" s="2430"/>
      <c r="E22" s="2503"/>
      <c r="F22" s="2504"/>
      <c r="G22" s="2505"/>
      <c r="H22" s="2434"/>
      <c r="I22" s="519"/>
      <c r="J22" s="506" t="s">
        <v>873</v>
      </c>
      <c r="K22" s="2437"/>
      <c r="L22" s="2402"/>
    </row>
    <row r="23" spans="1:12" ht="31.7" customHeight="1">
      <c r="A23" s="2403">
        <v>6</v>
      </c>
      <c r="B23" s="2470" t="s">
        <v>1554</v>
      </c>
      <c r="C23" s="2407"/>
      <c r="D23" s="2412" t="s">
        <v>1540</v>
      </c>
      <c r="E23" s="2471" t="s">
        <v>1589</v>
      </c>
      <c r="F23" s="2462"/>
      <c r="G23" s="2463"/>
      <c r="H23" s="2424">
        <v>4</v>
      </c>
      <c r="I23" s="518" t="s">
        <v>951</v>
      </c>
      <c r="J23" s="1246" t="s">
        <v>1585</v>
      </c>
      <c r="K23" s="2435"/>
      <c r="L23" s="667"/>
    </row>
    <row r="24" spans="1:12" ht="31.7" customHeight="1">
      <c r="A24" s="2403"/>
      <c r="B24" s="2408"/>
      <c r="C24" s="2409"/>
      <c r="D24" s="2413"/>
      <c r="E24" s="2464"/>
      <c r="F24" s="2465"/>
      <c r="G24" s="2466"/>
      <c r="H24" s="2425"/>
      <c r="I24" s="504" t="s">
        <v>951</v>
      </c>
      <c r="J24" s="505" t="s">
        <v>872</v>
      </c>
      <c r="K24" s="2436"/>
      <c r="L24" s="2401"/>
    </row>
    <row r="25" spans="1:12" ht="31.7" customHeight="1">
      <c r="A25" s="2403"/>
      <c r="B25" s="2428"/>
      <c r="C25" s="2429"/>
      <c r="D25" s="2430"/>
      <c r="E25" s="2467"/>
      <c r="F25" s="2468"/>
      <c r="G25" s="2469"/>
      <c r="H25" s="2434"/>
      <c r="I25" s="519"/>
      <c r="J25" s="506" t="s">
        <v>873</v>
      </c>
      <c r="K25" s="2437"/>
      <c r="L25" s="2402"/>
    </row>
    <row r="26" spans="1:12" ht="31.7" customHeight="1">
      <c r="A26" s="2403">
        <v>7</v>
      </c>
      <c r="B26" s="2506" t="s">
        <v>1544</v>
      </c>
      <c r="C26" s="2506"/>
      <c r="D26" s="2412" t="s">
        <v>1551</v>
      </c>
      <c r="E26" s="2471" t="s">
        <v>1552</v>
      </c>
      <c r="F26" s="2507"/>
      <c r="G26" s="2508"/>
      <c r="H26" s="2424"/>
      <c r="I26" s="518"/>
      <c r="J26" s="1242" t="s">
        <v>1567</v>
      </c>
      <c r="K26" s="2435" t="s">
        <v>951</v>
      </c>
      <c r="L26" s="667"/>
    </row>
    <row r="27" spans="1:12" ht="31.7" customHeight="1">
      <c r="A27" s="2403"/>
      <c r="B27" s="2506"/>
      <c r="C27" s="2506"/>
      <c r="D27" s="2413"/>
      <c r="E27" s="2509"/>
      <c r="F27" s="2510"/>
      <c r="G27" s="2511"/>
      <c r="H27" s="2425"/>
      <c r="I27" s="504"/>
      <c r="J27" s="505" t="s">
        <v>872</v>
      </c>
      <c r="K27" s="2436"/>
      <c r="L27" s="2401"/>
    </row>
    <row r="28" spans="1:12" ht="31.7" customHeight="1">
      <c r="A28" s="2403"/>
      <c r="B28" s="2506"/>
      <c r="C28" s="2506"/>
      <c r="D28" s="2430"/>
      <c r="E28" s="2512"/>
      <c r="F28" s="2513"/>
      <c r="G28" s="2514"/>
      <c r="H28" s="2434"/>
      <c r="I28" s="519"/>
      <c r="J28" s="506" t="s">
        <v>873</v>
      </c>
      <c r="K28" s="2437"/>
      <c r="L28" s="2402"/>
    </row>
    <row r="29" spans="1:12" ht="31.7" customHeight="1">
      <c r="A29" s="2403">
        <v>8</v>
      </c>
      <c r="B29" s="2506" t="s">
        <v>1544</v>
      </c>
      <c r="C29" s="2506"/>
      <c r="D29" s="2412" t="s">
        <v>1551</v>
      </c>
      <c r="E29" s="2471" t="s">
        <v>1547</v>
      </c>
      <c r="F29" s="2507"/>
      <c r="G29" s="2508"/>
      <c r="H29" s="2424">
        <v>3</v>
      </c>
      <c r="I29" s="518" t="s">
        <v>951</v>
      </c>
      <c r="J29" s="1246" t="s">
        <v>1585</v>
      </c>
      <c r="K29" s="2435"/>
      <c r="L29" s="667"/>
    </row>
    <row r="30" spans="1:12" ht="31.7" customHeight="1">
      <c r="A30" s="2403"/>
      <c r="B30" s="2506"/>
      <c r="C30" s="2506"/>
      <c r="D30" s="2413"/>
      <c r="E30" s="2509"/>
      <c r="F30" s="2510"/>
      <c r="G30" s="2511"/>
      <c r="H30" s="2425"/>
      <c r="I30" s="504"/>
      <c r="J30" s="505" t="s">
        <v>872</v>
      </c>
      <c r="K30" s="2436"/>
      <c r="L30" s="2401"/>
    </row>
    <row r="31" spans="1:12" ht="31.7" customHeight="1">
      <c r="A31" s="2403"/>
      <c r="B31" s="2506"/>
      <c r="C31" s="2506"/>
      <c r="D31" s="2430"/>
      <c r="E31" s="2512"/>
      <c r="F31" s="2513"/>
      <c r="G31" s="2514"/>
      <c r="H31" s="2434"/>
      <c r="I31" s="519"/>
      <c r="J31" s="506" t="s">
        <v>873</v>
      </c>
      <c r="K31" s="2437"/>
      <c r="L31" s="2402"/>
    </row>
    <row r="32" spans="1:12" ht="31.7" customHeight="1">
      <c r="A32" s="2403">
        <v>9</v>
      </c>
      <c r="B32" s="2506" t="s">
        <v>1545</v>
      </c>
      <c r="C32" s="2506"/>
      <c r="D32" s="2412" t="s">
        <v>1551</v>
      </c>
      <c r="E32" s="2471" t="s">
        <v>1548</v>
      </c>
      <c r="F32" s="2507"/>
      <c r="G32" s="2508"/>
      <c r="H32" s="2424"/>
      <c r="I32" s="518"/>
      <c r="J32" s="1246" t="s">
        <v>1585</v>
      </c>
      <c r="K32" s="2435"/>
      <c r="L32" s="667"/>
    </row>
    <row r="33" spans="1:12" ht="31.7" customHeight="1">
      <c r="A33" s="2403"/>
      <c r="B33" s="2506"/>
      <c r="C33" s="2506"/>
      <c r="D33" s="2413"/>
      <c r="E33" s="2509"/>
      <c r="F33" s="2510"/>
      <c r="G33" s="2511"/>
      <c r="H33" s="2425"/>
      <c r="I33" s="504"/>
      <c r="J33" s="505" t="s">
        <v>872</v>
      </c>
      <c r="K33" s="2436"/>
      <c r="L33" s="2401"/>
    </row>
    <row r="34" spans="1:12" ht="31.7" customHeight="1">
      <c r="A34" s="2403"/>
      <c r="B34" s="2506"/>
      <c r="C34" s="2506"/>
      <c r="D34" s="2430"/>
      <c r="E34" s="2512"/>
      <c r="F34" s="2513"/>
      <c r="G34" s="2514"/>
      <c r="H34" s="2434"/>
      <c r="I34" s="519"/>
      <c r="J34" s="506" t="s">
        <v>873</v>
      </c>
      <c r="K34" s="2437"/>
      <c r="L34" s="2402"/>
    </row>
    <row r="35" spans="1:12" ht="31.7" customHeight="1">
      <c r="A35" s="2403">
        <v>10</v>
      </c>
      <c r="B35" s="2506" t="s">
        <v>1546</v>
      </c>
      <c r="C35" s="2506"/>
      <c r="D35" s="2412"/>
      <c r="E35" s="2461"/>
      <c r="F35" s="2462"/>
      <c r="G35" s="2463"/>
      <c r="H35" s="2424">
        <v>3</v>
      </c>
      <c r="I35" s="518" t="s">
        <v>951</v>
      </c>
      <c r="J35" s="1250" t="s">
        <v>1587</v>
      </c>
      <c r="K35" s="2424"/>
      <c r="L35" s="667" t="s">
        <v>1549</v>
      </c>
    </row>
    <row r="36" spans="1:12" ht="31.7" customHeight="1">
      <c r="A36" s="2404"/>
      <c r="B36" s="2506"/>
      <c r="C36" s="2506"/>
      <c r="D36" s="2413"/>
      <c r="E36" s="2464"/>
      <c r="F36" s="2465"/>
      <c r="G36" s="2466"/>
      <c r="H36" s="2425"/>
      <c r="I36" s="504"/>
      <c r="J36" s="505" t="s">
        <v>872</v>
      </c>
      <c r="K36" s="2425"/>
      <c r="L36" s="2401" t="s">
        <v>1550</v>
      </c>
    </row>
    <row r="37" spans="1:12" ht="31.7" customHeight="1" thickBot="1">
      <c r="A37" s="2405"/>
      <c r="B37" s="2506"/>
      <c r="C37" s="2506"/>
      <c r="D37" s="2414"/>
      <c r="E37" s="2515"/>
      <c r="F37" s="2516"/>
      <c r="G37" s="2517"/>
      <c r="H37" s="2426"/>
      <c r="I37" s="520"/>
      <c r="J37" s="507" t="s">
        <v>873</v>
      </c>
      <c r="K37" s="2426"/>
      <c r="L37" s="2427"/>
    </row>
    <row r="38" spans="1:12" ht="6.75" customHeight="1">
      <c r="A38" s="120"/>
      <c r="B38" s="293"/>
      <c r="C38" s="293"/>
      <c r="D38" s="126"/>
      <c r="E38" s="510" t="s">
        <v>882</v>
      </c>
      <c r="F38" s="126"/>
      <c r="G38" s="126"/>
      <c r="H38" s="126"/>
      <c r="I38" s="126"/>
      <c r="J38" s="126"/>
      <c r="K38" s="293"/>
      <c r="L38" s="293"/>
    </row>
    <row r="39" spans="1:12" ht="18" customHeight="1">
      <c r="A39" s="1430" t="s">
        <v>916</v>
      </c>
      <c r="B39" s="1430"/>
      <c r="C39" s="1430"/>
      <c r="D39" s="1430"/>
      <c r="E39" s="1430"/>
      <c r="F39" s="1430"/>
      <c r="G39" s="1430"/>
      <c r="H39" s="1430"/>
      <c r="I39" s="1430"/>
      <c r="J39" s="1430"/>
      <c r="K39" s="1430"/>
      <c r="L39" s="1430"/>
    </row>
    <row r="40" spans="1:12" ht="18" customHeight="1">
      <c r="A40" s="1433" t="s">
        <v>917</v>
      </c>
      <c r="B40" s="1433"/>
      <c r="C40" s="1433"/>
      <c r="D40" s="1433"/>
      <c r="E40" s="1433"/>
      <c r="F40" s="1433"/>
      <c r="G40" s="1433"/>
      <c r="H40" s="1433"/>
      <c r="I40" s="1433"/>
      <c r="J40" s="1433"/>
      <c r="K40" s="1433"/>
      <c r="L40" s="1433"/>
    </row>
    <row r="41" spans="1:12" ht="18" customHeight="1">
      <c r="A41" s="1433" t="s">
        <v>1595</v>
      </c>
      <c r="B41" s="1433"/>
      <c r="C41" s="1433"/>
      <c r="D41" s="1433"/>
      <c r="E41" s="1433"/>
      <c r="F41" s="1433"/>
      <c r="G41" s="1433"/>
      <c r="H41" s="1433"/>
      <c r="I41" s="1433"/>
      <c r="J41" s="1433"/>
      <c r="K41" s="1433"/>
      <c r="L41" s="1433"/>
    </row>
    <row r="42" spans="1:12" s="521" customFormat="1" ht="18" customHeight="1">
      <c r="A42" s="1433" t="s">
        <v>1597</v>
      </c>
      <c r="B42" s="1433"/>
      <c r="C42" s="1433"/>
      <c r="D42" s="1433"/>
      <c r="E42" s="1433"/>
      <c r="F42" s="1433"/>
      <c r="G42" s="1433"/>
      <c r="H42" s="1433"/>
      <c r="I42" s="1433"/>
      <c r="J42" s="1433"/>
      <c r="K42" s="1433"/>
      <c r="L42" s="1433"/>
    </row>
    <row r="43" spans="1:12" s="521" customFormat="1" ht="18" customHeight="1">
      <c r="A43" s="2400" t="s">
        <v>1598</v>
      </c>
      <c r="B43" s="2400"/>
      <c r="C43" s="2400"/>
      <c r="D43" s="2400"/>
      <c r="E43" s="2400"/>
      <c r="F43" s="2400"/>
      <c r="G43" s="2400"/>
      <c r="H43" s="2400"/>
      <c r="I43" s="2400"/>
      <c r="J43" s="2400"/>
      <c r="K43" s="2400"/>
      <c r="L43" s="2400"/>
    </row>
    <row r="44" spans="1:12" s="521" customFormat="1" ht="18" customHeight="1">
      <c r="A44" s="1433" t="s">
        <v>1627</v>
      </c>
      <c r="B44" s="1433"/>
      <c r="C44" s="1433"/>
      <c r="D44" s="1433"/>
      <c r="E44" s="1433"/>
      <c r="F44" s="1433"/>
      <c r="G44" s="1433"/>
      <c r="H44" s="1433"/>
      <c r="I44" s="1433"/>
      <c r="J44" s="1433"/>
      <c r="K44" s="1433"/>
      <c r="L44" s="1433"/>
    </row>
    <row r="45" spans="1:12" s="521" customFormat="1" ht="18" customHeight="1">
      <c r="A45" s="1433" t="s">
        <v>1599</v>
      </c>
      <c r="B45" s="1433"/>
      <c r="C45" s="1433"/>
      <c r="D45" s="1433"/>
      <c r="E45" s="1433"/>
      <c r="F45" s="1433"/>
      <c r="G45" s="1433"/>
      <c r="H45" s="1433"/>
      <c r="I45" s="1433"/>
      <c r="J45" s="1433"/>
      <c r="K45" s="1433"/>
      <c r="L45" s="1433"/>
    </row>
    <row r="46" spans="1:12" s="521" customFormat="1" ht="18" customHeight="1">
      <c r="A46" s="1433" t="s">
        <v>919</v>
      </c>
      <c r="B46" s="1433"/>
      <c r="C46" s="1433"/>
      <c r="D46" s="1433"/>
      <c r="E46" s="1433"/>
      <c r="F46" s="1433"/>
      <c r="G46" s="1433"/>
      <c r="H46" s="1433"/>
      <c r="I46" s="1433"/>
      <c r="J46" s="1433"/>
      <c r="K46" s="1433"/>
      <c r="L46" s="1433"/>
    </row>
    <row r="47" spans="1:12" s="521" customFormat="1" ht="18" customHeight="1">
      <c r="A47" s="1433" t="s">
        <v>1600</v>
      </c>
      <c r="B47" s="1433"/>
      <c r="C47" s="1433"/>
      <c r="D47" s="1433"/>
      <c r="E47" s="1433"/>
      <c r="F47" s="1433"/>
      <c r="G47" s="1433"/>
      <c r="H47" s="1433"/>
      <c r="I47" s="1433"/>
      <c r="J47" s="1433"/>
      <c r="K47" s="1433"/>
      <c r="L47" s="1433"/>
    </row>
    <row r="48" spans="1:12" s="521" customFormat="1" ht="18" customHeight="1">
      <c r="A48" s="1433" t="s">
        <v>920</v>
      </c>
      <c r="B48" s="1433"/>
      <c r="C48" s="1433"/>
      <c r="D48" s="1433"/>
      <c r="E48" s="1433"/>
      <c r="F48" s="1433"/>
      <c r="G48" s="1433"/>
      <c r="H48" s="1433"/>
      <c r="I48" s="1433"/>
      <c r="J48" s="1433"/>
      <c r="K48" s="1433"/>
      <c r="L48" s="1433"/>
    </row>
    <row r="49" spans="1:12" s="521" customFormat="1" ht="18" customHeight="1">
      <c r="A49" s="1433" t="s">
        <v>921</v>
      </c>
      <c r="B49" s="1433"/>
      <c r="C49" s="1433"/>
      <c r="D49" s="1433"/>
      <c r="E49" s="1433"/>
      <c r="F49" s="1433"/>
      <c r="G49" s="1433"/>
      <c r="H49" s="1433"/>
      <c r="I49" s="1433"/>
      <c r="J49" s="1433"/>
      <c r="K49" s="1433"/>
      <c r="L49" s="1433"/>
    </row>
    <row r="50" spans="1:12" ht="18" customHeight="1">
      <c r="A50" s="1433" t="s">
        <v>922</v>
      </c>
      <c r="B50" s="1433"/>
      <c r="C50" s="1433"/>
      <c r="D50" s="1433"/>
      <c r="E50" s="1433"/>
      <c r="F50" s="1433"/>
      <c r="G50" s="1433"/>
      <c r="H50" s="1433"/>
      <c r="I50" s="1433"/>
      <c r="J50" s="1433"/>
      <c r="K50" s="1433"/>
      <c r="L50" s="1433"/>
    </row>
    <row r="51" spans="1:12" ht="18" customHeight="1">
      <c r="A51" s="2399" t="s">
        <v>1340</v>
      </c>
      <c r="B51" s="2399"/>
      <c r="C51" s="2399"/>
      <c r="D51" s="2399"/>
      <c r="E51" s="2399"/>
      <c r="F51" s="2399"/>
      <c r="G51" s="2399"/>
      <c r="H51" s="2399"/>
      <c r="I51" s="2399"/>
      <c r="J51" s="2399"/>
      <c r="K51" s="2399"/>
      <c r="L51" s="2399"/>
    </row>
    <row r="52" spans="1:12" ht="18" customHeight="1">
      <c r="A52" s="1433" t="s">
        <v>1329</v>
      </c>
      <c r="B52" s="1433"/>
      <c r="C52" s="1433"/>
      <c r="D52" s="1433"/>
      <c r="E52" s="1433"/>
      <c r="F52" s="1433"/>
      <c r="G52" s="1433"/>
      <c r="H52" s="1433"/>
      <c r="I52" s="1433"/>
      <c r="J52" s="1433"/>
      <c r="K52" s="1433"/>
      <c r="L52" s="1433"/>
    </row>
    <row r="53" spans="1:12" ht="18" customHeight="1">
      <c r="A53" s="1433" t="s">
        <v>1316</v>
      </c>
      <c r="B53" s="1433"/>
      <c r="C53" s="1433"/>
      <c r="D53" s="1433"/>
      <c r="E53" s="1433"/>
      <c r="F53" s="1433"/>
      <c r="G53" s="1433"/>
      <c r="H53" s="1433"/>
      <c r="I53" s="1433"/>
      <c r="J53" s="1433"/>
      <c r="K53" s="1433"/>
      <c r="L53" s="1433"/>
    </row>
    <row r="54" spans="1:12" ht="18" customHeight="1">
      <c r="A54" s="1433" t="s">
        <v>880</v>
      </c>
      <c r="B54" s="1433"/>
      <c r="C54" s="1433"/>
      <c r="D54" s="1433"/>
      <c r="E54" s="1433"/>
      <c r="F54" s="1433"/>
      <c r="G54" s="1433"/>
      <c r="H54" s="1433"/>
      <c r="I54" s="1433"/>
      <c r="J54" s="1433"/>
      <c r="K54" s="1433"/>
      <c r="L54" s="1433"/>
    </row>
    <row r="55" spans="1:12" ht="18.75" customHeight="1">
      <c r="A55" s="1433"/>
      <c r="B55" s="1433"/>
      <c r="C55" s="1433"/>
      <c r="D55" s="1433"/>
      <c r="E55" s="1433"/>
      <c r="F55" s="1433"/>
      <c r="G55" s="1433"/>
      <c r="H55" s="1433"/>
      <c r="I55" s="1433"/>
      <c r="J55" s="1433"/>
      <c r="K55" s="1433"/>
      <c r="L55" s="1433"/>
    </row>
    <row r="56" spans="1:12" ht="15" customHeight="1">
      <c r="A56" s="2399" t="s">
        <v>923</v>
      </c>
      <c r="B56" s="2399"/>
      <c r="C56" s="2399"/>
      <c r="D56" s="2399"/>
      <c r="E56" s="2399"/>
      <c r="F56" s="2399"/>
      <c r="G56" s="2399"/>
      <c r="H56" s="2399"/>
      <c r="I56" s="2399"/>
      <c r="J56" s="2399"/>
      <c r="K56" s="2399"/>
      <c r="L56" s="2399"/>
    </row>
    <row r="57" spans="1:12" ht="15" customHeight="1">
      <c r="A57" s="2399" t="s">
        <v>924</v>
      </c>
      <c r="B57" s="2399"/>
      <c r="C57" s="2399"/>
      <c r="D57" s="2399"/>
      <c r="E57" s="2399"/>
      <c r="F57" s="2399"/>
      <c r="G57" s="2399"/>
      <c r="H57" s="2399"/>
      <c r="I57" s="2399"/>
      <c r="J57" s="2399"/>
      <c r="K57" s="2399"/>
      <c r="L57" s="2399"/>
    </row>
    <row r="58" spans="1:12" ht="15" customHeight="1">
      <c r="A58" s="2399" t="s">
        <v>925</v>
      </c>
      <c r="B58" s="2399"/>
      <c r="C58" s="2399"/>
      <c r="D58" s="2399"/>
      <c r="E58" s="2399"/>
      <c r="F58" s="2399"/>
      <c r="G58" s="2399"/>
      <c r="H58" s="2399"/>
      <c r="I58" s="2399"/>
      <c r="J58" s="2399"/>
      <c r="K58" s="2399"/>
      <c r="L58" s="2399"/>
    </row>
    <row r="59" spans="1:12" ht="15" customHeight="1">
      <c r="A59" s="2399" t="s">
        <v>926</v>
      </c>
      <c r="B59" s="2399"/>
      <c r="C59" s="2399"/>
      <c r="D59" s="2399"/>
      <c r="E59" s="2399"/>
      <c r="F59" s="2399"/>
      <c r="G59" s="2399"/>
      <c r="H59" s="2399"/>
      <c r="I59" s="2399"/>
      <c r="J59" s="2399"/>
      <c r="K59" s="2399"/>
      <c r="L59" s="2399"/>
    </row>
    <row r="60" spans="1:12" ht="15" customHeight="1">
      <c r="A60" s="2399"/>
      <c r="B60" s="2399"/>
      <c r="C60" s="2399"/>
      <c r="D60" s="2399"/>
      <c r="E60" s="2399"/>
      <c r="F60" s="2399"/>
      <c r="G60" s="2399"/>
      <c r="H60" s="2399"/>
      <c r="I60" s="2399"/>
      <c r="J60" s="2399"/>
      <c r="K60" s="2399"/>
      <c r="L60" s="2399"/>
    </row>
    <row r="61" spans="1:12" ht="15" customHeight="1">
      <c r="A61" s="522"/>
      <c r="B61" s="522"/>
      <c r="C61" s="522"/>
      <c r="D61" s="522"/>
      <c r="E61" s="522"/>
      <c r="F61" s="522"/>
      <c r="G61" s="522"/>
      <c r="H61" s="522"/>
      <c r="I61" s="522"/>
      <c r="J61" s="522"/>
      <c r="K61" s="522"/>
      <c r="L61" s="522"/>
    </row>
    <row r="62" spans="1:12" ht="15" customHeight="1">
      <c r="A62" s="522"/>
      <c r="B62" s="522"/>
      <c r="C62" s="522"/>
      <c r="D62" s="522"/>
      <c r="E62" s="522"/>
      <c r="F62" s="522"/>
      <c r="G62" s="522"/>
      <c r="H62" s="522"/>
      <c r="I62" s="522"/>
      <c r="J62" s="522"/>
      <c r="K62" s="522"/>
      <c r="L62" s="523"/>
    </row>
    <row r="63" spans="1:12">
      <c r="A63" s="501"/>
      <c r="B63" s="501"/>
      <c r="C63" s="501"/>
      <c r="D63" s="501"/>
      <c r="E63" s="501"/>
      <c r="F63" s="501"/>
      <c r="G63" s="501"/>
      <c r="H63" s="501"/>
      <c r="I63" s="501"/>
      <c r="J63" s="501"/>
      <c r="K63" s="501"/>
      <c r="L63" s="501"/>
    </row>
    <row r="64" spans="1:12">
      <c r="A64" s="501"/>
      <c r="B64" s="501"/>
      <c r="C64" s="501"/>
      <c r="D64" s="501"/>
      <c r="E64" s="501"/>
      <c r="F64" s="501"/>
      <c r="G64" s="501"/>
      <c r="H64" s="501"/>
      <c r="I64" s="501"/>
      <c r="J64" s="501"/>
      <c r="K64" s="501"/>
      <c r="L64" s="501"/>
    </row>
    <row r="65" spans="1:18">
      <c r="A65" s="501"/>
      <c r="B65" s="501"/>
      <c r="C65" s="501"/>
      <c r="D65" s="501"/>
      <c r="E65" s="501"/>
      <c r="F65" s="501"/>
      <c r="G65" s="501"/>
      <c r="H65" s="501"/>
      <c r="I65" s="501"/>
      <c r="J65" s="501"/>
      <c r="K65" s="501"/>
      <c r="L65" s="501"/>
    </row>
    <row r="66" spans="1:18">
      <c r="A66" s="501"/>
      <c r="B66" s="501"/>
      <c r="C66" s="501"/>
      <c r="D66" s="501"/>
      <c r="E66" s="501"/>
      <c r="F66" s="501"/>
      <c r="G66" s="501"/>
      <c r="H66" s="501"/>
      <c r="I66" s="501"/>
      <c r="J66" s="501"/>
      <c r="K66" s="501"/>
      <c r="L66" s="501"/>
    </row>
    <row r="67" spans="1:18">
      <c r="A67" s="501"/>
      <c r="B67" s="501"/>
      <c r="C67" s="501"/>
      <c r="D67" s="501"/>
      <c r="E67" s="501"/>
      <c r="F67" s="501"/>
      <c r="G67" s="501"/>
      <c r="H67" s="501"/>
      <c r="I67" s="501"/>
      <c r="J67" s="501"/>
      <c r="K67" s="501"/>
      <c r="L67" s="501"/>
    </row>
    <row r="68" spans="1:18">
      <c r="A68" s="501"/>
      <c r="B68" s="501"/>
      <c r="C68" s="501"/>
      <c r="D68" s="501"/>
      <c r="E68" s="501"/>
      <c r="F68" s="501"/>
      <c r="G68" s="501"/>
      <c r="H68" s="501"/>
      <c r="I68" s="501"/>
      <c r="J68" s="501"/>
      <c r="K68" s="501"/>
      <c r="L68" s="501"/>
      <c r="M68" s="501"/>
      <c r="N68" s="501"/>
      <c r="O68" s="501"/>
      <c r="P68" s="501"/>
      <c r="Q68" s="501"/>
      <c r="R68" s="501"/>
    </row>
    <row r="69" spans="1:18">
      <c r="A69" s="501"/>
      <c r="B69" s="501"/>
      <c r="C69" s="501"/>
      <c r="D69" s="501"/>
      <c r="E69" s="501"/>
      <c r="F69" s="501"/>
      <c r="G69" s="501"/>
      <c r="H69" s="501"/>
      <c r="I69" s="501"/>
      <c r="J69" s="501"/>
      <c r="K69" s="501"/>
      <c r="L69" s="501"/>
      <c r="M69" s="501"/>
      <c r="N69" s="501"/>
      <c r="O69" s="501"/>
      <c r="P69" s="501"/>
      <c r="Q69" s="501"/>
      <c r="R69" s="501"/>
    </row>
    <row r="70" spans="1:18">
      <c r="A70" s="501"/>
      <c r="B70" s="501"/>
      <c r="C70" s="501"/>
      <c r="D70" s="501"/>
      <c r="E70" s="501"/>
      <c r="F70" s="501"/>
      <c r="G70" s="501"/>
      <c r="H70" s="501"/>
      <c r="I70" s="501"/>
      <c r="J70" s="501"/>
      <c r="K70" s="501"/>
      <c r="L70" s="501"/>
      <c r="M70" s="501"/>
      <c r="N70" s="501"/>
      <c r="O70" s="501"/>
      <c r="P70" s="501"/>
      <c r="Q70" s="501"/>
      <c r="R70" s="501"/>
    </row>
    <row r="71" spans="1:18">
      <c r="A71" s="501"/>
      <c r="B71" s="501"/>
      <c r="C71" s="501"/>
      <c r="D71" s="501"/>
      <c r="E71" s="501"/>
      <c r="F71" s="501"/>
      <c r="G71" s="501"/>
      <c r="H71" s="501"/>
      <c r="I71" s="501"/>
      <c r="J71" s="501"/>
      <c r="K71" s="501"/>
      <c r="L71" s="501"/>
      <c r="M71" s="501"/>
      <c r="N71" s="501"/>
      <c r="O71" s="501"/>
      <c r="P71" s="501"/>
      <c r="Q71" s="501"/>
      <c r="R71" s="501"/>
    </row>
    <row r="72" spans="1:18">
      <c r="A72" s="501"/>
      <c r="B72" s="501"/>
      <c r="C72" s="501"/>
      <c r="D72" s="501"/>
      <c r="E72" s="501"/>
      <c r="F72" s="501"/>
      <c r="G72" s="501"/>
      <c r="H72" s="501"/>
      <c r="I72" s="501"/>
      <c r="J72" s="501"/>
      <c r="K72" s="501"/>
      <c r="L72" s="501"/>
      <c r="M72" s="501"/>
      <c r="N72" s="501"/>
      <c r="O72" s="501"/>
      <c r="P72" s="501"/>
      <c r="Q72" s="501"/>
      <c r="R72" s="501"/>
    </row>
    <row r="73" spans="1:18">
      <c r="A73" s="501"/>
      <c r="B73" s="501"/>
      <c r="C73" s="501"/>
      <c r="D73" s="501"/>
      <c r="E73" s="501"/>
      <c r="F73" s="501"/>
      <c r="G73" s="501"/>
      <c r="H73" s="501"/>
      <c r="I73" s="501"/>
      <c r="J73" s="501"/>
      <c r="K73" s="501"/>
      <c r="L73" s="501"/>
      <c r="M73" s="501"/>
      <c r="N73" s="501"/>
      <c r="O73" s="501"/>
      <c r="P73" s="501"/>
      <c r="Q73" s="501"/>
      <c r="R73" s="501"/>
    </row>
    <row r="74" spans="1:18">
      <c r="A74" s="501"/>
      <c r="B74" s="501"/>
      <c r="C74" s="501"/>
      <c r="D74" s="501"/>
      <c r="E74" s="501"/>
      <c r="F74" s="501"/>
      <c r="G74" s="501"/>
      <c r="H74" s="501"/>
      <c r="I74" s="501"/>
      <c r="J74" s="501"/>
      <c r="K74" s="501"/>
      <c r="L74" s="501"/>
      <c r="M74" s="501"/>
      <c r="N74" s="501"/>
      <c r="O74" s="501"/>
      <c r="P74" s="501"/>
      <c r="Q74" s="501"/>
      <c r="R74" s="501"/>
    </row>
    <row r="75" spans="1:18">
      <c r="A75" s="501"/>
      <c r="B75" s="501"/>
      <c r="C75" s="501"/>
      <c r="D75" s="501"/>
      <c r="E75" s="501"/>
      <c r="F75" s="501"/>
      <c r="G75" s="501"/>
      <c r="H75" s="501"/>
      <c r="I75" s="501"/>
      <c r="J75" s="501"/>
      <c r="K75" s="501"/>
      <c r="L75" s="501"/>
      <c r="M75" s="501"/>
      <c r="N75" s="501"/>
      <c r="O75" s="501"/>
      <c r="P75" s="501"/>
      <c r="Q75" s="501"/>
      <c r="R75" s="501"/>
    </row>
    <row r="76" spans="1:18">
      <c r="A76" s="501"/>
      <c r="B76" s="501"/>
      <c r="C76" s="501"/>
      <c r="D76" s="501"/>
      <c r="E76" s="501"/>
      <c r="F76" s="501"/>
      <c r="G76" s="501"/>
      <c r="H76" s="501"/>
      <c r="I76" s="501"/>
      <c r="J76" s="501"/>
      <c r="K76" s="501"/>
      <c r="L76" s="501"/>
      <c r="M76" s="501"/>
      <c r="N76" s="501"/>
      <c r="O76" s="501"/>
      <c r="P76" s="501"/>
      <c r="Q76" s="501"/>
      <c r="R76" s="501"/>
    </row>
    <row r="77" spans="1:18">
      <c r="A77" s="501"/>
      <c r="B77" s="501"/>
      <c r="C77" s="501"/>
      <c r="D77" s="501"/>
      <c r="E77" s="501"/>
      <c r="F77" s="501"/>
      <c r="G77" s="501"/>
      <c r="H77" s="501"/>
      <c r="I77" s="501"/>
      <c r="J77" s="501"/>
      <c r="K77" s="501"/>
      <c r="L77" s="501"/>
      <c r="M77" s="501"/>
      <c r="N77" s="501"/>
      <c r="O77" s="501"/>
      <c r="P77" s="501"/>
      <c r="Q77" s="501"/>
      <c r="R77" s="501"/>
    </row>
    <row r="78" spans="1:18">
      <c r="A78" s="501"/>
      <c r="B78" s="501"/>
      <c r="C78" s="501"/>
      <c r="D78" s="501"/>
      <c r="E78" s="501"/>
      <c r="F78" s="501"/>
      <c r="G78" s="501"/>
      <c r="H78" s="501"/>
      <c r="I78" s="501"/>
      <c r="J78" s="501"/>
      <c r="K78" s="501"/>
      <c r="L78" s="501"/>
      <c r="M78" s="501"/>
      <c r="N78" s="501"/>
      <c r="O78" s="501"/>
      <c r="P78" s="501"/>
      <c r="Q78" s="501"/>
      <c r="R78" s="501"/>
    </row>
    <row r="79" spans="1:18">
      <c r="A79" s="501"/>
      <c r="B79" s="501"/>
      <c r="C79" s="501"/>
      <c r="D79" s="501"/>
      <c r="E79" s="501"/>
      <c r="F79" s="501"/>
      <c r="G79" s="501"/>
      <c r="H79" s="501"/>
      <c r="I79" s="501"/>
      <c r="J79" s="501"/>
      <c r="K79" s="501"/>
      <c r="L79" s="501"/>
      <c r="M79" s="501"/>
      <c r="N79" s="501"/>
      <c r="O79" s="501"/>
      <c r="P79" s="501"/>
      <c r="Q79" s="501"/>
      <c r="R79" s="501"/>
    </row>
    <row r="80" spans="1:18">
      <c r="A80" s="501"/>
      <c r="B80" s="501"/>
      <c r="C80" s="501"/>
      <c r="D80" s="501"/>
      <c r="E80" s="501"/>
      <c r="F80" s="501"/>
      <c r="G80" s="501"/>
      <c r="H80" s="501"/>
      <c r="I80" s="501"/>
      <c r="J80" s="501"/>
      <c r="K80" s="501"/>
      <c r="L80" s="501"/>
      <c r="M80" s="501"/>
      <c r="N80" s="501"/>
      <c r="O80" s="501"/>
      <c r="P80" s="501"/>
      <c r="Q80" s="501"/>
      <c r="R80" s="501"/>
    </row>
    <row r="81" spans="1:18">
      <c r="A81" s="501"/>
      <c r="B81" s="501"/>
      <c r="C81" s="501"/>
      <c r="D81" s="501"/>
      <c r="E81" s="501"/>
      <c r="F81" s="501"/>
      <c r="G81" s="501"/>
      <c r="H81" s="501"/>
      <c r="I81" s="501"/>
      <c r="J81" s="501"/>
      <c r="K81" s="501"/>
      <c r="L81" s="501"/>
      <c r="M81" s="501"/>
      <c r="N81" s="501"/>
      <c r="O81" s="501"/>
      <c r="P81" s="501"/>
      <c r="Q81" s="501"/>
      <c r="R81" s="501"/>
    </row>
    <row r="82" spans="1:18">
      <c r="A82" s="501"/>
      <c r="B82" s="501"/>
      <c r="C82" s="501"/>
      <c r="D82" s="501"/>
      <c r="E82" s="501"/>
      <c r="F82" s="501"/>
      <c r="G82" s="501"/>
      <c r="H82" s="501"/>
      <c r="I82" s="501"/>
      <c r="J82" s="501"/>
      <c r="K82" s="501"/>
      <c r="L82" s="501"/>
    </row>
    <row r="83" spans="1:18">
      <c r="A83" s="501"/>
      <c r="B83" s="501"/>
      <c r="C83" s="501"/>
      <c r="D83" s="501"/>
      <c r="E83" s="501"/>
      <c r="F83" s="501"/>
      <c r="G83" s="501"/>
      <c r="H83" s="501"/>
      <c r="I83" s="501"/>
      <c r="J83" s="501"/>
      <c r="K83" s="501"/>
      <c r="L83" s="501"/>
    </row>
    <row r="84" spans="1:18">
      <c r="A84" s="501"/>
      <c r="B84" s="501"/>
      <c r="C84" s="501"/>
      <c r="D84" s="501"/>
      <c r="E84" s="501"/>
      <c r="F84" s="501"/>
      <c r="G84" s="501"/>
      <c r="H84" s="501"/>
      <c r="I84" s="501"/>
      <c r="J84" s="501"/>
      <c r="K84" s="501"/>
      <c r="L84" s="501"/>
    </row>
    <row r="85" spans="1:18">
      <c r="A85" s="501"/>
      <c r="B85" s="501"/>
      <c r="C85" s="501"/>
      <c r="D85" s="501"/>
      <c r="E85" s="501"/>
      <c r="F85" s="501"/>
      <c r="G85" s="501"/>
      <c r="H85" s="501"/>
      <c r="I85" s="501"/>
      <c r="J85" s="501"/>
      <c r="K85" s="501"/>
      <c r="L85" s="501"/>
    </row>
    <row r="86" spans="1:18">
      <c r="A86" s="501"/>
      <c r="B86" s="501"/>
      <c r="C86" s="501"/>
      <c r="D86" s="501"/>
      <c r="E86" s="501"/>
      <c r="F86" s="501"/>
      <c r="G86" s="501"/>
      <c r="H86" s="501"/>
      <c r="I86" s="501"/>
      <c r="J86" s="501"/>
      <c r="K86" s="501"/>
      <c r="L86" s="501"/>
    </row>
    <row r="87" spans="1:18">
      <c r="A87" s="501"/>
      <c r="B87" s="501"/>
      <c r="C87" s="501"/>
      <c r="D87" s="501"/>
      <c r="E87" s="501"/>
      <c r="F87" s="501"/>
      <c r="G87" s="501"/>
      <c r="H87" s="501"/>
      <c r="I87" s="501"/>
      <c r="J87" s="501"/>
      <c r="K87" s="501"/>
      <c r="L87" s="501"/>
    </row>
    <row r="88" spans="1:18">
      <c r="A88" s="501"/>
      <c r="B88" s="501"/>
      <c r="C88" s="501"/>
      <c r="D88" s="501"/>
      <c r="E88" s="501"/>
      <c r="F88" s="501"/>
      <c r="G88" s="501"/>
      <c r="H88" s="501"/>
      <c r="I88" s="501"/>
      <c r="J88" s="501"/>
      <c r="K88" s="501"/>
      <c r="L88" s="501"/>
    </row>
    <row r="89" spans="1:18">
      <c r="A89" s="501"/>
      <c r="B89" s="501"/>
      <c r="C89" s="501"/>
      <c r="D89" s="501"/>
      <c r="E89" s="501"/>
      <c r="F89" s="501"/>
      <c r="G89" s="501"/>
      <c r="H89" s="501"/>
      <c r="I89" s="501"/>
      <c r="J89" s="501"/>
      <c r="K89" s="501"/>
      <c r="L89" s="501"/>
    </row>
    <row r="90" spans="1:18">
      <c r="A90" s="501"/>
      <c r="B90" s="501"/>
      <c r="C90" s="501"/>
      <c r="D90" s="501"/>
      <c r="E90" s="501"/>
      <c r="F90" s="501"/>
      <c r="G90" s="501"/>
      <c r="H90" s="501"/>
      <c r="I90" s="501"/>
      <c r="J90" s="501"/>
      <c r="K90" s="501"/>
      <c r="L90" s="501"/>
    </row>
    <row r="91" spans="1:18">
      <c r="A91" s="501"/>
      <c r="B91" s="501"/>
      <c r="C91" s="501"/>
      <c r="D91" s="501"/>
      <c r="E91" s="501"/>
      <c r="F91" s="501"/>
      <c r="G91" s="501"/>
      <c r="H91" s="501"/>
      <c r="I91" s="501"/>
      <c r="J91" s="501"/>
      <c r="K91" s="501"/>
      <c r="L91" s="501"/>
    </row>
    <row r="92" spans="1:18">
      <c r="A92" s="501"/>
      <c r="B92" s="501"/>
      <c r="C92" s="501"/>
      <c r="D92" s="501"/>
      <c r="E92" s="501"/>
      <c r="F92" s="501"/>
      <c r="G92" s="501"/>
      <c r="H92" s="501"/>
      <c r="I92" s="501"/>
      <c r="J92" s="501"/>
      <c r="K92" s="501"/>
      <c r="L92" s="501"/>
    </row>
    <row r="93" spans="1:18">
      <c r="A93" s="501"/>
      <c r="B93" s="501"/>
      <c r="C93" s="501"/>
      <c r="D93" s="501"/>
      <c r="E93" s="501"/>
      <c r="F93" s="501"/>
      <c r="G93" s="501"/>
      <c r="H93" s="501"/>
      <c r="I93" s="501"/>
      <c r="J93" s="501"/>
      <c r="K93" s="501"/>
      <c r="L93" s="501"/>
    </row>
    <row r="94" spans="1:18">
      <c r="A94" s="501"/>
      <c r="B94" s="501"/>
      <c r="C94" s="501"/>
      <c r="D94" s="501"/>
      <c r="E94" s="501"/>
      <c r="F94" s="501"/>
      <c r="G94" s="501"/>
      <c r="H94" s="501"/>
      <c r="I94" s="501"/>
      <c r="J94" s="501"/>
      <c r="K94" s="501"/>
      <c r="L94" s="501"/>
    </row>
    <row r="95" spans="1:18">
      <c r="A95" s="501"/>
      <c r="B95" s="501"/>
      <c r="C95" s="501"/>
      <c r="D95" s="501"/>
      <c r="E95" s="501"/>
      <c r="F95" s="501"/>
      <c r="G95" s="501"/>
      <c r="H95" s="501"/>
      <c r="I95" s="501"/>
      <c r="J95" s="501"/>
      <c r="K95" s="501"/>
      <c r="L95" s="501"/>
    </row>
    <row r="96" spans="1:18">
      <c r="A96" s="501"/>
      <c r="B96" s="501"/>
      <c r="C96" s="501"/>
      <c r="D96" s="501"/>
      <c r="E96" s="501"/>
      <c r="F96" s="501"/>
      <c r="G96" s="501"/>
      <c r="H96" s="501"/>
      <c r="I96" s="501"/>
      <c r="J96" s="501"/>
      <c r="K96" s="501"/>
      <c r="L96" s="501"/>
    </row>
    <row r="97" spans="1:12">
      <c r="A97" s="501"/>
      <c r="B97" s="501"/>
      <c r="C97" s="501"/>
      <c r="D97" s="501"/>
      <c r="E97" s="501"/>
      <c r="F97" s="501"/>
      <c r="G97" s="501"/>
      <c r="H97" s="501"/>
      <c r="I97" s="501"/>
      <c r="J97" s="501"/>
      <c r="K97" s="501"/>
      <c r="L97" s="501"/>
    </row>
    <row r="98" spans="1:12">
      <c r="A98" s="501"/>
      <c r="B98" s="501"/>
      <c r="C98" s="501"/>
      <c r="D98" s="501"/>
      <c r="E98" s="501"/>
      <c r="F98" s="501"/>
      <c r="G98" s="501"/>
      <c r="H98" s="501"/>
      <c r="I98" s="501"/>
      <c r="J98" s="501"/>
      <c r="K98" s="501"/>
      <c r="L98" s="501"/>
    </row>
    <row r="99" spans="1:12">
      <c r="A99" s="501"/>
      <c r="B99" s="501"/>
      <c r="C99" s="501"/>
      <c r="D99" s="501"/>
      <c r="E99" s="501"/>
      <c r="F99" s="501"/>
      <c r="G99" s="501"/>
      <c r="H99" s="501"/>
      <c r="I99" s="501"/>
      <c r="J99" s="501"/>
      <c r="K99" s="501"/>
      <c r="L99" s="501"/>
    </row>
    <row r="100" spans="1:12">
      <c r="A100" s="501"/>
      <c r="B100" s="501"/>
      <c r="C100" s="501"/>
      <c r="D100" s="501"/>
      <c r="E100" s="501"/>
      <c r="F100" s="501"/>
      <c r="G100" s="501"/>
      <c r="H100" s="501"/>
      <c r="I100" s="501"/>
      <c r="J100" s="501"/>
      <c r="K100" s="501"/>
      <c r="L100" s="501"/>
    </row>
    <row r="101" spans="1:12">
      <c r="A101" s="501"/>
      <c r="B101" s="501"/>
      <c r="C101" s="501"/>
      <c r="D101" s="501"/>
      <c r="E101" s="501"/>
      <c r="F101" s="501"/>
      <c r="G101" s="501"/>
      <c r="H101" s="501"/>
      <c r="I101" s="501"/>
      <c r="J101" s="501"/>
      <c r="K101" s="501"/>
      <c r="L101" s="501"/>
    </row>
    <row r="102" spans="1:12">
      <c r="A102" s="501"/>
      <c r="B102" s="501"/>
      <c r="C102" s="501"/>
      <c r="D102" s="501"/>
      <c r="E102" s="501"/>
      <c r="F102" s="501"/>
      <c r="G102" s="501"/>
      <c r="H102" s="501"/>
      <c r="I102" s="501"/>
      <c r="J102" s="501"/>
      <c r="K102" s="501"/>
      <c r="L102" s="501"/>
    </row>
    <row r="103" spans="1:12">
      <c r="A103" s="501"/>
      <c r="B103" s="501"/>
      <c r="C103" s="501"/>
      <c r="D103" s="501"/>
      <c r="E103" s="501"/>
      <c r="F103" s="501"/>
      <c r="G103" s="501"/>
      <c r="H103" s="501"/>
      <c r="I103" s="501"/>
      <c r="J103" s="501"/>
      <c r="K103" s="501"/>
      <c r="L103" s="501"/>
    </row>
    <row r="104" spans="1:12">
      <c r="A104" s="501"/>
      <c r="B104" s="501"/>
      <c r="C104" s="501"/>
      <c r="D104" s="501"/>
      <c r="E104" s="501"/>
      <c r="F104" s="501"/>
      <c r="G104" s="501"/>
      <c r="H104" s="501"/>
      <c r="I104" s="501"/>
      <c r="J104" s="501"/>
      <c r="K104" s="501"/>
      <c r="L104" s="501"/>
    </row>
    <row r="105" spans="1:12">
      <c r="A105" s="501"/>
      <c r="B105" s="501"/>
      <c r="C105" s="501"/>
      <c r="D105" s="501"/>
      <c r="E105" s="501"/>
      <c r="F105" s="501"/>
      <c r="G105" s="501"/>
      <c r="H105" s="501"/>
      <c r="I105" s="501"/>
      <c r="J105" s="501"/>
      <c r="K105" s="501"/>
      <c r="L105" s="501"/>
    </row>
    <row r="106" spans="1:12">
      <c r="A106" s="501"/>
      <c r="B106" s="501"/>
      <c r="C106" s="501"/>
      <c r="D106" s="501"/>
      <c r="E106" s="501"/>
      <c r="F106" s="501"/>
      <c r="G106" s="501"/>
      <c r="H106" s="501"/>
      <c r="I106" s="501"/>
      <c r="J106" s="501"/>
      <c r="K106" s="501"/>
      <c r="L106" s="501"/>
    </row>
    <row r="107" spans="1:12">
      <c r="A107" s="501"/>
      <c r="B107" s="501"/>
      <c r="C107" s="501"/>
      <c r="D107" s="501"/>
      <c r="E107" s="501"/>
      <c r="F107" s="501"/>
      <c r="G107" s="501"/>
      <c r="H107" s="501"/>
      <c r="I107" s="501"/>
      <c r="J107" s="501"/>
      <c r="K107" s="501"/>
      <c r="L107" s="501"/>
    </row>
    <row r="108" spans="1:12">
      <c r="A108" s="501"/>
      <c r="B108" s="501"/>
      <c r="C108" s="501"/>
      <c r="D108" s="501"/>
      <c r="E108" s="501"/>
      <c r="F108" s="501"/>
      <c r="G108" s="501"/>
      <c r="H108" s="501"/>
      <c r="I108" s="501"/>
      <c r="J108" s="501"/>
      <c r="K108" s="501"/>
      <c r="L108" s="501"/>
    </row>
    <row r="109" spans="1:12">
      <c r="A109" s="501"/>
      <c r="B109" s="501"/>
      <c r="C109" s="501"/>
      <c r="D109" s="501"/>
      <c r="E109" s="501"/>
      <c r="F109" s="501"/>
      <c r="G109" s="501"/>
      <c r="H109" s="501"/>
      <c r="I109" s="501"/>
      <c r="J109" s="501"/>
      <c r="K109" s="501"/>
      <c r="L109" s="501"/>
    </row>
    <row r="110" spans="1:12">
      <c r="A110" s="501"/>
      <c r="B110" s="501"/>
      <c r="C110" s="501"/>
      <c r="D110" s="501"/>
      <c r="E110" s="501"/>
      <c r="F110" s="501"/>
      <c r="G110" s="501"/>
      <c r="H110" s="501"/>
      <c r="I110" s="501"/>
      <c r="J110" s="501"/>
      <c r="K110" s="501"/>
      <c r="L110" s="501"/>
    </row>
    <row r="111" spans="1:12">
      <c r="A111" s="501"/>
      <c r="B111" s="501"/>
      <c r="C111" s="501"/>
      <c r="D111" s="501"/>
      <c r="E111" s="501"/>
      <c r="F111" s="501"/>
      <c r="G111" s="501"/>
      <c r="H111" s="501"/>
      <c r="I111" s="501"/>
      <c r="J111" s="501"/>
      <c r="K111" s="501"/>
      <c r="L111" s="501"/>
    </row>
    <row r="112" spans="1:12">
      <c r="A112" s="501"/>
      <c r="B112" s="501"/>
      <c r="C112" s="501"/>
      <c r="D112" s="501"/>
      <c r="E112" s="501"/>
      <c r="F112" s="501"/>
      <c r="G112" s="501"/>
      <c r="H112" s="501"/>
      <c r="I112" s="501"/>
      <c r="J112" s="501"/>
      <c r="K112" s="501"/>
      <c r="L112" s="501"/>
    </row>
    <row r="113" spans="1:12">
      <c r="A113" s="501"/>
      <c r="B113" s="501"/>
      <c r="C113" s="501"/>
      <c r="D113" s="501"/>
      <c r="E113" s="501"/>
      <c r="F113" s="501"/>
      <c r="G113" s="501"/>
      <c r="H113" s="501"/>
      <c r="I113" s="501"/>
      <c r="J113" s="501"/>
      <c r="K113" s="501"/>
      <c r="L113" s="501"/>
    </row>
    <row r="114" spans="1:12">
      <c r="A114" s="501"/>
      <c r="B114" s="501"/>
      <c r="C114" s="501"/>
      <c r="D114" s="501"/>
      <c r="E114" s="501"/>
      <c r="F114" s="501"/>
      <c r="G114" s="501"/>
      <c r="H114" s="501"/>
      <c r="I114" s="501"/>
      <c r="J114" s="501"/>
      <c r="K114" s="501"/>
      <c r="L114" s="501"/>
    </row>
    <row r="115" spans="1:12">
      <c r="A115" s="501"/>
      <c r="B115" s="501"/>
      <c r="C115" s="501"/>
      <c r="D115" s="501"/>
      <c r="E115" s="501"/>
      <c r="F115" s="501"/>
      <c r="G115" s="501"/>
      <c r="H115" s="501"/>
      <c r="I115" s="501"/>
      <c r="J115" s="501"/>
      <c r="K115" s="501"/>
      <c r="L115" s="501"/>
    </row>
    <row r="116" spans="1:12">
      <c r="A116" s="501"/>
      <c r="B116" s="501"/>
      <c r="C116" s="501"/>
      <c r="D116" s="501"/>
      <c r="E116" s="501"/>
      <c r="F116" s="501"/>
      <c r="G116" s="501"/>
      <c r="H116" s="501"/>
      <c r="I116" s="501"/>
      <c r="J116" s="501"/>
      <c r="K116" s="501"/>
      <c r="L116" s="501"/>
    </row>
    <row r="117" spans="1:12">
      <c r="A117" s="501"/>
      <c r="B117" s="501"/>
      <c r="C117" s="501"/>
      <c r="D117" s="501"/>
      <c r="E117" s="501"/>
      <c r="F117" s="501"/>
      <c r="G117" s="501"/>
      <c r="H117" s="501"/>
      <c r="I117" s="501"/>
      <c r="J117" s="501"/>
      <c r="K117" s="501"/>
      <c r="L117" s="501"/>
    </row>
    <row r="118" spans="1:12">
      <c r="A118" s="501"/>
      <c r="B118" s="501"/>
      <c r="C118" s="501"/>
      <c r="D118" s="501"/>
      <c r="E118" s="501"/>
      <c r="F118" s="501"/>
      <c r="G118" s="501"/>
      <c r="H118" s="501"/>
      <c r="I118" s="501"/>
      <c r="J118" s="501"/>
      <c r="K118" s="501"/>
      <c r="L118" s="501"/>
    </row>
    <row r="119" spans="1:12">
      <c r="A119" s="501"/>
      <c r="B119" s="501"/>
      <c r="C119" s="501"/>
      <c r="D119" s="501"/>
      <c r="E119" s="501"/>
      <c r="F119" s="501"/>
      <c r="G119" s="501"/>
      <c r="H119" s="501"/>
      <c r="I119" s="501"/>
      <c r="J119" s="501"/>
      <c r="K119" s="501"/>
      <c r="L119" s="501"/>
    </row>
    <row r="120" spans="1:12">
      <c r="A120" s="501"/>
      <c r="B120" s="501"/>
      <c r="C120" s="501"/>
      <c r="D120" s="501"/>
      <c r="E120" s="501"/>
      <c r="F120" s="501"/>
      <c r="G120" s="501"/>
      <c r="H120" s="501"/>
      <c r="I120" s="501"/>
      <c r="J120" s="501"/>
      <c r="K120" s="501"/>
      <c r="L120" s="501"/>
    </row>
    <row r="121" spans="1:12">
      <c r="A121" s="501"/>
      <c r="B121" s="501"/>
      <c r="C121" s="501"/>
      <c r="D121" s="501"/>
      <c r="E121" s="501"/>
      <c r="F121" s="501"/>
      <c r="G121" s="501"/>
      <c r="H121" s="501"/>
      <c r="I121" s="501"/>
      <c r="J121" s="501"/>
      <c r="K121" s="501"/>
      <c r="L121" s="501"/>
    </row>
    <row r="122" spans="1:12">
      <c r="A122" s="501"/>
      <c r="B122" s="501"/>
      <c r="C122" s="501"/>
      <c r="D122" s="501"/>
      <c r="E122" s="501"/>
      <c r="F122" s="501"/>
      <c r="G122" s="501"/>
      <c r="H122" s="501"/>
      <c r="I122" s="501"/>
      <c r="J122" s="501"/>
      <c r="K122" s="501"/>
      <c r="L122" s="501"/>
    </row>
    <row r="123" spans="1:12">
      <c r="A123" s="501"/>
      <c r="B123" s="501"/>
      <c r="C123" s="501"/>
      <c r="D123" s="501"/>
      <c r="E123" s="501"/>
      <c r="F123" s="501"/>
      <c r="G123" s="501"/>
      <c r="H123" s="501"/>
      <c r="I123" s="501"/>
      <c r="J123" s="501"/>
      <c r="K123" s="501"/>
      <c r="L123" s="501"/>
    </row>
    <row r="124" spans="1:12">
      <c r="A124" s="501"/>
      <c r="B124" s="501"/>
      <c r="C124" s="501"/>
      <c r="D124" s="501"/>
      <c r="E124" s="501"/>
      <c r="F124" s="501"/>
      <c r="G124" s="501"/>
      <c r="H124" s="501"/>
      <c r="I124" s="501"/>
      <c r="J124" s="501"/>
      <c r="K124" s="501"/>
      <c r="L124" s="501"/>
    </row>
    <row r="125" spans="1:12">
      <c r="A125" s="501"/>
      <c r="B125" s="501"/>
      <c r="C125" s="501"/>
      <c r="D125" s="501"/>
      <c r="E125" s="501"/>
      <c r="F125" s="501"/>
      <c r="G125" s="501"/>
      <c r="H125" s="501"/>
      <c r="I125" s="501"/>
      <c r="J125" s="501"/>
      <c r="K125" s="501"/>
      <c r="L125" s="501"/>
    </row>
    <row r="126" spans="1:12">
      <c r="A126" s="501"/>
      <c r="B126" s="501"/>
      <c r="C126" s="501"/>
      <c r="D126" s="501"/>
      <c r="E126" s="501"/>
      <c r="F126" s="501"/>
      <c r="G126" s="501"/>
      <c r="H126" s="501"/>
      <c r="I126" s="501"/>
      <c r="J126" s="501"/>
      <c r="K126" s="501"/>
      <c r="L126" s="501"/>
    </row>
    <row r="127" spans="1:12">
      <c r="A127" s="501"/>
      <c r="B127" s="501"/>
      <c r="C127" s="501"/>
      <c r="D127" s="501"/>
      <c r="E127" s="501"/>
      <c r="F127" s="501"/>
      <c r="G127" s="501"/>
      <c r="H127" s="501"/>
      <c r="I127" s="501"/>
      <c r="J127" s="501"/>
      <c r="K127" s="501"/>
      <c r="L127" s="501"/>
    </row>
    <row r="128" spans="1:12">
      <c r="A128" s="501"/>
      <c r="B128" s="501"/>
      <c r="C128" s="501"/>
      <c r="D128" s="501"/>
      <c r="E128" s="501"/>
      <c r="F128" s="501"/>
      <c r="G128" s="501"/>
      <c r="H128" s="501"/>
      <c r="I128" s="501"/>
      <c r="J128" s="501"/>
      <c r="K128" s="501"/>
      <c r="L128" s="501"/>
    </row>
    <row r="129" spans="1:12">
      <c r="A129" s="501"/>
      <c r="B129" s="501"/>
      <c r="C129" s="501"/>
      <c r="D129" s="501"/>
      <c r="E129" s="501"/>
      <c r="F129" s="501"/>
      <c r="G129" s="501"/>
      <c r="H129" s="501"/>
      <c r="I129" s="501"/>
      <c r="J129" s="501"/>
      <c r="K129" s="501"/>
      <c r="L129" s="501"/>
    </row>
    <row r="130" spans="1:12">
      <c r="A130" s="501"/>
      <c r="B130" s="501"/>
      <c r="C130" s="501"/>
      <c r="D130" s="501"/>
      <c r="E130" s="501"/>
      <c r="F130" s="501"/>
      <c r="G130" s="501"/>
      <c r="H130" s="501"/>
      <c r="I130" s="501"/>
      <c r="J130" s="501"/>
      <c r="K130" s="501"/>
      <c r="L130" s="501"/>
    </row>
    <row r="131" spans="1:12">
      <c r="A131" s="501"/>
      <c r="B131" s="501"/>
      <c r="C131" s="501"/>
      <c r="D131" s="501"/>
      <c r="E131" s="501"/>
      <c r="F131" s="501"/>
      <c r="G131" s="501"/>
      <c r="H131" s="501"/>
      <c r="I131" s="501"/>
      <c r="J131" s="501"/>
      <c r="K131" s="501"/>
      <c r="L131" s="501"/>
    </row>
    <row r="132" spans="1:12">
      <c r="A132" s="501"/>
      <c r="B132" s="501"/>
      <c r="C132" s="501"/>
      <c r="D132" s="501"/>
      <c r="E132" s="501"/>
      <c r="F132" s="501"/>
      <c r="G132" s="501"/>
      <c r="H132" s="501"/>
      <c r="I132" s="501"/>
      <c r="J132" s="501"/>
      <c r="K132" s="501"/>
      <c r="L132" s="501"/>
    </row>
    <row r="133" spans="1:12">
      <c r="A133" s="501"/>
      <c r="B133" s="501"/>
      <c r="C133" s="501"/>
      <c r="D133" s="501"/>
      <c r="E133" s="501"/>
      <c r="F133" s="501"/>
      <c r="G133" s="501"/>
      <c r="H133" s="501"/>
      <c r="I133" s="501"/>
      <c r="J133" s="501"/>
      <c r="K133" s="501"/>
      <c r="L133" s="501"/>
    </row>
    <row r="134" spans="1:12">
      <c r="A134" s="501"/>
      <c r="B134" s="501"/>
      <c r="C134" s="501"/>
      <c r="D134" s="501"/>
      <c r="E134" s="501"/>
      <c r="F134" s="501"/>
      <c r="G134" s="501"/>
      <c r="H134" s="501"/>
      <c r="I134" s="501"/>
      <c r="J134" s="501"/>
      <c r="K134" s="501"/>
      <c r="L134" s="501"/>
    </row>
    <row r="135" spans="1:12">
      <c r="A135" s="501"/>
      <c r="B135" s="501"/>
      <c r="C135" s="501"/>
      <c r="D135" s="501"/>
      <c r="E135" s="501"/>
      <c r="F135" s="501"/>
      <c r="G135" s="501"/>
      <c r="H135" s="501"/>
      <c r="I135" s="501"/>
      <c r="J135" s="501"/>
      <c r="K135" s="501"/>
      <c r="L135" s="501"/>
    </row>
    <row r="136" spans="1:12">
      <c r="A136" s="501"/>
      <c r="B136" s="501"/>
      <c r="C136" s="501"/>
      <c r="D136" s="501"/>
      <c r="E136" s="501"/>
      <c r="F136" s="501"/>
      <c r="G136" s="501"/>
      <c r="H136" s="501"/>
      <c r="I136" s="501"/>
      <c r="J136" s="501"/>
      <c r="K136" s="501"/>
      <c r="L136" s="501"/>
    </row>
    <row r="137" spans="1:12">
      <c r="A137" s="501"/>
      <c r="B137" s="501"/>
      <c r="C137" s="501"/>
      <c r="D137" s="501"/>
      <c r="E137" s="501"/>
      <c r="F137" s="501"/>
      <c r="G137" s="501"/>
      <c r="H137" s="501"/>
      <c r="I137" s="501"/>
      <c r="J137" s="501"/>
      <c r="K137" s="501"/>
      <c r="L137" s="501"/>
    </row>
    <row r="138" spans="1:12">
      <c r="A138" s="501"/>
      <c r="B138" s="501"/>
      <c r="C138" s="501"/>
      <c r="D138" s="501"/>
      <c r="E138" s="501"/>
      <c r="F138" s="501"/>
      <c r="G138" s="501"/>
      <c r="H138" s="501"/>
      <c r="I138" s="501"/>
      <c r="J138" s="501"/>
      <c r="K138" s="501"/>
      <c r="L138" s="501"/>
    </row>
    <row r="139" spans="1:12">
      <c r="A139" s="501"/>
      <c r="B139" s="501"/>
      <c r="C139" s="501"/>
      <c r="D139" s="501"/>
      <c r="E139" s="501"/>
      <c r="F139" s="501"/>
      <c r="G139" s="501"/>
      <c r="H139" s="501"/>
      <c r="I139" s="501"/>
      <c r="J139" s="501"/>
      <c r="K139" s="501"/>
      <c r="L139" s="501"/>
    </row>
    <row r="140" spans="1:12">
      <c r="A140" s="501"/>
      <c r="B140" s="501"/>
      <c r="C140" s="501"/>
      <c r="D140" s="501"/>
      <c r="E140" s="501"/>
      <c r="F140" s="501"/>
      <c r="G140" s="501"/>
      <c r="H140" s="501"/>
      <c r="I140" s="501"/>
      <c r="J140" s="501"/>
      <c r="K140" s="501"/>
      <c r="L140" s="501"/>
    </row>
    <row r="141" spans="1:12">
      <c r="A141" s="501"/>
      <c r="B141" s="501"/>
      <c r="C141" s="501"/>
      <c r="D141" s="501"/>
      <c r="E141" s="501"/>
      <c r="F141" s="501"/>
      <c r="G141" s="501"/>
      <c r="H141" s="501"/>
      <c r="I141" s="501"/>
      <c r="J141" s="501"/>
      <c r="K141" s="501"/>
      <c r="L141" s="501"/>
    </row>
    <row r="142" spans="1:12">
      <c r="A142" s="501"/>
      <c r="B142" s="501"/>
      <c r="C142" s="501"/>
      <c r="D142" s="501"/>
      <c r="E142" s="501"/>
      <c r="F142" s="501"/>
      <c r="G142" s="501"/>
      <c r="H142" s="501"/>
      <c r="I142" s="501"/>
      <c r="J142" s="501"/>
      <c r="K142" s="501"/>
      <c r="L142" s="501"/>
    </row>
    <row r="143" spans="1:12">
      <c r="A143" s="501"/>
      <c r="B143" s="501"/>
      <c r="C143" s="501"/>
      <c r="D143" s="501"/>
      <c r="E143" s="501"/>
      <c r="F143" s="501"/>
      <c r="G143" s="501"/>
      <c r="H143" s="501"/>
      <c r="I143" s="501"/>
      <c r="J143" s="501"/>
      <c r="K143" s="501"/>
      <c r="L143" s="501"/>
    </row>
    <row r="144" spans="1:12">
      <c r="A144" s="501"/>
      <c r="B144" s="501"/>
      <c r="C144" s="501"/>
      <c r="D144" s="501"/>
      <c r="E144" s="501"/>
      <c r="F144" s="501"/>
      <c r="G144" s="501"/>
      <c r="H144" s="501"/>
      <c r="I144" s="501"/>
      <c r="J144" s="501"/>
      <c r="K144" s="501"/>
      <c r="L144" s="501"/>
    </row>
    <row r="145" spans="1:12">
      <c r="A145" s="501"/>
      <c r="B145" s="501"/>
      <c r="C145" s="501"/>
      <c r="D145" s="501"/>
      <c r="E145" s="501"/>
      <c r="F145" s="501"/>
      <c r="G145" s="501"/>
      <c r="H145" s="501"/>
      <c r="I145" s="501"/>
      <c r="J145" s="501"/>
      <c r="K145" s="501"/>
      <c r="L145" s="501"/>
    </row>
    <row r="146" spans="1:12">
      <c r="A146" s="501"/>
      <c r="B146" s="501"/>
      <c r="C146" s="501"/>
      <c r="D146" s="501"/>
      <c r="E146" s="501"/>
      <c r="F146" s="501"/>
      <c r="G146" s="501"/>
      <c r="H146" s="501"/>
      <c r="I146" s="501"/>
      <c r="J146" s="501"/>
      <c r="K146" s="501"/>
      <c r="L146" s="501"/>
    </row>
    <row r="147" spans="1:12">
      <c r="A147" s="501"/>
      <c r="B147" s="501"/>
      <c r="C147" s="501"/>
      <c r="D147" s="501"/>
      <c r="E147" s="501"/>
      <c r="F147" s="501"/>
      <c r="G147" s="501"/>
      <c r="H147" s="501"/>
      <c r="I147" s="501"/>
      <c r="J147" s="501"/>
      <c r="K147" s="501"/>
      <c r="L147" s="501"/>
    </row>
    <row r="148" spans="1:12">
      <c r="A148" s="501"/>
      <c r="B148" s="501"/>
      <c r="C148" s="501"/>
      <c r="D148" s="501"/>
      <c r="E148" s="501"/>
      <c r="F148" s="501"/>
      <c r="G148" s="501"/>
      <c r="H148" s="501"/>
      <c r="I148" s="501"/>
      <c r="J148" s="501"/>
      <c r="K148" s="501"/>
      <c r="L148" s="501"/>
    </row>
    <row r="149" spans="1:12">
      <c r="A149" s="501"/>
      <c r="B149" s="501"/>
      <c r="C149" s="501"/>
      <c r="D149" s="501"/>
      <c r="E149" s="501"/>
      <c r="F149" s="501"/>
      <c r="G149" s="501"/>
      <c r="H149" s="501"/>
      <c r="I149" s="501"/>
      <c r="J149" s="501"/>
      <c r="K149" s="501"/>
      <c r="L149" s="501"/>
    </row>
    <row r="150" spans="1:12">
      <c r="A150" s="501"/>
      <c r="B150" s="501"/>
      <c r="C150" s="501"/>
      <c r="D150" s="501"/>
      <c r="E150" s="501"/>
      <c r="F150" s="501"/>
      <c r="G150" s="501"/>
      <c r="H150" s="501"/>
      <c r="I150" s="501"/>
      <c r="J150" s="501"/>
      <c r="K150" s="501"/>
      <c r="L150" s="501"/>
    </row>
    <row r="151" spans="1:12">
      <c r="A151" s="499"/>
      <c r="B151" s="499"/>
      <c r="C151" s="499"/>
      <c r="D151" s="499"/>
      <c r="E151" s="499"/>
      <c r="F151" s="499"/>
      <c r="G151" s="499"/>
      <c r="H151" s="499"/>
      <c r="I151" s="499"/>
      <c r="J151" s="499"/>
      <c r="K151" s="499"/>
      <c r="L151" s="499"/>
    </row>
    <row r="152" spans="1:12">
      <c r="A152" s="499"/>
      <c r="B152" s="499"/>
      <c r="C152" s="499"/>
      <c r="D152" s="499"/>
      <c r="E152" s="499"/>
      <c r="F152" s="499"/>
      <c r="G152" s="499"/>
      <c r="H152" s="499"/>
      <c r="I152" s="499"/>
      <c r="J152" s="499"/>
      <c r="K152" s="499"/>
      <c r="L152" s="499"/>
    </row>
    <row r="153" spans="1:12">
      <c r="A153" s="499"/>
      <c r="B153" s="499"/>
      <c r="C153" s="499"/>
      <c r="D153" s="499"/>
      <c r="E153" s="499"/>
      <c r="F153" s="499"/>
      <c r="G153" s="499"/>
      <c r="H153" s="499"/>
      <c r="I153" s="499"/>
      <c r="J153" s="499"/>
      <c r="K153" s="499"/>
      <c r="L153" s="499"/>
    </row>
    <row r="154" spans="1:12">
      <c r="A154" s="499"/>
      <c r="B154" s="499"/>
      <c r="C154" s="499"/>
      <c r="D154" s="499"/>
      <c r="E154" s="499"/>
      <c r="F154" s="499"/>
      <c r="G154" s="499"/>
      <c r="H154" s="499"/>
      <c r="I154" s="499"/>
      <c r="J154" s="499"/>
      <c r="K154" s="499"/>
      <c r="L154" s="499"/>
    </row>
    <row r="155" spans="1:12">
      <c r="A155" s="499"/>
      <c r="B155" s="499"/>
      <c r="C155" s="499"/>
      <c r="D155" s="499"/>
      <c r="E155" s="499"/>
      <c r="F155" s="499"/>
      <c r="G155" s="499"/>
      <c r="H155" s="499"/>
      <c r="I155" s="499"/>
      <c r="J155" s="499"/>
      <c r="K155" s="499"/>
      <c r="L155" s="499"/>
    </row>
    <row r="156" spans="1:12">
      <c r="A156" s="499"/>
      <c r="B156" s="499"/>
      <c r="C156" s="499"/>
      <c r="D156" s="499"/>
      <c r="E156" s="499"/>
      <c r="F156" s="499"/>
      <c r="G156" s="499"/>
      <c r="H156" s="499"/>
      <c r="I156" s="499"/>
      <c r="J156" s="499"/>
      <c r="K156" s="499"/>
      <c r="L156" s="499"/>
    </row>
    <row r="157" spans="1:12">
      <c r="A157" s="499"/>
      <c r="B157" s="499"/>
      <c r="C157" s="499"/>
      <c r="D157" s="499"/>
      <c r="E157" s="499"/>
      <c r="F157" s="499"/>
      <c r="G157" s="499"/>
      <c r="H157" s="499"/>
      <c r="I157" s="499"/>
      <c r="J157" s="499"/>
      <c r="K157" s="499"/>
      <c r="L157" s="499"/>
    </row>
    <row r="158" spans="1:12">
      <c r="A158" s="499"/>
      <c r="B158" s="499"/>
      <c r="C158" s="499"/>
      <c r="D158" s="499"/>
      <c r="E158" s="499"/>
      <c r="F158" s="499"/>
      <c r="G158" s="499"/>
      <c r="H158" s="499"/>
      <c r="I158" s="499"/>
      <c r="J158" s="499"/>
      <c r="K158" s="499"/>
      <c r="L158" s="499"/>
    </row>
    <row r="159" spans="1:12">
      <c r="A159" s="499"/>
      <c r="B159" s="499"/>
      <c r="C159" s="499"/>
      <c r="D159" s="499"/>
      <c r="E159" s="499"/>
      <c r="F159" s="499"/>
      <c r="G159" s="499"/>
      <c r="H159" s="499"/>
      <c r="I159" s="499"/>
      <c r="J159" s="499"/>
      <c r="K159" s="499"/>
      <c r="L159" s="499"/>
    </row>
    <row r="160" spans="1:12">
      <c r="A160" s="499"/>
      <c r="B160" s="499"/>
      <c r="C160" s="499"/>
      <c r="D160" s="499"/>
      <c r="E160" s="499"/>
      <c r="F160" s="499"/>
      <c r="G160" s="499"/>
      <c r="H160" s="499"/>
      <c r="I160" s="499"/>
      <c r="J160" s="499"/>
      <c r="K160" s="499"/>
      <c r="L160" s="499"/>
    </row>
    <row r="161" spans="1:12">
      <c r="A161" s="499"/>
      <c r="B161" s="499"/>
      <c r="C161" s="499"/>
      <c r="D161" s="499"/>
      <c r="E161" s="499"/>
      <c r="F161" s="499"/>
      <c r="G161" s="499"/>
      <c r="H161" s="499"/>
      <c r="I161" s="499"/>
      <c r="J161" s="499"/>
      <c r="K161" s="499"/>
      <c r="L161" s="499"/>
    </row>
    <row r="162" spans="1:12">
      <c r="A162" s="499"/>
      <c r="B162" s="499"/>
      <c r="C162" s="499"/>
      <c r="D162" s="499"/>
      <c r="E162" s="499"/>
      <c r="F162" s="499"/>
      <c r="G162" s="499"/>
      <c r="H162" s="499"/>
      <c r="I162" s="499"/>
      <c r="J162" s="499"/>
      <c r="K162" s="499"/>
      <c r="L162" s="499"/>
    </row>
    <row r="163" spans="1:12">
      <c r="A163" s="499"/>
      <c r="B163" s="499"/>
      <c r="C163" s="499"/>
      <c r="D163" s="499"/>
      <c r="E163" s="499"/>
      <c r="F163" s="499"/>
      <c r="G163" s="499"/>
      <c r="H163" s="499"/>
      <c r="I163" s="499"/>
      <c r="J163" s="499"/>
      <c r="K163" s="499"/>
      <c r="L163" s="499"/>
    </row>
    <row r="164" spans="1:12">
      <c r="A164" s="499"/>
      <c r="B164" s="499"/>
      <c r="C164" s="499"/>
      <c r="D164" s="499"/>
      <c r="E164" s="499"/>
      <c r="F164" s="499"/>
      <c r="G164" s="499"/>
      <c r="H164" s="499"/>
      <c r="I164" s="499"/>
      <c r="J164" s="499"/>
      <c r="K164" s="499"/>
      <c r="L164" s="499"/>
    </row>
    <row r="165" spans="1:12">
      <c r="A165" s="499"/>
      <c r="B165" s="499"/>
      <c r="C165" s="499"/>
      <c r="D165" s="499"/>
      <c r="E165" s="499"/>
      <c r="F165" s="499"/>
      <c r="G165" s="499"/>
      <c r="H165" s="499"/>
      <c r="I165" s="499"/>
      <c r="J165" s="499"/>
      <c r="K165" s="499"/>
      <c r="L165" s="499"/>
    </row>
    <row r="166" spans="1:12">
      <c r="A166" s="499"/>
      <c r="B166" s="499"/>
      <c r="C166" s="499"/>
      <c r="D166" s="499"/>
      <c r="E166" s="499"/>
      <c r="F166" s="499"/>
      <c r="G166" s="499"/>
      <c r="H166" s="499"/>
      <c r="I166" s="499"/>
      <c r="J166" s="499"/>
      <c r="K166" s="499"/>
      <c r="L166" s="499"/>
    </row>
    <row r="167" spans="1:12">
      <c r="A167" s="499"/>
      <c r="B167" s="499"/>
      <c r="C167" s="499"/>
      <c r="D167" s="499"/>
      <c r="E167" s="499"/>
      <c r="F167" s="499"/>
      <c r="G167" s="499"/>
      <c r="H167" s="499"/>
      <c r="I167" s="499"/>
      <c r="J167" s="499"/>
      <c r="K167" s="499"/>
      <c r="L167" s="499"/>
    </row>
    <row r="168" spans="1:12">
      <c r="A168" s="499"/>
      <c r="B168" s="499"/>
      <c r="C168" s="499"/>
      <c r="D168" s="499"/>
      <c r="E168" s="499"/>
      <c r="F168" s="499"/>
      <c r="G168" s="499"/>
      <c r="H168" s="499"/>
      <c r="I168" s="499"/>
      <c r="J168" s="499"/>
      <c r="K168" s="499"/>
      <c r="L168" s="499"/>
    </row>
    <row r="169" spans="1:12">
      <c r="A169" s="499"/>
      <c r="B169" s="499"/>
      <c r="C169" s="499"/>
      <c r="D169" s="499"/>
      <c r="E169" s="499"/>
      <c r="F169" s="499"/>
      <c r="G169" s="499"/>
      <c r="H169" s="499"/>
      <c r="I169" s="499"/>
      <c r="J169" s="499"/>
      <c r="K169" s="499"/>
      <c r="L169" s="499"/>
    </row>
    <row r="170" spans="1:12">
      <c r="A170" s="499"/>
      <c r="B170" s="499"/>
      <c r="C170" s="499"/>
      <c r="D170" s="499"/>
      <c r="E170" s="499"/>
      <c r="F170" s="499"/>
      <c r="G170" s="499"/>
      <c r="H170" s="499"/>
      <c r="I170" s="499"/>
      <c r="J170" s="499"/>
      <c r="K170" s="499"/>
      <c r="L170" s="499"/>
    </row>
    <row r="171" spans="1:12">
      <c r="A171" s="499"/>
      <c r="B171" s="499"/>
      <c r="C171" s="499"/>
      <c r="D171" s="499"/>
      <c r="E171" s="499"/>
      <c r="F171" s="499"/>
      <c r="G171" s="499"/>
      <c r="H171" s="499"/>
      <c r="I171" s="499"/>
      <c r="J171" s="499"/>
      <c r="K171" s="499"/>
      <c r="L171" s="499"/>
    </row>
  </sheetData>
  <mergeCells count="103">
    <mergeCell ref="A58:L58"/>
    <mergeCell ref="A59:L59"/>
    <mergeCell ref="A60:L60"/>
    <mergeCell ref="A52:L52"/>
    <mergeCell ref="A53:L53"/>
    <mergeCell ref="A54:L54"/>
    <mergeCell ref="A55:L55"/>
    <mergeCell ref="A56:L56"/>
    <mergeCell ref="A57:L57"/>
    <mergeCell ref="A46:L46"/>
    <mergeCell ref="A47:L47"/>
    <mergeCell ref="A48:L48"/>
    <mergeCell ref="A49:L49"/>
    <mergeCell ref="A50:L50"/>
    <mergeCell ref="A51:L51"/>
    <mergeCell ref="A39:L39"/>
    <mergeCell ref="A40:L40"/>
    <mergeCell ref="A41:L41"/>
    <mergeCell ref="A42:L42"/>
    <mergeCell ref="A44:L44"/>
    <mergeCell ref="A45:L45"/>
    <mergeCell ref="A43:L43"/>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A2:L2"/>
    <mergeCell ref="K3:L3"/>
    <mergeCell ref="C4:E4"/>
    <mergeCell ref="G4:L4"/>
    <mergeCell ref="A6:A7"/>
    <mergeCell ref="B6:C7"/>
    <mergeCell ref="D6:D7"/>
    <mergeCell ref="E6:G7"/>
    <mergeCell ref="H6:H7"/>
    <mergeCell ref="I6:J7"/>
  </mergeCells>
  <phoneticPr fontId="9"/>
  <conditionalFormatting sqref="K14:L14 K17:L17 K20:L20 K23:L23 K26:L26 K29:L29 K32:L32 K35:L35 H8:H37 K11:L11 K8:L9 K10 K12:K13 K15:K16 K18:K19 K21:K22 K24:K25 K27:K28 K30:K31 K33:K34 K36:K37">
    <cfRule type="cellIs" dxfId="302" priority="38" stopIfTrue="1" operator="notEqual">
      <formula>0</formula>
    </cfRule>
  </conditionalFormatting>
  <conditionalFormatting sqref="B8:C25 K8:K37 E8:H37">
    <cfRule type="cellIs" dxfId="301" priority="37" stopIfTrue="1" operator="equal">
      <formula>""</formula>
    </cfRule>
  </conditionalFormatting>
  <conditionalFormatting sqref="K14:L14 K17:L17 K20:L20 K23:L23 K26:L26 K29:L29 K32:L32 K35:L35 K11:L11 K8:L9 K10 K12:K13 K15:K16 K18:K19 K21:K22 K24:K25 K27:K28 K30:K31 K33:K34 K36:K37">
    <cfRule type="cellIs" dxfId="300" priority="36" stopIfTrue="1" operator="equal">
      <formula>""</formula>
    </cfRule>
  </conditionalFormatting>
  <conditionalFormatting sqref="I9:J10 I8">
    <cfRule type="expression" dxfId="299" priority="33">
      <formula>IF($L$8="《省》",COUNTA($A$8:$L$10),)</formula>
    </cfRule>
  </conditionalFormatting>
  <conditionalFormatting sqref="I8:I37">
    <cfRule type="cellIs" dxfId="298" priority="34" stopIfTrue="1" operator="equal">
      <formula>""</formula>
    </cfRule>
  </conditionalFormatting>
  <conditionalFormatting sqref="D8:D10">
    <cfRule type="cellIs" dxfId="297" priority="35" operator="equal">
      <formula>""</formula>
    </cfRule>
  </conditionalFormatting>
  <conditionalFormatting sqref="D11:D37">
    <cfRule type="cellIs" dxfId="296" priority="32" operator="equal">
      <formula>""</formula>
    </cfRule>
  </conditionalFormatting>
  <conditionalFormatting sqref="L12">
    <cfRule type="cellIs" dxfId="295" priority="30" stopIfTrue="1" operator="equal">
      <formula>""</formula>
    </cfRule>
  </conditionalFormatting>
  <conditionalFormatting sqref="I12:J13 I11">
    <cfRule type="expression" dxfId="294" priority="29">
      <formula>IF($L$11="《省》",COUNTA($A$8:$L$10),)</formula>
    </cfRule>
    <cfRule type="expression" dxfId="293" priority="31">
      <formula>IF($L$11="《省》",COUNTA($A$8:$L$10),)</formula>
    </cfRule>
  </conditionalFormatting>
  <conditionalFormatting sqref="L15">
    <cfRule type="cellIs" dxfId="292" priority="28" stopIfTrue="1" operator="equal">
      <formula>""</formula>
    </cfRule>
  </conditionalFormatting>
  <conditionalFormatting sqref="I15:J16 I14">
    <cfRule type="expression" dxfId="291" priority="27">
      <formula>IF($L$14="《省》",COUNTA($A$8:$L$10),)</formula>
    </cfRule>
  </conditionalFormatting>
  <conditionalFormatting sqref="L18">
    <cfRule type="cellIs" dxfId="290" priority="26" stopIfTrue="1" operator="equal">
      <formula>""</formula>
    </cfRule>
  </conditionalFormatting>
  <conditionalFormatting sqref="I18:J19 I17">
    <cfRule type="expression" dxfId="289" priority="25">
      <formula>IF($L$17="《省》",COUNTA($A$8:$L$10),)</formula>
    </cfRule>
  </conditionalFormatting>
  <conditionalFormatting sqref="L21">
    <cfRule type="cellIs" dxfId="288" priority="24" stopIfTrue="1" operator="equal">
      <formula>""</formula>
    </cfRule>
  </conditionalFormatting>
  <conditionalFormatting sqref="I21:J22 I20">
    <cfRule type="expression" dxfId="287" priority="23">
      <formula>IF($L$20="《省》",COUNTA($A$8:$L$10),)</formula>
    </cfRule>
  </conditionalFormatting>
  <conditionalFormatting sqref="L24">
    <cfRule type="cellIs" dxfId="286" priority="22" stopIfTrue="1" operator="equal">
      <formula>""</formula>
    </cfRule>
  </conditionalFormatting>
  <conditionalFormatting sqref="I24:J25 I23">
    <cfRule type="expression" dxfId="285" priority="21">
      <formula>IF($L$23="《省》",COUNTA($A$8:$L$10),)</formula>
    </cfRule>
  </conditionalFormatting>
  <conditionalFormatting sqref="L27">
    <cfRule type="cellIs" dxfId="284" priority="20" stopIfTrue="1" operator="equal">
      <formula>""</formula>
    </cfRule>
  </conditionalFormatting>
  <conditionalFormatting sqref="I27:J28 I26">
    <cfRule type="expression" dxfId="283" priority="19">
      <formula>IF($L$26="《省》",COUNTA($A$8:$L$10),)</formula>
    </cfRule>
  </conditionalFormatting>
  <conditionalFormatting sqref="L30">
    <cfRule type="cellIs" dxfId="282" priority="18" stopIfTrue="1" operator="equal">
      <formula>""</formula>
    </cfRule>
  </conditionalFormatting>
  <conditionalFormatting sqref="I30:J31 I29">
    <cfRule type="expression" dxfId="281" priority="17">
      <formula>IF($L$29="《省》",COUNTA($A$8:$L$10),)</formula>
    </cfRule>
  </conditionalFormatting>
  <conditionalFormatting sqref="L33">
    <cfRule type="cellIs" dxfId="280" priority="16" stopIfTrue="1" operator="equal">
      <formula>""</formula>
    </cfRule>
  </conditionalFormatting>
  <conditionalFormatting sqref="I33:J34 I32">
    <cfRule type="expression" dxfId="279" priority="15">
      <formula>IF($L$32="《省》",COUNTA($A$8:$L$10),)</formula>
    </cfRule>
  </conditionalFormatting>
  <conditionalFormatting sqref="L36">
    <cfRule type="cellIs" dxfId="278" priority="14" stopIfTrue="1" operator="equal">
      <formula>""</formula>
    </cfRule>
  </conditionalFormatting>
  <conditionalFormatting sqref="I35:J37">
    <cfRule type="expression" dxfId="277" priority="13">
      <formula>IF($L$35="《省》",COUNTA($A$8:$L$10),)</formula>
    </cfRule>
  </conditionalFormatting>
  <conditionalFormatting sqref="B26:B27">
    <cfRule type="cellIs" dxfId="276" priority="11" stopIfTrue="1" operator="notEqual">
      <formula>0</formula>
    </cfRule>
  </conditionalFormatting>
  <conditionalFormatting sqref="B32:B33 B29:B30">
    <cfRule type="cellIs" dxfId="275" priority="12" stopIfTrue="1" operator="notEqual">
      <formula>0</formula>
    </cfRule>
  </conditionalFormatting>
  <conditionalFormatting sqref="J26">
    <cfRule type="expression" dxfId="274" priority="10">
      <formula>IF($L$8="《省》",COUNTA($A$8:$L$10),)</formula>
    </cfRule>
  </conditionalFormatting>
  <conditionalFormatting sqref="J35">
    <cfRule type="expression" dxfId="273" priority="9">
      <formula>IF($L$8="《省》",COUNTA($A$8:$L$10),)</formula>
    </cfRule>
  </conditionalFormatting>
  <conditionalFormatting sqref="J8">
    <cfRule type="expression" dxfId="272" priority="8">
      <formula>IF($L$8="《省》",COUNTA($A$8:$L$10),)</formula>
    </cfRule>
  </conditionalFormatting>
  <conditionalFormatting sqref="J11">
    <cfRule type="expression" dxfId="271" priority="7">
      <formula>IF($L$8="《省》",COUNTA($A$8:$L$10),)</formula>
    </cfRule>
  </conditionalFormatting>
  <conditionalFormatting sqref="J14">
    <cfRule type="expression" dxfId="270" priority="6">
      <formula>IF($L$8="《省》",COUNTA($A$8:$L$10),)</formula>
    </cfRule>
  </conditionalFormatting>
  <conditionalFormatting sqref="J17">
    <cfRule type="expression" dxfId="269" priority="5">
      <formula>IF($L$8="《省》",COUNTA($A$8:$L$10),)</formula>
    </cfRule>
  </conditionalFormatting>
  <conditionalFormatting sqref="J20">
    <cfRule type="expression" dxfId="268" priority="4">
      <formula>IF($L$8="《省》",COUNTA($A$8:$L$10),)</formula>
    </cfRule>
  </conditionalFormatting>
  <conditionalFormatting sqref="J23">
    <cfRule type="expression" dxfId="267" priority="3">
      <formula>IF($L$8="《省》",COUNTA($A$8:$L$10),)</formula>
    </cfRule>
  </conditionalFormatting>
  <conditionalFormatting sqref="J29">
    <cfRule type="expression" dxfId="266" priority="2">
      <formula>IF($L$8="《省》",COUNTA($A$8:$L$10),)</formula>
    </cfRule>
  </conditionalFormatting>
  <conditionalFormatting sqref="J32">
    <cfRule type="expression" dxfId="265" priority="1">
      <formula>IF($L$8="《省》",COUNTA($A$8:$L$10),)</formula>
    </cfRule>
  </conditionalFormatting>
  <dataValidations count="4">
    <dataValidation type="list" allowBlank="1" showInputMessage="1" showErrorMessage="1" sqref="L14 L17 L8 L11 L32 L29 L26 L23 L20 L35">
      <formula1>"《省》"</formula1>
    </dataValidation>
    <dataValidation type="list" allowBlank="1" showInputMessage="1" showErrorMessage="1" sqref="H8:H37">
      <formula1>"1, 2, 3, 4,"</formula1>
    </dataValidation>
    <dataValidation type="list" allowBlank="1" showInputMessage="1" showErrorMessage="1" sqref="I8:I37 K8:K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rowBreaks count="1" manualBreakCount="1">
    <brk id="6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B23"/>
  <sheetViews>
    <sheetView topLeftCell="F4" zoomScale="70" zoomScaleNormal="70" zoomScaleSheetLayoutView="70" workbookViewId="0">
      <selection activeCell="A20" sqref="A20"/>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2" customWidth="1"/>
    <col min="26" max="26" width="18.25" style="129" customWidth="1"/>
    <col min="27" max="27" width="12.375" style="129" customWidth="1"/>
    <col min="28" max="16384" width="9" style="129"/>
  </cols>
  <sheetData>
    <row r="1" spans="1:28" ht="24.95" customHeight="1">
      <c r="A1" s="863"/>
      <c r="B1" s="863"/>
      <c r="C1" s="863"/>
      <c r="D1" s="863"/>
      <c r="E1" s="863"/>
      <c r="F1" s="863"/>
      <c r="G1" s="863"/>
      <c r="H1" s="863"/>
      <c r="I1" s="863"/>
      <c r="J1" s="863"/>
      <c r="K1" s="863"/>
      <c r="L1" s="863"/>
      <c r="M1" s="863"/>
      <c r="N1" s="863"/>
      <c r="O1" s="863"/>
      <c r="P1" s="863"/>
      <c r="Q1" s="863"/>
      <c r="R1" s="863"/>
      <c r="S1" s="863"/>
      <c r="T1" s="863"/>
      <c r="U1" s="863"/>
      <c r="V1" s="863"/>
      <c r="W1" s="863"/>
      <c r="X1" s="863"/>
      <c r="Y1" s="1238"/>
      <c r="Z1" s="2526" t="s">
        <v>1556</v>
      </c>
      <c r="AA1" s="2526"/>
    </row>
    <row r="2" spans="1:28" ht="29.25" customHeight="1">
      <c r="A2" s="2547" t="s">
        <v>305</v>
      </c>
      <c r="B2" s="2547"/>
      <c r="C2" s="2547"/>
      <c r="D2" s="2547"/>
      <c r="E2" s="2547"/>
      <c r="F2" s="2547"/>
      <c r="G2" s="2547"/>
      <c r="H2" s="2547"/>
      <c r="I2" s="2547"/>
      <c r="J2" s="2547"/>
      <c r="K2" s="2547"/>
      <c r="L2" s="2547"/>
      <c r="M2" s="2547"/>
      <c r="N2" s="2547"/>
      <c r="O2" s="2547"/>
      <c r="P2" s="2547"/>
      <c r="Q2" s="2547"/>
      <c r="R2" s="2547"/>
      <c r="S2" s="2547"/>
      <c r="T2" s="2547"/>
      <c r="U2" s="2547"/>
      <c r="V2" s="2547"/>
      <c r="W2" s="2547"/>
      <c r="X2" s="2547"/>
      <c r="Y2" s="2547"/>
    </row>
    <row r="3" spans="1:28">
      <c r="A3" s="863"/>
      <c r="B3" s="863"/>
      <c r="C3" s="863"/>
      <c r="D3" s="863"/>
      <c r="E3" s="863"/>
      <c r="F3" s="863"/>
      <c r="G3" s="2548"/>
      <c r="H3" s="2548"/>
      <c r="I3" s="2548"/>
      <c r="J3" s="2548"/>
      <c r="K3" s="2548"/>
      <c r="L3" s="2548"/>
      <c r="M3" s="2548"/>
      <c r="N3" s="2548"/>
      <c r="O3" s="2548"/>
      <c r="P3" s="2548"/>
      <c r="Q3" s="2548"/>
      <c r="R3" s="864"/>
      <c r="S3" s="864"/>
      <c r="T3" s="864"/>
      <c r="U3" s="864"/>
      <c r="V3" s="864"/>
      <c r="W3" s="864"/>
      <c r="X3" s="864"/>
      <c r="Y3" s="1239"/>
      <c r="Z3" s="2524" t="s">
        <v>1563</v>
      </c>
      <c r="AA3" s="2525"/>
    </row>
    <row r="4" spans="1:28" ht="22.5" customHeight="1">
      <c r="A4" s="2539" t="s">
        <v>306</v>
      </c>
      <c r="B4" s="2540"/>
      <c r="C4" s="2549"/>
      <c r="D4" s="2550"/>
      <c r="E4" s="2550"/>
      <c r="F4" s="2550"/>
      <c r="G4" s="2550"/>
      <c r="H4" s="2550"/>
      <c r="I4" s="2550"/>
      <c r="J4" s="2551"/>
      <c r="K4" s="865"/>
      <c r="L4" s="866"/>
      <c r="M4" s="866"/>
      <c r="N4" s="867"/>
      <c r="O4" s="866"/>
      <c r="P4" s="866"/>
      <c r="Q4" s="866"/>
      <c r="R4" s="130"/>
      <c r="S4" s="2529" t="s">
        <v>1557</v>
      </c>
      <c r="T4" s="2530"/>
      <c r="U4" s="2530"/>
      <c r="V4" s="2530"/>
      <c r="W4" s="2530"/>
      <c r="X4" s="2530"/>
      <c r="Y4" s="2531"/>
      <c r="Z4" s="131"/>
      <c r="AA4" s="130"/>
    </row>
    <row r="5" spans="1:28" ht="15.75" customHeight="1">
      <c r="A5" s="2541" t="s">
        <v>307</v>
      </c>
      <c r="B5" s="2542"/>
      <c r="C5" s="2552"/>
      <c r="D5" s="2553"/>
      <c r="E5" s="2553"/>
      <c r="F5" s="2553"/>
      <c r="G5" s="2553"/>
      <c r="H5" s="2553"/>
      <c r="I5" s="2553"/>
      <c r="J5" s="2554"/>
      <c r="K5" s="2543" t="s">
        <v>308</v>
      </c>
      <c r="L5" s="2561"/>
      <c r="M5" s="2561"/>
      <c r="N5" s="2562"/>
      <c r="O5" s="2563"/>
      <c r="P5" s="2564"/>
      <c r="Q5" s="2561" t="s">
        <v>309</v>
      </c>
      <c r="R5" s="2544"/>
      <c r="S5" s="2534"/>
      <c r="T5" s="2532"/>
      <c r="U5" s="2532" t="s">
        <v>1559</v>
      </c>
      <c r="V5" s="2532"/>
      <c r="W5" s="2532" t="s">
        <v>1560</v>
      </c>
      <c r="X5" s="2532"/>
      <c r="Y5" s="2533" t="s">
        <v>1561</v>
      </c>
      <c r="Z5" s="2534"/>
      <c r="AA5" s="133"/>
      <c r="AB5" s="2537"/>
    </row>
    <row r="6" spans="1:28" ht="18" customHeight="1">
      <c r="A6" s="2543"/>
      <c r="B6" s="2544"/>
      <c r="C6" s="2555"/>
      <c r="D6" s="2556"/>
      <c r="E6" s="2556"/>
      <c r="F6" s="2556"/>
      <c r="G6" s="2556"/>
      <c r="H6" s="2556"/>
      <c r="I6" s="2556"/>
      <c r="J6" s="2557"/>
      <c r="K6" s="2543"/>
      <c r="L6" s="2561"/>
      <c r="M6" s="2561"/>
      <c r="N6" s="2562"/>
      <c r="O6" s="2563"/>
      <c r="P6" s="2564"/>
      <c r="Q6" s="2561"/>
      <c r="R6" s="2544"/>
      <c r="S6" s="2534"/>
      <c r="T6" s="2532"/>
      <c r="U6" s="2532"/>
      <c r="V6" s="2532"/>
      <c r="W6" s="2532"/>
      <c r="X6" s="2532"/>
      <c r="Y6" s="2533"/>
      <c r="Z6" s="2534"/>
      <c r="AA6" s="133"/>
      <c r="AB6" s="2537"/>
    </row>
    <row r="7" spans="1:28" ht="6" customHeight="1">
      <c r="A7" s="2545"/>
      <c r="B7" s="2546"/>
      <c r="C7" s="2558"/>
      <c r="D7" s="2559"/>
      <c r="E7" s="2559"/>
      <c r="F7" s="2559"/>
      <c r="G7" s="2559"/>
      <c r="H7" s="2559"/>
      <c r="I7" s="2559"/>
      <c r="J7" s="2560"/>
      <c r="K7" s="868"/>
      <c r="L7" s="869"/>
      <c r="M7" s="869"/>
      <c r="N7" s="870"/>
      <c r="O7" s="869"/>
      <c r="P7" s="869"/>
      <c r="Q7" s="869"/>
      <c r="R7" s="134"/>
      <c r="S7" s="135"/>
      <c r="T7" s="136"/>
      <c r="U7" s="136"/>
      <c r="V7" s="136"/>
      <c r="W7" s="136"/>
      <c r="X7" s="136"/>
      <c r="Y7" s="134"/>
      <c r="Z7" s="135"/>
      <c r="AA7" s="134"/>
    </row>
    <row r="8" spans="1:28" ht="34.5" customHeight="1">
      <c r="A8" s="871" t="s">
        <v>1317</v>
      </c>
      <c r="B8" s="872"/>
      <c r="C8" s="873"/>
      <c r="D8" s="873"/>
      <c r="E8" s="873"/>
      <c r="F8" s="873"/>
      <c r="G8" s="873"/>
      <c r="H8" s="874"/>
      <c r="I8" s="874"/>
      <c r="J8" s="874"/>
      <c r="K8" s="874"/>
      <c r="L8" s="874"/>
      <c r="M8" s="874"/>
      <c r="N8" s="874"/>
      <c r="O8" s="874"/>
      <c r="P8" s="874"/>
      <c r="Q8" s="874"/>
      <c r="R8" s="874"/>
      <c r="S8" s="874"/>
      <c r="T8" s="874"/>
      <c r="U8" s="874"/>
      <c r="V8" s="874"/>
      <c r="W8" s="874"/>
      <c r="X8" s="874"/>
      <c r="Y8" s="874"/>
    </row>
    <row r="9" spans="1:28" ht="34.5" customHeight="1">
      <c r="A9" s="875"/>
      <c r="B9" s="2518" t="s">
        <v>1273</v>
      </c>
      <c r="C9" s="2519"/>
      <c r="D9" s="2519"/>
      <c r="E9" s="2519"/>
      <c r="F9" s="2519"/>
      <c r="G9" s="2519"/>
      <c r="H9" s="2519"/>
      <c r="I9" s="2519"/>
      <c r="J9" s="2520"/>
      <c r="K9" s="2519" t="s">
        <v>1562</v>
      </c>
      <c r="L9" s="2519"/>
      <c r="M9" s="2519"/>
      <c r="N9" s="2519"/>
      <c r="O9" s="2519"/>
      <c r="P9" s="2519"/>
      <c r="Q9" s="2519"/>
      <c r="R9" s="2519"/>
      <c r="S9" s="2519"/>
      <c r="T9" s="2519"/>
      <c r="U9" s="2519"/>
      <c r="V9" s="2519"/>
      <c r="W9" s="2519"/>
      <c r="X9" s="2519"/>
      <c r="Y9" s="2519"/>
      <c r="Z9" s="2519"/>
      <c r="AA9" s="2520"/>
    </row>
    <row r="10" spans="1:28" ht="52.5" customHeight="1">
      <c r="A10" s="875"/>
      <c r="B10" s="2521"/>
      <c r="C10" s="2522"/>
      <c r="D10" s="2522"/>
      <c r="E10" s="2522"/>
      <c r="F10" s="2522"/>
      <c r="G10" s="2522"/>
      <c r="H10" s="2522"/>
      <c r="I10" s="2522"/>
      <c r="J10" s="2523"/>
      <c r="K10" s="1240"/>
      <c r="L10" s="1240"/>
      <c r="M10" s="1240"/>
      <c r="N10" s="1240"/>
      <c r="O10" s="1240"/>
      <c r="P10" s="1240"/>
      <c r="Q10" s="1240"/>
      <c r="R10" s="1240"/>
      <c r="S10" s="1240"/>
      <c r="T10" s="1240"/>
      <c r="U10" s="1240"/>
      <c r="V10" s="1240"/>
      <c r="W10" s="1240"/>
      <c r="X10" s="1240"/>
      <c r="Y10" s="1240"/>
      <c r="Z10" s="1240"/>
      <c r="AA10" s="1241"/>
    </row>
    <row r="11" spans="1:28" ht="52.5" customHeight="1">
      <c r="A11" s="875"/>
      <c r="B11" s="2521"/>
      <c r="C11" s="2522"/>
      <c r="D11" s="2522"/>
      <c r="E11" s="2522"/>
      <c r="F11" s="2522"/>
      <c r="G11" s="2522"/>
      <c r="H11" s="2522"/>
      <c r="I11" s="2522"/>
      <c r="J11" s="2523"/>
      <c r="K11" s="1240"/>
      <c r="L11" s="1240"/>
      <c r="M11" s="1240"/>
      <c r="N11" s="1240"/>
      <c r="O11" s="1240"/>
      <c r="P11" s="1240"/>
      <c r="Q11" s="1240"/>
      <c r="R11" s="1240"/>
      <c r="S11" s="1240"/>
      <c r="T11" s="1240"/>
      <c r="U11" s="1240"/>
      <c r="V11" s="1240"/>
      <c r="W11" s="1240"/>
      <c r="X11" s="1240"/>
      <c r="Y11" s="1240"/>
      <c r="Z11" s="1240"/>
      <c r="AA11" s="1241"/>
    </row>
    <row r="12" spans="1:28" ht="40.5" customHeight="1">
      <c r="A12" s="871" t="s">
        <v>310</v>
      </c>
      <c r="B12" s="872"/>
      <c r="C12" s="873"/>
      <c r="D12" s="873"/>
      <c r="E12" s="873"/>
      <c r="F12" s="873"/>
      <c r="G12" s="873"/>
      <c r="H12" s="874"/>
      <c r="I12" s="874"/>
      <c r="J12" s="874"/>
      <c r="K12" s="874"/>
      <c r="L12" s="874"/>
      <c r="M12" s="874"/>
      <c r="N12" s="874"/>
      <c r="O12" s="874"/>
      <c r="P12" s="874"/>
      <c r="Q12" s="874"/>
      <c r="R12" s="874"/>
      <c r="S12" s="874"/>
      <c r="T12" s="874"/>
      <c r="U12" s="874"/>
      <c r="V12" s="874"/>
      <c r="W12" s="874"/>
      <c r="X12" s="874"/>
      <c r="Y12" s="874"/>
      <c r="AA12" s="132"/>
    </row>
    <row r="13" spans="1:28" ht="45" customHeight="1">
      <c r="A13" s="2538"/>
      <c r="B13" s="2518" t="s">
        <v>1617</v>
      </c>
      <c r="C13" s="2520"/>
      <c r="D13" s="1275" t="s">
        <v>1571</v>
      </c>
      <c r="E13" s="1272" t="s">
        <v>311</v>
      </c>
      <c r="F13" s="1272" t="s">
        <v>1274</v>
      </c>
      <c r="G13" s="2518" t="s">
        <v>312</v>
      </c>
      <c r="H13" s="2519"/>
      <c r="I13" s="2519"/>
      <c r="J13" s="2519"/>
      <c r="K13" s="2519"/>
      <c r="L13" s="2519"/>
      <c r="M13" s="2519"/>
      <c r="N13" s="2519"/>
      <c r="O13" s="2519"/>
      <c r="P13" s="2519"/>
      <c r="Q13" s="2520"/>
      <c r="R13" s="2518" t="s">
        <v>313</v>
      </c>
      <c r="S13" s="2519"/>
      <c r="T13" s="2519"/>
      <c r="U13" s="2520"/>
      <c r="V13" s="2518" t="s">
        <v>314</v>
      </c>
      <c r="W13" s="2519"/>
      <c r="X13" s="2519"/>
      <c r="Y13" s="2520"/>
      <c r="Z13" s="2535" t="s">
        <v>1628</v>
      </c>
      <c r="AA13" s="2536"/>
    </row>
    <row r="14" spans="1:28" ht="63.75" customHeight="1">
      <c r="A14" s="2538"/>
      <c r="B14" s="2565"/>
      <c r="C14" s="2566"/>
      <c r="D14" s="1244"/>
      <c r="E14" s="1274"/>
      <c r="F14" s="1273"/>
      <c r="G14" s="876"/>
      <c r="H14" s="877"/>
      <c r="I14" s="878" t="s">
        <v>197</v>
      </c>
      <c r="J14" s="877"/>
      <c r="K14" s="879" t="s">
        <v>315</v>
      </c>
      <c r="L14" s="880" t="s">
        <v>55</v>
      </c>
      <c r="M14" s="876"/>
      <c r="N14" s="877"/>
      <c r="O14" s="878" t="s">
        <v>197</v>
      </c>
      <c r="P14" s="877"/>
      <c r="Q14" s="881" t="s">
        <v>315</v>
      </c>
      <c r="R14" s="877"/>
      <c r="S14" s="1270" t="s">
        <v>197</v>
      </c>
      <c r="T14" s="877"/>
      <c r="U14" s="1271" t="s">
        <v>315</v>
      </c>
      <c r="V14" s="877"/>
      <c r="W14" s="1270" t="s">
        <v>197</v>
      </c>
      <c r="X14" s="877"/>
      <c r="Y14" s="1270" t="s">
        <v>315</v>
      </c>
      <c r="Z14" s="2527"/>
      <c r="AA14" s="2528"/>
    </row>
    <row r="15" spans="1:28" ht="63.75" customHeight="1">
      <c r="A15" s="2538"/>
      <c r="B15" s="2565"/>
      <c r="C15" s="2566"/>
      <c r="D15" s="1244"/>
      <c r="E15" s="1274"/>
      <c r="F15" s="1273"/>
      <c r="G15" s="876"/>
      <c r="H15" s="877"/>
      <c r="I15" s="878" t="s">
        <v>197</v>
      </c>
      <c r="J15" s="877"/>
      <c r="K15" s="879" t="s">
        <v>315</v>
      </c>
      <c r="L15" s="880" t="s">
        <v>55</v>
      </c>
      <c r="M15" s="876"/>
      <c r="N15" s="877"/>
      <c r="O15" s="878" t="s">
        <v>197</v>
      </c>
      <c r="P15" s="877"/>
      <c r="Q15" s="881" t="s">
        <v>315</v>
      </c>
      <c r="R15" s="877"/>
      <c r="S15" s="1270" t="s">
        <v>197</v>
      </c>
      <c r="T15" s="877"/>
      <c r="U15" s="1271" t="s">
        <v>315</v>
      </c>
      <c r="V15" s="877"/>
      <c r="W15" s="1270" t="s">
        <v>197</v>
      </c>
      <c r="X15" s="877"/>
      <c r="Y15" s="1270" t="s">
        <v>315</v>
      </c>
      <c r="Z15" s="2527"/>
      <c r="AA15" s="2528"/>
    </row>
    <row r="16" spans="1:28" ht="63.75" customHeight="1">
      <c r="A16" s="2538"/>
      <c r="B16" s="2565"/>
      <c r="C16" s="2566"/>
      <c r="D16" s="1244"/>
      <c r="E16" s="1274"/>
      <c r="F16" s="1273"/>
      <c r="G16" s="876"/>
      <c r="H16" s="877"/>
      <c r="I16" s="878" t="s">
        <v>197</v>
      </c>
      <c r="J16" s="877"/>
      <c r="K16" s="879" t="s">
        <v>297</v>
      </c>
      <c r="L16" s="880" t="s">
        <v>55</v>
      </c>
      <c r="M16" s="876"/>
      <c r="N16" s="877"/>
      <c r="O16" s="878" t="s">
        <v>197</v>
      </c>
      <c r="P16" s="877"/>
      <c r="Q16" s="881" t="s">
        <v>297</v>
      </c>
      <c r="R16" s="877"/>
      <c r="S16" s="1270" t="s">
        <v>197</v>
      </c>
      <c r="T16" s="877"/>
      <c r="U16" s="1271" t="s">
        <v>297</v>
      </c>
      <c r="V16" s="877"/>
      <c r="W16" s="1270" t="s">
        <v>197</v>
      </c>
      <c r="X16" s="877"/>
      <c r="Y16" s="1270" t="s">
        <v>297</v>
      </c>
      <c r="Z16" s="2527"/>
      <c r="AA16" s="2528"/>
    </row>
    <row r="17" spans="1:27" ht="63.75" customHeight="1">
      <c r="A17" s="2538"/>
      <c r="B17" s="2565"/>
      <c r="C17" s="2566"/>
      <c r="D17" s="1244"/>
      <c r="E17" s="1274"/>
      <c r="F17" s="1273"/>
      <c r="G17" s="876"/>
      <c r="H17" s="877"/>
      <c r="I17" s="878" t="s">
        <v>197</v>
      </c>
      <c r="J17" s="877"/>
      <c r="K17" s="879" t="s">
        <v>297</v>
      </c>
      <c r="L17" s="880" t="s">
        <v>55</v>
      </c>
      <c r="M17" s="876"/>
      <c r="N17" s="877"/>
      <c r="O17" s="878" t="s">
        <v>197</v>
      </c>
      <c r="P17" s="877"/>
      <c r="Q17" s="881" t="s">
        <v>297</v>
      </c>
      <c r="R17" s="877"/>
      <c r="S17" s="1270" t="s">
        <v>197</v>
      </c>
      <c r="T17" s="877"/>
      <c r="U17" s="1271" t="s">
        <v>297</v>
      </c>
      <c r="V17" s="877"/>
      <c r="W17" s="1270" t="s">
        <v>197</v>
      </c>
      <c r="X17" s="877"/>
      <c r="Y17" s="1270" t="s">
        <v>297</v>
      </c>
      <c r="Z17" s="2527"/>
      <c r="AA17" s="2528"/>
    </row>
    <row r="18" spans="1:27">
      <c r="A18" s="882"/>
      <c r="B18" s="882"/>
      <c r="C18" s="866"/>
      <c r="D18" s="866"/>
      <c r="E18" s="866"/>
      <c r="F18" s="866"/>
      <c r="G18" s="866"/>
      <c r="H18" s="866"/>
      <c r="I18" s="866"/>
      <c r="J18" s="866"/>
      <c r="K18" s="866"/>
      <c r="L18" s="866"/>
      <c r="M18" s="866"/>
      <c r="N18" s="866"/>
      <c r="O18" s="866"/>
      <c r="P18" s="866"/>
      <c r="Q18" s="866"/>
      <c r="R18" s="866"/>
      <c r="S18" s="866"/>
      <c r="T18" s="883"/>
      <c r="U18" s="866"/>
      <c r="V18" s="866"/>
      <c r="W18" s="866"/>
      <c r="X18" s="866"/>
      <c r="Y18" s="866"/>
    </row>
    <row r="19" spans="1:27" ht="21" customHeight="1">
      <c r="A19" s="884" t="s">
        <v>1318</v>
      </c>
      <c r="B19" s="885"/>
      <c r="C19" s="864"/>
      <c r="D19" s="864"/>
      <c r="E19" s="864"/>
      <c r="F19" s="864"/>
      <c r="G19" s="864"/>
      <c r="H19" s="864"/>
      <c r="I19" s="864"/>
      <c r="J19" s="864"/>
      <c r="K19" s="864"/>
      <c r="L19" s="864"/>
      <c r="M19" s="864"/>
      <c r="N19" s="864"/>
      <c r="O19" s="864"/>
      <c r="P19" s="864"/>
      <c r="Q19" s="864"/>
      <c r="R19" s="864"/>
      <c r="S19" s="864"/>
      <c r="T19" s="864"/>
      <c r="U19" s="864"/>
      <c r="V19" s="864"/>
      <c r="W19" s="864"/>
      <c r="X19" s="864"/>
      <c r="Y19" s="864"/>
    </row>
    <row r="20" spans="1:27" ht="21" customHeight="1">
      <c r="A20" s="864" t="s">
        <v>1603</v>
      </c>
      <c r="B20" s="864"/>
      <c r="C20" s="886"/>
      <c r="D20" s="886"/>
      <c r="E20" s="886"/>
      <c r="F20" s="886"/>
      <c r="G20" s="886"/>
      <c r="H20" s="886"/>
      <c r="I20" s="886"/>
      <c r="J20" s="886"/>
      <c r="K20" s="886"/>
      <c r="L20" s="886"/>
      <c r="M20" s="886"/>
      <c r="N20" s="886"/>
      <c r="O20" s="886"/>
      <c r="P20" s="886"/>
      <c r="Q20" s="886"/>
      <c r="R20" s="864"/>
      <c r="S20" s="864"/>
      <c r="T20" s="864"/>
      <c r="U20" s="864"/>
      <c r="V20" s="864"/>
    </row>
    <row r="21" spans="1:27" ht="21" customHeight="1">
      <c r="A21" s="887" t="s">
        <v>1624</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6"/>
    </row>
    <row r="22" spans="1:27" ht="21" customHeight="1">
      <c r="A22" s="129" t="s">
        <v>1619</v>
      </c>
    </row>
    <row r="23" spans="1:27" ht="21" customHeight="1">
      <c r="A23" s="1245" t="s">
        <v>1620</v>
      </c>
    </row>
  </sheetData>
  <mergeCells count="39">
    <mergeCell ref="B13:C13"/>
    <mergeCell ref="B14:C14"/>
    <mergeCell ref="B15:C15"/>
    <mergeCell ref="B16:C16"/>
    <mergeCell ref="B17:C17"/>
    <mergeCell ref="AB5:AB6"/>
    <mergeCell ref="A13:A17"/>
    <mergeCell ref="A4:B4"/>
    <mergeCell ref="A5:B7"/>
    <mergeCell ref="A2:Y2"/>
    <mergeCell ref="G3:Q3"/>
    <mergeCell ref="C4:J4"/>
    <mergeCell ref="C5:J7"/>
    <mergeCell ref="K5:N6"/>
    <mergeCell ref="O5:P6"/>
    <mergeCell ref="Q5:R6"/>
    <mergeCell ref="G13:Q13"/>
    <mergeCell ref="R13:U13"/>
    <mergeCell ref="V13:Y13"/>
    <mergeCell ref="Z15:AA15"/>
    <mergeCell ref="Z16:AA16"/>
    <mergeCell ref="Z17:AA17"/>
    <mergeCell ref="S4:Y4"/>
    <mergeCell ref="K9:AA9"/>
    <mergeCell ref="X5:X6"/>
    <mergeCell ref="Y5:Y6"/>
    <mergeCell ref="Z5:Z6"/>
    <mergeCell ref="Z13:AA13"/>
    <mergeCell ref="Z14:AA14"/>
    <mergeCell ref="S5:S6"/>
    <mergeCell ref="T5:T6"/>
    <mergeCell ref="U5:U6"/>
    <mergeCell ref="V5:V6"/>
    <mergeCell ref="W5:W6"/>
    <mergeCell ref="B9:J9"/>
    <mergeCell ref="B10:J10"/>
    <mergeCell ref="B11:J11"/>
    <mergeCell ref="Z3:AA3"/>
    <mergeCell ref="Z1:AA1"/>
  </mergeCells>
  <phoneticPr fontId="9"/>
  <conditionalFormatting sqref="O5 C4:J7 J14:J17 P14:P17 R14:R17 T14:T17 V14:V17 X14:X17 B14:H17 M14:N17 B10:J11 S5:T5 V5 X5 Z15:Z17">
    <cfRule type="cellIs" dxfId="264" priority="4" stopIfTrue="1" operator="equal">
      <formula>""</formula>
    </cfRule>
  </conditionalFormatting>
  <conditionalFormatting sqref="Z14">
    <cfRule type="cellIs" dxfId="263" priority="2" stopIfTrue="1" operator="equal">
      <formula>""</formula>
    </cfRule>
  </conditionalFormatting>
  <conditionalFormatting sqref="C4:J5 O5 S5:T6 V5 X5">
    <cfRule type="containsBlanks" dxfId="262" priority="3">
      <formula>LEN(TRIM(C4))=0</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55" workbookViewId="0">
      <selection activeCell="N15" sqref="N15"/>
    </sheetView>
  </sheetViews>
  <sheetFormatPr defaultColWidth="9" defaultRowHeight="13.5"/>
  <cols>
    <col min="1" max="1" width="4.5" style="129" customWidth="1"/>
    <col min="2" max="2" width="15.625" style="129" customWidth="1"/>
    <col min="3" max="3" width="7.625" style="129" customWidth="1"/>
    <col min="4" max="4" width="19.75" style="129" customWidth="1"/>
    <col min="5" max="5" width="42.625" style="129" customWidth="1"/>
    <col min="6" max="6" width="33.75" style="129" customWidth="1"/>
    <col min="7" max="7" width="7.625" style="129" customWidth="1"/>
    <col min="8" max="8" width="5.5" style="129" customWidth="1"/>
    <col min="9" max="9" width="4.625" style="129" customWidth="1"/>
    <col min="10" max="10" width="5.5" style="129" customWidth="1"/>
    <col min="11" max="11" width="4.625" style="129" customWidth="1"/>
    <col min="12" max="12" width="5.625" style="129" customWidth="1"/>
    <col min="13" max="13" width="7.625" style="129" customWidth="1"/>
    <col min="14" max="14" width="5.5" style="129" customWidth="1"/>
    <col min="15" max="15" width="4.625" style="129" customWidth="1"/>
    <col min="16" max="16" width="5.5" style="129" customWidth="1"/>
    <col min="17" max="17" width="4.625" style="129" customWidth="1"/>
    <col min="18" max="18" width="5.5" style="129" customWidth="1"/>
    <col min="19" max="19" width="4.625" style="129" customWidth="1"/>
    <col min="20" max="20" width="5.5" style="129" customWidth="1"/>
    <col min="21" max="21" width="4.625" style="129" customWidth="1"/>
    <col min="22" max="22" width="5.5" style="129" customWidth="1"/>
    <col min="23" max="23" width="4.625" style="129" customWidth="1"/>
    <col min="24" max="24" width="5.5" style="129" customWidth="1"/>
    <col min="25" max="25" width="4.625" style="132" customWidth="1"/>
    <col min="26" max="26" width="18.25" style="129" customWidth="1"/>
    <col min="27" max="27" width="12.375" style="129" customWidth="1"/>
    <col min="28" max="16384" width="9" style="129"/>
  </cols>
  <sheetData>
    <row r="1" spans="1:28" ht="24.95" customHeight="1">
      <c r="A1" s="863"/>
      <c r="B1" s="863"/>
      <c r="C1" s="863"/>
      <c r="D1" s="863"/>
      <c r="E1" s="863"/>
      <c r="F1" s="863"/>
      <c r="G1" s="863"/>
      <c r="H1" s="863"/>
      <c r="I1" s="863"/>
      <c r="J1" s="863"/>
      <c r="K1" s="863"/>
      <c r="L1" s="863"/>
      <c r="M1" s="863"/>
      <c r="N1" s="863"/>
      <c r="O1" s="863"/>
      <c r="P1" s="863"/>
      <c r="Q1" s="863"/>
      <c r="R1" s="863"/>
      <c r="S1" s="863"/>
      <c r="T1" s="863"/>
      <c r="U1" s="863"/>
      <c r="V1" s="863"/>
      <c r="W1" s="863"/>
      <c r="X1" s="863"/>
      <c r="Y1" s="1238"/>
      <c r="Z1" s="2526" t="s">
        <v>1272</v>
      </c>
      <c r="AA1" s="2526"/>
    </row>
    <row r="2" spans="1:28" ht="29.25" customHeight="1">
      <c r="A2" s="2547" t="s">
        <v>305</v>
      </c>
      <c r="B2" s="2547"/>
      <c r="C2" s="2547"/>
      <c r="D2" s="2547"/>
      <c r="E2" s="2547"/>
      <c r="F2" s="2547"/>
      <c r="G2" s="2547"/>
      <c r="H2" s="2547"/>
      <c r="I2" s="2547"/>
      <c r="J2" s="2547"/>
      <c r="K2" s="2547"/>
      <c r="L2" s="2547"/>
      <c r="M2" s="2547"/>
      <c r="N2" s="2547"/>
      <c r="O2" s="2547"/>
      <c r="P2" s="2547"/>
      <c r="Q2" s="2547"/>
      <c r="R2" s="2547"/>
      <c r="S2" s="2547"/>
      <c r="T2" s="2547"/>
      <c r="U2" s="2547"/>
      <c r="V2" s="2547"/>
      <c r="W2" s="2547"/>
      <c r="X2" s="2547"/>
      <c r="Y2" s="2547"/>
    </row>
    <row r="3" spans="1:28">
      <c r="A3" s="863"/>
      <c r="B3" s="863"/>
      <c r="C3" s="863"/>
      <c r="D3" s="863"/>
      <c r="E3" s="863"/>
      <c r="F3" s="863"/>
      <c r="G3" s="2548"/>
      <c r="H3" s="2548"/>
      <c r="I3" s="2548"/>
      <c r="J3" s="2548"/>
      <c r="K3" s="2548"/>
      <c r="L3" s="2548"/>
      <c r="M3" s="2548"/>
      <c r="N3" s="2548"/>
      <c r="O3" s="2548"/>
      <c r="P3" s="2548"/>
      <c r="Q3" s="2548"/>
      <c r="R3" s="864"/>
      <c r="S3" s="864"/>
      <c r="T3" s="864"/>
      <c r="U3" s="864"/>
      <c r="V3" s="864"/>
      <c r="W3" s="864"/>
      <c r="X3" s="864"/>
      <c r="Y3" s="1239"/>
      <c r="Z3" s="2524" t="s">
        <v>1570</v>
      </c>
      <c r="AA3" s="2524"/>
    </row>
    <row r="4" spans="1:28" ht="22.5" customHeight="1">
      <c r="A4" s="2539" t="s">
        <v>306</v>
      </c>
      <c r="B4" s="2540"/>
      <c r="C4" s="2549" t="s">
        <v>1572</v>
      </c>
      <c r="D4" s="2550"/>
      <c r="E4" s="2550"/>
      <c r="F4" s="2550"/>
      <c r="G4" s="2550"/>
      <c r="H4" s="2550"/>
      <c r="I4" s="2550"/>
      <c r="J4" s="2551"/>
      <c r="K4" s="865"/>
      <c r="L4" s="866"/>
      <c r="M4" s="866"/>
      <c r="N4" s="867"/>
      <c r="O4" s="866"/>
      <c r="P4" s="866"/>
      <c r="Q4" s="866"/>
      <c r="R4" s="130"/>
      <c r="S4" s="2529" t="s">
        <v>1557</v>
      </c>
      <c r="T4" s="2530"/>
      <c r="U4" s="2530"/>
      <c r="V4" s="2530"/>
      <c r="W4" s="2530"/>
      <c r="X4" s="2530"/>
      <c r="Y4" s="2531"/>
      <c r="Z4" s="131"/>
      <c r="AA4" s="130"/>
    </row>
    <row r="5" spans="1:28" ht="15.75" customHeight="1">
      <c r="A5" s="2541" t="s">
        <v>307</v>
      </c>
      <c r="B5" s="2542"/>
      <c r="C5" s="2568" t="s">
        <v>1564</v>
      </c>
      <c r="D5" s="2569"/>
      <c r="E5" s="2553"/>
      <c r="F5" s="2553"/>
      <c r="G5" s="2553"/>
      <c r="H5" s="2553"/>
      <c r="I5" s="2553"/>
      <c r="J5" s="2554"/>
      <c r="K5" s="2543" t="s">
        <v>308</v>
      </c>
      <c r="L5" s="2561"/>
      <c r="M5" s="2561"/>
      <c r="N5" s="2562"/>
      <c r="O5" s="2563">
        <v>37</v>
      </c>
      <c r="P5" s="2564"/>
      <c r="Q5" s="2561" t="s">
        <v>309</v>
      </c>
      <c r="R5" s="2544"/>
      <c r="S5" s="2534" t="s">
        <v>1558</v>
      </c>
      <c r="T5" s="2532">
        <v>62</v>
      </c>
      <c r="U5" s="2532" t="s">
        <v>197</v>
      </c>
      <c r="V5" s="2532">
        <v>10</v>
      </c>
      <c r="W5" s="2532" t="s">
        <v>198</v>
      </c>
      <c r="X5" s="2532">
        <v>5</v>
      </c>
      <c r="Y5" s="2533" t="s">
        <v>696</v>
      </c>
      <c r="Z5" s="2534"/>
      <c r="AA5" s="133"/>
      <c r="AB5" s="2537"/>
    </row>
    <row r="6" spans="1:28" ht="18" customHeight="1">
      <c r="A6" s="2543"/>
      <c r="B6" s="2544"/>
      <c r="C6" s="2555"/>
      <c r="D6" s="2556"/>
      <c r="E6" s="2556"/>
      <c r="F6" s="2556"/>
      <c r="G6" s="2556"/>
      <c r="H6" s="2556"/>
      <c r="I6" s="2556"/>
      <c r="J6" s="2557"/>
      <c r="K6" s="2543"/>
      <c r="L6" s="2561"/>
      <c r="M6" s="2561"/>
      <c r="N6" s="2562"/>
      <c r="O6" s="2563"/>
      <c r="P6" s="2564"/>
      <c r="Q6" s="2561"/>
      <c r="R6" s="2544"/>
      <c r="S6" s="2534"/>
      <c r="T6" s="2532"/>
      <c r="U6" s="2532"/>
      <c r="V6" s="2532"/>
      <c r="W6" s="2532"/>
      <c r="X6" s="2532"/>
      <c r="Y6" s="2533"/>
      <c r="Z6" s="2534"/>
      <c r="AA6" s="133"/>
      <c r="AB6" s="2537"/>
    </row>
    <row r="7" spans="1:28" ht="6" customHeight="1">
      <c r="A7" s="2545"/>
      <c r="B7" s="2546"/>
      <c r="C7" s="2558"/>
      <c r="D7" s="2559"/>
      <c r="E7" s="2559"/>
      <c r="F7" s="2559"/>
      <c r="G7" s="2559"/>
      <c r="H7" s="2559"/>
      <c r="I7" s="2559"/>
      <c r="J7" s="2560"/>
      <c r="K7" s="868"/>
      <c r="L7" s="869"/>
      <c r="M7" s="869"/>
      <c r="N7" s="870"/>
      <c r="O7" s="869"/>
      <c r="P7" s="869"/>
      <c r="Q7" s="869"/>
      <c r="R7" s="134"/>
      <c r="S7" s="135"/>
      <c r="T7" s="136"/>
      <c r="U7" s="136"/>
      <c r="V7" s="136"/>
      <c r="W7" s="136"/>
      <c r="X7" s="136"/>
      <c r="Y7" s="134"/>
      <c r="Z7" s="135"/>
      <c r="AA7" s="134"/>
    </row>
    <row r="8" spans="1:28" ht="34.5" customHeight="1">
      <c r="A8" s="871" t="s">
        <v>1317</v>
      </c>
      <c r="B8" s="1253"/>
      <c r="C8" s="873"/>
      <c r="D8" s="873"/>
      <c r="E8" s="873"/>
      <c r="F8" s="873"/>
      <c r="G8" s="873"/>
      <c r="H8" s="874"/>
      <c r="I8" s="874"/>
      <c r="J8" s="874"/>
      <c r="K8" s="874"/>
      <c r="L8" s="874"/>
      <c r="M8" s="874"/>
      <c r="N8" s="874"/>
      <c r="O8" s="874"/>
      <c r="P8" s="874"/>
      <c r="Q8" s="874"/>
      <c r="R8" s="874"/>
      <c r="S8" s="874"/>
      <c r="T8" s="874"/>
      <c r="U8" s="874"/>
      <c r="V8" s="874"/>
      <c r="W8" s="874"/>
      <c r="X8" s="874"/>
      <c r="Y8" s="874"/>
    </row>
    <row r="9" spans="1:28" ht="34.5" customHeight="1">
      <c r="A9" s="1255"/>
      <c r="B9" s="2518" t="s">
        <v>1273</v>
      </c>
      <c r="C9" s="2519"/>
      <c r="D9" s="2519"/>
      <c r="E9" s="2519"/>
      <c r="F9" s="2519"/>
      <c r="G9" s="2519"/>
      <c r="H9" s="2519"/>
      <c r="I9" s="2519"/>
      <c r="J9" s="2520"/>
      <c r="K9" s="2519" t="s">
        <v>1562</v>
      </c>
      <c r="L9" s="2519"/>
      <c r="M9" s="2519"/>
      <c r="N9" s="2519"/>
      <c r="O9" s="2519"/>
      <c r="P9" s="2519"/>
      <c r="Q9" s="2519"/>
      <c r="R9" s="2519"/>
      <c r="S9" s="2519"/>
      <c r="T9" s="2519"/>
      <c r="U9" s="2519"/>
      <c r="V9" s="2519"/>
      <c r="W9" s="2519"/>
      <c r="X9" s="2519"/>
      <c r="Y9" s="2519"/>
      <c r="Z9" s="2519"/>
      <c r="AA9" s="2520"/>
    </row>
    <row r="10" spans="1:28" ht="52.5" customHeight="1">
      <c r="A10" s="1255"/>
      <c r="B10" s="2565" t="s">
        <v>1575</v>
      </c>
      <c r="C10" s="2567"/>
      <c r="D10" s="2567"/>
      <c r="E10" s="2567"/>
      <c r="F10" s="2567"/>
      <c r="G10" s="2567"/>
      <c r="H10" s="2567"/>
      <c r="I10" s="2567"/>
      <c r="J10" s="2566"/>
      <c r="K10" s="2565" t="s">
        <v>1574</v>
      </c>
      <c r="L10" s="2567"/>
      <c r="M10" s="2567"/>
      <c r="N10" s="2567"/>
      <c r="O10" s="2567"/>
      <c r="P10" s="2567"/>
      <c r="Q10" s="2567"/>
      <c r="R10" s="2567"/>
      <c r="S10" s="2567"/>
      <c r="T10" s="2567"/>
      <c r="U10" s="2567"/>
      <c r="V10" s="2567"/>
      <c r="W10" s="2567"/>
      <c r="X10" s="2567"/>
      <c r="Y10" s="2567"/>
      <c r="Z10" s="2567"/>
      <c r="AA10" s="2566"/>
    </row>
    <row r="11" spans="1:28" ht="52.5" customHeight="1">
      <c r="A11" s="1255"/>
      <c r="B11" s="2565"/>
      <c r="C11" s="2567"/>
      <c r="D11" s="2567"/>
      <c r="E11" s="2567"/>
      <c r="F11" s="2567"/>
      <c r="G11" s="2567"/>
      <c r="H11" s="2567"/>
      <c r="I11" s="2567"/>
      <c r="J11" s="2566"/>
      <c r="K11" s="2565"/>
      <c r="L11" s="2567"/>
      <c r="M11" s="2567"/>
      <c r="N11" s="2567"/>
      <c r="O11" s="2567"/>
      <c r="P11" s="2567"/>
      <c r="Q11" s="2567"/>
      <c r="R11" s="2567"/>
      <c r="S11" s="2567"/>
      <c r="T11" s="2567"/>
      <c r="U11" s="2567"/>
      <c r="V11" s="2567"/>
      <c r="W11" s="2567"/>
      <c r="X11" s="2567"/>
      <c r="Y11" s="2567"/>
      <c r="Z11" s="2567"/>
      <c r="AA11" s="2566"/>
    </row>
    <row r="12" spans="1:28" ht="40.5" customHeight="1">
      <c r="A12" s="871" t="s">
        <v>310</v>
      </c>
      <c r="B12" s="1253"/>
      <c r="C12" s="873"/>
      <c r="D12" s="873"/>
      <c r="E12" s="873"/>
      <c r="F12" s="873"/>
      <c r="G12" s="873"/>
      <c r="H12" s="874"/>
      <c r="I12" s="874"/>
      <c r="J12" s="874"/>
      <c r="K12" s="874"/>
      <c r="L12" s="874"/>
      <c r="M12" s="874"/>
      <c r="N12" s="874"/>
      <c r="O12" s="874"/>
      <c r="P12" s="874"/>
      <c r="Q12" s="874"/>
      <c r="R12" s="874"/>
      <c r="S12" s="874"/>
      <c r="T12" s="874"/>
      <c r="U12" s="874"/>
      <c r="V12" s="874"/>
      <c r="W12" s="874"/>
      <c r="X12" s="874"/>
      <c r="Y12" s="874"/>
      <c r="AA12" s="132"/>
    </row>
    <row r="13" spans="1:28" ht="45" customHeight="1">
      <c r="A13" s="2538"/>
      <c r="B13" s="2518" t="s">
        <v>1617</v>
      </c>
      <c r="C13" s="2520"/>
      <c r="D13" s="1275" t="s">
        <v>1571</v>
      </c>
      <c r="E13" s="1243" t="s">
        <v>311</v>
      </c>
      <c r="F13" s="1251" t="s">
        <v>1274</v>
      </c>
      <c r="G13" s="2518" t="s">
        <v>312</v>
      </c>
      <c r="H13" s="2519"/>
      <c r="I13" s="2519"/>
      <c r="J13" s="2519"/>
      <c r="K13" s="2519"/>
      <c r="L13" s="2519"/>
      <c r="M13" s="2519"/>
      <c r="N13" s="2519"/>
      <c r="O13" s="2519"/>
      <c r="P13" s="2519"/>
      <c r="Q13" s="2520"/>
      <c r="R13" s="2518" t="s">
        <v>313</v>
      </c>
      <c r="S13" s="2519"/>
      <c r="T13" s="2519"/>
      <c r="U13" s="2520"/>
      <c r="V13" s="2518" t="s">
        <v>314</v>
      </c>
      <c r="W13" s="2519"/>
      <c r="X13" s="2519"/>
      <c r="Y13" s="2520"/>
      <c r="Z13" s="2570" t="s">
        <v>1629</v>
      </c>
      <c r="AA13" s="2528"/>
    </row>
    <row r="14" spans="1:28" ht="66" customHeight="1">
      <c r="A14" s="2538"/>
      <c r="B14" s="2565" t="s">
        <v>1578</v>
      </c>
      <c r="C14" s="2566"/>
      <c r="D14" s="1244" t="s">
        <v>1579</v>
      </c>
      <c r="E14" s="1257" t="s">
        <v>1584</v>
      </c>
      <c r="F14" s="1254" t="s">
        <v>1576</v>
      </c>
      <c r="G14" s="876" t="s">
        <v>1566</v>
      </c>
      <c r="H14" s="877">
        <v>22</v>
      </c>
      <c r="I14" s="878" t="s">
        <v>197</v>
      </c>
      <c r="J14" s="877">
        <v>4</v>
      </c>
      <c r="K14" s="879" t="s">
        <v>315</v>
      </c>
      <c r="L14" s="880" t="s">
        <v>1568</v>
      </c>
      <c r="M14" s="876" t="s">
        <v>1566</v>
      </c>
      <c r="N14" s="877">
        <v>25</v>
      </c>
      <c r="O14" s="878" t="s">
        <v>197</v>
      </c>
      <c r="P14" s="877">
        <v>3</v>
      </c>
      <c r="Q14" s="881" t="s">
        <v>315</v>
      </c>
      <c r="R14" s="877">
        <v>3</v>
      </c>
      <c r="S14" s="1260" t="s">
        <v>197</v>
      </c>
      <c r="T14" s="877">
        <v>0</v>
      </c>
      <c r="U14" s="1261" t="s">
        <v>315</v>
      </c>
      <c r="V14" s="877"/>
      <c r="W14" s="1260" t="s">
        <v>197</v>
      </c>
      <c r="X14" s="877"/>
      <c r="Y14" s="1253" t="s">
        <v>315</v>
      </c>
      <c r="Z14" s="2571" t="s">
        <v>1586</v>
      </c>
      <c r="AA14" s="2572"/>
    </row>
    <row r="15" spans="1:28" ht="66" customHeight="1">
      <c r="A15" s="2538"/>
      <c r="B15" s="2565" t="s">
        <v>1580</v>
      </c>
      <c r="C15" s="2566"/>
      <c r="D15" s="1244" t="s">
        <v>1579</v>
      </c>
      <c r="E15" s="1257" t="s">
        <v>1593</v>
      </c>
      <c r="F15" s="1254" t="s">
        <v>1592</v>
      </c>
      <c r="G15" s="876" t="s">
        <v>1566</v>
      </c>
      <c r="H15" s="877">
        <v>25</v>
      </c>
      <c r="I15" s="878" t="s">
        <v>197</v>
      </c>
      <c r="J15" s="877">
        <v>4</v>
      </c>
      <c r="K15" s="879" t="s">
        <v>315</v>
      </c>
      <c r="L15" s="880" t="s">
        <v>1568</v>
      </c>
      <c r="M15" s="876" t="s">
        <v>1566</v>
      </c>
      <c r="N15" s="877">
        <v>30</v>
      </c>
      <c r="O15" s="878" t="s">
        <v>197</v>
      </c>
      <c r="P15" s="877">
        <v>3</v>
      </c>
      <c r="Q15" s="881" t="s">
        <v>315</v>
      </c>
      <c r="R15" s="877">
        <v>5</v>
      </c>
      <c r="S15" s="1260" t="s">
        <v>197</v>
      </c>
      <c r="T15" s="877">
        <v>0</v>
      </c>
      <c r="U15" s="1261" t="s">
        <v>315</v>
      </c>
      <c r="V15" s="877">
        <v>1</v>
      </c>
      <c r="W15" s="1260" t="s">
        <v>197</v>
      </c>
      <c r="X15" s="877">
        <v>0</v>
      </c>
      <c r="Y15" s="1253" t="s">
        <v>315</v>
      </c>
      <c r="Z15" s="2571" t="s">
        <v>1569</v>
      </c>
      <c r="AA15" s="2572"/>
    </row>
    <row r="16" spans="1:28" ht="66" customHeight="1">
      <c r="A16" s="2538"/>
      <c r="B16" s="2565" t="s">
        <v>1581</v>
      </c>
      <c r="C16" s="2566"/>
      <c r="D16" s="1278" t="s">
        <v>1622</v>
      </c>
      <c r="E16" s="1257" t="s">
        <v>1582</v>
      </c>
      <c r="F16" s="1254" t="s">
        <v>1583</v>
      </c>
      <c r="G16" s="876" t="s">
        <v>1565</v>
      </c>
      <c r="H16" s="877">
        <v>2</v>
      </c>
      <c r="I16" s="878" t="s">
        <v>197</v>
      </c>
      <c r="J16" s="877">
        <v>4</v>
      </c>
      <c r="K16" s="879" t="s">
        <v>297</v>
      </c>
      <c r="L16" s="880" t="s">
        <v>1568</v>
      </c>
      <c r="M16" s="876" t="s">
        <v>1565</v>
      </c>
      <c r="N16" s="877">
        <v>5</v>
      </c>
      <c r="O16" s="878" t="s">
        <v>197</v>
      </c>
      <c r="P16" s="877">
        <v>3</v>
      </c>
      <c r="Q16" s="881" t="s">
        <v>297</v>
      </c>
      <c r="R16" s="877">
        <v>3</v>
      </c>
      <c r="S16" s="1260" t="s">
        <v>197</v>
      </c>
      <c r="T16" s="877">
        <v>0</v>
      </c>
      <c r="U16" s="1261" t="s">
        <v>297</v>
      </c>
      <c r="V16" s="877">
        <v>3</v>
      </c>
      <c r="W16" s="1260" t="s">
        <v>197</v>
      </c>
      <c r="X16" s="877">
        <v>0</v>
      </c>
      <c r="Y16" s="1253" t="s">
        <v>297</v>
      </c>
      <c r="Z16" s="2573" t="s">
        <v>1621</v>
      </c>
      <c r="AA16" s="2572"/>
    </row>
    <row r="17" spans="1:27" ht="66" customHeight="1">
      <c r="A17" s="2538"/>
      <c r="B17" s="2565"/>
      <c r="C17" s="2566"/>
      <c r="D17" s="1244"/>
      <c r="E17" s="1257"/>
      <c r="F17" s="1254"/>
      <c r="G17" s="876"/>
      <c r="H17" s="877"/>
      <c r="I17" s="878" t="s">
        <v>197</v>
      </c>
      <c r="J17" s="877"/>
      <c r="K17" s="879" t="s">
        <v>297</v>
      </c>
      <c r="L17" s="880" t="s">
        <v>55</v>
      </c>
      <c r="M17" s="876"/>
      <c r="N17" s="877"/>
      <c r="O17" s="878" t="s">
        <v>197</v>
      </c>
      <c r="P17" s="877"/>
      <c r="Q17" s="881" t="s">
        <v>297</v>
      </c>
      <c r="R17" s="877"/>
      <c r="S17" s="1253" t="s">
        <v>197</v>
      </c>
      <c r="T17" s="877"/>
      <c r="U17" s="1252" t="s">
        <v>297</v>
      </c>
      <c r="V17" s="877"/>
      <c r="W17" s="1253" t="s">
        <v>197</v>
      </c>
      <c r="X17" s="877"/>
      <c r="Y17" s="1253" t="s">
        <v>297</v>
      </c>
      <c r="Z17" s="2527"/>
      <c r="AA17" s="2528"/>
    </row>
    <row r="18" spans="1:27">
      <c r="A18" s="882"/>
      <c r="B18" s="882"/>
      <c r="C18" s="866"/>
      <c r="D18" s="866"/>
      <c r="E18" s="866"/>
      <c r="F18" s="866"/>
      <c r="G18" s="866"/>
      <c r="H18" s="866"/>
      <c r="I18" s="866"/>
      <c r="J18" s="866"/>
      <c r="K18" s="866"/>
      <c r="L18" s="866"/>
      <c r="M18" s="866"/>
      <c r="N18" s="866"/>
      <c r="O18" s="866"/>
      <c r="P18" s="866"/>
      <c r="Q18" s="866"/>
      <c r="R18" s="866"/>
      <c r="S18" s="866"/>
      <c r="T18" s="883"/>
      <c r="U18" s="866"/>
      <c r="V18" s="866"/>
      <c r="W18" s="866"/>
      <c r="X18" s="866"/>
      <c r="Y18" s="866"/>
    </row>
    <row r="19" spans="1:27" ht="18" customHeight="1">
      <c r="A19" s="884" t="s">
        <v>1318</v>
      </c>
      <c r="B19" s="1256"/>
      <c r="C19" s="864"/>
      <c r="D19" s="864"/>
      <c r="E19" s="864"/>
      <c r="F19" s="864"/>
      <c r="G19" s="864"/>
      <c r="H19" s="864"/>
      <c r="I19" s="864"/>
      <c r="J19" s="864"/>
      <c r="K19" s="864"/>
      <c r="L19" s="864"/>
      <c r="M19" s="864"/>
      <c r="N19" s="864"/>
      <c r="O19" s="864"/>
      <c r="P19" s="864"/>
      <c r="Q19" s="864"/>
      <c r="R19" s="864"/>
      <c r="S19" s="864"/>
      <c r="T19" s="864"/>
      <c r="U19" s="864"/>
      <c r="V19" s="864"/>
      <c r="W19" s="864"/>
      <c r="X19" s="864"/>
      <c r="Y19" s="864"/>
    </row>
    <row r="20" spans="1:27" ht="18" customHeight="1">
      <c r="A20" s="864" t="s">
        <v>1603</v>
      </c>
      <c r="B20" s="864"/>
      <c r="C20" s="886"/>
      <c r="D20" s="886"/>
      <c r="E20" s="886"/>
      <c r="F20" s="886"/>
      <c r="G20" s="886"/>
      <c r="H20" s="886"/>
      <c r="I20" s="886"/>
      <c r="J20" s="886"/>
      <c r="K20" s="886"/>
      <c r="L20" s="886"/>
      <c r="M20" s="886"/>
      <c r="N20" s="886"/>
      <c r="O20" s="886"/>
      <c r="P20" s="886"/>
      <c r="Q20" s="886"/>
      <c r="R20" s="864"/>
      <c r="S20" s="864"/>
      <c r="T20" s="864"/>
      <c r="U20" s="864"/>
      <c r="V20" s="864"/>
    </row>
    <row r="21" spans="1:27" ht="21" customHeight="1">
      <c r="A21" s="887" t="s">
        <v>1624</v>
      </c>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6"/>
    </row>
    <row r="22" spans="1:27" ht="18" customHeight="1">
      <c r="A22" s="129" t="s">
        <v>1619</v>
      </c>
    </row>
    <row r="23" spans="1:27" ht="21" customHeight="1">
      <c r="A23" s="1245" t="s">
        <v>1620</v>
      </c>
    </row>
  </sheetData>
  <mergeCells count="41">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S5:S6"/>
    <mergeCell ref="Z1:AA1"/>
    <mergeCell ref="A2:Y2"/>
    <mergeCell ref="G3:Q3"/>
    <mergeCell ref="Z3:AA3"/>
    <mergeCell ref="A4:B4"/>
    <mergeCell ref="C4:J4"/>
    <mergeCell ref="S4:Y4"/>
    <mergeCell ref="Z5:Z6"/>
  </mergeCells>
  <phoneticPr fontId="9"/>
  <conditionalFormatting sqref="O5 J17 P17 R17 T17 V17 X17 B17:H17 M17:N17 S5:T6 V5 X5 Z14:AA17 B10:K11 G14:G15 B16:G16">
    <cfRule type="cellIs" dxfId="261" priority="6" stopIfTrue="1" operator="equal">
      <formula>""</formula>
    </cfRule>
  </conditionalFormatting>
  <conditionalFormatting sqref="C4:J7">
    <cfRule type="cellIs" dxfId="260" priority="5" stopIfTrue="1" operator="equal">
      <formula>""</formula>
    </cfRule>
  </conditionalFormatting>
  <conditionalFormatting sqref="B14:C15 E14:F14 F15">
    <cfRule type="cellIs" dxfId="259" priority="4" stopIfTrue="1" operator="equal">
      <formula>""</formula>
    </cfRule>
  </conditionalFormatting>
  <conditionalFormatting sqref="D14:D15">
    <cfRule type="cellIs" dxfId="258" priority="3" stopIfTrue="1" operator="equal">
      <formula>""</formula>
    </cfRule>
  </conditionalFormatting>
  <conditionalFormatting sqref="E15">
    <cfRule type="cellIs" dxfId="257" priority="2" stopIfTrue="1" operator="equal">
      <formula>""</formula>
    </cfRule>
  </conditionalFormatting>
  <conditionalFormatting sqref="J14:J16 P14:P16 R14:R16 T14:T16 V14:V16 X14:X16 M14:N16 H14:H16">
    <cfRule type="cellIs" dxfId="256" priority="1" stopIfTrue="1" operator="equal">
      <formula>""</formula>
    </cfRule>
  </conditionalFormatting>
  <dataValidations count="3">
    <dataValidation type="list" allowBlank="1" showInputMessage="1" showErrorMessage="1" sqref="S5:S6">
      <formula1>"T,S,H,R"</formula1>
    </dataValidation>
    <dataValidation type="list" allowBlank="1" showInputMessage="1" showErrorMessage="1" sqref="G14:G17 M14:M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1"/>
  <sheetViews>
    <sheetView view="pageBreakPreview" topLeftCell="A13" zoomScale="70" zoomScaleNormal="100" zoomScaleSheetLayoutView="70" workbookViewId="0">
      <selection activeCell="A2" sqref="A2:F2"/>
    </sheetView>
  </sheetViews>
  <sheetFormatPr defaultColWidth="9" defaultRowHeight="13.5"/>
  <cols>
    <col min="1" max="2" width="17.625" style="144" customWidth="1"/>
    <col min="3" max="4" width="11.625" style="144" customWidth="1"/>
    <col min="5" max="5" width="11.125" style="144" customWidth="1"/>
    <col min="6" max="6" width="59.75" style="144" customWidth="1"/>
    <col min="7" max="18" width="15.625" style="140" customWidth="1"/>
    <col min="19" max="16384" width="9" style="140"/>
  </cols>
  <sheetData>
    <row r="1" spans="1:8" ht="24.95" customHeight="1">
      <c r="A1" s="137"/>
      <c r="B1" s="137"/>
      <c r="C1" s="138"/>
      <c r="D1" s="138"/>
      <c r="E1" s="138"/>
      <c r="F1" s="139" t="s">
        <v>316</v>
      </c>
    </row>
    <row r="2" spans="1:8" ht="39.950000000000003" customHeight="1">
      <c r="A2" s="2574" t="s">
        <v>10</v>
      </c>
      <c r="B2" s="2574"/>
      <c r="C2" s="2574"/>
      <c r="D2" s="2574"/>
      <c r="E2" s="2574"/>
      <c r="F2" s="2574"/>
    </row>
    <row r="3" spans="1:8" ht="39.950000000000003" customHeight="1" thickBot="1">
      <c r="A3" s="141" t="s">
        <v>245</v>
      </c>
      <c r="B3" s="2575" t="str">
        <f>IF(様式1!L11="","",様式1!L11)</f>
        <v/>
      </c>
      <c r="C3" s="2575"/>
      <c r="D3" s="2575"/>
      <c r="E3" s="141" t="s">
        <v>317</v>
      </c>
      <c r="F3" s="535" t="str">
        <f>IF(様式1!G36="","",様式1!G36)</f>
        <v/>
      </c>
    </row>
    <row r="4" spans="1:8" ht="30" customHeight="1" thickBot="1">
      <c r="A4" s="142" t="s">
        <v>318</v>
      </c>
      <c r="B4" s="143"/>
    </row>
    <row r="5" spans="1:8" ht="39.950000000000003" customHeight="1" thickBot="1">
      <c r="A5" s="2576" t="s">
        <v>319</v>
      </c>
      <c r="B5" s="2577"/>
      <c r="C5" s="2578" t="s">
        <v>320</v>
      </c>
      <c r="D5" s="2579"/>
      <c r="E5" s="145" t="s">
        <v>321</v>
      </c>
      <c r="F5" s="146" t="s">
        <v>322</v>
      </c>
      <c r="H5" s="140" t="s">
        <v>323</v>
      </c>
    </row>
    <row r="6" spans="1:8" ht="26.1" customHeight="1">
      <c r="A6" s="2580"/>
      <c r="B6" s="2581"/>
      <c r="C6" s="2584"/>
      <c r="D6" s="2585"/>
      <c r="E6" s="2588"/>
      <c r="F6" s="2590"/>
    </row>
    <row r="7" spans="1:8" ht="26.1" customHeight="1">
      <c r="A7" s="2582"/>
      <c r="B7" s="2583"/>
      <c r="C7" s="2586"/>
      <c r="D7" s="2587"/>
      <c r="E7" s="2589"/>
      <c r="F7" s="2591"/>
    </row>
    <row r="8" spans="1:8" ht="26.1" customHeight="1">
      <c r="A8" s="2592"/>
      <c r="B8" s="2593"/>
      <c r="C8" s="2594"/>
      <c r="D8" s="2595"/>
      <c r="E8" s="2596"/>
      <c r="F8" s="2591"/>
    </row>
    <row r="9" spans="1:8" ht="26.1" customHeight="1">
      <c r="A9" s="2582"/>
      <c r="B9" s="2583"/>
      <c r="C9" s="2586"/>
      <c r="D9" s="2587"/>
      <c r="E9" s="2589"/>
      <c r="F9" s="2591"/>
    </row>
    <row r="10" spans="1:8" ht="26.1" customHeight="1">
      <c r="A10" s="2592"/>
      <c r="B10" s="2593"/>
      <c r="C10" s="2594"/>
      <c r="D10" s="2595"/>
      <c r="E10" s="2596"/>
      <c r="F10" s="2591"/>
    </row>
    <row r="11" spans="1:8" ht="26.1" customHeight="1">
      <c r="A11" s="2582"/>
      <c r="B11" s="2583"/>
      <c r="C11" s="2586"/>
      <c r="D11" s="2587"/>
      <c r="E11" s="2589"/>
      <c r="F11" s="2591"/>
    </row>
    <row r="12" spans="1:8" ht="26.1" customHeight="1">
      <c r="A12" s="2592"/>
      <c r="B12" s="2593"/>
      <c r="C12" s="2594"/>
      <c r="D12" s="2595"/>
      <c r="E12" s="2596"/>
      <c r="F12" s="2591"/>
    </row>
    <row r="13" spans="1:8" ht="26.1" customHeight="1">
      <c r="A13" s="2582"/>
      <c r="B13" s="2583"/>
      <c r="C13" s="2586"/>
      <c r="D13" s="2587"/>
      <c r="E13" s="2589"/>
      <c r="F13" s="2591"/>
    </row>
    <row r="14" spans="1:8" ht="26.1" customHeight="1">
      <c r="A14" s="2592"/>
      <c r="B14" s="2593"/>
      <c r="C14" s="2594"/>
      <c r="D14" s="2595"/>
      <c r="E14" s="2596"/>
      <c r="F14" s="2591"/>
    </row>
    <row r="15" spans="1:8" ht="26.1" customHeight="1" thickBot="1">
      <c r="A15" s="2597"/>
      <c r="B15" s="2598"/>
      <c r="C15" s="2599"/>
      <c r="D15" s="2600"/>
      <c r="E15" s="2601"/>
      <c r="F15" s="2602"/>
    </row>
    <row r="16" spans="1:8" s="52" customFormat="1" ht="20.100000000000001" customHeight="1">
      <c r="A16" s="2603" t="s">
        <v>324</v>
      </c>
      <c r="B16" s="2604"/>
      <c r="C16" s="2604"/>
      <c r="D16" s="2605"/>
      <c r="E16" s="2609">
        <f>SUM(E6:E15)</f>
        <v>0</v>
      </c>
      <c r="F16" s="2611"/>
    </row>
    <row r="17" spans="1:6" ht="20.100000000000001" customHeight="1" thickBot="1">
      <c r="A17" s="2606"/>
      <c r="B17" s="2607"/>
      <c r="C17" s="2607"/>
      <c r="D17" s="2608"/>
      <c r="E17" s="2610"/>
      <c r="F17" s="2612"/>
    </row>
    <row r="18" spans="1:6" ht="24.95" customHeight="1">
      <c r="A18" s="147" t="s">
        <v>860</v>
      </c>
      <c r="B18" s="147"/>
      <c r="C18" s="494"/>
      <c r="D18" s="494"/>
      <c r="E18" s="495"/>
      <c r="F18" s="494"/>
    </row>
    <row r="19" spans="1:6" ht="24.95" customHeight="1" thickBot="1">
      <c r="A19" s="142" t="s">
        <v>325</v>
      </c>
      <c r="B19" s="143"/>
      <c r="E19" s="148"/>
    </row>
    <row r="20" spans="1:6" ht="39.950000000000003" customHeight="1" thickBot="1">
      <c r="A20" s="2576" t="s">
        <v>326</v>
      </c>
      <c r="B20" s="2613"/>
      <c r="C20" s="2613"/>
      <c r="D20" s="2577"/>
      <c r="E20" s="145" t="s">
        <v>327</v>
      </c>
      <c r="F20" s="146" t="s">
        <v>271</v>
      </c>
    </row>
    <row r="21" spans="1:6" ht="26.1" customHeight="1">
      <c r="A21" s="2580"/>
      <c r="B21" s="2614"/>
      <c r="C21" s="2614"/>
      <c r="D21" s="2581"/>
      <c r="E21" s="2588"/>
      <c r="F21" s="2591"/>
    </row>
    <row r="22" spans="1:6" ht="26.1" customHeight="1">
      <c r="A22" s="2582"/>
      <c r="B22" s="2615"/>
      <c r="C22" s="2615"/>
      <c r="D22" s="2583"/>
      <c r="E22" s="2589"/>
      <c r="F22" s="2591"/>
    </row>
    <row r="23" spans="1:6" ht="26.1" customHeight="1">
      <c r="A23" s="2592"/>
      <c r="B23" s="2616"/>
      <c r="C23" s="2616"/>
      <c r="D23" s="2593"/>
      <c r="E23" s="2596"/>
      <c r="F23" s="2591"/>
    </row>
    <row r="24" spans="1:6" ht="26.1" customHeight="1">
      <c r="A24" s="2582"/>
      <c r="B24" s="2615"/>
      <c r="C24" s="2615"/>
      <c r="D24" s="2583"/>
      <c r="E24" s="2589"/>
      <c r="F24" s="2591"/>
    </row>
    <row r="25" spans="1:6" ht="26.1" customHeight="1">
      <c r="A25" s="2592"/>
      <c r="B25" s="2616"/>
      <c r="C25" s="2616"/>
      <c r="D25" s="2593"/>
      <c r="E25" s="2596"/>
      <c r="F25" s="2591"/>
    </row>
    <row r="26" spans="1:6" ht="26.1" customHeight="1">
      <c r="A26" s="2582"/>
      <c r="B26" s="2615"/>
      <c r="C26" s="2615"/>
      <c r="D26" s="2583"/>
      <c r="E26" s="2589"/>
      <c r="F26" s="2591"/>
    </row>
    <row r="27" spans="1:6" ht="26.1" customHeight="1">
      <c r="A27" s="2592"/>
      <c r="B27" s="2616"/>
      <c r="C27" s="2616"/>
      <c r="D27" s="2593"/>
      <c r="E27" s="2596"/>
      <c r="F27" s="2591"/>
    </row>
    <row r="28" spans="1:6" ht="26.1" customHeight="1">
      <c r="A28" s="2582"/>
      <c r="B28" s="2615"/>
      <c r="C28" s="2615"/>
      <c r="D28" s="2583"/>
      <c r="E28" s="2589"/>
      <c r="F28" s="2591"/>
    </row>
    <row r="29" spans="1:6" ht="26.1" customHeight="1">
      <c r="A29" s="2592"/>
      <c r="B29" s="2616"/>
      <c r="C29" s="2616"/>
      <c r="D29" s="2593"/>
      <c r="E29" s="2596"/>
      <c r="F29" s="2591"/>
    </row>
    <row r="30" spans="1:6" ht="26.1" customHeight="1" thickBot="1">
      <c r="A30" s="2597"/>
      <c r="B30" s="2621"/>
      <c r="C30" s="2621"/>
      <c r="D30" s="2598"/>
      <c r="E30" s="2601"/>
      <c r="F30" s="2602"/>
    </row>
    <row r="31" spans="1:6" s="52" customFormat="1" ht="20.100000000000001" customHeight="1">
      <c r="A31" s="2603" t="s">
        <v>324</v>
      </c>
      <c r="B31" s="2604"/>
      <c r="C31" s="2604"/>
      <c r="D31" s="2605"/>
      <c r="E31" s="2609">
        <f>SUM(E21:E30)</f>
        <v>0</v>
      </c>
      <c r="F31" s="2611"/>
    </row>
    <row r="32" spans="1:6" ht="20.100000000000001" customHeight="1" thickBot="1">
      <c r="A32" s="2606"/>
      <c r="B32" s="2607"/>
      <c r="C32" s="2607"/>
      <c r="D32" s="2608"/>
      <c r="E32" s="2610"/>
      <c r="F32" s="2612"/>
    </row>
    <row r="33" spans="1:6" ht="20.100000000000001" customHeight="1">
      <c r="A33" s="147" t="s">
        <v>861</v>
      </c>
      <c r="B33" s="147"/>
      <c r="C33" s="494"/>
      <c r="D33" s="494"/>
      <c r="E33" s="494"/>
      <c r="F33" s="494"/>
    </row>
    <row r="34" spans="1:6" ht="30" customHeight="1" thickBot="1">
      <c r="A34" s="149" t="s">
        <v>328</v>
      </c>
      <c r="B34" s="149"/>
      <c r="C34" s="150"/>
      <c r="D34" s="150"/>
      <c r="E34" s="150"/>
      <c r="F34" s="150"/>
    </row>
    <row r="35" spans="1:6" ht="39.950000000000003" customHeight="1" thickBot="1">
      <c r="A35" s="2622" t="s">
        <v>319</v>
      </c>
      <c r="B35" s="2579"/>
      <c r="C35" s="2623" t="s">
        <v>329</v>
      </c>
      <c r="D35" s="2624"/>
      <c r="E35" s="2625"/>
      <c r="F35" s="146" t="s">
        <v>322</v>
      </c>
    </row>
    <row r="36" spans="1:6" ht="35.1" customHeight="1">
      <c r="A36" s="2617"/>
      <c r="B36" s="2618"/>
      <c r="C36" s="2619"/>
      <c r="D36" s="2620"/>
      <c r="E36" s="2618"/>
      <c r="F36" s="668"/>
    </row>
    <row r="37" spans="1:6" ht="35.1" customHeight="1">
      <c r="A37" s="2630"/>
      <c r="B37" s="2631"/>
      <c r="C37" s="2632"/>
      <c r="D37" s="2633"/>
      <c r="E37" s="2631"/>
      <c r="F37" s="669"/>
    </row>
    <row r="38" spans="1:6" ht="35.1" customHeight="1">
      <c r="A38" s="2630"/>
      <c r="B38" s="2631"/>
      <c r="C38" s="2632"/>
      <c r="D38" s="2633"/>
      <c r="E38" s="2631"/>
      <c r="F38" s="669"/>
    </row>
    <row r="39" spans="1:6" ht="35.1" customHeight="1">
      <c r="A39" s="2630"/>
      <c r="B39" s="2631"/>
      <c r="C39" s="2632"/>
      <c r="D39" s="2633"/>
      <c r="E39" s="2631"/>
      <c r="F39" s="669"/>
    </row>
    <row r="40" spans="1:6" ht="35.1" customHeight="1" thickBot="1">
      <c r="A40" s="2626"/>
      <c r="B40" s="2627"/>
      <c r="C40" s="2628"/>
      <c r="D40" s="2629"/>
      <c r="E40" s="2627"/>
      <c r="F40" s="670"/>
    </row>
    <row r="41" spans="1:6">
      <c r="A41" s="511" t="s">
        <v>881</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6:F40">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2"/>
  <sheetViews>
    <sheetView view="pageBreakPreview" topLeftCell="A7" zoomScale="70" zoomScaleNormal="100" zoomScaleSheetLayoutView="70" workbookViewId="0">
      <selection activeCell="A2" sqref="A2:F2"/>
    </sheetView>
  </sheetViews>
  <sheetFormatPr defaultColWidth="9" defaultRowHeight="13.5"/>
  <cols>
    <col min="1" max="1" width="17.625" style="909" customWidth="1"/>
    <col min="2" max="2" width="12.75" style="909" customWidth="1"/>
    <col min="3" max="3" width="11.625" style="909" customWidth="1"/>
    <col min="4" max="4" width="9.5" style="909" customWidth="1"/>
    <col min="5" max="5" width="11.125" style="909" customWidth="1"/>
    <col min="6" max="6" width="76" style="909" customWidth="1"/>
    <col min="7" max="18" width="15.625" style="905" customWidth="1"/>
    <col min="19" max="16384" width="9" style="905"/>
  </cols>
  <sheetData>
    <row r="1" spans="1:8" ht="24.95" customHeight="1">
      <c r="A1" s="902"/>
      <c r="B1" s="902"/>
      <c r="C1" s="903"/>
      <c r="D1" s="903"/>
      <c r="E1" s="903"/>
      <c r="F1" s="904" t="s">
        <v>316</v>
      </c>
    </row>
    <row r="2" spans="1:8" ht="39.950000000000003" customHeight="1">
      <c r="A2" s="2634" t="s">
        <v>10</v>
      </c>
      <c r="B2" s="2634"/>
      <c r="C2" s="2634"/>
      <c r="D2" s="2634"/>
      <c r="E2" s="2634"/>
      <c r="F2" s="2634"/>
    </row>
    <row r="3" spans="1:8" ht="39.950000000000003" customHeight="1" thickBot="1">
      <c r="A3" s="906" t="s">
        <v>245</v>
      </c>
      <c r="B3" s="2635" t="s">
        <v>1252</v>
      </c>
      <c r="C3" s="2635"/>
      <c r="D3" s="2635"/>
      <c r="E3" s="906" t="s">
        <v>82</v>
      </c>
      <c r="F3" s="907" t="s">
        <v>1252</v>
      </c>
    </row>
    <row r="4" spans="1:8" ht="30" customHeight="1" thickBot="1">
      <c r="A4" s="908" t="s">
        <v>318</v>
      </c>
      <c r="B4" s="908"/>
    </row>
    <row r="5" spans="1:8" ht="39.950000000000003" customHeight="1" thickBot="1">
      <c r="A5" s="2636" t="s">
        <v>319</v>
      </c>
      <c r="B5" s="2637"/>
      <c r="C5" s="2638" t="s">
        <v>320</v>
      </c>
      <c r="D5" s="2637"/>
      <c r="E5" s="910" t="s">
        <v>321</v>
      </c>
      <c r="F5" s="911" t="s">
        <v>322</v>
      </c>
      <c r="H5" s="905" t="s">
        <v>323</v>
      </c>
    </row>
    <row r="6" spans="1:8" ht="26.1" customHeight="1">
      <c r="A6" s="2639"/>
      <c r="B6" s="2640"/>
      <c r="C6" s="2643"/>
      <c r="D6" s="2644"/>
      <c r="E6" s="2647"/>
      <c r="F6" s="2649"/>
    </row>
    <row r="7" spans="1:8" ht="26.1" customHeight="1">
      <c r="A7" s="2641"/>
      <c r="B7" s="2642"/>
      <c r="C7" s="2645"/>
      <c r="D7" s="2646"/>
      <c r="E7" s="2648"/>
      <c r="F7" s="2650"/>
    </row>
    <row r="8" spans="1:8" ht="26.1" customHeight="1">
      <c r="A8" s="2651"/>
      <c r="B8" s="2652"/>
      <c r="C8" s="2653"/>
      <c r="D8" s="2654"/>
      <c r="E8" s="2655"/>
      <c r="F8" s="2650"/>
    </row>
    <row r="9" spans="1:8" ht="26.1" customHeight="1">
      <c r="A9" s="2641"/>
      <c r="B9" s="2642"/>
      <c r="C9" s="2645"/>
      <c r="D9" s="2646"/>
      <c r="E9" s="2648"/>
      <c r="F9" s="2650"/>
    </row>
    <row r="10" spans="1:8" ht="26.1" customHeight="1">
      <c r="A10" s="2651"/>
      <c r="B10" s="2652"/>
      <c r="C10" s="2653"/>
      <c r="D10" s="2654"/>
      <c r="E10" s="2655"/>
      <c r="F10" s="2650"/>
    </row>
    <row r="11" spans="1:8" ht="26.1" customHeight="1">
      <c r="A11" s="2641"/>
      <c r="B11" s="2642"/>
      <c r="C11" s="2645"/>
      <c r="D11" s="2646"/>
      <c r="E11" s="2648"/>
      <c r="F11" s="2650"/>
    </row>
    <row r="12" spans="1:8" ht="26.1" customHeight="1">
      <c r="A12" s="2651"/>
      <c r="B12" s="2652"/>
      <c r="C12" s="2653"/>
      <c r="D12" s="2654"/>
      <c r="E12" s="2655"/>
      <c r="F12" s="2650"/>
    </row>
    <row r="13" spans="1:8" ht="26.1" customHeight="1">
      <c r="A13" s="2641"/>
      <c r="B13" s="2642"/>
      <c r="C13" s="2645"/>
      <c r="D13" s="2646"/>
      <c r="E13" s="2648"/>
      <c r="F13" s="2650"/>
    </row>
    <row r="14" spans="1:8" ht="26.1" customHeight="1">
      <c r="A14" s="2651"/>
      <c r="B14" s="2652"/>
      <c r="C14" s="2653"/>
      <c r="D14" s="2654"/>
      <c r="E14" s="2655"/>
      <c r="F14" s="2650"/>
    </row>
    <row r="15" spans="1:8" ht="26.1" customHeight="1" thickBot="1">
      <c r="A15" s="2656"/>
      <c r="B15" s="2657"/>
      <c r="C15" s="2658"/>
      <c r="D15" s="2659"/>
      <c r="E15" s="2660"/>
      <c r="F15" s="2661"/>
    </row>
    <row r="16" spans="1:8" s="602" customFormat="1" ht="20.100000000000001" customHeight="1">
      <c r="A16" s="2662" t="s">
        <v>324</v>
      </c>
      <c r="B16" s="2663"/>
      <c r="C16" s="2663"/>
      <c r="D16" s="2664"/>
      <c r="E16" s="2647">
        <f>SUM(E6:E15)</f>
        <v>0</v>
      </c>
      <c r="F16" s="2668"/>
    </row>
    <row r="17" spans="1:6" ht="20.100000000000001" customHeight="1" thickBot="1">
      <c r="A17" s="2665"/>
      <c r="B17" s="2666"/>
      <c r="C17" s="2666"/>
      <c r="D17" s="2667"/>
      <c r="E17" s="2660"/>
      <c r="F17" s="2669"/>
    </row>
    <row r="18" spans="1:6" ht="24.95" customHeight="1">
      <c r="A18" s="912" t="s">
        <v>1324</v>
      </c>
      <c r="B18" s="912"/>
      <c r="C18" s="913"/>
      <c r="D18" s="913"/>
      <c r="E18" s="914"/>
      <c r="F18" s="913"/>
    </row>
    <row r="19" spans="1:6" ht="24.95" customHeight="1" thickBot="1">
      <c r="A19" s="908" t="s">
        <v>325</v>
      </c>
      <c r="B19" s="908"/>
      <c r="E19" s="915"/>
    </row>
    <row r="20" spans="1:6" ht="39.950000000000003" customHeight="1" thickBot="1">
      <c r="A20" s="2636" t="s">
        <v>326</v>
      </c>
      <c r="B20" s="2670"/>
      <c r="C20" s="2670"/>
      <c r="D20" s="2637"/>
      <c r="E20" s="910" t="s">
        <v>327</v>
      </c>
      <c r="F20" s="911" t="s">
        <v>271</v>
      </c>
    </row>
    <row r="21" spans="1:6" ht="26.1" customHeight="1">
      <c r="A21" s="2671" t="s">
        <v>1135</v>
      </c>
      <c r="B21" s="2672"/>
      <c r="C21" s="2672"/>
      <c r="D21" s="2673"/>
      <c r="E21" s="2677">
        <v>3000</v>
      </c>
      <c r="F21" s="2679" t="s">
        <v>1310</v>
      </c>
    </row>
    <row r="22" spans="1:6" ht="26.1" customHeight="1">
      <c r="A22" s="2674"/>
      <c r="B22" s="2675"/>
      <c r="C22" s="2675"/>
      <c r="D22" s="2676"/>
      <c r="E22" s="2678"/>
      <c r="F22" s="2679"/>
    </row>
    <row r="23" spans="1:6" ht="26.1" customHeight="1">
      <c r="A23" s="2680" t="s">
        <v>1136</v>
      </c>
      <c r="B23" s="2681"/>
      <c r="C23" s="2681"/>
      <c r="D23" s="2682"/>
      <c r="E23" s="2683">
        <v>0</v>
      </c>
      <c r="F23" s="2679" t="s">
        <v>1137</v>
      </c>
    </row>
    <row r="24" spans="1:6" ht="26.1" customHeight="1">
      <c r="A24" s="2674"/>
      <c r="B24" s="2675"/>
      <c r="C24" s="2675"/>
      <c r="D24" s="2676"/>
      <c r="E24" s="2678"/>
      <c r="F24" s="2679"/>
    </row>
    <row r="25" spans="1:6" ht="26.1" customHeight="1">
      <c r="A25" s="2680" t="s">
        <v>1138</v>
      </c>
      <c r="B25" s="2681"/>
      <c r="C25" s="2681"/>
      <c r="D25" s="2682"/>
      <c r="E25" s="2683">
        <v>0</v>
      </c>
      <c r="F25" s="2679" t="s">
        <v>1139</v>
      </c>
    </row>
    <row r="26" spans="1:6" ht="26.1" customHeight="1">
      <c r="A26" s="2674"/>
      <c r="B26" s="2675"/>
      <c r="C26" s="2675"/>
      <c r="D26" s="2676"/>
      <c r="E26" s="2678"/>
      <c r="F26" s="2679"/>
    </row>
    <row r="27" spans="1:6" ht="26.1" customHeight="1">
      <c r="A27" s="2651"/>
      <c r="B27" s="2688"/>
      <c r="C27" s="2688"/>
      <c r="D27" s="2652"/>
      <c r="E27" s="2655"/>
      <c r="F27" s="2650"/>
    </row>
    <row r="28" spans="1:6" ht="26.1" customHeight="1">
      <c r="A28" s="2641"/>
      <c r="B28" s="2689"/>
      <c r="C28" s="2689"/>
      <c r="D28" s="2642"/>
      <c r="E28" s="2648"/>
      <c r="F28" s="2650"/>
    </row>
    <row r="29" spans="1:6" ht="26.1" customHeight="1">
      <c r="A29" s="2651"/>
      <c r="B29" s="2688"/>
      <c r="C29" s="2688"/>
      <c r="D29" s="2652"/>
      <c r="E29" s="2655"/>
      <c r="F29" s="2650"/>
    </row>
    <row r="30" spans="1:6" ht="26.1" customHeight="1" thickBot="1">
      <c r="A30" s="2656"/>
      <c r="B30" s="2690"/>
      <c r="C30" s="2690"/>
      <c r="D30" s="2657"/>
      <c r="E30" s="2660"/>
      <c r="F30" s="2661"/>
    </row>
    <row r="31" spans="1:6" s="602" customFormat="1" ht="20.100000000000001" customHeight="1">
      <c r="A31" s="2662" t="s">
        <v>324</v>
      </c>
      <c r="B31" s="2663"/>
      <c r="C31" s="2663"/>
      <c r="D31" s="2664"/>
      <c r="E31" s="2647">
        <f>SUM(E21:E30)</f>
        <v>3000</v>
      </c>
      <c r="F31" s="2668"/>
    </row>
    <row r="32" spans="1:6" ht="20.100000000000001" customHeight="1" thickBot="1">
      <c r="A32" s="2665"/>
      <c r="B32" s="2666"/>
      <c r="C32" s="2666"/>
      <c r="D32" s="2667"/>
      <c r="E32" s="2660"/>
      <c r="F32" s="2669"/>
    </row>
    <row r="33" spans="1:6" ht="20.100000000000001" customHeight="1">
      <c r="A33" s="912" t="s">
        <v>1325</v>
      </c>
      <c r="B33" s="912"/>
      <c r="C33" s="913"/>
      <c r="D33" s="913"/>
      <c r="E33" s="913"/>
      <c r="F33" s="913"/>
    </row>
    <row r="34" spans="1:6" ht="20.100000000000001" customHeight="1">
      <c r="A34" s="889" t="s">
        <v>1311</v>
      </c>
      <c r="B34" s="889"/>
      <c r="C34" s="897"/>
      <c r="D34" s="897"/>
      <c r="E34" s="897"/>
      <c r="F34" s="897"/>
    </row>
    <row r="35" spans="1:6" ht="30" customHeight="1" thickBot="1">
      <c r="A35" s="916" t="s">
        <v>328</v>
      </c>
      <c r="B35" s="916"/>
      <c r="C35" s="897"/>
      <c r="D35" s="897"/>
      <c r="E35" s="897"/>
      <c r="F35" s="897"/>
    </row>
    <row r="36" spans="1:6" ht="39.950000000000003" customHeight="1" thickBot="1">
      <c r="A36" s="2636" t="s">
        <v>319</v>
      </c>
      <c r="B36" s="2637"/>
      <c r="C36" s="2691" t="s">
        <v>329</v>
      </c>
      <c r="D36" s="2692"/>
      <c r="E36" s="2693"/>
      <c r="F36" s="911" t="s">
        <v>322</v>
      </c>
    </row>
    <row r="37" spans="1:6" ht="35.1" customHeight="1">
      <c r="A37" s="2684"/>
      <c r="B37" s="2685"/>
      <c r="C37" s="2686"/>
      <c r="D37" s="2687"/>
      <c r="E37" s="2685"/>
      <c r="F37" s="917"/>
    </row>
    <row r="38" spans="1:6" ht="35.1" customHeight="1">
      <c r="A38" s="2698"/>
      <c r="B38" s="2699"/>
      <c r="C38" s="2700"/>
      <c r="D38" s="2701"/>
      <c r="E38" s="2699"/>
      <c r="F38" s="918"/>
    </row>
    <row r="39" spans="1:6" ht="35.1" customHeight="1">
      <c r="A39" s="2698"/>
      <c r="B39" s="2699"/>
      <c r="C39" s="2700"/>
      <c r="D39" s="2701"/>
      <c r="E39" s="2699"/>
      <c r="F39" s="918"/>
    </row>
    <row r="40" spans="1:6" ht="35.1" customHeight="1">
      <c r="A40" s="2698"/>
      <c r="B40" s="2699"/>
      <c r="C40" s="2700"/>
      <c r="D40" s="2701"/>
      <c r="E40" s="2699"/>
      <c r="F40" s="918"/>
    </row>
    <row r="41" spans="1:6" ht="35.1" customHeight="1" thickBot="1">
      <c r="A41" s="2694"/>
      <c r="B41" s="2695"/>
      <c r="C41" s="2696"/>
      <c r="D41" s="2697"/>
      <c r="E41" s="2695"/>
      <c r="F41" s="919"/>
    </row>
    <row r="42" spans="1:6">
      <c r="A42" s="920"/>
    </row>
    <row r="52" spans="1:1">
      <c r="A52" s="909" t="s">
        <v>323</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9"/>
  <conditionalFormatting sqref="A21:D30 F23:F30 E21 E23 E25 E27 E29">
    <cfRule type="cellIs" dxfId="250" priority="6" stopIfTrue="1" operator="equal">
      <formula>""</formula>
    </cfRule>
    <cfRule type="cellIs" dxfId="249" priority="7" stopIfTrue="1" operator="notEqual">
      <formula>0</formula>
    </cfRule>
  </conditionalFormatting>
  <conditionalFormatting sqref="A6:D15 F6:F15 E6 E8 E10 E12 E14">
    <cfRule type="cellIs" dxfId="248" priority="5" stopIfTrue="1" operator="equal">
      <formula>""</formula>
    </cfRule>
  </conditionalFormatting>
  <conditionalFormatting sqref="A37:F41">
    <cfRule type="cellIs" dxfId="247" priority="4" stopIfTrue="1" operator="equal">
      <formula>""</formula>
    </cfRule>
  </conditionalFormatting>
  <conditionalFormatting sqref="E21 E23 E25 E27 E29">
    <cfRule type="cellIs" dxfId="246" priority="3" stopIfTrue="1" operator="equal">
      <formula>""</formula>
    </cfRule>
  </conditionalFormatting>
  <conditionalFormatting sqref="F21:F22">
    <cfRule type="cellIs" dxfId="245" priority="1" stopIfTrue="1" operator="equal">
      <formula>""</formula>
    </cfRule>
    <cfRule type="cellIs" dxfId="244" priority="2" stopIfTrue="1" operator="notEqual">
      <formula>0</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horizontalDpi="300" verticalDpi="300" r:id="rId1"/>
  <headerFooter scaleWithDoc="0"/>
  <colBreaks count="1" manualBreakCount="1">
    <brk id="6"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topLeftCell="A37" zoomScale="85" zoomScaleNormal="85" zoomScaleSheetLayoutView="85" zoomScalePageLayoutView="40" workbookViewId="0">
      <selection activeCell="A10" sqref="A10:AO10"/>
    </sheetView>
  </sheetViews>
  <sheetFormatPr defaultColWidth="9" defaultRowHeight="14.25"/>
  <cols>
    <col min="1" max="1" width="5.625" style="154" customWidth="1"/>
    <col min="2" max="2" width="29.875" style="153" customWidth="1"/>
    <col min="3" max="4" width="7.125" style="153" customWidth="1"/>
    <col min="5" max="6" width="7.25" style="153" customWidth="1"/>
    <col min="7" max="7" width="25.25" style="153" customWidth="1"/>
    <col min="8" max="39" width="2.625" style="153" customWidth="1"/>
    <col min="40" max="40" width="0.375" style="153" customWidth="1"/>
    <col min="41" max="41" width="0.25" style="153" customWidth="1"/>
    <col min="42" max="42" width="10" style="153" customWidth="1"/>
    <col min="43" max="43" width="7.5" style="154" customWidth="1"/>
    <col min="44" max="44" width="30.25" style="154" customWidth="1"/>
    <col min="45" max="54" width="15.625" style="154" customWidth="1"/>
    <col min="55" max="16384" width="9" style="154"/>
  </cols>
  <sheetData>
    <row r="1" spans="1:42" ht="23.2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116"/>
      <c r="AH1" s="116"/>
      <c r="AI1" s="557"/>
      <c r="AJ1" s="557"/>
      <c r="AK1" s="557"/>
      <c r="AL1" s="557"/>
      <c r="AM1" s="557"/>
      <c r="AN1" s="557"/>
      <c r="AO1" s="152" t="s">
        <v>970</v>
      </c>
    </row>
    <row r="2" spans="1:42" ht="25.5" customHeight="1">
      <c r="A2" s="2702" t="s">
        <v>330</v>
      </c>
      <c r="B2" s="2702"/>
      <c r="C2" s="2702"/>
      <c r="D2" s="2702"/>
      <c r="E2" s="2702"/>
      <c r="F2" s="2702"/>
      <c r="G2" s="2702"/>
      <c r="H2" s="2702"/>
      <c r="I2" s="2702"/>
      <c r="J2" s="2702"/>
      <c r="K2" s="2702"/>
      <c r="L2" s="2702"/>
      <c r="M2" s="2702"/>
      <c r="N2" s="2702"/>
      <c r="O2" s="2702"/>
      <c r="P2" s="2702"/>
      <c r="Q2" s="2702"/>
      <c r="R2" s="2702"/>
      <c r="S2" s="2702"/>
      <c r="T2" s="2702"/>
      <c r="U2" s="2702"/>
      <c r="V2" s="2702"/>
      <c r="W2" s="2702"/>
      <c r="X2" s="2702"/>
      <c r="Y2" s="2702"/>
      <c r="Z2" s="2702"/>
      <c r="AA2" s="2702"/>
      <c r="AB2" s="2702"/>
      <c r="AC2" s="2702"/>
      <c r="AD2" s="2702"/>
      <c r="AE2" s="2702"/>
      <c r="AF2" s="2702"/>
      <c r="AG2" s="2702"/>
      <c r="AH2" s="2702"/>
      <c r="AI2" s="2702"/>
      <c r="AJ2" s="2702"/>
      <c r="AK2" s="2702"/>
      <c r="AL2" s="2702"/>
      <c r="AM2" s="2702"/>
      <c r="AN2" s="2702"/>
      <c r="AO2" s="2702"/>
      <c r="AP2" s="155"/>
    </row>
    <row r="3" spans="1:42" ht="12.75" customHeight="1">
      <c r="A3" s="61"/>
      <c r="B3" s="151"/>
      <c r="C3" s="151"/>
      <c r="D3" s="151"/>
      <c r="E3" s="151"/>
      <c r="F3" s="151"/>
      <c r="G3" s="151"/>
      <c r="H3" s="2703"/>
      <c r="I3" s="2703"/>
      <c r="J3" s="2703"/>
      <c r="K3" s="2703"/>
      <c r="L3" s="2703"/>
      <c r="M3" s="2703"/>
      <c r="N3" s="2703"/>
      <c r="O3" s="2703"/>
      <c r="P3" s="2703"/>
      <c r="Q3" s="2703"/>
      <c r="R3" s="2703"/>
      <c r="S3" s="2703"/>
      <c r="T3" s="539"/>
      <c r="U3" s="2703"/>
      <c r="V3" s="2703"/>
      <c r="W3" s="2703"/>
      <c r="X3" s="2703"/>
      <c r="Y3" s="2703"/>
      <c r="Z3" s="2703"/>
      <c r="AA3" s="2703"/>
      <c r="AB3" s="2703"/>
      <c r="AC3" s="2703"/>
      <c r="AD3" s="2703"/>
      <c r="AE3" s="2703"/>
      <c r="AF3" s="2703"/>
      <c r="AG3" s="2703"/>
      <c r="AH3" s="2703"/>
      <c r="AI3" s="2703"/>
      <c r="AJ3" s="2703"/>
      <c r="AK3" s="2703"/>
      <c r="AL3" s="2703"/>
      <c r="AM3" s="2703"/>
      <c r="AN3" s="2703"/>
      <c r="AO3" s="2703"/>
      <c r="AP3" s="156"/>
    </row>
    <row r="4" spans="1:42" s="158" customFormat="1" ht="24.95" customHeight="1" thickBot="1">
      <c r="A4" s="2607" t="s">
        <v>949</v>
      </c>
      <c r="B4" s="2607"/>
      <c r="C4" s="2704" t="str">
        <f>IF(様式1!L11="","",様式1!L11)</f>
        <v/>
      </c>
      <c r="D4" s="2704"/>
      <c r="E4" s="2704"/>
      <c r="F4" s="2704"/>
      <c r="G4" s="2704"/>
      <c r="H4" s="2705" t="s">
        <v>82</v>
      </c>
      <c r="I4" s="2705"/>
      <c r="J4" s="2705"/>
      <c r="K4" s="2705"/>
      <c r="L4" s="2705"/>
      <c r="M4" s="2705"/>
      <c r="N4" s="2705"/>
      <c r="O4" s="2705"/>
      <c r="P4" s="2705"/>
      <c r="Q4" s="2705"/>
      <c r="R4" s="2706" t="str">
        <f>IF(様式1!G36="","",様式1!G36)</f>
        <v/>
      </c>
      <c r="S4" s="2706"/>
      <c r="T4" s="2706"/>
      <c r="U4" s="2706"/>
      <c r="V4" s="2706"/>
      <c r="W4" s="2706"/>
      <c r="X4" s="2706"/>
      <c r="Y4" s="2706"/>
      <c r="Z4" s="2706"/>
      <c r="AA4" s="2706"/>
      <c r="AB4" s="2706"/>
      <c r="AC4" s="2706"/>
      <c r="AD4" s="2706"/>
      <c r="AE4" s="2706"/>
      <c r="AF4" s="2706"/>
      <c r="AG4" s="2706"/>
      <c r="AH4" s="2706"/>
      <c r="AI4" s="2706"/>
      <c r="AJ4" s="2706"/>
      <c r="AK4" s="2706"/>
      <c r="AL4" s="2706"/>
      <c r="AM4" s="2706"/>
      <c r="AN4" s="2706"/>
      <c r="AO4" s="2706"/>
      <c r="AP4" s="157"/>
    </row>
    <row r="5" spans="1:42" ht="11.1" customHeight="1" thickBot="1">
      <c r="A5" s="159"/>
      <c r="B5" s="160"/>
      <c r="C5" s="160"/>
      <c r="D5" s="160"/>
      <c r="E5" s="160"/>
      <c r="F5" s="160"/>
      <c r="G5" s="160"/>
      <c r="H5" s="2707"/>
      <c r="I5" s="2707"/>
      <c r="J5" s="2707"/>
      <c r="K5" s="2707"/>
      <c r="L5" s="2707"/>
      <c r="M5" s="2707"/>
      <c r="N5" s="2707"/>
      <c r="O5" s="2707"/>
      <c r="P5" s="2707"/>
      <c r="Q5" s="2707"/>
      <c r="R5" s="2707"/>
      <c r="S5" s="2707"/>
      <c r="T5" s="540"/>
      <c r="U5" s="2707"/>
      <c r="V5" s="2707"/>
      <c r="W5" s="2707"/>
      <c r="X5" s="2707"/>
      <c r="Y5" s="2707"/>
      <c r="Z5" s="2707"/>
      <c r="AA5" s="2707"/>
      <c r="AB5" s="2707"/>
      <c r="AC5" s="2707"/>
      <c r="AD5" s="2707"/>
      <c r="AE5" s="2707"/>
      <c r="AF5" s="2707"/>
      <c r="AG5" s="2707"/>
      <c r="AH5" s="2707"/>
      <c r="AI5" s="2707"/>
      <c r="AJ5" s="2707"/>
      <c r="AK5" s="2707"/>
      <c r="AL5" s="2707"/>
      <c r="AM5" s="2707"/>
      <c r="AN5" s="2707"/>
      <c r="AO5" s="2707"/>
      <c r="AP5" s="161"/>
    </row>
    <row r="6" spans="1:42" ht="32.25" customHeight="1">
      <c r="A6" s="2713" t="s">
        <v>331</v>
      </c>
      <c r="B6" s="2714"/>
      <c r="C6" s="2714"/>
      <c r="D6" s="2714"/>
      <c r="E6" s="2714"/>
      <c r="F6" s="2714"/>
      <c r="G6" s="2714"/>
      <c r="H6" s="2714"/>
      <c r="I6" s="2714"/>
      <c r="J6" s="2714"/>
      <c r="K6" s="2714"/>
      <c r="L6" s="2714"/>
      <c r="M6" s="2714"/>
      <c r="N6" s="2714"/>
      <c r="O6" s="2714"/>
      <c r="P6" s="2714"/>
      <c r="Q6" s="2714"/>
      <c r="R6" s="2714"/>
      <c r="S6" s="2714"/>
      <c r="T6" s="2714"/>
      <c r="U6" s="2714"/>
      <c r="V6" s="2714"/>
      <c r="W6" s="2714"/>
      <c r="X6" s="2714"/>
      <c r="Y6" s="2714"/>
      <c r="Z6" s="2714"/>
      <c r="AA6" s="2714"/>
      <c r="AB6" s="2714"/>
      <c r="AC6" s="2714"/>
      <c r="AD6" s="2714"/>
      <c r="AE6" s="2714"/>
      <c r="AF6" s="2714"/>
      <c r="AG6" s="2714"/>
      <c r="AH6" s="2714"/>
      <c r="AI6" s="2714"/>
      <c r="AJ6" s="2714"/>
      <c r="AK6" s="2714"/>
      <c r="AL6" s="2714"/>
      <c r="AM6" s="2714"/>
      <c r="AN6" s="2714"/>
      <c r="AO6" s="2715"/>
      <c r="AP6" s="51"/>
    </row>
    <row r="7" spans="1:42" ht="25.5" customHeight="1">
      <c r="A7" s="552" t="s">
        <v>950</v>
      </c>
      <c r="B7" s="51"/>
      <c r="C7" s="51"/>
      <c r="D7" s="51"/>
      <c r="E7" s="51"/>
      <c r="F7" s="559"/>
      <c r="G7" s="51"/>
      <c r="H7" s="2716"/>
      <c r="I7" s="2716"/>
      <c r="J7" s="2716"/>
      <c r="K7" s="2716"/>
      <c r="L7" s="2716"/>
      <c r="M7" s="2716"/>
      <c r="N7" s="2716"/>
      <c r="O7" s="2716"/>
      <c r="P7" s="2716"/>
      <c r="Q7" s="2716"/>
      <c r="R7" s="2716"/>
      <c r="S7" s="2716"/>
      <c r="T7" s="560"/>
      <c r="U7" s="2716"/>
      <c r="V7" s="2716"/>
      <c r="W7" s="2716"/>
      <c r="X7" s="2716"/>
      <c r="Y7" s="2716"/>
      <c r="Z7" s="2716"/>
      <c r="AA7" s="2716"/>
      <c r="AB7" s="2716"/>
      <c r="AC7" s="2716"/>
      <c r="AD7" s="2716"/>
      <c r="AE7" s="2716"/>
      <c r="AF7" s="2716"/>
      <c r="AG7" s="2716"/>
      <c r="AH7" s="2716"/>
      <c r="AI7" s="2716"/>
      <c r="AJ7" s="2716"/>
      <c r="AK7" s="2716"/>
      <c r="AL7" s="2716"/>
      <c r="AM7" s="2716"/>
      <c r="AN7" s="2716"/>
      <c r="AO7" s="2717"/>
      <c r="AP7" s="538"/>
    </row>
    <row r="8" spans="1:42" ht="33" customHeight="1">
      <c r="A8" s="671" t="s">
        <v>951</v>
      </c>
      <c r="B8" s="2708" t="s">
        <v>952</v>
      </c>
      <c r="C8" s="2708"/>
      <c r="D8" s="2708"/>
      <c r="E8" s="2708"/>
      <c r="F8" s="2708"/>
      <c r="G8" s="2708"/>
      <c r="H8" s="2708"/>
      <c r="I8" s="2708"/>
      <c r="J8" s="2708"/>
      <c r="K8" s="2708"/>
      <c r="L8" s="2708"/>
      <c r="M8" s="2708"/>
      <c r="N8" s="2708"/>
      <c r="O8" s="2708"/>
      <c r="P8" s="2708"/>
      <c r="Q8" s="2708"/>
      <c r="R8" s="2708"/>
      <c r="S8" s="2708"/>
      <c r="T8" s="2708"/>
      <c r="U8" s="2708"/>
      <c r="V8" s="2708"/>
      <c r="W8" s="2708"/>
      <c r="X8" s="2708"/>
      <c r="Y8" s="2708"/>
      <c r="Z8" s="2708"/>
      <c r="AA8" s="2708"/>
      <c r="AB8" s="2708"/>
      <c r="AC8" s="2708"/>
      <c r="AD8" s="2708"/>
      <c r="AE8" s="2708"/>
      <c r="AF8" s="2708"/>
      <c r="AG8" s="2708"/>
      <c r="AH8" s="2708"/>
      <c r="AI8" s="2708"/>
      <c r="AJ8" s="2708"/>
      <c r="AK8" s="2708"/>
      <c r="AL8" s="2708"/>
      <c r="AM8" s="2708"/>
      <c r="AN8" s="2708"/>
      <c r="AO8" s="2709"/>
      <c r="AP8" s="538"/>
    </row>
    <row r="9" spans="1:42" ht="30" customHeight="1">
      <c r="A9" s="2710" t="s">
        <v>953</v>
      </c>
      <c r="B9" s="2711"/>
      <c r="C9" s="2712"/>
      <c r="D9" s="2712"/>
      <c r="E9" s="2712"/>
      <c r="F9" s="2712"/>
      <c r="G9" s="2712"/>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561"/>
      <c r="AP9" s="154"/>
    </row>
    <row r="10" spans="1:42" ht="130.5" customHeight="1">
      <c r="A10" s="2724" t="s">
        <v>1608</v>
      </c>
      <c r="B10" s="2725"/>
      <c r="C10" s="2725"/>
      <c r="D10" s="2725"/>
      <c r="E10" s="2725"/>
      <c r="F10" s="2725"/>
      <c r="G10" s="2725"/>
      <c r="H10" s="2725"/>
      <c r="I10" s="2725"/>
      <c r="J10" s="2725"/>
      <c r="K10" s="2725"/>
      <c r="L10" s="2725"/>
      <c r="M10" s="2725"/>
      <c r="N10" s="2725"/>
      <c r="O10" s="2725"/>
      <c r="P10" s="2725"/>
      <c r="Q10" s="2725"/>
      <c r="R10" s="2725"/>
      <c r="S10" s="2725"/>
      <c r="T10" s="2725"/>
      <c r="U10" s="2725"/>
      <c r="V10" s="2725"/>
      <c r="W10" s="2725"/>
      <c r="X10" s="2725"/>
      <c r="Y10" s="2725"/>
      <c r="Z10" s="2725"/>
      <c r="AA10" s="2725"/>
      <c r="AB10" s="2725"/>
      <c r="AC10" s="2725"/>
      <c r="AD10" s="2725"/>
      <c r="AE10" s="2725"/>
      <c r="AF10" s="2725"/>
      <c r="AG10" s="2725"/>
      <c r="AH10" s="2725"/>
      <c r="AI10" s="2725"/>
      <c r="AJ10" s="2725"/>
      <c r="AK10" s="2725"/>
      <c r="AL10" s="2725"/>
      <c r="AM10" s="2725"/>
      <c r="AN10" s="2725"/>
      <c r="AO10" s="2726"/>
      <c r="AP10" s="538"/>
    </row>
    <row r="11" spans="1:42" ht="94.5" customHeight="1">
      <c r="A11" s="2724" t="s">
        <v>1133</v>
      </c>
      <c r="B11" s="2725"/>
      <c r="C11" s="2725"/>
      <c r="D11" s="2725"/>
      <c r="E11" s="2725"/>
      <c r="F11" s="2725"/>
      <c r="G11" s="2725"/>
      <c r="H11" s="2725"/>
      <c r="I11" s="2725"/>
      <c r="J11" s="2725"/>
      <c r="K11" s="2725"/>
      <c r="L11" s="2725"/>
      <c r="M11" s="2725"/>
      <c r="N11" s="2725"/>
      <c r="O11" s="2725"/>
      <c r="P11" s="2725"/>
      <c r="Q11" s="2725"/>
      <c r="R11" s="2725"/>
      <c r="S11" s="2725"/>
      <c r="T11" s="2725"/>
      <c r="U11" s="2725"/>
      <c r="V11" s="2725"/>
      <c r="W11" s="2725"/>
      <c r="X11" s="2725"/>
      <c r="Y11" s="2725"/>
      <c r="Z11" s="2725"/>
      <c r="AA11" s="2725"/>
      <c r="AB11" s="2725"/>
      <c r="AC11" s="2725"/>
      <c r="AD11" s="2725"/>
      <c r="AE11" s="2725"/>
      <c r="AF11" s="2725"/>
      <c r="AG11" s="2725"/>
      <c r="AH11" s="2725"/>
      <c r="AI11" s="2725"/>
      <c r="AJ11" s="2725"/>
      <c r="AK11" s="2725"/>
      <c r="AL11" s="2725"/>
      <c r="AM11" s="2725"/>
      <c r="AN11" s="2725"/>
      <c r="AO11" s="2726"/>
      <c r="AP11" s="538"/>
    </row>
    <row r="12" spans="1:42" ht="59.25" customHeight="1">
      <c r="A12" s="2718" t="s">
        <v>1270</v>
      </c>
      <c r="B12" s="2719"/>
      <c r="C12" s="2719"/>
      <c r="D12" s="2719"/>
      <c r="E12" s="2719"/>
      <c r="F12" s="2719"/>
      <c r="G12" s="2719"/>
      <c r="H12" s="2719"/>
      <c r="I12" s="2719"/>
      <c r="J12" s="2719"/>
      <c r="K12" s="2719"/>
      <c r="L12" s="2719"/>
      <c r="M12" s="2719"/>
      <c r="N12" s="2719"/>
      <c r="O12" s="2719"/>
      <c r="P12" s="2719"/>
      <c r="Q12" s="2719"/>
      <c r="R12" s="2719"/>
      <c r="S12" s="2719"/>
      <c r="T12" s="2719"/>
      <c r="U12" s="2719"/>
      <c r="V12" s="2719"/>
      <c r="W12" s="2719"/>
      <c r="X12" s="2719"/>
      <c r="Y12" s="2719"/>
      <c r="Z12" s="2719"/>
      <c r="AA12" s="2719"/>
      <c r="AB12" s="2719"/>
      <c r="AC12" s="2719"/>
      <c r="AD12" s="2719"/>
      <c r="AE12" s="2719"/>
      <c r="AF12" s="2719"/>
      <c r="AG12" s="2719"/>
      <c r="AH12" s="2719"/>
      <c r="AI12" s="2719"/>
      <c r="AJ12" s="2719"/>
      <c r="AK12" s="2719"/>
      <c r="AL12" s="2719"/>
      <c r="AM12" s="2719"/>
      <c r="AN12" s="568"/>
      <c r="AO12" s="569"/>
      <c r="AP12" s="538"/>
    </row>
    <row r="13" spans="1:42" ht="33" customHeight="1">
      <c r="A13" s="671"/>
      <c r="B13" s="2725" t="s">
        <v>1323</v>
      </c>
      <c r="C13" s="2727"/>
      <c r="D13" s="2727"/>
      <c r="E13" s="2727"/>
      <c r="F13" s="2727"/>
      <c r="G13" s="2727"/>
      <c r="H13" s="2727"/>
      <c r="I13" s="2727"/>
      <c r="J13" s="2727"/>
      <c r="K13" s="2727"/>
      <c r="L13" s="2727"/>
      <c r="M13" s="2727"/>
      <c r="N13" s="2727"/>
      <c r="O13" s="2727"/>
      <c r="P13" s="2727"/>
      <c r="Q13" s="2727"/>
      <c r="R13" s="2727"/>
      <c r="S13" s="2727"/>
      <c r="T13" s="2727"/>
      <c r="U13" s="2727"/>
      <c r="V13" s="2727"/>
      <c r="W13" s="2727"/>
      <c r="X13" s="2727"/>
      <c r="Y13" s="2727"/>
      <c r="Z13" s="2727"/>
      <c r="AA13" s="2727"/>
      <c r="AB13" s="2727"/>
      <c r="AC13" s="2727"/>
      <c r="AD13" s="2727"/>
      <c r="AE13" s="2727"/>
      <c r="AF13" s="2727"/>
      <c r="AG13" s="2727"/>
      <c r="AH13" s="2727"/>
      <c r="AI13" s="2727"/>
      <c r="AJ13" s="2727"/>
      <c r="AK13" s="2727"/>
      <c r="AL13" s="2727"/>
      <c r="AM13" s="2727"/>
      <c r="AN13" s="2727"/>
      <c r="AO13" s="2728"/>
      <c r="AP13" s="538"/>
    </row>
    <row r="14" spans="1:42" ht="90.75" customHeight="1">
      <c r="A14" s="2718" t="s">
        <v>1271</v>
      </c>
      <c r="B14" s="2729"/>
      <c r="C14" s="2729"/>
      <c r="D14" s="2729"/>
      <c r="E14" s="2729"/>
      <c r="F14" s="2729"/>
      <c r="G14" s="2729"/>
      <c r="H14" s="2729"/>
      <c r="I14" s="2729"/>
      <c r="J14" s="2729"/>
      <c r="K14" s="2729"/>
      <c r="L14" s="2729"/>
      <c r="M14" s="2729"/>
      <c r="N14" s="2729"/>
      <c r="O14" s="2729"/>
      <c r="P14" s="2729"/>
      <c r="Q14" s="2729"/>
      <c r="R14" s="2729"/>
      <c r="S14" s="2729"/>
      <c r="T14" s="2729"/>
      <c r="U14" s="2729"/>
      <c r="V14" s="2729"/>
      <c r="W14" s="2729"/>
      <c r="X14" s="2729"/>
      <c r="Y14" s="2729"/>
      <c r="Z14" s="2729"/>
      <c r="AA14" s="2729"/>
      <c r="AB14" s="2729"/>
      <c r="AC14" s="2729"/>
      <c r="AD14" s="2729"/>
      <c r="AE14" s="2729"/>
      <c r="AF14" s="2729"/>
      <c r="AG14" s="2729"/>
      <c r="AH14" s="2729"/>
      <c r="AI14" s="2729"/>
      <c r="AJ14" s="2729"/>
      <c r="AK14" s="2729"/>
      <c r="AL14" s="2729"/>
      <c r="AM14" s="2729"/>
      <c r="AN14" s="2729"/>
      <c r="AO14" s="2730"/>
      <c r="AP14" s="538"/>
    </row>
    <row r="15" spans="1:42" ht="30" customHeight="1">
      <c r="A15" s="552" t="s">
        <v>955</v>
      </c>
      <c r="B15" s="565"/>
      <c r="C15" s="566"/>
      <c r="D15" s="566"/>
      <c r="E15" s="566"/>
      <c r="F15" s="566"/>
      <c r="G15" s="566"/>
      <c r="H15" s="2716"/>
      <c r="I15" s="2716"/>
      <c r="J15" s="2716"/>
      <c r="K15" s="2716"/>
      <c r="L15" s="2716"/>
      <c r="M15" s="2716"/>
      <c r="N15" s="2716"/>
      <c r="O15" s="2716"/>
      <c r="P15" s="2716"/>
      <c r="Q15" s="2716"/>
      <c r="R15" s="2716"/>
      <c r="S15" s="2716"/>
      <c r="T15" s="567"/>
      <c r="U15" s="2716"/>
      <c r="V15" s="2716"/>
      <c r="W15" s="2716"/>
      <c r="X15" s="2716"/>
      <c r="Y15" s="2716"/>
      <c r="Z15" s="2716"/>
      <c r="AA15" s="2716"/>
      <c r="AB15" s="2716"/>
      <c r="AC15" s="2716"/>
      <c r="AD15" s="2716"/>
      <c r="AE15" s="2716"/>
      <c r="AF15" s="2716"/>
      <c r="AG15" s="2716"/>
      <c r="AH15" s="2716"/>
      <c r="AI15" s="2716"/>
      <c r="AJ15" s="2716"/>
      <c r="AK15" s="2716"/>
      <c r="AL15" s="2716"/>
      <c r="AM15" s="2716"/>
      <c r="AN15" s="2716"/>
      <c r="AO15" s="2717"/>
      <c r="AP15" s="538"/>
    </row>
    <row r="16" spans="1:42" ht="33" customHeight="1">
      <c r="A16" s="671"/>
      <c r="B16" s="2708" t="s">
        <v>956</v>
      </c>
      <c r="C16" s="2708"/>
      <c r="D16" s="2708"/>
      <c r="E16" s="2708"/>
      <c r="F16" s="2708"/>
      <c r="G16" s="2708"/>
      <c r="H16" s="2708"/>
      <c r="I16" s="2708"/>
      <c r="J16" s="2708"/>
      <c r="K16" s="2708"/>
      <c r="L16" s="2708"/>
      <c r="M16" s="2708"/>
      <c r="N16" s="2708"/>
      <c r="O16" s="2708"/>
      <c r="P16" s="2708"/>
      <c r="Q16" s="2708"/>
      <c r="R16" s="2708"/>
      <c r="S16" s="2708"/>
      <c r="T16" s="2708"/>
      <c r="U16" s="2708"/>
      <c r="V16" s="2708"/>
      <c r="W16" s="2708"/>
      <c r="X16" s="2708"/>
      <c r="Y16" s="2708"/>
      <c r="Z16" s="2708"/>
      <c r="AA16" s="2708"/>
      <c r="AB16" s="2708"/>
      <c r="AC16" s="2708"/>
      <c r="AD16" s="2708"/>
      <c r="AE16" s="2708"/>
      <c r="AF16" s="2708"/>
      <c r="AG16" s="2708"/>
      <c r="AH16" s="2708"/>
      <c r="AI16" s="2708"/>
      <c r="AJ16" s="2708"/>
      <c r="AK16" s="2708"/>
      <c r="AL16" s="2708"/>
      <c r="AM16" s="2708"/>
      <c r="AN16" s="2708"/>
      <c r="AO16" s="2709"/>
      <c r="AP16" s="538"/>
    </row>
    <row r="17" spans="1:48" ht="45" customHeight="1">
      <c r="A17" s="2718" t="s">
        <v>1269</v>
      </c>
      <c r="B17" s="2719"/>
      <c r="C17" s="2719"/>
      <c r="D17" s="2719"/>
      <c r="E17" s="2719"/>
      <c r="F17" s="2719"/>
      <c r="G17" s="2719"/>
      <c r="H17" s="2719"/>
      <c r="I17" s="2719"/>
      <c r="J17" s="2719"/>
      <c r="K17" s="2719"/>
      <c r="L17" s="2719"/>
      <c r="M17" s="2719"/>
      <c r="N17" s="2719"/>
      <c r="O17" s="2719"/>
      <c r="P17" s="2719"/>
      <c r="Q17" s="2719"/>
      <c r="R17" s="2719"/>
      <c r="S17" s="2719"/>
      <c r="T17" s="2719"/>
      <c r="U17" s="2719"/>
      <c r="V17" s="2719"/>
      <c r="W17" s="2719"/>
      <c r="X17" s="2719"/>
      <c r="Y17" s="2719"/>
      <c r="Z17" s="2719"/>
      <c r="AA17" s="2719"/>
      <c r="AB17" s="2719"/>
      <c r="AC17" s="2719"/>
      <c r="AD17" s="2719"/>
      <c r="AE17" s="2719"/>
      <c r="AF17" s="2719"/>
      <c r="AG17" s="2719"/>
      <c r="AH17" s="2719"/>
      <c r="AI17" s="2719"/>
      <c r="AJ17" s="2719"/>
      <c r="AK17" s="2719"/>
      <c r="AL17" s="2719"/>
      <c r="AM17" s="2719"/>
      <c r="AN17" s="2719"/>
      <c r="AO17" s="2720"/>
      <c r="AP17" s="538"/>
    </row>
    <row r="18" spans="1:48" ht="30" customHeight="1">
      <c r="A18" s="2710" t="s">
        <v>957</v>
      </c>
      <c r="B18" s="2711"/>
      <c r="C18" s="2712"/>
      <c r="D18" s="2712"/>
      <c r="E18" s="2712"/>
      <c r="F18" s="2712"/>
      <c r="G18" s="2712"/>
      <c r="H18" s="2721" t="s">
        <v>690</v>
      </c>
      <c r="I18" s="2721"/>
      <c r="J18" s="2721"/>
      <c r="K18" s="2721"/>
      <c r="L18" s="2721"/>
      <c r="M18" s="2721"/>
      <c r="N18" s="2721"/>
      <c r="O18" s="2721"/>
      <c r="P18" s="2721"/>
      <c r="Q18" s="2721"/>
      <c r="R18" s="2721"/>
      <c r="S18" s="2721"/>
      <c r="T18" s="2721"/>
      <c r="U18" s="2721"/>
      <c r="V18" s="538" t="s">
        <v>954</v>
      </c>
      <c r="W18" s="2722"/>
      <c r="X18" s="2722"/>
      <c r="Y18" s="2722"/>
      <c r="Z18" s="2722"/>
      <c r="AA18" s="2722"/>
      <c r="AB18" s="2722"/>
      <c r="AC18" s="2722"/>
      <c r="AD18" s="2722"/>
      <c r="AE18" s="2722"/>
      <c r="AF18" s="2722"/>
      <c r="AG18" s="2722"/>
      <c r="AH18" s="2722"/>
      <c r="AI18" s="2722"/>
      <c r="AJ18" s="2722"/>
      <c r="AK18" s="2722"/>
      <c r="AL18" s="2722"/>
      <c r="AM18" s="2722"/>
      <c r="AN18" s="2722"/>
      <c r="AO18" s="2723"/>
      <c r="AP18" s="558"/>
    </row>
    <row r="19" spans="1:48" s="162" customFormat="1" ht="27" customHeight="1">
      <c r="A19" s="2724" t="s">
        <v>1054</v>
      </c>
      <c r="B19" s="2725"/>
      <c r="C19" s="2725"/>
      <c r="D19" s="2725"/>
      <c r="E19" s="2725"/>
      <c r="F19" s="2725"/>
      <c r="G19" s="2725"/>
      <c r="H19" s="2725"/>
      <c r="I19" s="2725"/>
      <c r="J19" s="2725"/>
      <c r="K19" s="2725"/>
      <c r="L19" s="2725"/>
      <c r="M19" s="2725"/>
      <c r="N19" s="2725"/>
      <c r="O19" s="2725"/>
      <c r="P19" s="2725"/>
      <c r="Q19" s="2725"/>
      <c r="R19" s="2725"/>
      <c r="S19" s="2725"/>
      <c r="T19" s="2725"/>
      <c r="U19" s="2725"/>
      <c r="V19" s="2725"/>
      <c r="W19" s="2725"/>
      <c r="X19" s="2725"/>
      <c r="Y19" s="2725"/>
      <c r="Z19" s="2725"/>
      <c r="AA19" s="2725"/>
      <c r="AB19" s="2725"/>
      <c r="AC19" s="2725"/>
      <c r="AD19" s="2725"/>
      <c r="AE19" s="2725"/>
      <c r="AF19" s="2725"/>
      <c r="AG19" s="2725"/>
      <c r="AH19" s="2725"/>
      <c r="AI19" s="2725"/>
      <c r="AJ19" s="2725"/>
      <c r="AK19" s="2725"/>
      <c r="AL19" s="2725"/>
      <c r="AM19" s="2725"/>
      <c r="AN19" s="2725"/>
      <c r="AO19" s="2726"/>
      <c r="AP19" s="538"/>
    </row>
    <row r="20" spans="1:48" s="162" customFormat="1" ht="30" customHeight="1">
      <c r="A20" s="2724" t="s">
        <v>1055</v>
      </c>
      <c r="B20" s="2725"/>
      <c r="C20" s="2725"/>
      <c r="D20" s="2725"/>
      <c r="E20" s="2725"/>
      <c r="F20" s="2725"/>
      <c r="G20" s="2725"/>
      <c r="H20" s="2725"/>
      <c r="I20" s="2725"/>
      <c r="J20" s="2725"/>
      <c r="K20" s="2725"/>
      <c r="L20" s="2725"/>
      <c r="M20" s="2725"/>
      <c r="N20" s="2725"/>
      <c r="O20" s="2725"/>
      <c r="P20" s="2725"/>
      <c r="Q20" s="2725"/>
      <c r="R20" s="2725"/>
      <c r="S20" s="2725"/>
      <c r="T20" s="2725"/>
      <c r="U20" s="2725"/>
      <c r="V20" s="2725"/>
      <c r="W20" s="2725"/>
      <c r="X20" s="2725"/>
      <c r="Y20" s="2725"/>
      <c r="Z20" s="2725"/>
      <c r="AA20" s="2725"/>
      <c r="AB20" s="2725"/>
      <c r="AC20" s="2725"/>
      <c r="AD20" s="2725"/>
      <c r="AE20" s="2725"/>
      <c r="AF20" s="2725"/>
      <c r="AG20" s="2725"/>
      <c r="AH20" s="2725"/>
      <c r="AI20" s="2725"/>
      <c r="AJ20" s="2725"/>
      <c r="AK20" s="2725"/>
      <c r="AL20" s="2725"/>
      <c r="AM20" s="2725"/>
      <c r="AN20" s="2725"/>
      <c r="AO20" s="2726"/>
      <c r="AP20" s="538"/>
    </row>
    <row r="21" spans="1:48" ht="33" customHeight="1">
      <c r="A21" s="671"/>
      <c r="B21" s="2725" t="s">
        <v>958</v>
      </c>
      <c r="C21" s="2725"/>
      <c r="D21" s="2725"/>
      <c r="E21" s="2725"/>
      <c r="F21" s="2725"/>
      <c r="G21" s="2725"/>
      <c r="H21" s="2725"/>
      <c r="I21" s="2725"/>
      <c r="J21" s="2725"/>
      <c r="K21" s="2725"/>
      <c r="L21" s="2725"/>
      <c r="M21" s="2725"/>
      <c r="N21" s="2725"/>
      <c r="O21" s="2725"/>
      <c r="P21" s="2725"/>
      <c r="Q21" s="2725"/>
      <c r="R21" s="2725"/>
      <c r="S21" s="2725"/>
      <c r="T21" s="2725"/>
      <c r="U21" s="2725"/>
      <c r="V21" s="2725"/>
      <c r="W21" s="2725"/>
      <c r="X21" s="2725"/>
      <c r="Y21" s="2725"/>
      <c r="Z21" s="2725"/>
      <c r="AA21" s="2725"/>
      <c r="AB21" s="2725"/>
      <c r="AC21" s="2725"/>
      <c r="AD21" s="2725"/>
      <c r="AE21" s="2725"/>
      <c r="AF21" s="2725"/>
      <c r="AG21" s="2725"/>
      <c r="AH21" s="2725"/>
      <c r="AI21" s="2725"/>
      <c r="AJ21" s="2725"/>
      <c r="AK21" s="2725"/>
      <c r="AL21" s="2725"/>
      <c r="AM21" s="2725"/>
      <c r="AN21" s="2725"/>
      <c r="AO21" s="2726"/>
      <c r="AP21" s="163"/>
    </row>
    <row r="22" spans="1:48" ht="33" customHeight="1">
      <c r="A22" s="671"/>
      <c r="B22" s="2725" t="s">
        <v>959</v>
      </c>
      <c r="C22" s="2725"/>
      <c r="D22" s="2725"/>
      <c r="E22" s="2725"/>
      <c r="F22" s="2725"/>
      <c r="G22" s="2725"/>
      <c r="H22" s="2725"/>
      <c r="I22" s="2725"/>
      <c r="J22" s="2725"/>
      <c r="K22" s="2725"/>
      <c r="L22" s="2725"/>
      <c r="M22" s="2725"/>
      <c r="N22" s="2725"/>
      <c r="O22" s="2725"/>
      <c r="P22" s="2725"/>
      <c r="Q22" s="2725"/>
      <c r="R22" s="2725"/>
      <c r="S22" s="2725"/>
      <c r="T22" s="2725"/>
      <c r="U22" s="2725"/>
      <c r="V22" s="2725"/>
      <c r="W22" s="2725"/>
      <c r="X22" s="2725"/>
      <c r="Y22" s="2725"/>
      <c r="Z22" s="2725"/>
      <c r="AA22" s="2725"/>
      <c r="AB22" s="2725"/>
      <c r="AC22" s="2725"/>
      <c r="AD22" s="2725"/>
      <c r="AE22" s="2725"/>
      <c r="AF22" s="2725"/>
      <c r="AG22" s="2725"/>
      <c r="AH22" s="2725"/>
      <c r="AI22" s="2725"/>
      <c r="AJ22" s="2725"/>
      <c r="AK22" s="2725"/>
      <c r="AL22" s="2725"/>
      <c r="AM22" s="2725"/>
      <c r="AN22" s="2725"/>
      <c r="AO22" s="2726"/>
      <c r="AP22" s="163"/>
    </row>
    <row r="23" spans="1:48" ht="33" customHeight="1">
      <c r="A23" s="671"/>
      <c r="B23" s="2725" t="s">
        <v>904</v>
      </c>
      <c r="C23" s="2725"/>
      <c r="D23" s="2725"/>
      <c r="E23" s="2725"/>
      <c r="F23" s="2725"/>
      <c r="G23" s="2725"/>
      <c r="H23" s="2725"/>
      <c r="I23" s="2725"/>
      <c r="J23" s="2725"/>
      <c r="K23" s="2725"/>
      <c r="L23" s="2725"/>
      <c r="M23" s="2725"/>
      <c r="N23" s="2725"/>
      <c r="O23" s="2725"/>
      <c r="P23" s="2725"/>
      <c r="Q23" s="2725"/>
      <c r="R23" s="2725"/>
      <c r="S23" s="2725"/>
      <c r="T23" s="2725"/>
      <c r="U23" s="2725"/>
      <c r="V23" s="2725"/>
      <c r="W23" s="2725"/>
      <c r="X23" s="2725"/>
      <c r="Y23" s="2725"/>
      <c r="Z23" s="2725"/>
      <c r="AA23" s="2725"/>
      <c r="AB23" s="2725"/>
      <c r="AC23" s="2725"/>
      <c r="AD23" s="2725"/>
      <c r="AE23" s="2725"/>
      <c r="AF23" s="2725"/>
      <c r="AG23" s="2725"/>
      <c r="AH23" s="2725"/>
      <c r="AI23" s="2725"/>
      <c r="AJ23" s="2725"/>
      <c r="AK23" s="2725"/>
      <c r="AL23" s="2725"/>
      <c r="AM23" s="2725"/>
      <c r="AN23" s="2725"/>
      <c r="AO23" s="2726"/>
      <c r="AP23" s="163"/>
    </row>
    <row r="24" spans="1:48" s="162" customFormat="1" ht="9.9499999999999993" customHeight="1">
      <c r="A24" s="164"/>
      <c r="B24" s="165"/>
      <c r="C24" s="165"/>
      <c r="D24" s="165"/>
      <c r="E24" s="165"/>
      <c r="F24" s="165"/>
      <c r="G24" s="165"/>
      <c r="H24" s="2731"/>
      <c r="I24" s="2731"/>
      <c r="J24" s="2731"/>
      <c r="K24" s="2731"/>
      <c r="L24" s="2731"/>
      <c r="M24" s="2731"/>
      <c r="N24" s="2731"/>
      <c r="O24" s="2731"/>
      <c r="P24" s="2731"/>
      <c r="Q24" s="2731"/>
      <c r="R24" s="2731"/>
      <c r="S24" s="2731"/>
      <c r="T24" s="2731"/>
      <c r="U24" s="2731"/>
      <c r="V24" s="2731"/>
      <c r="W24" s="2731"/>
      <c r="X24" s="2731"/>
      <c r="Y24" s="2731"/>
      <c r="Z24" s="2731"/>
      <c r="AA24" s="2731"/>
      <c r="AB24" s="2731"/>
      <c r="AC24" s="2731"/>
      <c r="AD24" s="2731"/>
      <c r="AE24" s="2731"/>
      <c r="AF24" s="2731"/>
      <c r="AG24" s="2731"/>
      <c r="AH24" s="2731"/>
      <c r="AI24" s="2731"/>
      <c r="AJ24" s="2731"/>
      <c r="AK24" s="2731"/>
      <c r="AL24" s="2711"/>
      <c r="AM24" s="2711"/>
      <c r="AN24" s="2711"/>
      <c r="AO24" s="2732"/>
      <c r="AP24" s="166"/>
    </row>
    <row r="25" spans="1:48" ht="30" customHeight="1">
      <c r="A25" s="167" t="s">
        <v>960</v>
      </c>
      <c r="B25" s="2733" t="s">
        <v>971</v>
      </c>
      <c r="C25" s="2733"/>
      <c r="D25" s="2733"/>
      <c r="E25" s="2733"/>
      <c r="F25" s="2733"/>
      <c r="G25" s="2733"/>
      <c r="H25" s="2734">
        <v>1</v>
      </c>
      <c r="I25" s="2735"/>
      <c r="J25" s="2736" t="s">
        <v>712</v>
      </c>
      <c r="K25" s="2736"/>
      <c r="L25" s="2737"/>
      <c r="M25" s="2734">
        <v>2</v>
      </c>
      <c r="N25" s="2735"/>
      <c r="O25" s="2736" t="s">
        <v>712</v>
      </c>
      <c r="P25" s="2736"/>
      <c r="Q25" s="2737"/>
      <c r="R25" s="2734">
        <v>3</v>
      </c>
      <c r="S25" s="2735"/>
      <c r="T25" s="2738" t="s">
        <v>712</v>
      </c>
      <c r="U25" s="2738"/>
      <c r="V25" s="2739"/>
      <c r="W25" s="2734">
        <v>4</v>
      </c>
      <c r="X25" s="2735"/>
      <c r="Y25" s="2738" t="s">
        <v>712</v>
      </c>
      <c r="Z25" s="2738"/>
      <c r="AA25" s="2739"/>
      <c r="AB25" s="2734">
        <v>5</v>
      </c>
      <c r="AC25" s="2735"/>
      <c r="AD25" s="2736" t="s">
        <v>712</v>
      </c>
      <c r="AE25" s="2736"/>
      <c r="AF25" s="2737"/>
      <c r="AG25" s="2734">
        <v>6</v>
      </c>
      <c r="AH25" s="2735"/>
      <c r="AI25" s="2736" t="s">
        <v>712</v>
      </c>
      <c r="AJ25" s="2736"/>
      <c r="AK25" s="2737"/>
      <c r="AL25" s="553"/>
      <c r="AM25" s="170"/>
      <c r="AN25" s="170"/>
      <c r="AO25" s="554"/>
      <c r="AP25" s="537"/>
      <c r="AQ25" s="168"/>
    </row>
    <row r="26" spans="1:48" ht="42" customHeight="1">
      <c r="A26" s="2740" t="s">
        <v>332</v>
      </c>
      <c r="B26" s="2743" t="s">
        <v>333</v>
      </c>
      <c r="C26" s="2743"/>
      <c r="D26" s="2743"/>
      <c r="E26" s="2743"/>
      <c r="F26" s="2743"/>
      <c r="G26" s="2743"/>
      <c r="H26" s="2744"/>
      <c r="I26" s="2745"/>
      <c r="J26" s="2745"/>
      <c r="K26" s="2745"/>
      <c r="L26" s="2746"/>
      <c r="M26" s="2744"/>
      <c r="N26" s="2745"/>
      <c r="O26" s="2745"/>
      <c r="P26" s="2745"/>
      <c r="Q26" s="2746"/>
      <c r="R26" s="2744"/>
      <c r="S26" s="2745"/>
      <c r="T26" s="2745"/>
      <c r="U26" s="2745"/>
      <c r="V26" s="2746"/>
      <c r="W26" s="2744"/>
      <c r="X26" s="2745"/>
      <c r="Y26" s="2745"/>
      <c r="Z26" s="2745"/>
      <c r="AA26" s="2746"/>
      <c r="AB26" s="2744"/>
      <c r="AC26" s="2745"/>
      <c r="AD26" s="2745"/>
      <c r="AE26" s="2745"/>
      <c r="AF26" s="2746"/>
      <c r="AG26" s="2744"/>
      <c r="AH26" s="2745"/>
      <c r="AI26" s="2745"/>
      <c r="AJ26" s="2745"/>
      <c r="AK26" s="2746"/>
      <c r="AL26" s="553"/>
      <c r="AM26" s="170"/>
      <c r="AN26" s="170"/>
      <c r="AO26" s="554"/>
      <c r="AP26" s="51"/>
      <c r="AQ26" s="51"/>
      <c r="AR26" s="537"/>
      <c r="AS26" s="537"/>
      <c r="AT26" s="169"/>
    </row>
    <row r="27" spans="1:48" ht="42" customHeight="1">
      <c r="A27" s="2741"/>
      <c r="B27" s="2743" t="s">
        <v>961</v>
      </c>
      <c r="C27" s="2743"/>
      <c r="D27" s="2743"/>
      <c r="E27" s="2743"/>
      <c r="F27" s="2743"/>
      <c r="G27" s="2743"/>
      <c r="H27" s="2744"/>
      <c r="I27" s="2745"/>
      <c r="J27" s="2745"/>
      <c r="K27" s="2745"/>
      <c r="L27" s="2746"/>
      <c r="M27" s="2744"/>
      <c r="N27" s="2745"/>
      <c r="O27" s="2745"/>
      <c r="P27" s="2745"/>
      <c r="Q27" s="2746"/>
      <c r="R27" s="2744"/>
      <c r="S27" s="2745"/>
      <c r="T27" s="2745"/>
      <c r="U27" s="2745"/>
      <c r="V27" s="2746"/>
      <c r="W27" s="2744"/>
      <c r="X27" s="2745"/>
      <c r="Y27" s="2745"/>
      <c r="Z27" s="2745"/>
      <c r="AA27" s="2746"/>
      <c r="AB27" s="2744"/>
      <c r="AC27" s="2745"/>
      <c r="AD27" s="2745"/>
      <c r="AE27" s="2745"/>
      <c r="AF27" s="2746"/>
      <c r="AG27" s="2744"/>
      <c r="AH27" s="2745"/>
      <c r="AI27" s="2745"/>
      <c r="AJ27" s="2745"/>
      <c r="AK27" s="2746"/>
      <c r="AL27" s="553"/>
      <c r="AM27" s="170"/>
      <c r="AN27" s="170"/>
      <c r="AO27" s="554"/>
      <c r="AP27" s="51"/>
      <c r="AQ27" s="168"/>
      <c r="AR27" s="168"/>
      <c r="AS27" s="168"/>
      <c r="AT27" s="170"/>
    </row>
    <row r="28" spans="1:48" ht="42" customHeight="1">
      <c r="A28" s="2741"/>
      <c r="B28" s="2743" t="s">
        <v>962</v>
      </c>
      <c r="C28" s="2743"/>
      <c r="D28" s="2743"/>
      <c r="E28" s="2743"/>
      <c r="F28" s="2743"/>
      <c r="G28" s="2743"/>
      <c r="H28" s="2744"/>
      <c r="I28" s="2745"/>
      <c r="J28" s="2745"/>
      <c r="K28" s="2745"/>
      <c r="L28" s="2746"/>
      <c r="M28" s="2744"/>
      <c r="N28" s="2745"/>
      <c r="O28" s="2745"/>
      <c r="P28" s="2745"/>
      <c r="Q28" s="2746"/>
      <c r="R28" s="2744"/>
      <c r="S28" s="2745"/>
      <c r="T28" s="2745"/>
      <c r="U28" s="2745"/>
      <c r="V28" s="2746"/>
      <c r="W28" s="2744"/>
      <c r="X28" s="2745"/>
      <c r="Y28" s="2745"/>
      <c r="Z28" s="2745"/>
      <c r="AA28" s="2746"/>
      <c r="AB28" s="2744"/>
      <c r="AC28" s="2745"/>
      <c r="AD28" s="2745"/>
      <c r="AE28" s="2745"/>
      <c r="AF28" s="2746"/>
      <c r="AG28" s="2744"/>
      <c r="AH28" s="2745"/>
      <c r="AI28" s="2745"/>
      <c r="AJ28" s="2745"/>
      <c r="AK28" s="2746"/>
      <c r="AL28" s="553"/>
      <c r="AM28" s="170"/>
      <c r="AN28" s="170"/>
      <c r="AO28" s="554"/>
      <c r="AP28" s="51"/>
      <c r="AQ28" s="168"/>
      <c r="AR28" s="168"/>
      <c r="AS28" s="168"/>
      <c r="AT28" s="170"/>
    </row>
    <row r="29" spans="1:48" ht="42" customHeight="1">
      <c r="A29" s="2741"/>
      <c r="B29" s="2743" t="s">
        <v>963</v>
      </c>
      <c r="C29" s="2743"/>
      <c r="D29" s="2743"/>
      <c r="E29" s="2743"/>
      <c r="F29" s="2743"/>
      <c r="G29" s="2743"/>
      <c r="H29" s="2744"/>
      <c r="I29" s="2745"/>
      <c r="J29" s="2745"/>
      <c r="K29" s="2745"/>
      <c r="L29" s="2746"/>
      <c r="M29" s="2744"/>
      <c r="N29" s="2745"/>
      <c r="O29" s="2745"/>
      <c r="P29" s="2745"/>
      <c r="Q29" s="2746"/>
      <c r="R29" s="2744"/>
      <c r="S29" s="2745"/>
      <c r="T29" s="2745"/>
      <c r="U29" s="2745"/>
      <c r="V29" s="2746"/>
      <c r="W29" s="2744"/>
      <c r="X29" s="2745"/>
      <c r="Y29" s="2745"/>
      <c r="Z29" s="2745"/>
      <c r="AA29" s="2746"/>
      <c r="AB29" s="2744"/>
      <c r="AC29" s="2745"/>
      <c r="AD29" s="2745"/>
      <c r="AE29" s="2745"/>
      <c r="AF29" s="2746"/>
      <c r="AG29" s="2744"/>
      <c r="AH29" s="2745"/>
      <c r="AI29" s="2745"/>
      <c r="AJ29" s="2745"/>
      <c r="AK29" s="2746"/>
      <c r="AL29" s="553"/>
      <c r="AM29" s="170"/>
      <c r="AN29" s="170"/>
      <c r="AO29" s="554"/>
      <c r="AP29" s="51"/>
      <c r="AQ29" s="168"/>
      <c r="AR29" s="168"/>
      <c r="AS29" s="168"/>
      <c r="AT29" s="170"/>
    </row>
    <row r="30" spans="1:48" ht="42" customHeight="1">
      <c r="A30" s="2741"/>
      <c r="B30" s="2743" t="s">
        <v>334</v>
      </c>
      <c r="C30" s="2743"/>
      <c r="D30" s="2743"/>
      <c r="E30" s="2743"/>
      <c r="F30" s="2743"/>
      <c r="G30" s="2743"/>
      <c r="H30" s="2744"/>
      <c r="I30" s="2745"/>
      <c r="J30" s="2745"/>
      <c r="K30" s="2745"/>
      <c r="L30" s="2746"/>
      <c r="M30" s="2744"/>
      <c r="N30" s="2745"/>
      <c r="O30" s="2745"/>
      <c r="P30" s="2745"/>
      <c r="Q30" s="2746"/>
      <c r="R30" s="2744"/>
      <c r="S30" s="2745"/>
      <c r="T30" s="2745"/>
      <c r="U30" s="2745"/>
      <c r="V30" s="2746"/>
      <c r="W30" s="2744"/>
      <c r="X30" s="2745"/>
      <c r="Y30" s="2745"/>
      <c r="Z30" s="2745"/>
      <c r="AA30" s="2746"/>
      <c r="AB30" s="2744"/>
      <c r="AC30" s="2745"/>
      <c r="AD30" s="2745"/>
      <c r="AE30" s="2745"/>
      <c r="AF30" s="2746"/>
      <c r="AG30" s="2744"/>
      <c r="AH30" s="2745"/>
      <c r="AI30" s="2745"/>
      <c r="AJ30" s="2745"/>
      <c r="AK30" s="2746"/>
      <c r="AL30" s="553"/>
      <c r="AM30" s="170"/>
      <c r="AN30" s="170"/>
      <c r="AO30" s="554"/>
      <c r="AP30" s="51"/>
      <c r="AQ30" s="168"/>
      <c r="AR30" s="168"/>
      <c r="AS30" s="168"/>
      <c r="AT30" s="171"/>
      <c r="AU30" s="168"/>
      <c r="AV30" s="170"/>
    </row>
    <row r="31" spans="1:48" ht="42" customHeight="1" thickBot="1">
      <c r="A31" s="2742"/>
      <c r="B31" s="2747" t="s">
        <v>335</v>
      </c>
      <c r="C31" s="2747"/>
      <c r="D31" s="2747"/>
      <c r="E31" s="2747"/>
      <c r="F31" s="2747"/>
      <c r="G31" s="2747"/>
      <c r="H31" s="2744"/>
      <c r="I31" s="2745"/>
      <c r="J31" s="2745"/>
      <c r="K31" s="2745"/>
      <c r="L31" s="2746"/>
      <c r="M31" s="2744"/>
      <c r="N31" s="2745"/>
      <c r="O31" s="2745"/>
      <c r="P31" s="2745"/>
      <c r="Q31" s="2746"/>
      <c r="R31" s="2744"/>
      <c r="S31" s="2745"/>
      <c r="T31" s="2745"/>
      <c r="U31" s="2745"/>
      <c r="V31" s="2746"/>
      <c r="W31" s="2744"/>
      <c r="X31" s="2745"/>
      <c r="Y31" s="2745"/>
      <c r="Z31" s="2745"/>
      <c r="AA31" s="2746"/>
      <c r="AB31" s="2744"/>
      <c r="AC31" s="2745"/>
      <c r="AD31" s="2745"/>
      <c r="AE31" s="2745"/>
      <c r="AF31" s="2746"/>
      <c r="AG31" s="2744"/>
      <c r="AH31" s="2745"/>
      <c r="AI31" s="2745"/>
      <c r="AJ31" s="2745"/>
      <c r="AK31" s="2746"/>
      <c r="AL31" s="553"/>
      <c r="AM31" s="170"/>
      <c r="AN31" s="170"/>
      <c r="AO31" s="554"/>
      <c r="AP31" s="537"/>
      <c r="AQ31" s="168"/>
      <c r="AR31" s="168"/>
      <c r="AS31" s="168"/>
      <c r="AT31" s="168"/>
      <c r="AU31" s="168"/>
      <c r="AV31" s="170"/>
    </row>
    <row r="32" spans="1:48" ht="42" customHeight="1" thickTop="1">
      <c r="A32" s="2748" t="s">
        <v>336</v>
      </c>
      <c r="B32" s="2750" t="s">
        <v>964</v>
      </c>
      <c r="C32" s="2750"/>
      <c r="D32" s="2750"/>
      <c r="E32" s="2750"/>
      <c r="F32" s="2750"/>
      <c r="G32" s="2750"/>
      <c r="H32" s="2751"/>
      <c r="I32" s="2752"/>
      <c r="J32" s="2752"/>
      <c r="K32" s="2752"/>
      <c r="L32" s="2753"/>
      <c r="M32" s="2751"/>
      <c r="N32" s="2752"/>
      <c r="O32" s="2752"/>
      <c r="P32" s="2752"/>
      <c r="Q32" s="2753"/>
      <c r="R32" s="2751"/>
      <c r="S32" s="2752"/>
      <c r="T32" s="2752"/>
      <c r="U32" s="2752"/>
      <c r="V32" s="2753"/>
      <c r="W32" s="2751"/>
      <c r="X32" s="2752"/>
      <c r="Y32" s="2752"/>
      <c r="Z32" s="2752"/>
      <c r="AA32" s="2753"/>
      <c r="AB32" s="2751"/>
      <c r="AC32" s="2752"/>
      <c r="AD32" s="2752"/>
      <c r="AE32" s="2752"/>
      <c r="AF32" s="2753"/>
      <c r="AG32" s="2751"/>
      <c r="AH32" s="2752"/>
      <c r="AI32" s="2752"/>
      <c r="AJ32" s="2752"/>
      <c r="AK32" s="2753"/>
      <c r="AL32" s="555"/>
      <c r="AM32" s="170"/>
      <c r="AN32" s="170"/>
      <c r="AO32" s="554"/>
      <c r="AP32" s="51"/>
      <c r="AQ32" s="168"/>
      <c r="AR32" s="168"/>
      <c r="AS32" s="168"/>
    </row>
    <row r="33" spans="1:45" ht="42" customHeight="1">
      <c r="A33" s="2749"/>
      <c r="B33" s="2743" t="s">
        <v>965</v>
      </c>
      <c r="C33" s="2743"/>
      <c r="D33" s="2743"/>
      <c r="E33" s="2743"/>
      <c r="F33" s="2743"/>
      <c r="G33" s="2743"/>
      <c r="H33" s="2744"/>
      <c r="I33" s="2745"/>
      <c r="J33" s="2745"/>
      <c r="K33" s="2745"/>
      <c r="L33" s="2746"/>
      <c r="M33" s="2744"/>
      <c r="N33" s="2745"/>
      <c r="O33" s="2745"/>
      <c r="P33" s="2745"/>
      <c r="Q33" s="2746"/>
      <c r="R33" s="2744"/>
      <c r="S33" s="2745"/>
      <c r="T33" s="2745"/>
      <c r="U33" s="2745"/>
      <c r="V33" s="2746"/>
      <c r="W33" s="2744"/>
      <c r="X33" s="2745"/>
      <c r="Y33" s="2745"/>
      <c r="Z33" s="2745"/>
      <c r="AA33" s="2746"/>
      <c r="AB33" s="2744"/>
      <c r="AC33" s="2745"/>
      <c r="AD33" s="2745"/>
      <c r="AE33" s="2745"/>
      <c r="AF33" s="2746"/>
      <c r="AG33" s="2744"/>
      <c r="AH33" s="2745"/>
      <c r="AI33" s="2745"/>
      <c r="AJ33" s="2745"/>
      <c r="AK33" s="2746"/>
      <c r="AL33" s="553"/>
      <c r="AM33" s="170"/>
      <c r="AN33" s="170"/>
      <c r="AO33" s="554"/>
      <c r="AP33" s="51"/>
      <c r="AQ33" s="168"/>
    </row>
    <row r="34" spans="1:45" ht="42" customHeight="1">
      <c r="A34" s="2749"/>
      <c r="B34" s="2743" t="s">
        <v>966</v>
      </c>
      <c r="C34" s="2743"/>
      <c r="D34" s="2743"/>
      <c r="E34" s="2743"/>
      <c r="F34" s="2743"/>
      <c r="G34" s="2743"/>
      <c r="H34" s="2744"/>
      <c r="I34" s="2745"/>
      <c r="J34" s="2745"/>
      <c r="K34" s="2745"/>
      <c r="L34" s="2746"/>
      <c r="M34" s="2744"/>
      <c r="N34" s="2745"/>
      <c r="O34" s="2745"/>
      <c r="P34" s="2745"/>
      <c r="Q34" s="2746"/>
      <c r="R34" s="2744"/>
      <c r="S34" s="2745"/>
      <c r="T34" s="2745"/>
      <c r="U34" s="2745"/>
      <c r="V34" s="2746"/>
      <c r="W34" s="2744"/>
      <c r="X34" s="2745"/>
      <c r="Y34" s="2745"/>
      <c r="Z34" s="2745"/>
      <c r="AA34" s="2746"/>
      <c r="AB34" s="2744"/>
      <c r="AC34" s="2745"/>
      <c r="AD34" s="2745"/>
      <c r="AE34" s="2745"/>
      <c r="AF34" s="2746"/>
      <c r="AG34" s="2744"/>
      <c r="AH34" s="2745"/>
      <c r="AI34" s="2745"/>
      <c r="AJ34" s="2745"/>
      <c r="AK34" s="2746"/>
      <c r="AL34" s="553"/>
      <c r="AM34" s="170"/>
      <c r="AN34" s="170"/>
      <c r="AO34" s="554"/>
      <c r="AP34" s="51"/>
      <c r="AQ34" s="168"/>
    </row>
    <row r="35" spans="1:45" ht="42" customHeight="1">
      <c r="A35" s="2749"/>
      <c r="B35" s="2743" t="s">
        <v>967</v>
      </c>
      <c r="C35" s="2743"/>
      <c r="D35" s="2743"/>
      <c r="E35" s="2743"/>
      <c r="F35" s="2743"/>
      <c r="G35" s="2743"/>
      <c r="H35" s="2744"/>
      <c r="I35" s="2745"/>
      <c r="J35" s="2745"/>
      <c r="K35" s="2745"/>
      <c r="L35" s="2746"/>
      <c r="M35" s="2744"/>
      <c r="N35" s="2745"/>
      <c r="O35" s="2745"/>
      <c r="P35" s="2745"/>
      <c r="Q35" s="2746"/>
      <c r="R35" s="2744"/>
      <c r="S35" s="2745"/>
      <c r="T35" s="2745"/>
      <c r="U35" s="2745"/>
      <c r="V35" s="2746"/>
      <c r="W35" s="2744"/>
      <c r="X35" s="2745"/>
      <c r="Y35" s="2745"/>
      <c r="Z35" s="2745"/>
      <c r="AA35" s="2746"/>
      <c r="AB35" s="2744"/>
      <c r="AC35" s="2745"/>
      <c r="AD35" s="2745"/>
      <c r="AE35" s="2745"/>
      <c r="AF35" s="2746"/>
      <c r="AG35" s="2744"/>
      <c r="AH35" s="2745"/>
      <c r="AI35" s="2745"/>
      <c r="AJ35" s="2745"/>
      <c r="AK35" s="2746"/>
      <c r="AL35" s="553"/>
      <c r="AM35" s="170"/>
      <c r="AN35" s="170"/>
      <c r="AO35" s="554"/>
      <c r="AP35" s="51"/>
    </row>
    <row r="36" spans="1:45" ht="9.9499999999999993" customHeight="1" thickBot="1">
      <c r="A36" s="2754"/>
      <c r="B36" s="2755"/>
      <c r="C36" s="2755"/>
      <c r="D36" s="2755"/>
      <c r="E36" s="2755"/>
      <c r="F36" s="2755"/>
      <c r="G36" s="2755"/>
      <c r="H36" s="2755"/>
      <c r="I36" s="2755"/>
      <c r="J36" s="2755"/>
      <c r="K36" s="2755"/>
      <c r="L36" s="2755"/>
      <c r="M36" s="2755"/>
      <c r="N36" s="2755"/>
      <c r="O36" s="2755"/>
      <c r="P36" s="2755"/>
      <c r="Q36" s="2755"/>
      <c r="R36" s="2755"/>
      <c r="S36" s="2755"/>
      <c r="T36" s="2755"/>
      <c r="U36" s="2755"/>
      <c r="V36" s="2755"/>
      <c r="W36" s="2755"/>
      <c r="X36" s="2755"/>
      <c r="Y36" s="2755"/>
      <c r="Z36" s="2755"/>
      <c r="AA36" s="2755"/>
      <c r="AB36" s="2755"/>
      <c r="AC36" s="2755"/>
      <c r="AD36" s="2755"/>
      <c r="AE36" s="2755"/>
      <c r="AF36" s="2755"/>
      <c r="AG36" s="2755"/>
      <c r="AH36" s="2755"/>
      <c r="AI36" s="2755"/>
      <c r="AJ36" s="2755"/>
      <c r="AK36" s="2755"/>
      <c r="AL36" s="2756"/>
      <c r="AM36" s="2756"/>
      <c r="AN36" s="2756"/>
      <c r="AO36" s="2757"/>
      <c r="AP36" s="172"/>
    </row>
    <row r="37" spans="1:45" ht="45" customHeight="1" thickBot="1">
      <c r="A37" s="2758" t="s">
        <v>337</v>
      </c>
      <c r="B37" s="2759"/>
      <c r="C37" s="2759"/>
      <c r="D37" s="2759"/>
      <c r="E37" s="2759"/>
      <c r="F37" s="2759"/>
      <c r="G37" s="2759"/>
      <c r="H37" s="2759"/>
      <c r="I37" s="2759"/>
      <c r="J37" s="2759"/>
      <c r="K37" s="2759"/>
      <c r="L37" s="2759"/>
      <c r="M37" s="2759"/>
      <c r="N37" s="2759"/>
      <c r="O37" s="2759"/>
      <c r="P37" s="2759"/>
      <c r="Q37" s="2759"/>
      <c r="R37" s="2759"/>
      <c r="S37" s="2759"/>
      <c r="T37" s="2759"/>
      <c r="U37" s="2759"/>
      <c r="V37" s="2759"/>
      <c r="W37" s="2759"/>
      <c r="X37" s="2759"/>
      <c r="Y37" s="2759"/>
      <c r="Z37" s="2759"/>
      <c r="AA37" s="2759"/>
      <c r="AB37" s="2759"/>
      <c r="AC37" s="2759"/>
      <c r="AD37" s="2759"/>
      <c r="AE37" s="2759"/>
      <c r="AF37" s="2759"/>
      <c r="AG37" s="2759"/>
      <c r="AH37" s="2759"/>
      <c r="AI37" s="2759"/>
      <c r="AJ37" s="2759"/>
      <c r="AK37" s="2759"/>
      <c r="AL37" s="2759"/>
      <c r="AM37" s="2759"/>
      <c r="AN37" s="2759"/>
      <c r="AO37" s="2760"/>
      <c r="AP37" s="173"/>
      <c r="AS37" s="174"/>
    </row>
    <row r="38" spans="1:45" ht="45" customHeight="1">
      <c r="A38" s="2761"/>
      <c r="B38" s="2762"/>
      <c r="C38" s="2762"/>
      <c r="D38" s="2762"/>
      <c r="E38" s="2762"/>
      <c r="F38" s="2762"/>
      <c r="G38" s="2762"/>
      <c r="H38" s="2762"/>
      <c r="I38" s="2762"/>
      <c r="J38" s="2762"/>
      <c r="K38" s="2762"/>
      <c r="L38" s="2762"/>
      <c r="M38" s="2762"/>
      <c r="N38" s="2762"/>
      <c r="O38" s="2762"/>
      <c r="P38" s="2762"/>
      <c r="Q38" s="2762"/>
      <c r="R38" s="2762"/>
      <c r="S38" s="2762"/>
      <c r="T38" s="2762"/>
      <c r="U38" s="2762"/>
      <c r="V38" s="2762"/>
      <c r="W38" s="2762"/>
      <c r="X38" s="2762"/>
      <c r="Y38" s="2762"/>
      <c r="Z38" s="2762"/>
      <c r="AA38" s="2762"/>
      <c r="AB38" s="2762"/>
      <c r="AC38" s="2762"/>
      <c r="AD38" s="2762"/>
      <c r="AE38" s="2762"/>
      <c r="AF38" s="2762"/>
      <c r="AG38" s="2762"/>
      <c r="AH38" s="2762"/>
      <c r="AI38" s="2762"/>
      <c r="AJ38" s="2762"/>
      <c r="AK38" s="2762"/>
      <c r="AL38" s="2762"/>
      <c r="AM38" s="2762"/>
      <c r="AN38" s="2762"/>
      <c r="AO38" s="2763"/>
      <c r="AP38" s="175"/>
      <c r="AS38" s="174"/>
    </row>
    <row r="39" spans="1:45" ht="24" customHeight="1">
      <c r="A39" s="2764"/>
      <c r="B39" s="2765"/>
      <c r="C39" s="2765"/>
      <c r="D39" s="2765"/>
      <c r="E39" s="2765"/>
      <c r="F39" s="2765"/>
      <c r="G39" s="2765"/>
      <c r="H39" s="2765"/>
      <c r="I39" s="2765"/>
      <c r="J39" s="2765"/>
      <c r="K39" s="2765"/>
      <c r="L39" s="2765"/>
      <c r="M39" s="2765"/>
      <c r="N39" s="2765"/>
      <c r="O39" s="2765"/>
      <c r="P39" s="2765"/>
      <c r="Q39" s="2765"/>
      <c r="R39" s="2765"/>
      <c r="S39" s="2765"/>
      <c r="T39" s="2765"/>
      <c r="U39" s="2765"/>
      <c r="V39" s="2765"/>
      <c r="W39" s="2765"/>
      <c r="X39" s="2765"/>
      <c r="Y39" s="2765"/>
      <c r="Z39" s="2765"/>
      <c r="AA39" s="2765"/>
      <c r="AB39" s="2765"/>
      <c r="AC39" s="2765"/>
      <c r="AD39" s="2765"/>
      <c r="AE39" s="2765"/>
      <c r="AF39" s="2765"/>
      <c r="AG39" s="2765"/>
      <c r="AH39" s="2765"/>
      <c r="AI39" s="2765"/>
      <c r="AJ39" s="2765"/>
      <c r="AK39" s="2765"/>
      <c r="AL39" s="2765"/>
      <c r="AM39" s="2765"/>
      <c r="AN39" s="2765"/>
      <c r="AO39" s="2766"/>
      <c r="AP39" s="169"/>
      <c r="AQ39" s="176"/>
      <c r="AS39" s="174"/>
    </row>
    <row r="40" spans="1:45" ht="22.5" customHeight="1">
      <c r="A40" s="2764"/>
      <c r="B40" s="2765"/>
      <c r="C40" s="2765"/>
      <c r="D40" s="2765"/>
      <c r="E40" s="2765"/>
      <c r="F40" s="2765"/>
      <c r="G40" s="2765"/>
      <c r="H40" s="2765"/>
      <c r="I40" s="2765"/>
      <c r="J40" s="2765"/>
      <c r="K40" s="2765"/>
      <c r="L40" s="2765"/>
      <c r="M40" s="2765"/>
      <c r="N40" s="2765"/>
      <c r="O40" s="2765"/>
      <c r="P40" s="2765"/>
      <c r="Q40" s="2765"/>
      <c r="R40" s="2765"/>
      <c r="S40" s="2765"/>
      <c r="T40" s="2765"/>
      <c r="U40" s="2765"/>
      <c r="V40" s="2765"/>
      <c r="W40" s="2765"/>
      <c r="X40" s="2765"/>
      <c r="Y40" s="2765"/>
      <c r="Z40" s="2765"/>
      <c r="AA40" s="2765"/>
      <c r="AB40" s="2765"/>
      <c r="AC40" s="2765"/>
      <c r="AD40" s="2765"/>
      <c r="AE40" s="2765"/>
      <c r="AF40" s="2765"/>
      <c r="AG40" s="2765"/>
      <c r="AH40" s="2765"/>
      <c r="AI40" s="2765"/>
      <c r="AJ40" s="2765"/>
      <c r="AK40" s="2765"/>
      <c r="AL40" s="2765"/>
      <c r="AM40" s="2765"/>
      <c r="AN40" s="2765"/>
      <c r="AO40" s="2766"/>
      <c r="AP40" s="177"/>
      <c r="AS40" s="174"/>
    </row>
    <row r="41" spans="1:45" ht="50.1" customHeight="1">
      <c r="A41" s="2764"/>
      <c r="B41" s="2765"/>
      <c r="C41" s="2765"/>
      <c r="D41" s="2765"/>
      <c r="E41" s="2765"/>
      <c r="F41" s="2765"/>
      <c r="G41" s="2765"/>
      <c r="H41" s="2765"/>
      <c r="I41" s="2765"/>
      <c r="J41" s="2765"/>
      <c r="K41" s="2765"/>
      <c r="L41" s="2765"/>
      <c r="M41" s="2765"/>
      <c r="N41" s="2765"/>
      <c r="O41" s="2765"/>
      <c r="P41" s="2765"/>
      <c r="Q41" s="2765"/>
      <c r="R41" s="2765"/>
      <c r="S41" s="2765"/>
      <c r="T41" s="2765"/>
      <c r="U41" s="2765"/>
      <c r="V41" s="2765"/>
      <c r="W41" s="2765"/>
      <c r="X41" s="2765"/>
      <c r="Y41" s="2765"/>
      <c r="Z41" s="2765"/>
      <c r="AA41" s="2765"/>
      <c r="AB41" s="2765"/>
      <c r="AC41" s="2765"/>
      <c r="AD41" s="2765"/>
      <c r="AE41" s="2765"/>
      <c r="AF41" s="2765"/>
      <c r="AG41" s="2765"/>
      <c r="AH41" s="2765"/>
      <c r="AI41" s="2765"/>
      <c r="AJ41" s="2765"/>
      <c r="AK41" s="2765"/>
      <c r="AL41" s="2765"/>
      <c r="AM41" s="2765"/>
      <c r="AN41" s="2765"/>
      <c r="AO41" s="2766"/>
      <c r="AP41" s="538"/>
      <c r="AS41" s="174"/>
    </row>
    <row r="42" spans="1:45" ht="45" customHeight="1">
      <c r="A42" s="2764"/>
      <c r="B42" s="2765"/>
      <c r="C42" s="2765"/>
      <c r="D42" s="2765"/>
      <c r="E42" s="2765"/>
      <c r="F42" s="2765"/>
      <c r="G42" s="2765"/>
      <c r="H42" s="2765"/>
      <c r="I42" s="2765"/>
      <c r="J42" s="2765"/>
      <c r="K42" s="2765"/>
      <c r="L42" s="2765"/>
      <c r="M42" s="2765"/>
      <c r="N42" s="2765"/>
      <c r="O42" s="2765"/>
      <c r="P42" s="2765"/>
      <c r="Q42" s="2765"/>
      <c r="R42" s="2765"/>
      <c r="S42" s="2765"/>
      <c r="T42" s="2765"/>
      <c r="U42" s="2765"/>
      <c r="V42" s="2765"/>
      <c r="W42" s="2765"/>
      <c r="X42" s="2765"/>
      <c r="Y42" s="2765"/>
      <c r="Z42" s="2765"/>
      <c r="AA42" s="2765"/>
      <c r="AB42" s="2765"/>
      <c r="AC42" s="2765"/>
      <c r="AD42" s="2765"/>
      <c r="AE42" s="2765"/>
      <c r="AF42" s="2765"/>
      <c r="AG42" s="2765"/>
      <c r="AH42" s="2765"/>
      <c r="AI42" s="2765"/>
      <c r="AJ42" s="2765"/>
      <c r="AK42" s="2765"/>
      <c r="AL42" s="2765"/>
      <c r="AM42" s="2765"/>
      <c r="AN42" s="2765"/>
      <c r="AO42" s="2766"/>
      <c r="AP42" s="175"/>
      <c r="AS42" s="174"/>
    </row>
    <row r="43" spans="1:45" ht="45" customHeight="1" thickBot="1">
      <c r="A43" s="2767"/>
      <c r="B43" s="2768"/>
      <c r="C43" s="2768"/>
      <c r="D43" s="2768"/>
      <c r="E43" s="2768"/>
      <c r="F43" s="2768"/>
      <c r="G43" s="2768"/>
      <c r="H43" s="2768"/>
      <c r="I43" s="2768"/>
      <c r="J43" s="2768"/>
      <c r="K43" s="2768"/>
      <c r="L43" s="2768"/>
      <c r="M43" s="2768"/>
      <c r="N43" s="2768"/>
      <c r="O43" s="2768"/>
      <c r="P43" s="2768"/>
      <c r="Q43" s="2768"/>
      <c r="R43" s="2768"/>
      <c r="S43" s="2768"/>
      <c r="T43" s="2768"/>
      <c r="U43" s="2768"/>
      <c r="V43" s="2768"/>
      <c r="W43" s="2768"/>
      <c r="X43" s="2768"/>
      <c r="Y43" s="2768"/>
      <c r="Z43" s="2768"/>
      <c r="AA43" s="2768"/>
      <c r="AB43" s="2768"/>
      <c r="AC43" s="2768"/>
      <c r="AD43" s="2768"/>
      <c r="AE43" s="2768"/>
      <c r="AF43" s="2768"/>
      <c r="AG43" s="2768"/>
      <c r="AH43" s="2768"/>
      <c r="AI43" s="2768"/>
      <c r="AJ43" s="2768"/>
      <c r="AK43" s="2768"/>
      <c r="AL43" s="2768"/>
      <c r="AM43" s="2768"/>
      <c r="AN43" s="2768"/>
      <c r="AO43" s="2769"/>
      <c r="AP43" s="175"/>
      <c r="AQ43" s="178"/>
      <c r="AR43" s="178"/>
      <c r="AS43" s="174"/>
    </row>
    <row r="44" spans="1:45" ht="45" customHeight="1" thickBot="1">
      <c r="A44" s="2770" t="s">
        <v>338</v>
      </c>
      <c r="B44" s="179" t="s">
        <v>339</v>
      </c>
      <c r="C44" s="180"/>
      <c r="D44" s="181" t="s">
        <v>340</v>
      </c>
      <c r="E44" s="180"/>
      <c r="F44" s="182" t="s">
        <v>109</v>
      </c>
      <c r="G44" s="183" t="s">
        <v>341</v>
      </c>
      <c r="H44" s="2576"/>
      <c r="I44" s="2613"/>
      <c r="J44" s="2613"/>
      <c r="K44" s="2613"/>
      <c r="L44" s="2613"/>
      <c r="M44" s="2773"/>
      <c r="N44" s="2773"/>
      <c r="O44" s="2773"/>
      <c r="P44" s="2773"/>
      <c r="Q44" s="2773"/>
      <c r="R44" s="2613" t="s">
        <v>197</v>
      </c>
      <c r="S44" s="2613"/>
      <c r="T44" s="2613"/>
      <c r="U44" s="2613"/>
      <c r="V44" s="2613"/>
      <c r="W44" s="2773"/>
      <c r="X44" s="2773"/>
      <c r="Y44" s="2773"/>
      <c r="Z44" s="2773"/>
      <c r="AA44" s="2773"/>
      <c r="AB44" s="2613" t="s">
        <v>198</v>
      </c>
      <c r="AC44" s="2613"/>
      <c r="AD44" s="2613"/>
      <c r="AE44" s="2613"/>
      <c r="AF44" s="2613"/>
      <c r="AG44" s="2773"/>
      <c r="AH44" s="2773"/>
      <c r="AI44" s="2773"/>
      <c r="AJ44" s="2773"/>
      <c r="AK44" s="2773"/>
      <c r="AL44" s="2613" t="s">
        <v>199</v>
      </c>
      <c r="AM44" s="2613"/>
      <c r="AN44" s="2613"/>
      <c r="AO44" s="2779"/>
      <c r="AP44" s="51"/>
      <c r="AS44" s="174"/>
    </row>
    <row r="45" spans="1:45" ht="45" customHeight="1" thickBot="1">
      <c r="A45" s="2771"/>
      <c r="B45" s="179" t="s">
        <v>342</v>
      </c>
      <c r="C45" s="180"/>
      <c r="D45" s="181" t="s">
        <v>340</v>
      </c>
      <c r="E45" s="180"/>
      <c r="F45" s="182" t="s">
        <v>109</v>
      </c>
      <c r="G45" s="183" t="s">
        <v>343</v>
      </c>
      <c r="H45" s="2576" t="s">
        <v>968</v>
      </c>
      <c r="I45" s="2613"/>
      <c r="J45" s="2613"/>
      <c r="K45" s="2613"/>
      <c r="L45" s="2613"/>
      <c r="M45" s="2773"/>
      <c r="N45" s="2773"/>
      <c r="O45" s="2773"/>
      <c r="P45" s="2773"/>
      <c r="Q45" s="2773"/>
      <c r="R45" s="2613" t="s">
        <v>197</v>
      </c>
      <c r="S45" s="2613"/>
      <c r="T45" s="2613"/>
      <c r="U45" s="2613"/>
      <c r="V45" s="2613"/>
      <c r="W45" s="2773"/>
      <c r="X45" s="2773"/>
      <c r="Y45" s="2773"/>
      <c r="Z45" s="2773"/>
      <c r="AA45" s="2773"/>
      <c r="AB45" s="2613" t="s">
        <v>198</v>
      </c>
      <c r="AC45" s="2613"/>
      <c r="AD45" s="2613"/>
      <c r="AE45" s="2613"/>
      <c r="AF45" s="2613"/>
      <c r="AG45" s="2773"/>
      <c r="AH45" s="2773"/>
      <c r="AI45" s="2773"/>
      <c r="AJ45" s="2773"/>
      <c r="AK45" s="2773"/>
      <c r="AL45" s="2613" t="s">
        <v>199</v>
      </c>
      <c r="AM45" s="2613"/>
      <c r="AN45" s="2613"/>
      <c r="AO45" s="2779"/>
      <c r="AP45" s="51"/>
      <c r="AS45" s="174"/>
    </row>
    <row r="46" spans="1:45" ht="45" customHeight="1" thickBot="1">
      <c r="A46" s="2771"/>
      <c r="B46" s="184" t="s">
        <v>344</v>
      </c>
      <c r="C46" s="2576" t="s">
        <v>345</v>
      </c>
      <c r="D46" s="2613"/>
      <c r="E46" s="2774"/>
      <c r="F46" s="2774"/>
      <c r="G46" s="2774"/>
      <c r="H46" s="2774"/>
      <c r="I46" s="2774"/>
      <c r="J46" s="2774"/>
      <c r="K46" s="2774"/>
      <c r="L46" s="2774"/>
      <c r="M46" s="2613" t="s">
        <v>969</v>
      </c>
      <c r="N46" s="2613"/>
      <c r="O46" s="2613"/>
      <c r="P46" s="2613"/>
      <c r="Q46" s="2613"/>
      <c r="R46" s="2774"/>
      <c r="S46" s="2774"/>
      <c r="T46" s="2774"/>
      <c r="U46" s="2774"/>
      <c r="V46" s="2774"/>
      <c r="W46" s="2774"/>
      <c r="X46" s="2774"/>
      <c r="Y46" s="2774"/>
      <c r="Z46" s="2774"/>
      <c r="AA46" s="2774"/>
      <c r="AB46" s="2774"/>
      <c r="AC46" s="2774"/>
      <c r="AD46" s="2774"/>
      <c r="AE46" s="2774"/>
      <c r="AF46" s="2774"/>
      <c r="AG46" s="2774"/>
      <c r="AH46" s="2774"/>
      <c r="AI46" s="2774"/>
      <c r="AJ46" s="2774"/>
      <c r="AK46" s="2774"/>
      <c r="AL46" s="2774"/>
      <c r="AM46" s="2774"/>
      <c r="AN46" s="2774"/>
      <c r="AO46" s="2775"/>
      <c r="AP46" s="51"/>
    </row>
    <row r="47" spans="1:45" ht="75" customHeight="1" thickBot="1">
      <c r="A47" s="2772"/>
      <c r="B47" s="185" t="s">
        <v>346</v>
      </c>
      <c r="C47" s="2776"/>
      <c r="D47" s="2777"/>
      <c r="E47" s="2777"/>
      <c r="F47" s="2777"/>
      <c r="G47" s="2777"/>
      <c r="H47" s="2777"/>
      <c r="I47" s="2777"/>
      <c r="J47" s="2777"/>
      <c r="K47" s="2777"/>
      <c r="L47" s="2777"/>
      <c r="M47" s="2777"/>
      <c r="N47" s="2777"/>
      <c r="O47" s="2777"/>
      <c r="P47" s="2777"/>
      <c r="Q47" s="2777"/>
      <c r="R47" s="2777"/>
      <c r="S47" s="2777"/>
      <c r="T47" s="2777"/>
      <c r="U47" s="2777"/>
      <c r="V47" s="2777"/>
      <c r="W47" s="2777"/>
      <c r="X47" s="2777"/>
      <c r="Y47" s="2777"/>
      <c r="Z47" s="2777"/>
      <c r="AA47" s="2777"/>
      <c r="AB47" s="2777"/>
      <c r="AC47" s="2777"/>
      <c r="AD47" s="2777"/>
      <c r="AE47" s="2777"/>
      <c r="AF47" s="2777"/>
      <c r="AG47" s="2777"/>
      <c r="AH47" s="2777"/>
      <c r="AI47" s="2777"/>
      <c r="AJ47" s="2777"/>
      <c r="AK47" s="2777"/>
      <c r="AL47" s="2777"/>
      <c r="AM47" s="2777"/>
      <c r="AN47" s="2777"/>
      <c r="AO47" s="2778"/>
      <c r="AP47" s="51"/>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9"/>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H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6" orientation="portrait" horizontalDpi="300" verticalDpi="300" r:id="rId1"/>
  <headerFooter scaleWithDoc="0">
    <oddFooter>&amp;R&amp;9（令和７年４月１日以降に申請する訓練科から適用）　</oddFooter>
  </headerFooter>
  <colBreaks count="1" manualBreakCount="1">
    <brk id="44" max="1048575"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48"/>
  <sheetViews>
    <sheetView view="pageBreakPreview" zoomScaleNormal="100" zoomScaleSheetLayoutView="100" workbookViewId="0">
      <selection activeCell="A47" sqref="A47"/>
    </sheetView>
  </sheetViews>
  <sheetFormatPr defaultRowHeight="13.5"/>
  <cols>
    <col min="1" max="1" width="4.25" customWidth="1"/>
    <col min="2" max="2" width="13.5" customWidth="1"/>
    <col min="3" max="3" width="21" customWidth="1"/>
    <col min="4" max="4" width="13.5" customWidth="1"/>
    <col min="14" max="14" width="6.625" customWidth="1"/>
    <col min="15" max="15" width="51" customWidth="1"/>
  </cols>
  <sheetData>
    <row r="1" spans="1:15" ht="24.75" customHeight="1">
      <c r="A1" s="119"/>
      <c r="B1" s="119"/>
      <c r="C1" s="119"/>
      <c r="D1" s="119"/>
      <c r="E1" s="119"/>
      <c r="F1" s="119"/>
      <c r="G1" s="119"/>
      <c r="H1" s="119"/>
      <c r="I1" s="119"/>
      <c r="J1" s="119"/>
      <c r="K1" s="119"/>
      <c r="L1" s="119"/>
      <c r="M1" s="119"/>
      <c r="N1" s="119"/>
      <c r="O1" s="479" t="s">
        <v>862</v>
      </c>
    </row>
    <row r="2" spans="1:15" ht="42" customHeight="1">
      <c r="A2" s="2828" t="s">
        <v>347</v>
      </c>
      <c r="B2" s="2828"/>
      <c r="C2" s="2828"/>
      <c r="D2" s="2828"/>
      <c r="E2" s="2828"/>
      <c r="F2" s="2828"/>
      <c r="G2" s="2828"/>
      <c r="H2" s="2828"/>
      <c r="I2" s="2828"/>
      <c r="J2" s="2828"/>
      <c r="K2" s="2828"/>
      <c r="L2" s="2828"/>
      <c r="M2" s="2828"/>
      <c r="N2" s="2828"/>
      <c r="O2" s="2828"/>
    </row>
    <row r="3" spans="1:15" ht="32.25" customHeight="1">
      <c r="A3" s="497"/>
      <c r="B3" s="2829" t="s">
        <v>245</v>
      </c>
      <c r="C3" s="2829"/>
      <c r="D3" s="2830" t="str">
        <f>IF(様式1!L11="","",様式1!L11)</f>
        <v/>
      </c>
      <c r="E3" s="2830"/>
      <c r="F3" s="2830"/>
      <c r="G3" s="2830"/>
      <c r="H3" s="2830"/>
      <c r="I3" s="2830"/>
      <c r="J3" s="2830"/>
      <c r="K3" s="2829" t="s">
        <v>300</v>
      </c>
      <c r="L3" s="2829"/>
      <c r="M3" s="2829"/>
      <c r="N3" s="2829"/>
      <c r="O3" s="536" t="str">
        <f>IF(様式1!G36="","",様式1!G36)</f>
        <v/>
      </c>
    </row>
    <row r="4" spans="1:15" ht="15.75" customHeight="1">
      <c r="A4" s="119"/>
      <c r="B4" s="119"/>
      <c r="C4" s="119"/>
      <c r="D4" s="119"/>
      <c r="E4" s="119"/>
      <c r="F4" s="119"/>
      <c r="G4" s="119"/>
      <c r="H4" s="119"/>
      <c r="I4" s="119"/>
      <c r="J4" s="119"/>
      <c r="K4" s="119"/>
      <c r="L4" s="119"/>
      <c r="M4" s="119"/>
      <c r="N4" s="119"/>
      <c r="O4" s="119"/>
    </row>
    <row r="5" spans="1:15" ht="24.75" customHeight="1">
      <c r="A5" s="485" t="s">
        <v>713</v>
      </c>
      <c r="B5" s="2785" t="s">
        <v>348</v>
      </c>
      <c r="C5" s="2786"/>
      <c r="D5" s="2785" t="s">
        <v>704</v>
      </c>
      <c r="E5" s="2799"/>
      <c r="F5" s="2799"/>
      <c r="G5" s="2799"/>
      <c r="H5" s="2799"/>
      <c r="I5" s="2799"/>
      <c r="J5" s="2799"/>
      <c r="K5" s="2799"/>
      <c r="L5" s="2799"/>
      <c r="M5" s="2786"/>
      <c r="N5" s="2785" t="s">
        <v>349</v>
      </c>
      <c r="O5" s="2786"/>
    </row>
    <row r="6" spans="1:15" ht="54.75" customHeight="1">
      <c r="A6" s="2831">
        <v>1</v>
      </c>
      <c r="B6" s="2824"/>
      <c r="C6" s="2825"/>
      <c r="D6" s="2812"/>
      <c r="E6" s="2813"/>
      <c r="F6" s="2813"/>
      <c r="G6" s="2813"/>
      <c r="H6" s="2813"/>
      <c r="I6" s="2813"/>
      <c r="J6" s="2813"/>
      <c r="K6" s="2813"/>
      <c r="L6" s="2813"/>
      <c r="M6" s="2814"/>
      <c r="N6" s="2812"/>
      <c r="O6" s="2814"/>
    </row>
    <row r="7" spans="1:15" ht="30" customHeight="1">
      <c r="A7" s="2781"/>
      <c r="B7" s="2826"/>
      <c r="C7" s="2827"/>
      <c r="D7" s="488" t="s">
        <v>714</v>
      </c>
      <c r="E7" s="2794"/>
      <c r="F7" s="2795"/>
      <c r="G7" s="2795"/>
      <c r="H7" s="2795"/>
      <c r="I7" s="2796" t="s">
        <v>705</v>
      </c>
      <c r="J7" s="2797"/>
      <c r="K7" s="2794"/>
      <c r="L7" s="2795"/>
      <c r="M7" s="2798"/>
      <c r="N7" s="2815"/>
      <c r="O7" s="2816"/>
    </row>
    <row r="8" spans="1:15" ht="24.75" customHeight="1">
      <c r="A8" s="2781"/>
      <c r="B8" s="2785" t="s">
        <v>715</v>
      </c>
      <c r="C8" s="2786"/>
      <c r="D8" s="2785" t="s">
        <v>706</v>
      </c>
      <c r="E8" s="2799"/>
      <c r="F8" s="2799"/>
      <c r="G8" s="2799"/>
      <c r="H8" s="2799"/>
      <c r="I8" s="2799"/>
      <c r="J8" s="2799"/>
      <c r="K8" s="2799"/>
      <c r="L8" s="2799"/>
      <c r="M8" s="2786"/>
      <c r="N8" s="2785" t="s">
        <v>270</v>
      </c>
      <c r="O8" s="2786"/>
    </row>
    <row r="9" spans="1:15" ht="34.700000000000003" customHeight="1">
      <c r="A9" s="2781"/>
      <c r="B9" s="984" t="s">
        <v>707</v>
      </c>
      <c r="C9" s="674"/>
      <c r="D9" s="486" t="s">
        <v>351</v>
      </c>
      <c r="E9" s="2808" t="s">
        <v>352</v>
      </c>
      <c r="F9" s="2809"/>
      <c r="G9" s="2809"/>
      <c r="H9" s="2809"/>
      <c r="I9" s="672"/>
      <c r="J9" s="1417" t="s">
        <v>716</v>
      </c>
      <c r="K9" s="1417"/>
      <c r="L9" s="1417"/>
      <c r="M9" s="2810"/>
      <c r="N9" s="2792"/>
      <c r="O9" s="2800" t="s">
        <v>1596</v>
      </c>
    </row>
    <row r="10" spans="1:15" ht="34.700000000000003" customHeight="1">
      <c r="A10" s="2781"/>
      <c r="B10" s="984" t="s">
        <v>708</v>
      </c>
      <c r="C10" s="674"/>
      <c r="D10" s="487" t="s">
        <v>213</v>
      </c>
      <c r="E10" s="2802"/>
      <c r="F10" s="2803"/>
      <c r="G10" s="2803"/>
      <c r="H10" s="2803"/>
      <c r="I10" s="498" t="s">
        <v>55</v>
      </c>
      <c r="J10" s="2803"/>
      <c r="K10" s="2803"/>
      <c r="L10" s="2803"/>
      <c r="M10" s="2804"/>
      <c r="N10" s="2811"/>
      <c r="O10" s="2801"/>
    </row>
    <row r="11" spans="1:15" ht="34.700000000000003" customHeight="1">
      <c r="A11" s="2781"/>
      <c r="B11" s="984" t="s">
        <v>709</v>
      </c>
      <c r="C11" s="674"/>
      <c r="D11" s="487" t="s">
        <v>251</v>
      </c>
      <c r="E11" s="673"/>
      <c r="F11" s="498" t="s">
        <v>252</v>
      </c>
      <c r="G11" s="673"/>
      <c r="H11" s="498" t="s">
        <v>227</v>
      </c>
      <c r="I11" s="498" t="s">
        <v>55</v>
      </c>
      <c r="J11" s="673"/>
      <c r="K11" s="498" t="s">
        <v>252</v>
      </c>
      <c r="L11" s="673"/>
      <c r="M11" s="406" t="s">
        <v>227</v>
      </c>
      <c r="N11" s="2792"/>
      <c r="O11" s="2800" t="s">
        <v>710</v>
      </c>
    </row>
    <row r="12" spans="1:15" ht="34.700000000000003" customHeight="1" thickBot="1">
      <c r="A12" s="2782"/>
      <c r="B12" s="2787"/>
      <c r="C12" s="2788"/>
      <c r="D12" s="489" t="s">
        <v>711</v>
      </c>
      <c r="E12" s="2806"/>
      <c r="F12" s="2807"/>
      <c r="G12" s="490" t="s">
        <v>59</v>
      </c>
      <c r="H12" s="490"/>
      <c r="I12" s="490"/>
      <c r="J12" s="490"/>
      <c r="K12" s="490"/>
      <c r="L12" s="490"/>
      <c r="M12" s="491"/>
      <c r="N12" s="2793"/>
      <c r="O12" s="2805"/>
    </row>
    <row r="13" spans="1:15" ht="24.75" customHeight="1">
      <c r="A13" s="2781">
        <v>2</v>
      </c>
      <c r="B13" s="2783" t="s">
        <v>348</v>
      </c>
      <c r="C13" s="2784"/>
      <c r="D13" s="2783" t="s">
        <v>704</v>
      </c>
      <c r="E13" s="2817"/>
      <c r="F13" s="2817"/>
      <c r="G13" s="2817"/>
      <c r="H13" s="2817"/>
      <c r="I13" s="2817"/>
      <c r="J13" s="2817"/>
      <c r="K13" s="2817"/>
      <c r="L13" s="2817"/>
      <c r="M13" s="2784"/>
      <c r="N13" s="2783" t="s">
        <v>349</v>
      </c>
      <c r="O13" s="2784"/>
    </row>
    <row r="14" spans="1:15" ht="54.75" customHeight="1">
      <c r="A14" s="2781"/>
      <c r="B14" s="2824"/>
      <c r="C14" s="2825"/>
      <c r="D14" s="2812"/>
      <c r="E14" s="2813"/>
      <c r="F14" s="2813"/>
      <c r="G14" s="2813"/>
      <c r="H14" s="2813"/>
      <c r="I14" s="2813"/>
      <c r="J14" s="2813"/>
      <c r="K14" s="2813"/>
      <c r="L14" s="2813"/>
      <c r="M14" s="2814"/>
      <c r="N14" s="2812"/>
      <c r="O14" s="2814"/>
    </row>
    <row r="15" spans="1:15" ht="30" customHeight="1">
      <c r="A15" s="2781"/>
      <c r="B15" s="2826"/>
      <c r="C15" s="2827"/>
      <c r="D15" s="488" t="s">
        <v>714</v>
      </c>
      <c r="E15" s="2794"/>
      <c r="F15" s="2795"/>
      <c r="G15" s="2795"/>
      <c r="H15" s="2795"/>
      <c r="I15" s="2796" t="s">
        <v>705</v>
      </c>
      <c r="J15" s="2797"/>
      <c r="K15" s="2794"/>
      <c r="L15" s="2795"/>
      <c r="M15" s="2798"/>
      <c r="N15" s="2815"/>
      <c r="O15" s="2816"/>
    </row>
    <row r="16" spans="1:15" ht="24.75" customHeight="1">
      <c r="A16" s="2781"/>
      <c r="B16" s="2785" t="s">
        <v>715</v>
      </c>
      <c r="C16" s="2786"/>
      <c r="D16" s="2818" t="s">
        <v>706</v>
      </c>
      <c r="E16" s="2819"/>
      <c r="F16" s="2819"/>
      <c r="G16" s="2819"/>
      <c r="H16" s="2819"/>
      <c r="I16" s="2819"/>
      <c r="J16" s="2819"/>
      <c r="K16" s="2819"/>
      <c r="L16" s="2819"/>
      <c r="M16" s="2820"/>
      <c r="N16" s="2785" t="s">
        <v>270</v>
      </c>
      <c r="O16" s="2786"/>
    </row>
    <row r="17" spans="1:15" ht="34.700000000000003" customHeight="1">
      <c r="A17" s="2781"/>
      <c r="B17" s="984" t="s">
        <v>707</v>
      </c>
      <c r="C17" s="674"/>
      <c r="D17" s="486" t="s">
        <v>351</v>
      </c>
      <c r="E17" s="2808" t="s">
        <v>352</v>
      </c>
      <c r="F17" s="2809"/>
      <c r="G17" s="2809"/>
      <c r="H17" s="2809"/>
      <c r="I17" s="672"/>
      <c r="J17" s="1417" t="s">
        <v>716</v>
      </c>
      <c r="K17" s="1417"/>
      <c r="L17" s="1417"/>
      <c r="M17" s="2810"/>
      <c r="N17" s="2792"/>
      <c r="O17" s="2800" t="s">
        <v>1596</v>
      </c>
    </row>
    <row r="18" spans="1:15" ht="34.700000000000003" customHeight="1">
      <c r="A18" s="2781"/>
      <c r="B18" s="984" t="s">
        <v>708</v>
      </c>
      <c r="C18" s="674"/>
      <c r="D18" s="487" t="s">
        <v>213</v>
      </c>
      <c r="E18" s="2802"/>
      <c r="F18" s="2803"/>
      <c r="G18" s="2803"/>
      <c r="H18" s="2803"/>
      <c r="I18" s="498" t="s">
        <v>55</v>
      </c>
      <c r="J18" s="2803"/>
      <c r="K18" s="2803"/>
      <c r="L18" s="2803"/>
      <c r="M18" s="2804"/>
      <c r="N18" s="2811"/>
      <c r="O18" s="2801"/>
    </row>
    <row r="19" spans="1:15" ht="34.700000000000003" customHeight="1">
      <c r="A19" s="2781"/>
      <c r="B19" s="984" t="s">
        <v>709</v>
      </c>
      <c r="C19" s="674"/>
      <c r="D19" s="487" t="s">
        <v>251</v>
      </c>
      <c r="E19" s="673"/>
      <c r="F19" s="498" t="s">
        <v>252</v>
      </c>
      <c r="G19" s="673"/>
      <c r="H19" s="498" t="s">
        <v>227</v>
      </c>
      <c r="I19" s="498" t="s">
        <v>55</v>
      </c>
      <c r="J19" s="673"/>
      <c r="K19" s="498" t="s">
        <v>252</v>
      </c>
      <c r="L19" s="673"/>
      <c r="M19" s="406" t="s">
        <v>227</v>
      </c>
      <c r="N19" s="2792"/>
      <c r="O19" s="2800" t="s">
        <v>710</v>
      </c>
    </row>
    <row r="20" spans="1:15" ht="34.700000000000003" customHeight="1" thickBot="1">
      <c r="A20" s="2781"/>
      <c r="B20" s="2787"/>
      <c r="C20" s="2788"/>
      <c r="D20" s="492" t="s">
        <v>711</v>
      </c>
      <c r="E20" s="2822"/>
      <c r="F20" s="2823"/>
      <c r="G20" s="496" t="s">
        <v>59</v>
      </c>
      <c r="H20" s="496"/>
      <c r="I20" s="496"/>
      <c r="J20" s="496"/>
      <c r="K20" s="496"/>
      <c r="L20" s="496"/>
      <c r="M20" s="57"/>
      <c r="N20" s="2793"/>
      <c r="O20" s="2821"/>
    </row>
    <row r="21" spans="1:15" ht="24.75" customHeight="1">
      <c r="A21" s="2780">
        <v>3</v>
      </c>
      <c r="B21" s="2789" t="s">
        <v>348</v>
      </c>
      <c r="C21" s="2790"/>
      <c r="D21" s="2789" t="s">
        <v>704</v>
      </c>
      <c r="E21" s="2791"/>
      <c r="F21" s="2791"/>
      <c r="G21" s="2791"/>
      <c r="H21" s="2791"/>
      <c r="I21" s="2791"/>
      <c r="J21" s="2791"/>
      <c r="K21" s="2791"/>
      <c r="L21" s="2791"/>
      <c r="M21" s="2790"/>
      <c r="N21" s="2789" t="s">
        <v>349</v>
      </c>
      <c r="O21" s="2790"/>
    </row>
    <row r="22" spans="1:15" ht="54.75" customHeight="1">
      <c r="A22" s="2781"/>
      <c r="B22" s="2824"/>
      <c r="C22" s="2825"/>
      <c r="D22" s="2812"/>
      <c r="E22" s="2813"/>
      <c r="F22" s="2813"/>
      <c r="G22" s="2813"/>
      <c r="H22" s="2813"/>
      <c r="I22" s="2813"/>
      <c r="J22" s="2813"/>
      <c r="K22" s="2813"/>
      <c r="L22" s="2813"/>
      <c r="M22" s="2814"/>
      <c r="N22" s="2812"/>
      <c r="O22" s="2814"/>
    </row>
    <row r="23" spans="1:15" ht="30" customHeight="1">
      <c r="A23" s="2781"/>
      <c r="B23" s="2826"/>
      <c r="C23" s="2827"/>
      <c r="D23" s="488" t="s">
        <v>714</v>
      </c>
      <c r="E23" s="2794"/>
      <c r="F23" s="2795"/>
      <c r="G23" s="2795"/>
      <c r="H23" s="2795"/>
      <c r="I23" s="2796" t="s">
        <v>705</v>
      </c>
      <c r="J23" s="2797"/>
      <c r="K23" s="2794"/>
      <c r="L23" s="2795"/>
      <c r="M23" s="2798"/>
      <c r="N23" s="2815"/>
      <c r="O23" s="2816"/>
    </row>
    <row r="24" spans="1:15" ht="24.75" customHeight="1">
      <c r="A24" s="2781"/>
      <c r="B24" s="2785" t="s">
        <v>715</v>
      </c>
      <c r="C24" s="2786"/>
      <c r="D24" s="2785" t="s">
        <v>706</v>
      </c>
      <c r="E24" s="2799"/>
      <c r="F24" s="2799"/>
      <c r="G24" s="2799"/>
      <c r="H24" s="2799"/>
      <c r="I24" s="2799"/>
      <c r="J24" s="2799"/>
      <c r="K24" s="2799"/>
      <c r="L24" s="2799"/>
      <c r="M24" s="2786"/>
      <c r="N24" s="2785" t="s">
        <v>270</v>
      </c>
      <c r="O24" s="2786"/>
    </row>
    <row r="25" spans="1:15" ht="34.700000000000003" customHeight="1">
      <c r="A25" s="2781"/>
      <c r="B25" s="984" t="s">
        <v>707</v>
      </c>
      <c r="C25" s="674"/>
      <c r="D25" s="486" t="s">
        <v>351</v>
      </c>
      <c r="E25" s="2808" t="s">
        <v>352</v>
      </c>
      <c r="F25" s="2809"/>
      <c r="G25" s="2809"/>
      <c r="H25" s="2809"/>
      <c r="I25" s="672"/>
      <c r="J25" s="1417" t="s">
        <v>716</v>
      </c>
      <c r="K25" s="1417"/>
      <c r="L25" s="1417"/>
      <c r="M25" s="2810"/>
      <c r="N25" s="2792"/>
      <c r="O25" s="2800" t="s">
        <v>1596</v>
      </c>
    </row>
    <row r="26" spans="1:15" ht="34.700000000000003" customHeight="1">
      <c r="A26" s="2781"/>
      <c r="B26" s="984" t="s">
        <v>708</v>
      </c>
      <c r="C26" s="674"/>
      <c r="D26" s="487" t="s">
        <v>213</v>
      </c>
      <c r="E26" s="2802"/>
      <c r="F26" s="2803"/>
      <c r="G26" s="2803"/>
      <c r="H26" s="2803"/>
      <c r="I26" s="498" t="s">
        <v>55</v>
      </c>
      <c r="J26" s="2803"/>
      <c r="K26" s="2803"/>
      <c r="L26" s="2803"/>
      <c r="M26" s="2804"/>
      <c r="N26" s="2811"/>
      <c r="O26" s="2801"/>
    </row>
    <row r="27" spans="1:15" ht="34.700000000000003" customHeight="1">
      <c r="A27" s="2781"/>
      <c r="B27" s="984" t="s">
        <v>709</v>
      </c>
      <c r="C27" s="674"/>
      <c r="D27" s="487" t="s">
        <v>251</v>
      </c>
      <c r="E27" s="673"/>
      <c r="F27" s="498" t="s">
        <v>252</v>
      </c>
      <c r="G27" s="673"/>
      <c r="H27" s="498" t="s">
        <v>227</v>
      </c>
      <c r="I27" s="498" t="s">
        <v>55</v>
      </c>
      <c r="J27" s="673"/>
      <c r="K27" s="498" t="s">
        <v>252</v>
      </c>
      <c r="L27" s="673"/>
      <c r="M27" s="406" t="s">
        <v>227</v>
      </c>
      <c r="N27" s="2792"/>
      <c r="O27" s="2800" t="s">
        <v>710</v>
      </c>
    </row>
    <row r="28" spans="1:15" ht="34.700000000000003" customHeight="1" thickBot="1">
      <c r="A28" s="2782"/>
      <c r="B28" s="2787"/>
      <c r="C28" s="2788"/>
      <c r="D28" s="489" t="s">
        <v>711</v>
      </c>
      <c r="E28" s="2806"/>
      <c r="F28" s="2807"/>
      <c r="G28" s="490" t="s">
        <v>59</v>
      </c>
      <c r="H28" s="490"/>
      <c r="I28" s="490"/>
      <c r="J28" s="490"/>
      <c r="K28" s="490"/>
      <c r="L28" s="490"/>
      <c r="M28" s="491"/>
      <c r="N28" s="2793"/>
      <c r="O28" s="2805"/>
    </row>
    <row r="29" spans="1:15" ht="24.75" customHeight="1">
      <c r="A29" s="2780">
        <v>4</v>
      </c>
      <c r="B29" s="2789" t="s">
        <v>348</v>
      </c>
      <c r="C29" s="2790"/>
      <c r="D29" s="2789" t="s">
        <v>704</v>
      </c>
      <c r="E29" s="2791"/>
      <c r="F29" s="2791"/>
      <c r="G29" s="2791"/>
      <c r="H29" s="2791"/>
      <c r="I29" s="2791"/>
      <c r="J29" s="2791"/>
      <c r="K29" s="2791"/>
      <c r="L29" s="2791"/>
      <c r="M29" s="2790"/>
      <c r="N29" s="2789" t="s">
        <v>349</v>
      </c>
      <c r="O29" s="2790"/>
    </row>
    <row r="30" spans="1:15" ht="54.75" customHeight="1">
      <c r="A30" s="2781"/>
      <c r="B30" s="2824"/>
      <c r="C30" s="2825"/>
      <c r="D30" s="2812"/>
      <c r="E30" s="2813"/>
      <c r="F30" s="2813"/>
      <c r="G30" s="2813"/>
      <c r="H30" s="2813"/>
      <c r="I30" s="2813"/>
      <c r="J30" s="2813"/>
      <c r="K30" s="2813"/>
      <c r="L30" s="2813"/>
      <c r="M30" s="2814"/>
      <c r="N30" s="2812"/>
      <c r="O30" s="2814"/>
    </row>
    <row r="31" spans="1:15" ht="30" customHeight="1">
      <c r="A31" s="2781"/>
      <c r="B31" s="2826"/>
      <c r="C31" s="2827"/>
      <c r="D31" s="488" t="s">
        <v>714</v>
      </c>
      <c r="E31" s="2794"/>
      <c r="F31" s="2795"/>
      <c r="G31" s="2795"/>
      <c r="H31" s="2795"/>
      <c r="I31" s="2796" t="s">
        <v>705</v>
      </c>
      <c r="J31" s="2797"/>
      <c r="K31" s="2794"/>
      <c r="L31" s="2795"/>
      <c r="M31" s="2798"/>
      <c r="N31" s="2815"/>
      <c r="O31" s="2816"/>
    </row>
    <row r="32" spans="1:15" ht="24.75" customHeight="1">
      <c r="A32" s="2781"/>
      <c r="B32" s="2785" t="s">
        <v>715</v>
      </c>
      <c r="C32" s="2786"/>
      <c r="D32" s="2785" t="s">
        <v>706</v>
      </c>
      <c r="E32" s="2799"/>
      <c r="F32" s="2799"/>
      <c r="G32" s="2799"/>
      <c r="H32" s="2799"/>
      <c r="I32" s="2799"/>
      <c r="J32" s="2799"/>
      <c r="K32" s="2799"/>
      <c r="L32" s="2799"/>
      <c r="M32" s="2786"/>
      <c r="N32" s="2785" t="s">
        <v>270</v>
      </c>
      <c r="O32" s="2786"/>
    </row>
    <row r="33" spans="1:15" ht="34.700000000000003" customHeight="1">
      <c r="A33" s="2781"/>
      <c r="B33" s="984" t="s">
        <v>707</v>
      </c>
      <c r="C33" s="674"/>
      <c r="D33" s="486" t="s">
        <v>351</v>
      </c>
      <c r="E33" s="2808" t="s">
        <v>352</v>
      </c>
      <c r="F33" s="2809"/>
      <c r="G33" s="2809"/>
      <c r="H33" s="2809"/>
      <c r="I33" s="672"/>
      <c r="J33" s="1417" t="s">
        <v>716</v>
      </c>
      <c r="K33" s="1417"/>
      <c r="L33" s="1417"/>
      <c r="M33" s="2810"/>
      <c r="N33" s="2792"/>
      <c r="O33" s="2800" t="s">
        <v>1596</v>
      </c>
    </row>
    <row r="34" spans="1:15" ht="34.700000000000003" customHeight="1">
      <c r="A34" s="2781"/>
      <c r="B34" s="984" t="s">
        <v>708</v>
      </c>
      <c r="C34" s="674"/>
      <c r="D34" s="487" t="s">
        <v>213</v>
      </c>
      <c r="E34" s="2802"/>
      <c r="F34" s="2803"/>
      <c r="G34" s="2803"/>
      <c r="H34" s="2803"/>
      <c r="I34" s="498" t="s">
        <v>55</v>
      </c>
      <c r="J34" s="2803"/>
      <c r="K34" s="2803"/>
      <c r="L34" s="2803"/>
      <c r="M34" s="2804"/>
      <c r="N34" s="2811"/>
      <c r="O34" s="2801"/>
    </row>
    <row r="35" spans="1:15" ht="34.700000000000003" customHeight="1">
      <c r="A35" s="2781"/>
      <c r="B35" s="984" t="s">
        <v>709</v>
      </c>
      <c r="C35" s="674"/>
      <c r="D35" s="487" t="s">
        <v>251</v>
      </c>
      <c r="E35" s="673"/>
      <c r="F35" s="498" t="s">
        <v>252</v>
      </c>
      <c r="G35" s="673"/>
      <c r="H35" s="498" t="s">
        <v>227</v>
      </c>
      <c r="I35" s="498" t="s">
        <v>55</v>
      </c>
      <c r="J35" s="673"/>
      <c r="K35" s="498" t="s">
        <v>252</v>
      </c>
      <c r="L35" s="673"/>
      <c r="M35" s="406" t="s">
        <v>227</v>
      </c>
      <c r="N35" s="2792"/>
      <c r="O35" s="2800" t="s">
        <v>710</v>
      </c>
    </row>
    <row r="36" spans="1:15" ht="34.700000000000003" customHeight="1" thickBot="1">
      <c r="A36" s="2782"/>
      <c r="B36" s="2787"/>
      <c r="C36" s="2788"/>
      <c r="D36" s="489" t="s">
        <v>711</v>
      </c>
      <c r="E36" s="2806"/>
      <c r="F36" s="2807"/>
      <c r="G36" s="490" t="s">
        <v>59</v>
      </c>
      <c r="H36" s="490"/>
      <c r="I36" s="490"/>
      <c r="J36" s="490"/>
      <c r="K36" s="490"/>
      <c r="L36" s="490"/>
      <c r="M36" s="491"/>
      <c r="N36" s="2793"/>
      <c r="O36" s="2805"/>
    </row>
    <row r="37" spans="1:15" ht="24.75" customHeight="1">
      <c r="A37" s="2780">
        <v>5</v>
      </c>
      <c r="B37" s="2783" t="s">
        <v>348</v>
      </c>
      <c r="C37" s="2784"/>
      <c r="D37" s="2783" t="s">
        <v>704</v>
      </c>
      <c r="E37" s="2817"/>
      <c r="F37" s="2817"/>
      <c r="G37" s="2817"/>
      <c r="H37" s="2817"/>
      <c r="I37" s="2817"/>
      <c r="J37" s="2817"/>
      <c r="K37" s="2817"/>
      <c r="L37" s="2817"/>
      <c r="M37" s="2784"/>
      <c r="N37" s="2783" t="s">
        <v>349</v>
      </c>
      <c r="O37" s="2784"/>
    </row>
    <row r="38" spans="1:15" ht="54.75" customHeight="1">
      <c r="A38" s="2781"/>
      <c r="B38" s="2824"/>
      <c r="C38" s="2825"/>
      <c r="D38" s="2812"/>
      <c r="E38" s="2813"/>
      <c r="F38" s="2813"/>
      <c r="G38" s="2813"/>
      <c r="H38" s="2813"/>
      <c r="I38" s="2813"/>
      <c r="J38" s="2813"/>
      <c r="K38" s="2813"/>
      <c r="L38" s="2813"/>
      <c r="M38" s="2814"/>
      <c r="N38" s="2812"/>
      <c r="O38" s="2814"/>
    </row>
    <row r="39" spans="1:15" ht="30" customHeight="1">
      <c r="A39" s="2781"/>
      <c r="B39" s="2826"/>
      <c r="C39" s="2827"/>
      <c r="D39" s="488" t="s">
        <v>714</v>
      </c>
      <c r="E39" s="2794"/>
      <c r="F39" s="2795"/>
      <c r="G39" s="2795"/>
      <c r="H39" s="2795"/>
      <c r="I39" s="2796" t="s">
        <v>705</v>
      </c>
      <c r="J39" s="2797"/>
      <c r="K39" s="2794"/>
      <c r="L39" s="2795"/>
      <c r="M39" s="2798"/>
      <c r="N39" s="2815"/>
      <c r="O39" s="2816"/>
    </row>
    <row r="40" spans="1:15" ht="24.75" customHeight="1">
      <c r="A40" s="2781"/>
      <c r="B40" s="2785" t="s">
        <v>715</v>
      </c>
      <c r="C40" s="2786"/>
      <c r="D40" s="2785" t="s">
        <v>706</v>
      </c>
      <c r="E40" s="2799"/>
      <c r="F40" s="2799"/>
      <c r="G40" s="2799"/>
      <c r="H40" s="2799"/>
      <c r="I40" s="2799"/>
      <c r="J40" s="2799"/>
      <c r="K40" s="2799"/>
      <c r="L40" s="2799"/>
      <c r="M40" s="2786"/>
      <c r="N40" s="2785" t="s">
        <v>270</v>
      </c>
      <c r="O40" s="2786"/>
    </row>
    <row r="41" spans="1:15" ht="34.700000000000003" customHeight="1">
      <c r="A41" s="2781"/>
      <c r="B41" s="984" t="s">
        <v>707</v>
      </c>
      <c r="C41" s="674"/>
      <c r="D41" s="486" t="s">
        <v>351</v>
      </c>
      <c r="E41" s="2808" t="s">
        <v>352</v>
      </c>
      <c r="F41" s="2809"/>
      <c r="G41" s="2809"/>
      <c r="H41" s="2809"/>
      <c r="I41" s="672"/>
      <c r="J41" s="1417" t="s">
        <v>716</v>
      </c>
      <c r="K41" s="1417"/>
      <c r="L41" s="1417"/>
      <c r="M41" s="2810"/>
      <c r="N41" s="2792"/>
      <c r="O41" s="2800" t="s">
        <v>1596</v>
      </c>
    </row>
    <row r="42" spans="1:15" ht="34.700000000000003" customHeight="1">
      <c r="A42" s="2781"/>
      <c r="B42" s="984" t="s">
        <v>708</v>
      </c>
      <c r="C42" s="674"/>
      <c r="D42" s="487" t="s">
        <v>213</v>
      </c>
      <c r="E42" s="2802"/>
      <c r="F42" s="2803"/>
      <c r="G42" s="2803"/>
      <c r="H42" s="2803"/>
      <c r="I42" s="498" t="s">
        <v>55</v>
      </c>
      <c r="J42" s="2803"/>
      <c r="K42" s="2803"/>
      <c r="L42" s="2803"/>
      <c r="M42" s="2804"/>
      <c r="N42" s="2811"/>
      <c r="O42" s="2801"/>
    </row>
    <row r="43" spans="1:15" ht="34.700000000000003" customHeight="1">
      <c r="A43" s="2781"/>
      <c r="B43" s="984" t="s">
        <v>709</v>
      </c>
      <c r="C43" s="674"/>
      <c r="D43" s="487" t="s">
        <v>251</v>
      </c>
      <c r="E43" s="673"/>
      <c r="F43" s="972" t="s">
        <v>252</v>
      </c>
      <c r="G43" s="673"/>
      <c r="H43" s="972" t="s">
        <v>227</v>
      </c>
      <c r="I43" s="972" t="s">
        <v>55</v>
      </c>
      <c r="J43" s="673"/>
      <c r="K43" s="972" t="s">
        <v>252</v>
      </c>
      <c r="L43" s="673"/>
      <c r="M43" s="406" t="s">
        <v>227</v>
      </c>
      <c r="N43" s="2792"/>
      <c r="O43" s="2800" t="s">
        <v>710</v>
      </c>
    </row>
    <row r="44" spans="1:15" ht="34.700000000000003" customHeight="1" thickBot="1">
      <c r="A44" s="2782"/>
      <c r="B44" s="2787"/>
      <c r="C44" s="2788"/>
      <c r="D44" s="489" t="s">
        <v>711</v>
      </c>
      <c r="E44" s="2806"/>
      <c r="F44" s="2807"/>
      <c r="G44" s="490" t="s">
        <v>59</v>
      </c>
      <c r="H44" s="490"/>
      <c r="I44" s="490"/>
      <c r="J44" s="490"/>
      <c r="K44" s="490"/>
      <c r="L44" s="490"/>
      <c r="M44" s="491"/>
      <c r="N44" s="2793"/>
      <c r="O44" s="2805"/>
    </row>
    <row r="45" spans="1:15">
      <c r="A45" s="119" t="s">
        <v>350</v>
      </c>
      <c r="B45" s="119"/>
      <c r="C45" s="127"/>
      <c r="D45" s="127"/>
      <c r="E45" s="127"/>
      <c r="F45" s="127"/>
      <c r="G45" s="127"/>
      <c r="H45" s="127"/>
      <c r="I45" s="127"/>
      <c r="J45" s="127"/>
      <c r="K45" s="127"/>
      <c r="L45" s="127"/>
      <c r="M45" s="127"/>
      <c r="N45" s="127"/>
      <c r="O45" s="127"/>
    </row>
    <row r="46" spans="1:15">
      <c r="A46" s="1262" t="s">
        <v>1630</v>
      </c>
      <c r="B46" s="119"/>
      <c r="C46" s="127"/>
      <c r="D46" s="127"/>
      <c r="E46" s="127"/>
      <c r="F46" s="127"/>
      <c r="G46" s="127"/>
      <c r="H46" s="127"/>
      <c r="I46" s="127"/>
      <c r="J46" s="127"/>
      <c r="K46" s="127"/>
      <c r="L46" s="127"/>
      <c r="M46" s="127"/>
      <c r="N46" s="127"/>
      <c r="O46" s="127"/>
    </row>
    <row r="47" spans="1:15">
      <c r="A47" s="1263" t="s">
        <v>1602</v>
      </c>
    </row>
    <row r="48" spans="1:15">
      <c r="A48" s="1264" t="s">
        <v>1601</v>
      </c>
    </row>
  </sheetData>
  <mergeCells count="119">
    <mergeCell ref="B6:C7"/>
    <mergeCell ref="B14:C15"/>
    <mergeCell ref="B30:C31"/>
    <mergeCell ref="B22:C23"/>
    <mergeCell ref="B38:C39"/>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A13:A20"/>
    <mergeCell ref="B13:C13"/>
    <mergeCell ref="D13:M13"/>
    <mergeCell ref="N13:O13"/>
    <mergeCell ref="D14:M14"/>
    <mergeCell ref="E17:H17"/>
    <mergeCell ref="J17:M17"/>
    <mergeCell ref="N17:N18"/>
    <mergeCell ref="O17:O18"/>
    <mergeCell ref="E18:H18"/>
    <mergeCell ref="J18:M18"/>
    <mergeCell ref="N14:O15"/>
    <mergeCell ref="E15:H15"/>
    <mergeCell ref="I15:J15"/>
    <mergeCell ref="K15:M15"/>
    <mergeCell ref="B16:C16"/>
    <mergeCell ref="B20:C20"/>
    <mergeCell ref="D16:M16"/>
    <mergeCell ref="N16:O16"/>
    <mergeCell ref="N19:N20"/>
    <mergeCell ref="O19:O20"/>
    <mergeCell ref="E20:F20"/>
    <mergeCell ref="N11:N12"/>
    <mergeCell ref="O11:O12"/>
    <mergeCell ref="E12:F12"/>
    <mergeCell ref="B12:C12"/>
    <mergeCell ref="B8:C8"/>
    <mergeCell ref="D8:M8"/>
    <mergeCell ref="N8:O8"/>
    <mergeCell ref="A21:A28"/>
    <mergeCell ref="B21:C21"/>
    <mergeCell ref="D21:M21"/>
    <mergeCell ref="N21:O21"/>
    <mergeCell ref="D22:M22"/>
    <mergeCell ref="E25:H25"/>
    <mergeCell ref="J25:M25"/>
    <mergeCell ref="N25:N26"/>
    <mergeCell ref="O25:O26"/>
    <mergeCell ref="E26:H26"/>
    <mergeCell ref="J26:M26"/>
    <mergeCell ref="N22:O23"/>
    <mergeCell ref="E23:H23"/>
    <mergeCell ref="I23:J23"/>
    <mergeCell ref="K23:M23"/>
    <mergeCell ref="B24:C24"/>
    <mergeCell ref="E28:F28"/>
    <mergeCell ref="N29:O29"/>
    <mergeCell ref="D30:M30"/>
    <mergeCell ref="D40:M40"/>
    <mergeCell ref="N40:O40"/>
    <mergeCell ref="N35:N36"/>
    <mergeCell ref="O35:O36"/>
    <mergeCell ref="D24:M24"/>
    <mergeCell ref="N24:O24"/>
    <mergeCell ref="B28:C28"/>
    <mergeCell ref="N27:N28"/>
    <mergeCell ref="O27:O28"/>
    <mergeCell ref="E36:F36"/>
    <mergeCell ref="N30:O31"/>
    <mergeCell ref="D37:M37"/>
    <mergeCell ref="N37:O37"/>
    <mergeCell ref="D38:M38"/>
    <mergeCell ref="E33:H33"/>
    <mergeCell ref="J33:M33"/>
    <mergeCell ref="N33:N34"/>
    <mergeCell ref="O33:O34"/>
    <mergeCell ref="E34:H34"/>
    <mergeCell ref="J34:M34"/>
    <mergeCell ref="N38:O39"/>
    <mergeCell ref="E39:H39"/>
    <mergeCell ref="N43:N44"/>
    <mergeCell ref="E31:H31"/>
    <mergeCell ref="I31:J31"/>
    <mergeCell ref="K31:M31"/>
    <mergeCell ref="D32:M32"/>
    <mergeCell ref="N32:O32"/>
    <mergeCell ref="O41:O42"/>
    <mergeCell ref="E42:H42"/>
    <mergeCell ref="J42:M42"/>
    <mergeCell ref="O43:O44"/>
    <mergeCell ref="E44:F44"/>
    <mergeCell ref="E41:H41"/>
    <mergeCell ref="J41:M41"/>
    <mergeCell ref="N41:N42"/>
    <mergeCell ref="I39:J39"/>
    <mergeCell ref="K39:M39"/>
    <mergeCell ref="A37:A44"/>
    <mergeCell ref="B37:C37"/>
    <mergeCell ref="A29:A36"/>
    <mergeCell ref="B40:C40"/>
    <mergeCell ref="B32:C32"/>
    <mergeCell ref="B36:C36"/>
    <mergeCell ref="B44:C44"/>
    <mergeCell ref="B29:C29"/>
    <mergeCell ref="D29:M29"/>
  </mergeCells>
  <phoneticPr fontId="9"/>
  <conditionalFormatting sqref="D6:J6 C9 C11">
    <cfRule type="cellIs" dxfId="223" priority="92" stopIfTrue="1" operator="equal">
      <formula>""</formula>
    </cfRule>
  </conditionalFormatting>
  <conditionalFormatting sqref="D7:E7">
    <cfRule type="cellIs" dxfId="222" priority="91" stopIfTrue="1" operator="equal">
      <formula>""</formula>
    </cfRule>
  </conditionalFormatting>
  <conditionalFormatting sqref="B6">
    <cfRule type="cellIs" dxfId="221" priority="90" stopIfTrue="1" operator="equal">
      <formula>""</formula>
    </cfRule>
  </conditionalFormatting>
  <conditionalFormatting sqref="C10">
    <cfRule type="cellIs" dxfId="220" priority="89" stopIfTrue="1" operator="equal">
      <formula>""</formula>
    </cfRule>
  </conditionalFormatting>
  <conditionalFormatting sqref="N6">
    <cfRule type="cellIs" dxfId="219" priority="88" stopIfTrue="1" operator="equal">
      <formula>""</formula>
    </cfRule>
  </conditionalFormatting>
  <conditionalFormatting sqref="J11">
    <cfRule type="cellIs" dxfId="218" priority="85" stopIfTrue="1" operator="equal">
      <formula>""</formula>
    </cfRule>
  </conditionalFormatting>
  <conditionalFormatting sqref="K7">
    <cfRule type="cellIs" dxfId="217" priority="81" stopIfTrue="1" operator="equal">
      <formula>""</formula>
    </cfRule>
  </conditionalFormatting>
  <conditionalFormatting sqref="I9">
    <cfRule type="cellIs" dxfId="216" priority="83" stopIfTrue="1" operator="equal">
      <formula>""</formula>
    </cfRule>
  </conditionalFormatting>
  <conditionalFormatting sqref="E12">
    <cfRule type="cellIs" dxfId="215" priority="82" stopIfTrue="1" operator="equal">
      <formula>""</formula>
    </cfRule>
  </conditionalFormatting>
  <conditionalFormatting sqref="D12 D11:E11 G11">
    <cfRule type="cellIs" dxfId="214" priority="87" stopIfTrue="1" operator="equal">
      <formula>""</formula>
    </cfRule>
  </conditionalFormatting>
  <conditionalFormatting sqref="E10">
    <cfRule type="cellIs" dxfId="213" priority="86" stopIfTrue="1" operator="equal">
      <formula>""</formula>
    </cfRule>
  </conditionalFormatting>
  <conditionalFormatting sqref="N14">
    <cfRule type="cellIs" dxfId="212" priority="76" stopIfTrue="1" operator="equal">
      <formula>""</formula>
    </cfRule>
  </conditionalFormatting>
  <conditionalFormatting sqref="L11">
    <cfRule type="cellIs" dxfId="211" priority="84" stopIfTrue="1" operator="equal">
      <formula>""</formula>
    </cfRule>
  </conditionalFormatting>
  <conditionalFormatting sqref="J19">
    <cfRule type="cellIs" dxfId="210" priority="74" stopIfTrue="1" operator="equal">
      <formula>""</formula>
    </cfRule>
  </conditionalFormatting>
  <conditionalFormatting sqref="D14:J14 C17 C19">
    <cfRule type="cellIs" dxfId="209" priority="80" stopIfTrue="1" operator="equal">
      <formula>""</formula>
    </cfRule>
  </conditionalFormatting>
  <conditionalFormatting sqref="D15:E15">
    <cfRule type="cellIs" dxfId="208" priority="79" stopIfTrue="1" operator="equal">
      <formula>""</formula>
    </cfRule>
  </conditionalFormatting>
  <conditionalFormatting sqref="B14">
    <cfRule type="cellIs" dxfId="207" priority="78" stopIfTrue="1" operator="equal">
      <formula>""</formula>
    </cfRule>
  </conditionalFormatting>
  <conditionalFormatting sqref="C18">
    <cfRule type="cellIs" dxfId="206" priority="77" stopIfTrue="1" operator="equal">
      <formula>""</formula>
    </cfRule>
  </conditionalFormatting>
  <conditionalFormatting sqref="D20 D19:E19 G19">
    <cfRule type="cellIs" dxfId="205" priority="75" stopIfTrue="1" operator="equal">
      <formula>""</formula>
    </cfRule>
  </conditionalFormatting>
  <conditionalFormatting sqref="J27">
    <cfRule type="cellIs" dxfId="204" priority="63" stopIfTrue="1" operator="equal">
      <formula>""</formula>
    </cfRule>
  </conditionalFormatting>
  <conditionalFormatting sqref="I17">
    <cfRule type="cellIs" dxfId="203" priority="72" stopIfTrue="1" operator="equal">
      <formula>""</formula>
    </cfRule>
  </conditionalFormatting>
  <conditionalFormatting sqref="L19">
    <cfRule type="cellIs" dxfId="202" priority="73" stopIfTrue="1" operator="equal">
      <formula>""</formula>
    </cfRule>
  </conditionalFormatting>
  <conditionalFormatting sqref="E20">
    <cfRule type="cellIs" dxfId="201" priority="71" stopIfTrue="1" operator="equal">
      <formula>""</formula>
    </cfRule>
  </conditionalFormatting>
  <conditionalFormatting sqref="K15">
    <cfRule type="cellIs" dxfId="200" priority="70" stopIfTrue="1" operator="equal">
      <formula>""</formula>
    </cfRule>
  </conditionalFormatting>
  <conditionalFormatting sqref="D22:J22 C25 C27">
    <cfRule type="cellIs" dxfId="199" priority="69" stopIfTrue="1" operator="equal">
      <formula>""</formula>
    </cfRule>
  </conditionalFormatting>
  <conditionalFormatting sqref="D23:E23">
    <cfRule type="cellIs" dxfId="198" priority="68" stopIfTrue="1" operator="equal">
      <formula>""</formula>
    </cfRule>
  </conditionalFormatting>
  <conditionalFormatting sqref="B22">
    <cfRule type="cellIs" dxfId="197" priority="67" stopIfTrue="1" operator="equal">
      <formula>""</formula>
    </cfRule>
  </conditionalFormatting>
  <conditionalFormatting sqref="C26">
    <cfRule type="cellIs" dxfId="196" priority="66" stopIfTrue="1" operator="equal">
      <formula>""</formula>
    </cfRule>
  </conditionalFormatting>
  <conditionalFormatting sqref="N22">
    <cfRule type="cellIs" dxfId="195" priority="65" stopIfTrue="1" operator="equal">
      <formula>""</formula>
    </cfRule>
  </conditionalFormatting>
  <conditionalFormatting sqref="D28 D27:E27 G27">
    <cfRule type="cellIs" dxfId="194" priority="64" stopIfTrue="1" operator="equal">
      <formula>""</formula>
    </cfRule>
  </conditionalFormatting>
  <conditionalFormatting sqref="I25">
    <cfRule type="cellIs" dxfId="193" priority="61" stopIfTrue="1" operator="equal">
      <formula>""</formula>
    </cfRule>
  </conditionalFormatting>
  <conditionalFormatting sqref="L27">
    <cfRule type="cellIs" dxfId="192" priority="62" stopIfTrue="1" operator="equal">
      <formula>""</formula>
    </cfRule>
  </conditionalFormatting>
  <conditionalFormatting sqref="K23">
    <cfRule type="cellIs" dxfId="191" priority="60" stopIfTrue="1" operator="equal">
      <formula>""</formula>
    </cfRule>
  </conditionalFormatting>
  <conditionalFormatting sqref="D30:J30 C33 C35">
    <cfRule type="cellIs" dxfId="190" priority="59" stopIfTrue="1" operator="equal">
      <formula>""</formula>
    </cfRule>
  </conditionalFormatting>
  <conditionalFormatting sqref="D31:E31">
    <cfRule type="cellIs" dxfId="189" priority="58" stopIfTrue="1" operator="equal">
      <formula>""</formula>
    </cfRule>
  </conditionalFormatting>
  <conditionalFormatting sqref="B30">
    <cfRule type="cellIs" dxfId="188" priority="57" stopIfTrue="1" operator="equal">
      <formula>""</formula>
    </cfRule>
  </conditionalFormatting>
  <conditionalFormatting sqref="C34">
    <cfRule type="cellIs" dxfId="187" priority="56" stopIfTrue="1" operator="equal">
      <formula>""</formula>
    </cfRule>
  </conditionalFormatting>
  <conditionalFormatting sqref="N30">
    <cfRule type="cellIs" dxfId="186" priority="55" stopIfTrue="1" operator="equal">
      <formula>""</formula>
    </cfRule>
  </conditionalFormatting>
  <conditionalFormatting sqref="D36 D35:E35 G35">
    <cfRule type="cellIs" dxfId="185" priority="54" stopIfTrue="1" operator="equal">
      <formula>""</formula>
    </cfRule>
  </conditionalFormatting>
  <conditionalFormatting sqref="J35">
    <cfRule type="cellIs" dxfId="184" priority="53" stopIfTrue="1" operator="equal">
      <formula>""</formula>
    </cfRule>
  </conditionalFormatting>
  <conditionalFormatting sqref="I33">
    <cfRule type="cellIs" dxfId="183" priority="51" stopIfTrue="1" operator="equal">
      <formula>""</formula>
    </cfRule>
  </conditionalFormatting>
  <conditionalFormatting sqref="L35">
    <cfRule type="cellIs" dxfId="182" priority="52" stopIfTrue="1" operator="equal">
      <formula>""</formula>
    </cfRule>
  </conditionalFormatting>
  <conditionalFormatting sqref="K31">
    <cfRule type="cellIs" dxfId="181" priority="50" stopIfTrue="1" operator="equal">
      <formula>""</formula>
    </cfRule>
  </conditionalFormatting>
  <conditionalFormatting sqref="D38:J38 C41 C43">
    <cfRule type="cellIs" dxfId="180" priority="49" stopIfTrue="1" operator="equal">
      <formula>""</formula>
    </cfRule>
  </conditionalFormatting>
  <conditionalFormatting sqref="D39:E39">
    <cfRule type="cellIs" dxfId="179" priority="48" stopIfTrue="1" operator="equal">
      <formula>""</formula>
    </cfRule>
  </conditionalFormatting>
  <conditionalFormatting sqref="B38">
    <cfRule type="cellIs" dxfId="178" priority="47" stopIfTrue="1" operator="equal">
      <formula>""</formula>
    </cfRule>
  </conditionalFormatting>
  <conditionalFormatting sqref="C42">
    <cfRule type="cellIs" dxfId="177" priority="46" stopIfTrue="1" operator="equal">
      <formula>""</formula>
    </cfRule>
  </conditionalFormatting>
  <conditionalFormatting sqref="N38">
    <cfRule type="cellIs" dxfId="176" priority="45" stopIfTrue="1" operator="equal">
      <formula>""</formula>
    </cfRule>
  </conditionalFormatting>
  <conditionalFormatting sqref="D44 D43:E43 G43">
    <cfRule type="cellIs" dxfId="175" priority="44" stopIfTrue="1" operator="equal">
      <formula>""</formula>
    </cfRule>
  </conditionalFormatting>
  <conditionalFormatting sqref="J43">
    <cfRule type="cellIs" dxfId="174" priority="43" stopIfTrue="1" operator="equal">
      <formula>""</formula>
    </cfRule>
  </conditionalFormatting>
  <conditionalFormatting sqref="I41">
    <cfRule type="cellIs" dxfId="173" priority="41" stopIfTrue="1" operator="equal">
      <formula>""</formula>
    </cfRule>
  </conditionalFormatting>
  <conditionalFormatting sqref="L43">
    <cfRule type="cellIs" dxfId="172" priority="42" stopIfTrue="1" operator="equal">
      <formula>""</formula>
    </cfRule>
  </conditionalFormatting>
  <conditionalFormatting sqref="K39">
    <cfRule type="cellIs" dxfId="171" priority="40" stopIfTrue="1" operator="equal">
      <formula>""</formula>
    </cfRule>
  </conditionalFormatting>
  <conditionalFormatting sqref="N11">
    <cfRule type="cellIs" dxfId="170" priority="39" operator="equal">
      <formula>""</formula>
    </cfRule>
  </conditionalFormatting>
  <conditionalFormatting sqref="J10">
    <cfRule type="cellIs" dxfId="169" priority="34" stopIfTrue="1" operator="equal">
      <formula>""</formula>
    </cfRule>
  </conditionalFormatting>
  <conditionalFormatting sqref="E18">
    <cfRule type="cellIs" dxfId="168" priority="33" stopIfTrue="1" operator="equal">
      <formula>""</formula>
    </cfRule>
  </conditionalFormatting>
  <conditionalFormatting sqref="J18">
    <cfRule type="cellIs" dxfId="167" priority="32" stopIfTrue="1" operator="equal">
      <formula>""</formula>
    </cfRule>
  </conditionalFormatting>
  <conditionalFormatting sqref="E26">
    <cfRule type="cellIs" dxfId="166" priority="31" stopIfTrue="1" operator="equal">
      <formula>""</formula>
    </cfRule>
  </conditionalFormatting>
  <conditionalFormatting sqref="J26">
    <cfRule type="cellIs" dxfId="165" priority="30" stopIfTrue="1" operator="equal">
      <formula>""</formula>
    </cfRule>
  </conditionalFormatting>
  <conditionalFormatting sqref="E34">
    <cfRule type="cellIs" dxfId="164" priority="29" stopIfTrue="1" operator="equal">
      <formula>""</formula>
    </cfRule>
  </conditionalFormatting>
  <conditionalFormatting sqref="J34">
    <cfRule type="cellIs" dxfId="163" priority="28" stopIfTrue="1" operator="equal">
      <formula>""</formula>
    </cfRule>
  </conditionalFormatting>
  <conditionalFormatting sqref="E42">
    <cfRule type="cellIs" dxfId="162" priority="27" stopIfTrue="1" operator="equal">
      <formula>""</formula>
    </cfRule>
  </conditionalFormatting>
  <conditionalFormatting sqref="J42">
    <cfRule type="cellIs" dxfId="161" priority="26" stopIfTrue="1" operator="equal">
      <formula>""</formula>
    </cfRule>
  </conditionalFormatting>
  <conditionalFormatting sqref="E28">
    <cfRule type="cellIs" dxfId="160" priority="25" stopIfTrue="1" operator="equal">
      <formula>""</formula>
    </cfRule>
  </conditionalFormatting>
  <conditionalFormatting sqref="E36">
    <cfRule type="cellIs" dxfId="159" priority="24" stopIfTrue="1" operator="equal">
      <formula>""</formula>
    </cfRule>
  </conditionalFormatting>
  <conditionalFormatting sqref="E44">
    <cfRule type="cellIs" dxfId="158" priority="23" stopIfTrue="1" operator="equal">
      <formula>""</formula>
    </cfRule>
  </conditionalFormatting>
  <conditionalFormatting sqref="N9">
    <cfRule type="cellIs" dxfId="157" priority="22" operator="equal">
      <formula>""</formula>
    </cfRule>
  </conditionalFormatting>
  <conditionalFormatting sqref="N17">
    <cfRule type="cellIs" dxfId="156" priority="21" operator="equal">
      <formula>""</formula>
    </cfRule>
  </conditionalFormatting>
  <conditionalFormatting sqref="N19">
    <cfRule type="cellIs" dxfId="155" priority="17" operator="equal">
      <formula>""</formula>
    </cfRule>
  </conditionalFormatting>
  <conditionalFormatting sqref="N25">
    <cfRule type="cellIs" dxfId="154" priority="16" operator="equal">
      <formula>""</formula>
    </cfRule>
  </conditionalFormatting>
  <conditionalFormatting sqref="N27">
    <cfRule type="cellIs" dxfId="153" priority="15" operator="equal">
      <formula>""</formula>
    </cfRule>
  </conditionalFormatting>
  <conditionalFormatting sqref="N33">
    <cfRule type="cellIs" dxfId="152" priority="14" operator="equal">
      <formula>""</formula>
    </cfRule>
  </conditionalFormatting>
  <conditionalFormatting sqref="N35">
    <cfRule type="cellIs" dxfId="151" priority="13" operator="equal">
      <formula>""</formula>
    </cfRule>
  </conditionalFormatting>
  <conditionalFormatting sqref="N41">
    <cfRule type="cellIs" dxfId="150" priority="12" operator="equal">
      <formula>""</formula>
    </cfRule>
  </conditionalFormatting>
  <conditionalFormatting sqref="N43">
    <cfRule type="cellIs" dxfId="149" priority="11" operator="equal">
      <formula>""</formula>
    </cfRule>
  </conditionalFormatting>
  <dataValidations count="2">
    <dataValidation imeMode="hiragana" allowBlank="1" showInputMessage="1" showErrorMessage="1" sqref="C9:C11 K7 E10:E12 E42:E44 N6 J34:J35 F6:J6 G11 I9 L11 D6:E7 D11:D12 C17:C19 K15 J10:J11 B22 N14 E18:E20 F14:J14 G19 I17 L19 D14:E15 D19:D20 C25:C27 K23 J18:J19 B30 N22 J42:J43 F22:J22 G27 I25 L27 D22:E23 D27:D28 C33:C35 K31 J26:J27 B38 N30 E26:E28 F30:J30 G35 I33 L35 D30:E31 D35:D36 C41:C43 K39 D43:D44 B6 N38 E34:E36 F38:J38 G43 I41 L43 D38:E39 B14"/>
    <dataValidation type="list" allowBlank="1" showInputMessage="1" showErrorMessage="1" sqref="N9:N12 N17:N20 N25:N28 N33:N36 N41:N44">
      <formula1>"✔"</formula1>
    </dataValidation>
  </dataValidations>
  <printOptions horizontalCentered="1"/>
  <pageMargins left="0.39370078740157483" right="0.39370078740157483" top="0.39370078740157483" bottom="0" header="0.31496062992125984" footer="0"/>
  <pageSetup paperSize="9" scale="48" orientation="portrait" horizontalDpi="300" verticalDpi="300" r:id="rId1"/>
  <headerFooter scaleWithDoc="0">
    <oddFooter>&amp;R&amp;10（令和７年７月１日以降に申請する訓練科から適用）</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pageSetUpPr fitToPage="1"/>
  </sheetPr>
  <dimension ref="A1:AI57"/>
  <sheetViews>
    <sheetView view="pageBreakPreview" zoomScale="85" zoomScaleNormal="85" zoomScaleSheetLayoutView="85" workbookViewId="0">
      <selection activeCell="F5" sqref="F5:Y5"/>
    </sheetView>
  </sheetViews>
  <sheetFormatPr defaultColWidth="3" defaultRowHeight="21" customHeight="1"/>
  <cols>
    <col min="1" max="7" width="3" style="364"/>
    <col min="8" max="10" width="3.375" style="364" customWidth="1"/>
    <col min="11" max="24" width="3" style="364"/>
    <col min="25" max="26" width="3" style="364" customWidth="1"/>
    <col min="27" max="16384" width="3" style="364"/>
  </cols>
  <sheetData>
    <row r="1" spans="1:35" ht="11.25">
      <c r="AI1" s="365" t="s">
        <v>723</v>
      </c>
    </row>
    <row r="2" spans="1:35" ht="36" customHeight="1">
      <c r="A2" s="2907" t="s">
        <v>518</v>
      </c>
      <c r="B2" s="2908"/>
      <c r="C2" s="2908"/>
      <c r="D2" s="2908"/>
      <c r="E2" s="2908"/>
      <c r="F2" s="2908"/>
      <c r="G2" s="2908"/>
      <c r="H2" s="2908"/>
      <c r="I2" s="2908"/>
      <c r="J2" s="2908"/>
      <c r="K2" s="2908"/>
      <c r="L2" s="2908"/>
      <c r="M2" s="2908"/>
      <c r="N2" s="2908"/>
      <c r="O2" s="2908"/>
      <c r="P2" s="2908"/>
      <c r="Q2" s="2908"/>
      <c r="R2" s="2908"/>
      <c r="S2" s="2908"/>
      <c r="T2" s="2908"/>
      <c r="U2" s="2908"/>
      <c r="V2" s="2908"/>
      <c r="W2" s="2908"/>
      <c r="X2" s="2908"/>
      <c r="Y2" s="2908"/>
      <c r="Z2" s="2908"/>
      <c r="AA2" s="2908"/>
      <c r="AB2" s="2908"/>
      <c r="AC2" s="2908"/>
      <c r="AD2" s="2908"/>
      <c r="AE2" s="2908"/>
      <c r="AF2" s="2908"/>
      <c r="AG2" s="2908"/>
      <c r="AH2" s="2908"/>
      <c r="AI2" s="2908"/>
    </row>
    <row r="3" spans="1:35" ht="11.25"/>
    <row r="4" spans="1:35" ht="15" customHeight="1">
      <c r="B4" s="2850" t="s">
        <v>942</v>
      </c>
      <c r="C4" s="2850"/>
      <c r="D4" s="2850"/>
      <c r="E4" s="2850"/>
      <c r="F4" s="2909"/>
      <c r="G4" s="2909"/>
      <c r="H4" s="2909"/>
      <c r="I4" s="2909"/>
      <c r="J4" s="2909"/>
      <c r="K4" s="2909"/>
      <c r="L4" s="2909"/>
      <c r="M4" s="2909"/>
      <c r="N4" s="2909"/>
      <c r="O4" s="2909"/>
      <c r="P4" s="2909"/>
      <c r="Q4" s="2909"/>
      <c r="R4" s="2909"/>
    </row>
    <row r="5" spans="1:35" ht="15" customHeight="1">
      <c r="B5" s="2850" t="s">
        <v>519</v>
      </c>
      <c r="C5" s="2850"/>
      <c r="D5" s="2850"/>
      <c r="E5" s="2850"/>
      <c r="F5" s="2910" t="str">
        <f>IF(様式1!G36="","",様式1!G36)</f>
        <v/>
      </c>
      <c r="G5" s="2910"/>
      <c r="H5" s="2910"/>
      <c r="I5" s="2910"/>
      <c r="J5" s="2910"/>
      <c r="K5" s="2910"/>
      <c r="L5" s="2910"/>
      <c r="M5" s="2910"/>
      <c r="N5" s="2910"/>
      <c r="O5" s="2910"/>
      <c r="P5" s="2910"/>
      <c r="Q5" s="2910"/>
      <c r="R5" s="2910"/>
      <c r="S5" s="2910"/>
      <c r="T5" s="2910"/>
      <c r="U5" s="2910"/>
      <c r="V5" s="2910"/>
      <c r="W5" s="2910"/>
      <c r="X5" s="2910"/>
      <c r="Y5" s="2910"/>
    </row>
    <row r="6" spans="1:35" ht="15" customHeight="1">
      <c r="B6" s="1265"/>
      <c r="C6" s="1265"/>
      <c r="D6" s="1265"/>
      <c r="E6" s="1265"/>
      <c r="F6" s="1266"/>
      <c r="G6" s="1266"/>
      <c r="H6" s="1266"/>
      <c r="I6" s="1266"/>
      <c r="J6" s="1266"/>
      <c r="K6" s="1266"/>
      <c r="L6" s="1266"/>
      <c r="M6" s="1266"/>
      <c r="N6" s="1266"/>
      <c r="O6" s="1266"/>
      <c r="P6" s="1266"/>
      <c r="Q6" s="1266"/>
      <c r="R6" s="1266"/>
      <c r="S6" s="1266"/>
      <c r="T6" s="1266"/>
      <c r="U6" s="1266"/>
      <c r="V6" s="1266"/>
      <c r="W6" s="1266"/>
      <c r="X6" s="1266"/>
      <c r="Y6" s="1266"/>
    </row>
    <row r="7" spans="1:35" ht="15" customHeight="1">
      <c r="S7" s="1277" t="s">
        <v>1618</v>
      </c>
      <c r="T7" s="1277"/>
      <c r="U7" s="1277"/>
      <c r="V7" s="1277"/>
      <c r="W7" s="2832"/>
      <c r="X7" s="2832"/>
      <c r="Y7" s="2832"/>
      <c r="Z7" s="2832"/>
      <c r="AA7" s="2832"/>
      <c r="AB7" s="2832"/>
      <c r="AC7" s="2832"/>
      <c r="AD7" s="2832"/>
      <c r="AE7" s="2832"/>
      <c r="AF7" s="2832"/>
      <c r="AG7" s="1276"/>
      <c r="AH7" s="1276"/>
    </row>
    <row r="8" spans="1:35" ht="11.25"/>
    <row r="9" spans="1:35" ht="15" customHeight="1">
      <c r="A9" s="2916" t="s">
        <v>578</v>
      </c>
      <c r="B9" s="2916"/>
      <c r="C9" s="2916"/>
      <c r="D9" s="2916"/>
      <c r="E9" s="2916"/>
      <c r="F9" s="2916"/>
      <c r="G9" s="2916"/>
      <c r="H9" s="2916"/>
      <c r="I9" s="2916"/>
      <c r="J9" s="2916"/>
      <c r="K9" s="2916"/>
      <c r="L9" s="2916"/>
      <c r="M9" s="2916"/>
      <c r="N9" s="2916"/>
      <c r="O9" s="2916"/>
      <c r="P9" s="2916"/>
      <c r="Q9" s="2916"/>
      <c r="R9" s="2916"/>
      <c r="S9" s="2916"/>
      <c r="T9" s="2916"/>
      <c r="U9" s="2916"/>
      <c r="V9" s="2916"/>
      <c r="W9" s="2916"/>
      <c r="X9" s="2916"/>
      <c r="Y9" s="2916"/>
      <c r="Z9" s="2916"/>
      <c r="AA9" s="2916"/>
      <c r="AB9" s="2916"/>
      <c r="AC9" s="2916"/>
      <c r="AD9" s="2916"/>
      <c r="AE9" s="2916"/>
      <c r="AF9" s="2916"/>
      <c r="AG9" s="2916"/>
      <c r="AH9" s="2916"/>
      <c r="AI9" s="2916"/>
    </row>
    <row r="10" spans="1:35" ht="11.25"/>
    <row r="11" spans="1:35" ht="15" customHeight="1">
      <c r="C11" s="2917" t="s">
        <v>865</v>
      </c>
      <c r="D11" s="2917"/>
      <c r="E11" s="2917"/>
      <c r="F11" s="2917"/>
      <c r="G11" s="2917"/>
      <c r="H11" s="2917"/>
      <c r="I11" s="2917"/>
    </row>
    <row r="12" spans="1:35" ht="11.25"/>
    <row r="13" spans="1:35" ht="15" customHeight="1">
      <c r="D13" s="364" t="s">
        <v>520</v>
      </c>
    </row>
    <row r="14" spans="1:35" ht="15" customHeight="1">
      <c r="D14" s="2918" t="s">
        <v>521</v>
      </c>
      <c r="E14" s="2918"/>
      <c r="F14" s="2918"/>
      <c r="G14" s="2910" t="str">
        <f>IF(様式1!L9="","",様式1!L9)</f>
        <v/>
      </c>
      <c r="H14" s="2910"/>
      <c r="I14" s="2910"/>
      <c r="J14" s="2910"/>
      <c r="K14" s="2910"/>
      <c r="L14" s="2910"/>
      <c r="M14" s="2910"/>
      <c r="N14" s="2910"/>
      <c r="O14" s="2910"/>
      <c r="P14" s="2910"/>
      <c r="Q14" s="2910"/>
      <c r="R14" s="2910"/>
      <c r="S14" s="2910"/>
      <c r="T14" s="2910"/>
      <c r="U14" s="2910"/>
      <c r="V14" s="2919" t="s">
        <v>522</v>
      </c>
      <c r="W14" s="2919"/>
      <c r="X14" s="2919"/>
      <c r="Y14" s="2919"/>
      <c r="Z14" s="2919"/>
      <c r="AA14" s="2919"/>
      <c r="AB14" s="2919"/>
      <c r="AC14" s="2915" t="str">
        <f>IF(様式9!C9="","",様式9!C9)</f>
        <v/>
      </c>
      <c r="AD14" s="2915"/>
      <c r="AE14" s="2915"/>
      <c r="AF14" s="2915"/>
      <c r="AG14" s="2915"/>
      <c r="AH14" s="2915"/>
      <c r="AI14" s="366"/>
    </row>
    <row r="15" spans="1:35" ht="15" customHeight="1">
      <c r="F15" s="367"/>
      <c r="G15" s="367"/>
      <c r="H15" s="367"/>
      <c r="I15" s="367"/>
      <c r="J15" s="367"/>
      <c r="K15" s="367"/>
      <c r="L15" s="367"/>
      <c r="M15" s="367"/>
      <c r="N15" s="367"/>
      <c r="O15" s="367"/>
      <c r="P15" s="367"/>
      <c r="Q15" s="367"/>
      <c r="R15" s="367"/>
      <c r="S15" s="367"/>
    </row>
    <row r="16" spans="1:35" ht="15" customHeight="1">
      <c r="D16" s="2918" t="s">
        <v>1330</v>
      </c>
      <c r="E16" s="2918"/>
      <c r="F16" s="2918"/>
      <c r="G16" s="2910" t="str">
        <f>IF(様式1!L11="","",様式1!L11)</f>
        <v/>
      </c>
      <c r="H16" s="2910"/>
      <c r="I16" s="2910"/>
      <c r="J16" s="2910"/>
      <c r="K16" s="2910"/>
      <c r="L16" s="2910"/>
      <c r="M16" s="2910"/>
      <c r="N16" s="2910"/>
      <c r="O16" s="2910"/>
      <c r="P16" s="2910"/>
      <c r="Q16" s="2910"/>
      <c r="R16" s="2910"/>
      <c r="S16" s="2910"/>
      <c r="T16" s="2910"/>
      <c r="U16" s="2919" t="s">
        <v>523</v>
      </c>
      <c r="V16" s="2919"/>
      <c r="W16" s="2919"/>
      <c r="X16" s="2919"/>
      <c r="Y16" s="2919"/>
      <c r="Z16" s="2919"/>
      <c r="AA16" s="2919"/>
      <c r="AB16" s="2919"/>
      <c r="AC16" s="2915" t="str">
        <f>IF(様式4!E40="","",様式4!E40)</f>
        <v/>
      </c>
      <c r="AD16" s="2915"/>
      <c r="AE16" s="2915"/>
      <c r="AF16" s="2915"/>
      <c r="AG16" s="2915"/>
      <c r="AH16" s="2915"/>
      <c r="AI16" s="366"/>
    </row>
    <row r="17" spans="1:35" ht="11.25"/>
    <row r="18" spans="1:35" ht="15" customHeight="1" thickBot="1">
      <c r="A18" s="346" t="s">
        <v>524</v>
      </c>
    </row>
    <row r="19" spans="1:35" ht="15" customHeight="1">
      <c r="A19" s="2911" t="s">
        <v>525</v>
      </c>
      <c r="B19" s="2886"/>
      <c r="C19" s="2886"/>
      <c r="D19" s="2886"/>
      <c r="E19" s="2886"/>
      <c r="F19" s="2886"/>
      <c r="G19" s="2885" t="s">
        <v>526</v>
      </c>
      <c r="H19" s="2886"/>
      <c r="I19" s="2887"/>
      <c r="J19" s="2886" t="s">
        <v>527</v>
      </c>
      <c r="K19" s="2886"/>
      <c r="L19" s="2886"/>
      <c r="M19" s="2886"/>
      <c r="N19" s="2886"/>
      <c r="O19" s="2886"/>
      <c r="P19" s="2886"/>
      <c r="Q19" s="2886"/>
      <c r="R19" s="2886"/>
      <c r="S19" s="2886"/>
      <c r="T19" s="2886"/>
      <c r="U19" s="2886"/>
      <c r="V19" s="2886"/>
      <c r="W19" s="2886"/>
      <c r="X19" s="2886"/>
      <c r="Y19" s="2886"/>
      <c r="Z19" s="2886"/>
      <c r="AA19" s="2886"/>
      <c r="AB19" s="2886"/>
      <c r="AC19" s="2886"/>
      <c r="AD19" s="2886"/>
      <c r="AE19" s="2886"/>
      <c r="AF19" s="2886"/>
      <c r="AG19" s="2886"/>
      <c r="AH19" s="2886"/>
      <c r="AI19" s="2912"/>
    </row>
    <row r="20" spans="1:35" ht="18" customHeight="1">
      <c r="A20" s="2861" t="str">
        <f>IF(様式1!F37="","",様式1!F37)</f>
        <v/>
      </c>
      <c r="B20" s="2862"/>
      <c r="C20" s="2862"/>
      <c r="D20" s="2862"/>
      <c r="E20" s="2862"/>
      <c r="F20" s="2863"/>
      <c r="G20" s="2864">
        <f>様式5!G56</f>
        <v>0</v>
      </c>
      <c r="H20" s="2865"/>
      <c r="I20" s="2866"/>
      <c r="J20" s="2870" t="str">
        <f>IF(様式5!F20="","",様式5!F20)</f>
        <v/>
      </c>
      <c r="K20" s="2871"/>
      <c r="L20" s="2871"/>
      <c r="M20" s="2871"/>
      <c r="N20" s="2871"/>
      <c r="O20" s="2871"/>
      <c r="P20" s="2871"/>
      <c r="Q20" s="2871"/>
      <c r="R20" s="2871"/>
      <c r="S20" s="2871"/>
      <c r="T20" s="2871"/>
      <c r="U20" s="2871"/>
      <c r="V20" s="2871"/>
      <c r="W20" s="2871"/>
      <c r="X20" s="2871"/>
      <c r="Y20" s="2871"/>
      <c r="Z20" s="2871"/>
      <c r="AA20" s="2871"/>
      <c r="AB20" s="2871"/>
      <c r="AC20" s="2871"/>
      <c r="AD20" s="2871"/>
      <c r="AE20" s="2871"/>
      <c r="AF20" s="2871"/>
      <c r="AG20" s="2871"/>
      <c r="AH20" s="2871"/>
      <c r="AI20" s="2872"/>
    </row>
    <row r="21" spans="1:35" ht="18" customHeight="1">
      <c r="A21" s="2892" t="s">
        <v>55</v>
      </c>
      <c r="B21" s="2893"/>
      <c r="C21" s="2893"/>
      <c r="D21" s="2893"/>
      <c r="E21" s="2893"/>
      <c r="F21" s="2894"/>
      <c r="G21" s="2864"/>
      <c r="H21" s="2865"/>
      <c r="I21" s="2866"/>
      <c r="J21" s="2873"/>
      <c r="K21" s="2874"/>
      <c r="L21" s="2874"/>
      <c r="M21" s="2874"/>
      <c r="N21" s="2874"/>
      <c r="O21" s="2874"/>
      <c r="P21" s="2874"/>
      <c r="Q21" s="2874"/>
      <c r="R21" s="2874"/>
      <c r="S21" s="2874"/>
      <c r="T21" s="2874"/>
      <c r="U21" s="2874"/>
      <c r="V21" s="2874"/>
      <c r="W21" s="2874"/>
      <c r="X21" s="2874"/>
      <c r="Y21" s="2874"/>
      <c r="Z21" s="2874"/>
      <c r="AA21" s="2874"/>
      <c r="AB21" s="2874"/>
      <c r="AC21" s="2874"/>
      <c r="AD21" s="2874"/>
      <c r="AE21" s="2874"/>
      <c r="AF21" s="2874"/>
      <c r="AG21" s="2874"/>
      <c r="AH21" s="2874"/>
      <c r="AI21" s="2875"/>
    </row>
    <row r="22" spans="1:35" ht="18" customHeight="1" thickBot="1">
      <c r="A22" s="2895" t="str">
        <f>IF(様式1!K37="","",様式1!K37)</f>
        <v/>
      </c>
      <c r="B22" s="2896"/>
      <c r="C22" s="2896"/>
      <c r="D22" s="2896"/>
      <c r="E22" s="2896"/>
      <c r="F22" s="2897"/>
      <c r="G22" s="2867"/>
      <c r="H22" s="2868"/>
      <c r="I22" s="2869"/>
      <c r="J22" s="2876"/>
      <c r="K22" s="2877"/>
      <c r="L22" s="2877"/>
      <c r="M22" s="2877"/>
      <c r="N22" s="2877"/>
      <c r="O22" s="2877"/>
      <c r="P22" s="2877"/>
      <c r="Q22" s="2877"/>
      <c r="R22" s="2877"/>
      <c r="S22" s="2877"/>
      <c r="T22" s="2877"/>
      <c r="U22" s="2877"/>
      <c r="V22" s="2877"/>
      <c r="W22" s="2877"/>
      <c r="X22" s="2877"/>
      <c r="Y22" s="2877"/>
      <c r="Z22" s="2877"/>
      <c r="AA22" s="2877"/>
      <c r="AB22" s="2877"/>
      <c r="AC22" s="2877"/>
      <c r="AD22" s="2877"/>
      <c r="AE22" s="2877"/>
      <c r="AF22" s="2877"/>
      <c r="AG22" s="2877"/>
      <c r="AH22" s="2877"/>
      <c r="AI22" s="2878"/>
    </row>
    <row r="23" spans="1:35" ht="11.25"/>
    <row r="24" spans="1:35" ht="15" customHeight="1">
      <c r="A24" s="346" t="s">
        <v>579</v>
      </c>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row>
    <row r="25" spans="1:35" ht="15" customHeight="1">
      <c r="A25" s="348" t="s">
        <v>528</v>
      </c>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row>
    <row r="26" spans="1:35" ht="15" customHeight="1" thickBot="1">
      <c r="A26" s="348" t="s">
        <v>580</v>
      </c>
      <c r="B26" s="347"/>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row>
    <row r="27" spans="1:35" ht="15" customHeight="1">
      <c r="A27" s="2879" t="s">
        <v>576</v>
      </c>
      <c r="B27" s="2880"/>
      <c r="C27" s="2880"/>
      <c r="D27" s="2880"/>
      <c r="E27" s="2880"/>
      <c r="F27" s="2880"/>
      <c r="G27" s="2881"/>
      <c r="H27" s="2885" t="s">
        <v>529</v>
      </c>
      <c r="I27" s="2886"/>
      <c r="J27" s="2887"/>
      <c r="K27" s="2888" t="s">
        <v>581</v>
      </c>
      <c r="L27" s="2880"/>
      <c r="M27" s="2880"/>
      <c r="N27" s="2880"/>
      <c r="O27" s="2880"/>
      <c r="P27" s="2880"/>
      <c r="Q27" s="2880"/>
      <c r="R27" s="2880"/>
      <c r="S27" s="2880"/>
      <c r="T27" s="2880"/>
      <c r="U27" s="2880"/>
      <c r="V27" s="2880"/>
      <c r="W27" s="2880"/>
      <c r="X27" s="2880"/>
      <c r="Y27" s="2880"/>
      <c r="Z27" s="2880"/>
      <c r="AA27" s="2880"/>
      <c r="AB27" s="2880"/>
      <c r="AC27" s="2880"/>
      <c r="AD27" s="2880"/>
      <c r="AE27" s="2880"/>
      <c r="AF27" s="2881"/>
      <c r="AG27" s="2888" t="s">
        <v>582</v>
      </c>
      <c r="AH27" s="2880"/>
      <c r="AI27" s="2890"/>
    </row>
    <row r="28" spans="1:35" ht="15" customHeight="1">
      <c r="A28" s="2882"/>
      <c r="B28" s="2883"/>
      <c r="C28" s="2883"/>
      <c r="D28" s="2883"/>
      <c r="E28" s="2883"/>
      <c r="F28" s="2883"/>
      <c r="G28" s="2884"/>
      <c r="H28" s="349" t="s">
        <v>530</v>
      </c>
      <c r="I28" s="349" t="s">
        <v>531</v>
      </c>
      <c r="J28" s="349" t="s">
        <v>532</v>
      </c>
      <c r="K28" s="2889"/>
      <c r="L28" s="2883"/>
      <c r="M28" s="2883"/>
      <c r="N28" s="2883"/>
      <c r="O28" s="2883"/>
      <c r="P28" s="2883"/>
      <c r="Q28" s="2883"/>
      <c r="R28" s="2883"/>
      <c r="S28" s="2883"/>
      <c r="T28" s="2883"/>
      <c r="U28" s="2883"/>
      <c r="V28" s="2883"/>
      <c r="W28" s="2883"/>
      <c r="X28" s="2883"/>
      <c r="Y28" s="2883"/>
      <c r="Z28" s="2883"/>
      <c r="AA28" s="2883"/>
      <c r="AB28" s="2883"/>
      <c r="AC28" s="2883"/>
      <c r="AD28" s="2883"/>
      <c r="AE28" s="2883"/>
      <c r="AF28" s="2884"/>
      <c r="AG28" s="2889"/>
      <c r="AH28" s="2883"/>
      <c r="AI28" s="2891"/>
    </row>
    <row r="29" spans="1:35" ht="21" customHeight="1">
      <c r="A29" s="2913" t="s">
        <v>500</v>
      </c>
      <c r="B29" s="2898"/>
      <c r="C29" s="2899"/>
      <c r="D29" s="2899"/>
      <c r="E29" s="2899"/>
      <c r="F29" s="2899"/>
      <c r="G29" s="2900"/>
      <c r="H29" s="350"/>
      <c r="I29" s="350"/>
      <c r="J29" s="350"/>
      <c r="K29" s="351" t="s">
        <v>577</v>
      </c>
      <c r="L29" s="2852"/>
      <c r="M29" s="2852"/>
      <c r="N29" s="2852"/>
      <c r="O29" s="2852"/>
      <c r="P29" s="2852"/>
      <c r="Q29" s="2852"/>
      <c r="R29" s="2852"/>
      <c r="S29" s="2852"/>
      <c r="T29" s="2852"/>
      <c r="U29" s="2852"/>
      <c r="V29" s="2852"/>
      <c r="W29" s="2852"/>
      <c r="X29" s="2852"/>
      <c r="Y29" s="2852"/>
      <c r="Z29" s="2852"/>
      <c r="AA29" s="2852"/>
      <c r="AB29" s="2852"/>
      <c r="AC29" s="2852"/>
      <c r="AD29" s="2852"/>
      <c r="AE29" s="2852"/>
      <c r="AF29" s="2853"/>
      <c r="AG29" s="2836"/>
      <c r="AH29" s="2837"/>
      <c r="AI29" s="2838"/>
    </row>
    <row r="30" spans="1:35" ht="21" customHeight="1">
      <c r="A30" s="2914"/>
      <c r="B30" s="2901"/>
      <c r="C30" s="2902"/>
      <c r="D30" s="2902"/>
      <c r="E30" s="2902"/>
      <c r="F30" s="2902"/>
      <c r="G30" s="2903"/>
      <c r="H30" s="352"/>
      <c r="I30" s="352"/>
      <c r="J30" s="352"/>
      <c r="K30" s="353" t="s">
        <v>465</v>
      </c>
      <c r="L30" s="2854"/>
      <c r="M30" s="2854"/>
      <c r="N30" s="2854"/>
      <c r="O30" s="2854"/>
      <c r="P30" s="2854"/>
      <c r="Q30" s="2854"/>
      <c r="R30" s="2854"/>
      <c r="S30" s="2854"/>
      <c r="T30" s="2854"/>
      <c r="U30" s="2854"/>
      <c r="V30" s="2854"/>
      <c r="W30" s="2854"/>
      <c r="X30" s="2854"/>
      <c r="Y30" s="2854"/>
      <c r="Z30" s="2854"/>
      <c r="AA30" s="2854"/>
      <c r="AB30" s="2854"/>
      <c r="AC30" s="2854"/>
      <c r="AD30" s="2854"/>
      <c r="AE30" s="2854"/>
      <c r="AF30" s="2855"/>
      <c r="AG30" s="2858"/>
      <c r="AH30" s="2859"/>
      <c r="AI30" s="2860"/>
    </row>
    <row r="31" spans="1:35" ht="21" customHeight="1">
      <c r="A31" s="2914"/>
      <c r="B31" s="2904"/>
      <c r="C31" s="2905"/>
      <c r="D31" s="2905"/>
      <c r="E31" s="2905"/>
      <c r="F31" s="2905"/>
      <c r="G31" s="2906"/>
      <c r="H31" s="354"/>
      <c r="I31" s="354"/>
      <c r="J31" s="354"/>
      <c r="K31" s="355" t="s">
        <v>466</v>
      </c>
      <c r="L31" s="2856"/>
      <c r="M31" s="2856"/>
      <c r="N31" s="2856"/>
      <c r="O31" s="2856"/>
      <c r="P31" s="2856"/>
      <c r="Q31" s="2856"/>
      <c r="R31" s="2856"/>
      <c r="S31" s="2856"/>
      <c r="T31" s="2856"/>
      <c r="U31" s="2856"/>
      <c r="V31" s="2856"/>
      <c r="W31" s="2856"/>
      <c r="X31" s="2856"/>
      <c r="Y31" s="2856"/>
      <c r="Z31" s="2856"/>
      <c r="AA31" s="2856"/>
      <c r="AB31" s="2856"/>
      <c r="AC31" s="2856"/>
      <c r="AD31" s="2856"/>
      <c r="AE31" s="2856"/>
      <c r="AF31" s="2857"/>
      <c r="AG31" s="2833"/>
      <c r="AH31" s="2834"/>
      <c r="AI31" s="2835"/>
    </row>
    <row r="32" spans="1:35" ht="21" customHeight="1">
      <c r="A32" s="2914"/>
      <c r="B32" s="2898"/>
      <c r="C32" s="2899"/>
      <c r="D32" s="2899"/>
      <c r="E32" s="2899"/>
      <c r="F32" s="2899"/>
      <c r="G32" s="2900"/>
      <c r="H32" s="350"/>
      <c r="I32" s="350"/>
      <c r="J32" s="350"/>
      <c r="K32" s="351" t="s">
        <v>577</v>
      </c>
      <c r="L32" s="2852"/>
      <c r="M32" s="2852"/>
      <c r="N32" s="2852"/>
      <c r="O32" s="2852"/>
      <c r="P32" s="2852"/>
      <c r="Q32" s="2852"/>
      <c r="R32" s="2852"/>
      <c r="S32" s="2852"/>
      <c r="T32" s="2852"/>
      <c r="U32" s="2852"/>
      <c r="V32" s="2852"/>
      <c r="W32" s="2852"/>
      <c r="X32" s="2852"/>
      <c r="Y32" s="2852"/>
      <c r="Z32" s="2852"/>
      <c r="AA32" s="2852"/>
      <c r="AB32" s="2852"/>
      <c r="AC32" s="2852"/>
      <c r="AD32" s="2852"/>
      <c r="AE32" s="2852"/>
      <c r="AF32" s="2853"/>
      <c r="AG32" s="2836"/>
      <c r="AH32" s="2837"/>
      <c r="AI32" s="2838"/>
    </row>
    <row r="33" spans="1:35" ht="21" customHeight="1">
      <c r="A33" s="2914"/>
      <c r="B33" s="2901"/>
      <c r="C33" s="2902"/>
      <c r="D33" s="2902"/>
      <c r="E33" s="2902"/>
      <c r="F33" s="2902"/>
      <c r="G33" s="2903"/>
      <c r="H33" s="352"/>
      <c r="I33" s="352"/>
      <c r="J33" s="352"/>
      <c r="K33" s="353" t="s">
        <v>465</v>
      </c>
      <c r="L33" s="2854"/>
      <c r="M33" s="2854"/>
      <c r="N33" s="2854"/>
      <c r="O33" s="2854"/>
      <c r="P33" s="2854"/>
      <c r="Q33" s="2854"/>
      <c r="R33" s="2854"/>
      <c r="S33" s="2854"/>
      <c r="T33" s="2854"/>
      <c r="U33" s="2854"/>
      <c r="V33" s="2854"/>
      <c r="W33" s="2854"/>
      <c r="X33" s="2854"/>
      <c r="Y33" s="2854"/>
      <c r="Z33" s="2854"/>
      <c r="AA33" s="2854"/>
      <c r="AB33" s="2854"/>
      <c r="AC33" s="2854"/>
      <c r="AD33" s="2854"/>
      <c r="AE33" s="2854"/>
      <c r="AF33" s="2855"/>
      <c r="AG33" s="2858"/>
      <c r="AH33" s="2859"/>
      <c r="AI33" s="2860"/>
    </row>
    <row r="34" spans="1:35" ht="21" customHeight="1">
      <c r="A34" s="2914"/>
      <c r="B34" s="2904"/>
      <c r="C34" s="2905"/>
      <c r="D34" s="2905"/>
      <c r="E34" s="2905"/>
      <c r="F34" s="2905"/>
      <c r="G34" s="2906"/>
      <c r="H34" s="354"/>
      <c r="I34" s="354"/>
      <c r="J34" s="354"/>
      <c r="K34" s="355" t="s">
        <v>466</v>
      </c>
      <c r="L34" s="2856"/>
      <c r="M34" s="2856"/>
      <c r="N34" s="2856"/>
      <c r="O34" s="2856"/>
      <c r="P34" s="2856"/>
      <c r="Q34" s="2856"/>
      <c r="R34" s="2856"/>
      <c r="S34" s="2856"/>
      <c r="T34" s="2856"/>
      <c r="U34" s="2856"/>
      <c r="V34" s="2856"/>
      <c r="W34" s="2856"/>
      <c r="X34" s="2856"/>
      <c r="Y34" s="2856"/>
      <c r="Z34" s="2856"/>
      <c r="AA34" s="2856"/>
      <c r="AB34" s="2856"/>
      <c r="AC34" s="2856"/>
      <c r="AD34" s="2856"/>
      <c r="AE34" s="2856"/>
      <c r="AF34" s="2857"/>
      <c r="AG34" s="2833"/>
      <c r="AH34" s="2834"/>
      <c r="AI34" s="2835"/>
    </row>
    <row r="35" spans="1:35" ht="21" customHeight="1">
      <c r="A35" s="2914"/>
      <c r="B35" s="2898"/>
      <c r="C35" s="2899"/>
      <c r="D35" s="2899"/>
      <c r="E35" s="2899"/>
      <c r="F35" s="2899"/>
      <c r="G35" s="2900"/>
      <c r="H35" s="350"/>
      <c r="I35" s="350"/>
      <c r="J35" s="350"/>
      <c r="K35" s="351" t="s">
        <v>577</v>
      </c>
      <c r="L35" s="2852"/>
      <c r="M35" s="2852"/>
      <c r="N35" s="2852"/>
      <c r="O35" s="2852"/>
      <c r="P35" s="2852"/>
      <c r="Q35" s="2852"/>
      <c r="R35" s="2852"/>
      <c r="S35" s="2852"/>
      <c r="T35" s="2852"/>
      <c r="U35" s="2852"/>
      <c r="V35" s="2852"/>
      <c r="W35" s="2852"/>
      <c r="X35" s="2852"/>
      <c r="Y35" s="2852"/>
      <c r="Z35" s="2852"/>
      <c r="AA35" s="2852"/>
      <c r="AB35" s="2852"/>
      <c r="AC35" s="2852"/>
      <c r="AD35" s="2852"/>
      <c r="AE35" s="2852"/>
      <c r="AF35" s="2853"/>
      <c r="AG35" s="2836"/>
      <c r="AH35" s="2837"/>
      <c r="AI35" s="2838"/>
    </row>
    <row r="36" spans="1:35" ht="21" customHeight="1">
      <c r="A36" s="2914"/>
      <c r="B36" s="2901"/>
      <c r="C36" s="2902"/>
      <c r="D36" s="2902"/>
      <c r="E36" s="2902"/>
      <c r="F36" s="2902"/>
      <c r="G36" s="2903"/>
      <c r="H36" s="352"/>
      <c r="I36" s="352"/>
      <c r="J36" s="352"/>
      <c r="K36" s="353" t="s">
        <v>465</v>
      </c>
      <c r="L36" s="2854"/>
      <c r="M36" s="2854"/>
      <c r="N36" s="2854"/>
      <c r="O36" s="2854"/>
      <c r="P36" s="2854"/>
      <c r="Q36" s="2854"/>
      <c r="R36" s="2854"/>
      <c r="S36" s="2854"/>
      <c r="T36" s="2854"/>
      <c r="U36" s="2854"/>
      <c r="V36" s="2854"/>
      <c r="W36" s="2854"/>
      <c r="X36" s="2854"/>
      <c r="Y36" s="2854"/>
      <c r="Z36" s="2854"/>
      <c r="AA36" s="2854"/>
      <c r="AB36" s="2854"/>
      <c r="AC36" s="2854"/>
      <c r="AD36" s="2854"/>
      <c r="AE36" s="2854"/>
      <c r="AF36" s="2855"/>
      <c r="AG36" s="2858"/>
      <c r="AH36" s="2859"/>
      <c r="AI36" s="2860"/>
    </row>
    <row r="37" spans="1:35" ht="21" customHeight="1">
      <c r="A37" s="2914"/>
      <c r="B37" s="2904"/>
      <c r="C37" s="2905"/>
      <c r="D37" s="2905"/>
      <c r="E37" s="2905"/>
      <c r="F37" s="2905"/>
      <c r="G37" s="2906"/>
      <c r="H37" s="354"/>
      <c r="I37" s="354"/>
      <c r="J37" s="354"/>
      <c r="K37" s="355" t="s">
        <v>466</v>
      </c>
      <c r="L37" s="2856"/>
      <c r="M37" s="2856"/>
      <c r="N37" s="2856"/>
      <c r="O37" s="2856"/>
      <c r="P37" s="2856"/>
      <c r="Q37" s="2856"/>
      <c r="R37" s="2856"/>
      <c r="S37" s="2856"/>
      <c r="T37" s="2856"/>
      <c r="U37" s="2856"/>
      <c r="V37" s="2856"/>
      <c r="W37" s="2856"/>
      <c r="X37" s="2856"/>
      <c r="Y37" s="2856"/>
      <c r="Z37" s="2856"/>
      <c r="AA37" s="2856"/>
      <c r="AB37" s="2856"/>
      <c r="AC37" s="2856"/>
      <c r="AD37" s="2856"/>
      <c r="AE37" s="2856"/>
      <c r="AF37" s="2857"/>
      <c r="AG37" s="2833"/>
      <c r="AH37" s="2834"/>
      <c r="AI37" s="2835"/>
    </row>
    <row r="38" spans="1:35" ht="21" customHeight="1">
      <c r="A38" s="2913" t="s">
        <v>501</v>
      </c>
      <c r="B38" s="2898"/>
      <c r="C38" s="2899"/>
      <c r="D38" s="2899"/>
      <c r="E38" s="2899"/>
      <c r="F38" s="2899"/>
      <c r="G38" s="2900"/>
      <c r="H38" s="350"/>
      <c r="I38" s="350"/>
      <c r="J38" s="350"/>
      <c r="K38" s="351" t="s">
        <v>577</v>
      </c>
      <c r="L38" s="2852"/>
      <c r="M38" s="2852"/>
      <c r="N38" s="2852"/>
      <c r="O38" s="2852"/>
      <c r="P38" s="2852"/>
      <c r="Q38" s="2852"/>
      <c r="R38" s="2852"/>
      <c r="S38" s="2852"/>
      <c r="T38" s="2852"/>
      <c r="U38" s="2852"/>
      <c r="V38" s="2852"/>
      <c r="W38" s="2852"/>
      <c r="X38" s="2852"/>
      <c r="Y38" s="2852"/>
      <c r="Z38" s="2852"/>
      <c r="AA38" s="2852"/>
      <c r="AB38" s="2852"/>
      <c r="AC38" s="2852"/>
      <c r="AD38" s="2852"/>
      <c r="AE38" s="2852"/>
      <c r="AF38" s="2853"/>
      <c r="AG38" s="2836"/>
      <c r="AH38" s="2837"/>
      <c r="AI38" s="2838"/>
    </row>
    <row r="39" spans="1:35" ht="21" customHeight="1">
      <c r="A39" s="2914"/>
      <c r="B39" s="2901"/>
      <c r="C39" s="2902"/>
      <c r="D39" s="2902"/>
      <c r="E39" s="2902"/>
      <c r="F39" s="2902"/>
      <c r="G39" s="2903"/>
      <c r="H39" s="352"/>
      <c r="I39" s="352"/>
      <c r="J39" s="352"/>
      <c r="K39" s="353" t="s">
        <v>465</v>
      </c>
      <c r="L39" s="2854"/>
      <c r="M39" s="2854"/>
      <c r="N39" s="2854"/>
      <c r="O39" s="2854"/>
      <c r="P39" s="2854"/>
      <c r="Q39" s="2854"/>
      <c r="R39" s="2854"/>
      <c r="S39" s="2854"/>
      <c r="T39" s="2854"/>
      <c r="U39" s="2854"/>
      <c r="V39" s="2854"/>
      <c r="W39" s="2854"/>
      <c r="X39" s="2854"/>
      <c r="Y39" s="2854"/>
      <c r="Z39" s="2854"/>
      <c r="AA39" s="2854"/>
      <c r="AB39" s="2854"/>
      <c r="AC39" s="2854"/>
      <c r="AD39" s="2854"/>
      <c r="AE39" s="2854"/>
      <c r="AF39" s="2855"/>
      <c r="AG39" s="2858"/>
      <c r="AH39" s="2859"/>
      <c r="AI39" s="2860"/>
    </row>
    <row r="40" spans="1:35" ht="21" customHeight="1">
      <c r="A40" s="2914"/>
      <c r="B40" s="2904"/>
      <c r="C40" s="2905"/>
      <c r="D40" s="2905"/>
      <c r="E40" s="2905"/>
      <c r="F40" s="2905"/>
      <c r="G40" s="2906"/>
      <c r="H40" s="354"/>
      <c r="I40" s="354"/>
      <c r="J40" s="354"/>
      <c r="K40" s="355" t="s">
        <v>466</v>
      </c>
      <c r="L40" s="2856"/>
      <c r="M40" s="2856"/>
      <c r="N40" s="2856"/>
      <c r="O40" s="2856"/>
      <c r="P40" s="2856"/>
      <c r="Q40" s="2856"/>
      <c r="R40" s="2856"/>
      <c r="S40" s="2856"/>
      <c r="T40" s="2856"/>
      <c r="U40" s="2856"/>
      <c r="V40" s="2856"/>
      <c r="W40" s="2856"/>
      <c r="X40" s="2856"/>
      <c r="Y40" s="2856"/>
      <c r="Z40" s="2856"/>
      <c r="AA40" s="2856"/>
      <c r="AB40" s="2856"/>
      <c r="AC40" s="2856"/>
      <c r="AD40" s="2856"/>
      <c r="AE40" s="2856"/>
      <c r="AF40" s="2857"/>
      <c r="AG40" s="2833"/>
      <c r="AH40" s="2834"/>
      <c r="AI40" s="2835"/>
    </row>
    <row r="41" spans="1:35" ht="21" customHeight="1">
      <c r="A41" s="2914"/>
      <c r="B41" s="2898"/>
      <c r="C41" s="2899"/>
      <c r="D41" s="2899"/>
      <c r="E41" s="2899"/>
      <c r="F41" s="2899"/>
      <c r="G41" s="2900"/>
      <c r="H41" s="350"/>
      <c r="I41" s="350"/>
      <c r="J41" s="350"/>
      <c r="K41" s="351" t="s">
        <v>577</v>
      </c>
      <c r="L41" s="2852"/>
      <c r="M41" s="2852"/>
      <c r="N41" s="2852"/>
      <c r="O41" s="2852"/>
      <c r="P41" s="2852"/>
      <c r="Q41" s="2852"/>
      <c r="R41" s="2852"/>
      <c r="S41" s="2852"/>
      <c r="T41" s="2852"/>
      <c r="U41" s="2852"/>
      <c r="V41" s="2852"/>
      <c r="W41" s="2852"/>
      <c r="X41" s="2852"/>
      <c r="Y41" s="2852"/>
      <c r="Z41" s="2852"/>
      <c r="AA41" s="2852"/>
      <c r="AB41" s="2852"/>
      <c r="AC41" s="2852"/>
      <c r="AD41" s="2852"/>
      <c r="AE41" s="2852"/>
      <c r="AF41" s="2853"/>
      <c r="AG41" s="2836"/>
      <c r="AH41" s="2837"/>
      <c r="AI41" s="2838"/>
    </row>
    <row r="42" spans="1:35" ht="21" customHeight="1">
      <c r="A42" s="2914"/>
      <c r="B42" s="2901"/>
      <c r="C42" s="2902"/>
      <c r="D42" s="2902"/>
      <c r="E42" s="2902"/>
      <c r="F42" s="2902"/>
      <c r="G42" s="2903"/>
      <c r="H42" s="352"/>
      <c r="I42" s="352"/>
      <c r="J42" s="352"/>
      <c r="K42" s="353" t="s">
        <v>465</v>
      </c>
      <c r="L42" s="2854"/>
      <c r="M42" s="2854"/>
      <c r="N42" s="2854"/>
      <c r="O42" s="2854"/>
      <c r="P42" s="2854"/>
      <c r="Q42" s="2854"/>
      <c r="R42" s="2854"/>
      <c r="S42" s="2854"/>
      <c r="T42" s="2854"/>
      <c r="U42" s="2854"/>
      <c r="V42" s="2854"/>
      <c r="W42" s="2854"/>
      <c r="X42" s="2854"/>
      <c r="Y42" s="2854"/>
      <c r="Z42" s="2854"/>
      <c r="AA42" s="2854"/>
      <c r="AB42" s="2854"/>
      <c r="AC42" s="2854"/>
      <c r="AD42" s="2854"/>
      <c r="AE42" s="2854"/>
      <c r="AF42" s="2855"/>
      <c r="AG42" s="2858"/>
      <c r="AH42" s="2859"/>
      <c r="AI42" s="2860"/>
    </row>
    <row r="43" spans="1:35" ht="21" customHeight="1">
      <c r="A43" s="2914"/>
      <c r="B43" s="2904"/>
      <c r="C43" s="2905"/>
      <c r="D43" s="2905"/>
      <c r="E43" s="2905"/>
      <c r="F43" s="2905"/>
      <c r="G43" s="2906"/>
      <c r="H43" s="354"/>
      <c r="I43" s="354"/>
      <c r="J43" s="354"/>
      <c r="K43" s="355" t="s">
        <v>466</v>
      </c>
      <c r="L43" s="2856"/>
      <c r="M43" s="2856"/>
      <c r="N43" s="2856"/>
      <c r="O43" s="2856"/>
      <c r="P43" s="2856"/>
      <c r="Q43" s="2856"/>
      <c r="R43" s="2856"/>
      <c r="S43" s="2856"/>
      <c r="T43" s="2856"/>
      <c r="U43" s="2856"/>
      <c r="V43" s="2856"/>
      <c r="W43" s="2856"/>
      <c r="X43" s="2856"/>
      <c r="Y43" s="2856"/>
      <c r="Z43" s="2856"/>
      <c r="AA43" s="2856"/>
      <c r="AB43" s="2856"/>
      <c r="AC43" s="2856"/>
      <c r="AD43" s="2856"/>
      <c r="AE43" s="2856"/>
      <c r="AF43" s="2857"/>
      <c r="AG43" s="2833"/>
      <c r="AH43" s="2834"/>
      <c r="AI43" s="2835"/>
    </row>
    <row r="44" spans="1:35" ht="21" customHeight="1">
      <c r="A44" s="2914"/>
      <c r="B44" s="2898"/>
      <c r="C44" s="2899"/>
      <c r="D44" s="2899"/>
      <c r="E44" s="2899"/>
      <c r="F44" s="2899"/>
      <c r="G44" s="2900"/>
      <c r="H44" s="350"/>
      <c r="I44" s="350"/>
      <c r="J44" s="350"/>
      <c r="K44" s="351" t="s">
        <v>577</v>
      </c>
      <c r="L44" s="2852"/>
      <c r="M44" s="2852"/>
      <c r="N44" s="2852"/>
      <c r="O44" s="2852"/>
      <c r="P44" s="2852"/>
      <c r="Q44" s="2852"/>
      <c r="R44" s="2852"/>
      <c r="S44" s="2852"/>
      <c r="T44" s="2852"/>
      <c r="U44" s="2852"/>
      <c r="V44" s="2852"/>
      <c r="W44" s="2852"/>
      <c r="X44" s="2852"/>
      <c r="Y44" s="2852"/>
      <c r="Z44" s="2852"/>
      <c r="AA44" s="2852"/>
      <c r="AB44" s="2852"/>
      <c r="AC44" s="2852"/>
      <c r="AD44" s="2852"/>
      <c r="AE44" s="2852"/>
      <c r="AF44" s="2853"/>
      <c r="AG44" s="2836"/>
      <c r="AH44" s="2837"/>
      <c r="AI44" s="2838"/>
    </row>
    <row r="45" spans="1:35" ht="21" customHeight="1">
      <c r="A45" s="2914"/>
      <c r="B45" s="2901"/>
      <c r="C45" s="2902"/>
      <c r="D45" s="2902"/>
      <c r="E45" s="2902"/>
      <c r="F45" s="2902"/>
      <c r="G45" s="2903"/>
      <c r="H45" s="352"/>
      <c r="I45" s="352"/>
      <c r="J45" s="352"/>
      <c r="K45" s="353" t="s">
        <v>465</v>
      </c>
      <c r="L45" s="2854"/>
      <c r="M45" s="2854"/>
      <c r="N45" s="2854"/>
      <c r="O45" s="2854"/>
      <c r="P45" s="2854"/>
      <c r="Q45" s="2854"/>
      <c r="R45" s="2854"/>
      <c r="S45" s="2854"/>
      <c r="T45" s="2854"/>
      <c r="U45" s="2854"/>
      <c r="V45" s="2854"/>
      <c r="W45" s="2854"/>
      <c r="X45" s="2854"/>
      <c r="Y45" s="2854"/>
      <c r="Z45" s="2854"/>
      <c r="AA45" s="2854"/>
      <c r="AB45" s="2854"/>
      <c r="AC45" s="2854"/>
      <c r="AD45" s="2854"/>
      <c r="AE45" s="2854"/>
      <c r="AF45" s="2855"/>
      <c r="AG45" s="2858"/>
      <c r="AH45" s="2859"/>
      <c r="AI45" s="2860"/>
    </row>
    <row r="46" spans="1:35" ht="21" customHeight="1">
      <c r="A46" s="2920"/>
      <c r="B46" s="2904"/>
      <c r="C46" s="2905"/>
      <c r="D46" s="2905"/>
      <c r="E46" s="2905"/>
      <c r="F46" s="2905"/>
      <c r="G46" s="2906"/>
      <c r="H46" s="354"/>
      <c r="I46" s="354"/>
      <c r="J46" s="354"/>
      <c r="K46" s="355" t="s">
        <v>466</v>
      </c>
      <c r="L46" s="2856"/>
      <c r="M46" s="2856"/>
      <c r="N46" s="2856"/>
      <c r="O46" s="2856"/>
      <c r="P46" s="2856"/>
      <c r="Q46" s="2856"/>
      <c r="R46" s="2856"/>
      <c r="S46" s="2856"/>
      <c r="T46" s="2856"/>
      <c r="U46" s="2856"/>
      <c r="V46" s="2856"/>
      <c r="W46" s="2856"/>
      <c r="X46" s="2856"/>
      <c r="Y46" s="2856"/>
      <c r="Z46" s="2856"/>
      <c r="AA46" s="2856"/>
      <c r="AB46" s="2856"/>
      <c r="AC46" s="2856"/>
      <c r="AD46" s="2856"/>
      <c r="AE46" s="2856"/>
      <c r="AF46" s="2857"/>
      <c r="AG46" s="2833"/>
      <c r="AH46" s="2834"/>
      <c r="AI46" s="2835"/>
    </row>
    <row r="47" spans="1:35" ht="15" customHeight="1">
      <c r="A47" s="356" t="s">
        <v>583</v>
      </c>
      <c r="B47" s="361"/>
      <c r="C47" s="361"/>
      <c r="D47" s="361"/>
      <c r="E47" s="361"/>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57"/>
    </row>
    <row r="48" spans="1:35" ht="32.25" customHeight="1">
      <c r="A48" s="2840"/>
      <c r="B48" s="2841"/>
      <c r="C48" s="2841"/>
      <c r="D48" s="2841"/>
      <c r="E48" s="2841"/>
      <c r="F48" s="2841"/>
      <c r="G48" s="2841"/>
      <c r="H48" s="2841"/>
      <c r="I48" s="2841"/>
      <c r="J48" s="2841"/>
      <c r="K48" s="2841"/>
      <c r="L48" s="2841"/>
      <c r="M48" s="2841"/>
      <c r="N48" s="2841"/>
      <c r="O48" s="2841"/>
      <c r="P48" s="2841"/>
      <c r="Q48" s="2841"/>
      <c r="R48" s="2841"/>
      <c r="S48" s="2841"/>
      <c r="T48" s="2841"/>
      <c r="U48" s="2841"/>
      <c r="V48" s="2841"/>
      <c r="W48" s="2841"/>
      <c r="X48" s="2841"/>
      <c r="Y48" s="2841"/>
      <c r="Z48" s="2841"/>
      <c r="AA48" s="2841"/>
      <c r="AB48" s="2841"/>
      <c r="AC48" s="2841"/>
      <c r="AD48" s="2841"/>
      <c r="AE48" s="2841"/>
      <c r="AF48" s="2841"/>
      <c r="AG48" s="2841"/>
      <c r="AH48" s="2841"/>
      <c r="AI48" s="2842"/>
    </row>
    <row r="49" spans="1:35" ht="15" customHeight="1">
      <c r="A49" s="358" t="s">
        <v>533</v>
      </c>
      <c r="B49" s="360"/>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59"/>
    </row>
    <row r="50" spans="1:35" ht="15" customHeight="1">
      <c r="A50" s="2843"/>
      <c r="B50" s="2844"/>
      <c r="C50" s="2844"/>
      <c r="D50" s="2844"/>
      <c r="E50" s="2844"/>
      <c r="F50" s="2844"/>
      <c r="G50" s="2844"/>
      <c r="H50" s="2844"/>
      <c r="I50" s="2844"/>
      <c r="J50" s="2844"/>
      <c r="K50" s="2844"/>
      <c r="L50" s="2844"/>
      <c r="M50" s="2844"/>
      <c r="N50" s="2844"/>
      <c r="O50" s="2844"/>
      <c r="P50" s="2844"/>
      <c r="Q50" s="2844"/>
      <c r="R50" s="2844"/>
      <c r="S50" s="2844"/>
      <c r="T50" s="2844"/>
      <c r="U50" s="2844"/>
      <c r="V50" s="2844"/>
      <c r="W50" s="2844"/>
      <c r="X50" s="2844"/>
      <c r="Y50" s="2844"/>
      <c r="Z50" s="2844"/>
      <c r="AA50" s="2844"/>
      <c r="AB50" s="2844"/>
      <c r="AC50" s="2844"/>
      <c r="AD50" s="2844"/>
      <c r="AE50" s="2844"/>
      <c r="AF50" s="2844"/>
      <c r="AG50" s="2844"/>
      <c r="AH50" s="2844"/>
      <c r="AI50" s="2845"/>
    </row>
    <row r="51" spans="1:35" ht="15" customHeight="1">
      <c r="A51" s="358" t="s">
        <v>534</v>
      </c>
      <c r="B51" s="360"/>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59"/>
    </row>
    <row r="52" spans="1:35" ht="15" customHeight="1" thickBot="1">
      <c r="A52" s="2846"/>
      <c r="B52" s="2847"/>
      <c r="C52" s="2847"/>
      <c r="D52" s="2847"/>
      <c r="E52" s="2847"/>
      <c r="F52" s="2847"/>
      <c r="G52" s="2847"/>
      <c r="H52" s="2847"/>
      <c r="I52" s="2847"/>
      <c r="J52" s="2847"/>
      <c r="K52" s="2847"/>
      <c r="L52" s="2847"/>
      <c r="M52" s="2847"/>
      <c r="N52" s="2847"/>
      <c r="O52" s="2847"/>
      <c r="P52" s="2847"/>
      <c r="Q52" s="2847"/>
      <c r="R52" s="2847"/>
      <c r="S52" s="2847"/>
      <c r="T52" s="2847"/>
      <c r="U52" s="2847"/>
      <c r="V52" s="2847"/>
      <c r="W52" s="2847"/>
      <c r="X52" s="2847"/>
      <c r="Y52" s="2847"/>
      <c r="Z52" s="2847"/>
      <c r="AA52" s="2847"/>
      <c r="AB52" s="2847"/>
      <c r="AC52" s="2847"/>
      <c r="AD52" s="2847"/>
      <c r="AE52" s="2847"/>
      <c r="AF52" s="2847"/>
      <c r="AG52" s="2847"/>
      <c r="AH52" s="2847"/>
      <c r="AI52" s="2848"/>
    </row>
    <row r="53" spans="1:35" ht="15" customHeight="1">
      <c r="A53" s="348" t="s">
        <v>584</v>
      </c>
    </row>
    <row r="54" spans="1:35" ht="18" customHeight="1">
      <c r="B54" s="2849"/>
      <c r="C54" s="2849"/>
      <c r="D54" s="2849"/>
      <c r="E54" s="2849"/>
      <c r="F54" s="2849"/>
      <c r="G54" s="2849"/>
      <c r="H54" s="2849"/>
      <c r="I54" s="2849"/>
      <c r="J54" s="2849"/>
      <c r="K54" s="2849"/>
      <c r="L54" s="2849"/>
      <c r="M54" s="2849"/>
      <c r="O54" s="2850" t="s">
        <v>535</v>
      </c>
      <c r="P54" s="2850"/>
      <c r="Q54" s="2851" t="s">
        <v>866</v>
      </c>
      <c r="R54" s="2851"/>
      <c r="S54" s="2851"/>
      <c r="T54" s="2851"/>
      <c r="U54" s="2851"/>
      <c r="V54" s="2851"/>
    </row>
    <row r="55" spans="1:35" ht="15" customHeight="1">
      <c r="A55" s="348" t="s">
        <v>585</v>
      </c>
    </row>
    <row r="56" spans="1:35" ht="18" customHeight="1">
      <c r="B56" s="2849"/>
      <c r="C56" s="2849"/>
      <c r="D56" s="2849"/>
      <c r="E56" s="2849"/>
      <c r="F56" s="2849"/>
      <c r="G56" s="2849"/>
      <c r="H56" s="2849"/>
      <c r="I56" s="2849"/>
      <c r="J56" s="2849"/>
      <c r="K56" s="2849"/>
      <c r="L56" s="2849"/>
      <c r="M56" s="2849"/>
      <c r="O56" s="2850" t="s">
        <v>535</v>
      </c>
      <c r="P56" s="2850"/>
      <c r="Q56" s="2851" t="s">
        <v>867</v>
      </c>
      <c r="R56" s="2851"/>
      <c r="S56" s="2851"/>
      <c r="T56" s="2851"/>
      <c r="U56" s="2851"/>
      <c r="V56" s="2851"/>
    </row>
    <row r="57" spans="1:35" ht="72" customHeight="1">
      <c r="A57" s="2839" t="s">
        <v>540</v>
      </c>
      <c r="B57" s="2839"/>
      <c r="C57" s="2839"/>
      <c r="D57" s="2839"/>
      <c r="E57" s="2839"/>
      <c r="F57" s="2839"/>
      <c r="G57" s="2839"/>
      <c r="H57" s="2839"/>
      <c r="I57" s="2839"/>
      <c r="J57" s="2839"/>
      <c r="K57" s="2839"/>
      <c r="L57" s="2839"/>
      <c r="M57" s="2839"/>
      <c r="N57" s="2839"/>
      <c r="O57" s="2839"/>
      <c r="P57" s="2839"/>
      <c r="Q57" s="2839"/>
      <c r="R57" s="2839"/>
      <c r="S57" s="2839"/>
      <c r="T57" s="2839"/>
      <c r="U57" s="2839"/>
      <c r="V57" s="2839"/>
      <c r="W57" s="2839"/>
      <c r="X57" s="2839"/>
      <c r="Y57" s="2839"/>
      <c r="Z57" s="2839"/>
      <c r="AA57" s="2839"/>
      <c r="AB57" s="2839"/>
      <c r="AC57" s="2839"/>
      <c r="AD57" s="2839"/>
      <c r="AE57" s="2839"/>
      <c r="AF57" s="2839"/>
      <c r="AG57" s="2839"/>
      <c r="AH57" s="2839"/>
      <c r="AI57" s="2839"/>
    </row>
  </sheetData>
  <mergeCells count="82">
    <mergeCell ref="B38:G40"/>
    <mergeCell ref="B32:G34"/>
    <mergeCell ref="A9:AI9"/>
    <mergeCell ref="C11:I11"/>
    <mergeCell ref="D14:F14"/>
    <mergeCell ref="G14:U14"/>
    <mergeCell ref="V14:AB14"/>
    <mergeCell ref="AC14:AH14"/>
    <mergeCell ref="D16:F16"/>
    <mergeCell ref="G16:T16"/>
    <mergeCell ref="U16:AB16"/>
    <mergeCell ref="AG29:AI29"/>
    <mergeCell ref="A38:A46"/>
    <mergeCell ref="B44:G46"/>
    <mergeCell ref="L44:AF44"/>
    <mergeCell ref="AG44:AI44"/>
    <mergeCell ref="L45:AF45"/>
    <mergeCell ref="AG45:AI45"/>
    <mergeCell ref="L46:AF46"/>
    <mergeCell ref="AG46:AI46"/>
    <mergeCell ref="B41:G43"/>
    <mergeCell ref="L42:AF42"/>
    <mergeCell ref="AG42:AI42"/>
    <mergeCell ref="L43:AF43"/>
    <mergeCell ref="L41:AF41"/>
    <mergeCell ref="AG43:AI43"/>
    <mergeCell ref="L40:AF40"/>
    <mergeCell ref="AG40:AI40"/>
    <mergeCell ref="A2:AI2"/>
    <mergeCell ref="F4:R4"/>
    <mergeCell ref="B4:E4"/>
    <mergeCell ref="B5:E5"/>
    <mergeCell ref="F5:Y5"/>
    <mergeCell ref="L30:AF30"/>
    <mergeCell ref="AG30:AI30"/>
    <mergeCell ref="L31:AF31"/>
    <mergeCell ref="A19:F19"/>
    <mergeCell ref="G19:I19"/>
    <mergeCell ref="J19:AI19"/>
    <mergeCell ref="A29:A37"/>
    <mergeCell ref="L33:AF33"/>
    <mergeCell ref="AC16:AH16"/>
    <mergeCell ref="B29:G31"/>
    <mergeCell ref="L29:AF29"/>
    <mergeCell ref="B35:G37"/>
    <mergeCell ref="L35:AF35"/>
    <mergeCell ref="AG35:AI35"/>
    <mergeCell ref="L36:AF36"/>
    <mergeCell ref="A20:F20"/>
    <mergeCell ref="G20:I22"/>
    <mergeCell ref="J20:AI22"/>
    <mergeCell ref="A27:G28"/>
    <mergeCell ref="H27:J27"/>
    <mergeCell ref="K27:AF28"/>
    <mergeCell ref="AG27:AI28"/>
    <mergeCell ref="A21:F21"/>
    <mergeCell ref="A22:F22"/>
    <mergeCell ref="L39:AF39"/>
    <mergeCell ref="L32:AF32"/>
    <mergeCell ref="AG32:AI32"/>
    <mergeCell ref="L34:AF34"/>
    <mergeCell ref="AG36:AI36"/>
    <mergeCell ref="L37:AF37"/>
    <mergeCell ref="AG37:AI37"/>
    <mergeCell ref="AG33:AI33"/>
    <mergeCell ref="AG39:AI39"/>
    <mergeCell ref="W7:AF7"/>
    <mergeCell ref="AG31:AI31"/>
    <mergeCell ref="AG34:AI34"/>
    <mergeCell ref="AG41:AI41"/>
    <mergeCell ref="A57:AI57"/>
    <mergeCell ref="A48:AI48"/>
    <mergeCell ref="A50:AI50"/>
    <mergeCell ref="A52:AI52"/>
    <mergeCell ref="B54:M54"/>
    <mergeCell ref="O54:P54"/>
    <mergeCell ref="Q54:V54"/>
    <mergeCell ref="B56:M56"/>
    <mergeCell ref="O56:P56"/>
    <mergeCell ref="Q56:V56"/>
    <mergeCell ref="L38:AF38"/>
    <mergeCell ref="AG38:AI38"/>
  </mergeCells>
  <phoneticPr fontId="9"/>
  <printOptions horizontalCentered="1"/>
  <pageMargins left="0.59055118110236227" right="0.39370078740157483" top="0.39370078740157483" bottom="0.19685039370078741" header="0.19685039370078741" footer="7.874015748031496E-2"/>
  <pageSetup paperSize="9" scale="84" orientation="portrait" horizontalDpi="300" verticalDpi="300" r:id="rId1"/>
  <headerFooter>
    <oddFooter>&amp;R（令和２年７月開講訓練科から適用）</oddFooter>
  </headerFooter>
  <rowBreaks count="1" manualBreakCount="1">
    <brk id="48" max="34"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Y38" sqref="Y38"/>
    </sheetView>
  </sheetViews>
  <sheetFormatPr defaultColWidth="12.625" defaultRowHeight="30" customHeight="1"/>
  <cols>
    <col min="1" max="2" width="3.625" style="127" customWidth="1"/>
    <col min="3" max="15" width="5.625" style="127" customWidth="1"/>
    <col min="16" max="16" width="15.625" style="127" customWidth="1"/>
    <col min="17" max="17" width="4.625" style="127" customWidth="1"/>
    <col min="18" max="16384" width="12.625" style="127"/>
  </cols>
  <sheetData>
    <row r="1" spans="1:16" ht="20.100000000000001" customHeight="1">
      <c r="P1" s="122" t="s">
        <v>722</v>
      </c>
    </row>
    <row r="2" spans="1:16" ht="9.9499999999999993" customHeight="1">
      <c r="P2" s="186"/>
    </row>
    <row r="3" spans="1:16" ht="30" customHeight="1">
      <c r="A3" s="2924" t="s">
        <v>353</v>
      </c>
      <c r="B3" s="2924"/>
      <c r="C3" s="2924"/>
      <c r="D3" s="2924"/>
      <c r="E3" s="2924"/>
      <c r="F3" s="2924"/>
      <c r="G3" s="2924"/>
      <c r="H3" s="2924"/>
      <c r="I3" s="2924"/>
      <c r="J3" s="2924"/>
      <c r="K3" s="2924"/>
      <c r="L3" s="2924"/>
      <c r="M3" s="2924"/>
      <c r="N3" s="2924"/>
      <c r="O3" s="2924"/>
      <c r="P3" s="2924"/>
    </row>
    <row r="4" spans="1:16" ht="20.100000000000001" customHeight="1">
      <c r="A4" s="187"/>
      <c r="B4" s="187"/>
      <c r="C4" s="187"/>
      <c r="D4" s="292"/>
      <c r="E4" s="187"/>
      <c r="F4" s="187"/>
      <c r="G4" s="187"/>
      <c r="H4" s="187"/>
      <c r="I4" s="187"/>
      <c r="J4" s="187"/>
      <c r="K4" s="187"/>
      <c r="L4" s="187"/>
      <c r="M4" s="187"/>
      <c r="N4" s="187"/>
      <c r="O4" s="187"/>
      <c r="P4" s="187"/>
    </row>
    <row r="5" spans="1:16" ht="24.95" customHeight="1">
      <c r="A5" s="2925" t="s">
        <v>245</v>
      </c>
      <c r="B5" s="2925"/>
      <c r="C5" s="2925"/>
      <c r="D5" s="2925"/>
      <c r="E5" s="2925"/>
      <c r="F5" s="2926" t="str">
        <f>IF(様式1!L11="","",様式1!L11)</f>
        <v/>
      </c>
      <c r="G5" s="2926"/>
      <c r="H5" s="2926"/>
      <c r="I5" s="2926"/>
      <c r="J5" s="2926"/>
      <c r="K5" s="2926"/>
      <c r="L5" s="2926"/>
      <c r="M5" s="128"/>
      <c r="N5" s="128"/>
      <c r="O5" s="305" t="s">
        <v>354</v>
      </c>
      <c r="P5" s="675"/>
    </row>
    <row r="6" spans="1:16" ht="20.100000000000001" customHeight="1" thickBot="1">
      <c r="A6" s="125"/>
      <c r="B6" s="125"/>
      <c r="C6" s="125"/>
      <c r="D6" s="293"/>
      <c r="E6" s="125"/>
      <c r="F6" s="110"/>
      <c r="G6" s="110"/>
      <c r="H6" s="110"/>
      <c r="I6" s="110"/>
      <c r="J6" s="294"/>
      <c r="K6" s="110"/>
      <c r="M6" s="110"/>
      <c r="N6" s="110"/>
      <c r="O6" s="110"/>
    </row>
    <row r="7" spans="1:16" ht="39.950000000000003" customHeight="1" thickBot="1">
      <c r="A7" s="2927" t="s">
        <v>246</v>
      </c>
      <c r="B7" s="2928"/>
      <c r="C7" s="2929"/>
      <c r="D7" s="2933" t="str">
        <f>IF(様式1!G36="","",様式1!G36)</f>
        <v/>
      </c>
      <c r="E7" s="2934"/>
      <c r="F7" s="2934"/>
      <c r="G7" s="2934"/>
      <c r="H7" s="2934"/>
      <c r="I7" s="2934"/>
      <c r="J7" s="2934"/>
      <c r="K7" s="2934"/>
      <c r="L7" s="2934"/>
      <c r="M7" s="2934"/>
      <c r="N7" s="2934"/>
      <c r="O7" s="2934"/>
      <c r="P7" s="2935"/>
    </row>
    <row r="8" spans="1:16" ht="69.95" customHeight="1" thickBot="1">
      <c r="A8" s="2921" t="s">
        <v>355</v>
      </c>
      <c r="B8" s="2922"/>
      <c r="C8" s="2923"/>
      <c r="D8" s="2930"/>
      <c r="E8" s="2931"/>
      <c r="F8" s="2931"/>
      <c r="G8" s="2931"/>
      <c r="H8" s="2931"/>
      <c r="I8" s="2931"/>
      <c r="J8" s="2931"/>
      <c r="K8" s="2931"/>
      <c r="L8" s="2931"/>
      <c r="M8" s="2931"/>
      <c r="N8" s="2931"/>
      <c r="O8" s="2931"/>
      <c r="P8" s="2932"/>
    </row>
    <row r="9" spans="1:16" ht="20.100000000000001" customHeight="1">
      <c r="A9" s="2936" t="s">
        <v>356</v>
      </c>
      <c r="B9" s="2938" t="s">
        <v>256</v>
      </c>
      <c r="C9" s="2939"/>
      <c r="D9" s="2939"/>
      <c r="E9" s="2940"/>
      <c r="F9" s="2938" t="s">
        <v>257</v>
      </c>
      <c r="G9" s="2939"/>
      <c r="H9" s="2939"/>
      <c r="I9" s="2939"/>
      <c r="J9" s="2939"/>
      <c r="K9" s="2939"/>
      <c r="L9" s="2939"/>
      <c r="M9" s="2939"/>
      <c r="N9" s="2939"/>
      <c r="O9" s="2939"/>
      <c r="P9" s="188" t="s">
        <v>251</v>
      </c>
    </row>
    <row r="10" spans="1:16" ht="30" customHeight="1">
      <c r="A10" s="2936"/>
      <c r="B10" s="2941" t="s">
        <v>258</v>
      </c>
      <c r="C10" s="2942"/>
      <c r="D10" s="2943"/>
      <c r="E10" s="2944"/>
      <c r="F10" s="2945"/>
      <c r="G10" s="2946"/>
      <c r="H10" s="2946"/>
      <c r="I10" s="2946"/>
      <c r="J10" s="2946"/>
      <c r="K10" s="2946"/>
      <c r="L10" s="2946"/>
      <c r="M10" s="2946"/>
      <c r="N10" s="2946"/>
      <c r="O10" s="2946"/>
      <c r="P10" s="676"/>
    </row>
    <row r="11" spans="1:16" ht="30" customHeight="1">
      <c r="A11" s="2936"/>
      <c r="B11" s="2941"/>
      <c r="C11" s="2947"/>
      <c r="D11" s="2948"/>
      <c r="E11" s="2949"/>
      <c r="F11" s="2950"/>
      <c r="G11" s="2951"/>
      <c r="H11" s="2951"/>
      <c r="I11" s="2951"/>
      <c r="J11" s="2951"/>
      <c r="K11" s="2951"/>
      <c r="L11" s="2951"/>
      <c r="M11" s="2951"/>
      <c r="N11" s="2951"/>
      <c r="O11" s="2952"/>
      <c r="P11" s="677"/>
    </row>
    <row r="12" spans="1:16" ht="30" customHeight="1">
      <c r="A12" s="2936"/>
      <c r="B12" s="2941"/>
      <c r="C12" s="2947"/>
      <c r="D12" s="2948"/>
      <c r="E12" s="2949"/>
      <c r="F12" s="2950"/>
      <c r="G12" s="2951"/>
      <c r="H12" s="2951"/>
      <c r="I12" s="2951"/>
      <c r="J12" s="2951"/>
      <c r="K12" s="2951"/>
      <c r="L12" s="2951"/>
      <c r="M12" s="2951"/>
      <c r="N12" s="2951"/>
      <c r="O12" s="2952"/>
      <c r="P12" s="677"/>
    </row>
    <row r="13" spans="1:16" ht="30" customHeight="1">
      <c r="A13" s="2936"/>
      <c r="B13" s="2941"/>
      <c r="C13" s="2947"/>
      <c r="D13" s="2948"/>
      <c r="E13" s="2949"/>
      <c r="F13" s="2950"/>
      <c r="G13" s="2951"/>
      <c r="H13" s="2951"/>
      <c r="I13" s="2951"/>
      <c r="J13" s="2951"/>
      <c r="K13" s="2951"/>
      <c r="L13" s="2951"/>
      <c r="M13" s="2951"/>
      <c r="N13" s="2951"/>
      <c r="O13" s="2952"/>
      <c r="P13" s="677"/>
    </row>
    <row r="14" spans="1:16" ht="30" customHeight="1">
      <c r="A14" s="2936"/>
      <c r="B14" s="2941"/>
      <c r="C14" s="2947"/>
      <c r="D14" s="2948"/>
      <c r="E14" s="2949"/>
      <c r="F14" s="2950"/>
      <c r="G14" s="2951"/>
      <c r="H14" s="2951"/>
      <c r="I14" s="2951"/>
      <c r="J14" s="2951"/>
      <c r="K14" s="2951"/>
      <c r="L14" s="2951"/>
      <c r="M14" s="2951"/>
      <c r="N14" s="2951"/>
      <c r="O14" s="2952"/>
      <c r="P14" s="677"/>
    </row>
    <row r="15" spans="1:16" ht="30" customHeight="1">
      <c r="A15" s="2936"/>
      <c r="B15" s="2941"/>
      <c r="C15" s="2947"/>
      <c r="D15" s="2948"/>
      <c r="E15" s="2949"/>
      <c r="F15" s="2950"/>
      <c r="G15" s="2951"/>
      <c r="H15" s="2951"/>
      <c r="I15" s="2951"/>
      <c r="J15" s="2951"/>
      <c r="K15" s="2951"/>
      <c r="L15" s="2951"/>
      <c r="M15" s="2951"/>
      <c r="N15" s="2951"/>
      <c r="O15" s="2951"/>
      <c r="P15" s="677"/>
    </row>
    <row r="16" spans="1:16" ht="30" customHeight="1">
      <c r="A16" s="2936"/>
      <c r="B16" s="2941"/>
      <c r="C16" s="2947"/>
      <c r="D16" s="2948"/>
      <c r="E16" s="2949"/>
      <c r="F16" s="2950"/>
      <c r="G16" s="2951"/>
      <c r="H16" s="2951"/>
      <c r="I16" s="2951"/>
      <c r="J16" s="2951"/>
      <c r="K16" s="2951"/>
      <c r="L16" s="2951"/>
      <c r="M16" s="2951"/>
      <c r="N16" s="2951"/>
      <c r="O16" s="2951"/>
      <c r="P16" s="677"/>
    </row>
    <row r="17" spans="1:16" ht="30" customHeight="1">
      <c r="A17" s="2936"/>
      <c r="B17" s="2941"/>
      <c r="C17" s="2947"/>
      <c r="D17" s="2948"/>
      <c r="E17" s="2949"/>
      <c r="F17" s="2950"/>
      <c r="G17" s="2951"/>
      <c r="H17" s="2951"/>
      <c r="I17" s="2951"/>
      <c r="J17" s="2951"/>
      <c r="K17" s="2951"/>
      <c r="L17" s="2951"/>
      <c r="M17" s="2951"/>
      <c r="N17" s="2951"/>
      <c r="O17" s="2951"/>
      <c r="P17" s="677"/>
    </row>
    <row r="18" spans="1:16" ht="30" customHeight="1">
      <c r="A18" s="2936"/>
      <c r="B18" s="2941"/>
      <c r="C18" s="2953"/>
      <c r="D18" s="2954"/>
      <c r="E18" s="2955"/>
      <c r="F18" s="2956"/>
      <c r="G18" s="2957"/>
      <c r="H18" s="2957"/>
      <c r="I18" s="2957"/>
      <c r="J18" s="2957"/>
      <c r="K18" s="2957"/>
      <c r="L18" s="2957"/>
      <c r="M18" s="2957"/>
      <c r="N18" s="2957"/>
      <c r="O18" s="2957"/>
      <c r="P18" s="678"/>
    </row>
    <row r="19" spans="1:16" ht="30" customHeight="1">
      <c r="A19" s="2936"/>
      <c r="B19" s="2958" t="s">
        <v>176</v>
      </c>
      <c r="C19" s="2942"/>
      <c r="D19" s="2943"/>
      <c r="E19" s="2944"/>
      <c r="F19" s="2945"/>
      <c r="G19" s="2946"/>
      <c r="H19" s="2946"/>
      <c r="I19" s="2946"/>
      <c r="J19" s="2946"/>
      <c r="K19" s="2946"/>
      <c r="L19" s="2946"/>
      <c r="M19" s="2946"/>
      <c r="N19" s="2946"/>
      <c r="O19" s="2946"/>
      <c r="P19" s="676"/>
    </row>
    <row r="20" spans="1:16" ht="30" customHeight="1">
      <c r="A20" s="2936"/>
      <c r="B20" s="2941"/>
      <c r="C20" s="2947"/>
      <c r="D20" s="2948"/>
      <c r="E20" s="2949"/>
      <c r="F20" s="2950"/>
      <c r="G20" s="2951"/>
      <c r="H20" s="2951"/>
      <c r="I20" s="2951"/>
      <c r="J20" s="2951"/>
      <c r="K20" s="2951"/>
      <c r="L20" s="2951"/>
      <c r="M20" s="2951"/>
      <c r="N20" s="2951"/>
      <c r="O20" s="2951"/>
      <c r="P20" s="677"/>
    </row>
    <row r="21" spans="1:16" ht="30" customHeight="1">
      <c r="A21" s="2936"/>
      <c r="B21" s="2941"/>
      <c r="C21" s="2947"/>
      <c r="D21" s="2948"/>
      <c r="E21" s="2949"/>
      <c r="F21" s="2950"/>
      <c r="G21" s="2951"/>
      <c r="H21" s="2951"/>
      <c r="I21" s="2951"/>
      <c r="J21" s="2951"/>
      <c r="K21" s="2951"/>
      <c r="L21" s="2951"/>
      <c r="M21" s="2951"/>
      <c r="N21" s="2951"/>
      <c r="O21" s="2951"/>
      <c r="P21" s="677"/>
    </row>
    <row r="22" spans="1:16" ht="30" customHeight="1">
      <c r="A22" s="2936"/>
      <c r="B22" s="2941"/>
      <c r="C22" s="2947"/>
      <c r="D22" s="2948"/>
      <c r="E22" s="2949"/>
      <c r="F22" s="2950"/>
      <c r="G22" s="2951"/>
      <c r="H22" s="2951"/>
      <c r="I22" s="2951"/>
      <c r="J22" s="2951"/>
      <c r="K22" s="2951"/>
      <c r="L22" s="2951"/>
      <c r="M22" s="2951"/>
      <c r="N22" s="2951"/>
      <c r="O22" s="2951"/>
      <c r="P22" s="677"/>
    </row>
    <row r="23" spans="1:16" ht="30" customHeight="1">
      <c r="A23" s="2936"/>
      <c r="B23" s="2941"/>
      <c r="C23" s="2947"/>
      <c r="D23" s="2948"/>
      <c r="E23" s="2949"/>
      <c r="F23" s="2950"/>
      <c r="G23" s="2951"/>
      <c r="H23" s="2951"/>
      <c r="I23" s="2951"/>
      <c r="J23" s="2951"/>
      <c r="K23" s="2951"/>
      <c r="L23" s="2951"/>
      <c r="M23" s="2951"/>
      <c r="N23" s="2951"/>
      <c r="O23" s="2951"/>
      <c r="P23" s="677"/>
    </row>
    <row r="24" spans="1:16" ht="30" customHeight="1">
      <c r="A24" s="2936"/>
      <c r="B24" s="2941"/>
      <c r="C24" s="2947"/>
      <c r="D24" s="2948"/>
      <c r="E24" s="2949"/>
      <c r="F24" s="2950"/>
      <c r="G24" s="2951"/>
      <c r="H24" s="2951"/>
      <c r="I24" s="2951"/>
      <c r="J24" s="2951"/>
      <c r="K24" s="2951"/>
      <c r="L24" s="2951"/>
      <c r="M24" s="2951"/>
      <c r="N24" s="2951"/>
      <c r="O24" s="2951"/>
      <c r="P24" s="677"/>
    </row>
    <row r="25" spans="1:16" ht="30" customHeight="1">
      <c r="A25" s="2936"/>
      <c r="B25" s="2941"/>
      <c r="C25" s="2947"/>
      <c r="D25" s="2948"/>
      <c r="E25" s="2949"/>
      <c r="F25" s="2950"/>
      <c r="G25" s="2951"/>
      <c r="H25" s="2951"/>
      <c r="I25" s="2951"/>
      <c r="J25" s="2951"/>
      <c r="K25" s="2951"/>
      <c r="L25" s="2951"/>
      <c r="M25" s="2951"/>
      <c r="N25" s="2951"/>
      <c r="O25" s="2951"/>
      <c r="P25" s="677"/>
    </row>
    <row r="26" spans="1:16" ht="30" customHeight="1">
      <c r="A26" s="2936"/>
      <c r="B26" s="2941"/>
      <c r="C26" s="2947"/>
      <c r="D26" s="2948"/>
      <c r="E26" s="2949"/>
      <c r="F26" s="2950"/>
      <c r="G26" s="2951"/>
      <c r="H26" s="2951"/>
      <c r="I26" s="2951"/>
      <c r="J26" s="2951"/>
      <c r="K26" s="2951"/>
      <c r="L26" s="2951"/>
      <c r="M26" s="2951"/>
      <c r="N26" s="2951"/>
      <c r="O26" s="2951"/>
      <c r="P26" s="677"/>
    </row>
    <row r="27" spans="1:16" ht="30" customHeight="1">
      <c r="A27" s="2936"/>
      <c r="B27" s="2941"/>
      <c r="C27" s="2953"/>
      <c r="D27" s="2954"/>
      <c r="E27" s="2955"/>
      <c r="F27" s="2956"/>
      <c r="G27" s="2957"/>
      <c r="H27" s="2957"/>
      <c r="I27" s="2957"/>
      <c r="J27" s="2957"/>
      <c r="K27" s="2957"/>
      <c r="L27" s="2957"/>
      <c r="M27" s="2957"/>
      <c r="N27" s="2957"/>
      <c r="O27" s="2957"/>
      <c r="P27" s="677"/>
    </row>
    <row r="28" spans="1:16" ht="30" customHeight="1" thickBot="1">
      <c r="A28" s="2937"/>
      <c r="B28" s="295" t="s">
        <v>357</v>
      </c>
      <c r="C28" s="296"/>
      <c r="D28" s="296"/>
      <c r="E28" s="296"/>
      <c r="F28" s="296"/>
      <c r="G28" s="296"/>
      <c r="H28" s="296"/>
      <c r="I28" s="296"/>
      <c r="J28" s="296"/>
      <c r="K28" s="296"/>
      <c r="L28" s="296"/>
      <c r="M28" s="296"/>
      <c r="N28" s="296"/>
      <c r="O28" s="296"/>
      <c r="P28" s="375">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9"/>
  <conditionalFormatting sqref="P10:P27 F10:F27 P5 C10:D27 G10:O10 G15:O18 D8">
    <cfRule type="cellIs" dxfId="148"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S89"/>
  <sheetViews>
    <sheetView view="pageBreakPreview" zoomScale="70" zoomScaleNormal="70" zoomScaleSheetLayoutView="70" workbookViewId="0">
      <selection activeCell="B2" sqref="B2:R2"/>
    </sheetView>
  </sheetViews>
  <sheetFormatPr defaultRowHeight="13.5"/>
  <cols>
    <col min="1" max="1" width="2.75" style="1166" customWidth="1"/>
    <col min="2" max="2" width="22" style="1166" customWidth="1"/>
    <col min="3" max="3" width="17.125" style="1169" customWidth="1"/>
    <col min="4" max="4" width="25.375" style="1169" customWidth="1"/>
    <col min="5" max="5" width="28.125" style="1169" customWidth="1"/>
    <col min="6" max="6" width="12.5" style="1166" customWidth="1"/>
    <col min="7" max="7" width="5" style="1170" customWidth="1"/>
    <col min="8" max="8" width="12.375" style="1166" customWidth="1"/>
    <col min="9" max="9" width="8.875" style="1166" customWidth="1"/>
    <col min="10" max="16" width="9" style="1166"/>
    <col min="17" max="17" width="7.5" style="1166" customWidth="1"/>
    <col min="18" max="19" width="7.5" style="1174" customWidth="1"/>
    <col min="20" max="260" width="9" style="1166"/>
    <col min="261" max="261" width="2.75" style="1166" customWidth="1"/>
    <col min="262" max="262" width="22" style="1166" customWidth="1"/>
    <col min="263" max="263" width="17.125" style="1166" customWidth="1"/>
    <col min="264" max="264" width="25.375" style="1166" customWidth="1"/>
    <col min="265" max="265" width="28.125" style="1166" customWidth="1"/>
    <col min="266" max="266" width="12.5" style="1166" customWidth="1"/>
    <col min="267" max="267" width="5" style="1166" customWidth="1"/>
    <col min="268" max="268" width="12.375" style="1166" customWidth="1"/>
    <col min="269" max="269" width="8.875" style="1166" customWidth="1"/>
    <col min="270" max="274" width="9" style="1166"/>
    <col min="275" max="275" width="7.5" style="1166" customWidth="1"/>
    <col min="276" max="516" width="9" style="1166"/>
    <col min="517" max="517" width="2.75" style="1166" customWidth="1"/>
    <col min="518" max="518" width="22" style="1166" customWidth="1"/>
    <col min="519" max="519" width="17.125" style="1166" customWidth="1"/>
    <col min="520" max="520" width="25.375" style="1166" customWidth="1"/>
    <col min="521" max="521" width="28.125" style="1166" customWidth="1"/>
    <col min="522" max="522" width="12.5" style="1166" customWidth="1"/>
    <col min="523" max="523" width="5" style="1166" customWidth="1"/>
    <col min="524" max="524" width="12.375" style="1166" customWidth="1"/>
    <col min="525" max="525" width="8.875" style="1166" customWidth="1"/>
    <col min="526" max="530" width="9" style="1166"/>
    <col min="531" max="531" width="7.5" style="1166" customWidth="1"/>
    <col min="532" max="772" width="9" style="1166"/>
    <col min="773" max="773" width="2.75" style="1166" customWidth="1"/>
    <col min="774" max="774" width="22" style="1166" customWidth="1"/>
    <col min="775" max="775" width="17.125" style="1166" customWidth="1"/>
    <col min="776" max="776" width="25.375" style="1166" customWidth="1"/>
    <col min="777" max="777" width="28.125" style="1166" customWidth="1"/>
    <col min="778" max="778" width="12.5" style="1166" customWidth="1"/>
    <col min="779" max="779" width="5" style="1166" customWidth="1"/>
    <col min="780" max="780" width="12.375" style="1166" customWidth="1"/>
    <col min="781" max="781" width="8.875" style="1166" customWidth="1"/>
    <col min="782" max="786" width="9" style="1166"/>
    <col min="787" max="787" width="7.5" style="1166" customWidth="1"/>
    <col min="788" max="1028" width="9" style="1166"/>
    <col min="1029" max="1029" width="2.75" style="1166" customWidth="1"/>
    <col min="1030" max="1030" width="22" style="1166" customWidth="1"/>
    <col min="1031" max="1031" width="17.125" style="1166" customWidth="1"/>
    <col min="1032" max="1032" width="25.375" style="1166" customWidth="1"/>
    <col min="1033" max="1033" width="28.125" style="1166" customWidth="1"/>
    <col min="1034" max="1034" width="12.5" style="1166" customWidth="1"/>
    <col min="1035" max="1035" width="5" style="1166" customWidth="1"/>
    <col min="1036" max="1036" width="12.375" style="1166" customWidth="1"/>
    <col min="1037" max="1037" width="8.875" style="1166" customWidth="1"/>
    <col min="1038" max="1042" width="9" style="1166"/>
    <col min="1043" max="1043" width="7.5" style="1166" customWidth="1"/>
    <col min="1044" max="1284" width="9" style="1166"/>
    <col min="1285" max="1285" width="2.75" style="1166" customWidth="1"/>
    <col min="1286" max="1286" width="22" style="1166" customWidth="1"/>
    <col min="1287" max="1287" width="17.125" style="1166" customWidth="1"/>
    <col min="1288" max="1288" width="25.375" style="1166" customWidth="1"/>
    <col min="1289" max="1289" width="28.125" style="1166" customWidth="1"/>
    <col min="1290" max="1290" width="12.5" style="1166" customWidth="1"/>
    <col min="1291" max="1291" width="5" style="1166" customWidth="1"/>
    <col min="1292" max="1292" width="12.375" style="1166" customWidth="1"/>
    <col min="1293" max="1293" width="8.875" style="1166" customWidth="1"/>
    <col min="1294" max="1298" width="9" style="1166"/>
    <col min="1299" max="1299" width="7.5" style="1166" customWidth="1"/>
    <col min="1300" max="1540" width="9" style="1166"/>
    <col min="1541" max="1541" width="2.75" style="1166" customWidth="1"/>
    <col min="1542" max="1542" width="22" style="1166" customWidth="1"/>
    <col min="1543" max="1543" width="17.125" style="1166" customWidth="1"/>
    <col min="1544" max="1544" width="25.375" style="1166" customWidth="1"/>
    <col min="1545" max="1545" width="28.125" style="1166" customWidth="1"/>
    <col min="1546" max="1546" width="12.5" style="1166" customWidth="1"/>
    <col min="1547" max="1547" width="5" style="1166" customWidth="1"/>
    <col min="1548" max="1548" width="12.375" style="1166" customWidth="1"/>
    <col min="1549" max="1549" width="8.875" style="1166" customWidth="1"/>
    <col min="1550" max="1554" width="9" style="1166"/>
    <col min="1555" max="1555" width="7.5" style="1166" customWidth="1"/>
    <col min="1556" max="1796" width="9" style="1166"/>
    <col min="1797" max="1797" width="2.75" style="1166" customWidth="1"/>
    <col min="1798" max="1798" width="22" style="1166" customWidth="1"/>
    <col min="1799" max="1799" width="17.125" style="1166" customWidth="1"/>
    <col min="1800" max="1800" width="25.375" style="1166" customWidth="1"/>
    <col min="1801" max="1801" width="28.125" style="1166" customWidth="1"/>
    <col min="1802" max="1802" width="12.5" style="1166" customWidth="1"/>
    <col min="1803" max="1803" width="5" style="1166" customWidth="1"/>
    <col min="1804" max="1804" width="12.375" style="1166" customWidth="1"/>
    <col min="1805" max="1805" width="8.875" style="1166" customWidth="1"/>
    <col min="1806" max="1810" width="9" style="1166"/>
    <col min="1811" max="1811" width="7.5" style="1166" customWidth="1"/>
    <col min="1812" max="2052" width="9" style="1166"/>
    <col min="2053" max="2053" width="2.75" style="1166" customWidth="1"/>
    <col min="2054" max="2054" width="22" style="1166" customWidth="1"/>
    <col min="2055" max="2055" width="17.125" style="1166" customWidth="1"/>
    <col min="2056" max="2056" width="25.375" style="1166" customWidth="1"/>
    <col min="2057" max="2057" width="28.125" style="1166" customWidth="1"/>
    <col min="2058" max="2058" width="12.5" style="1166" customWidth="1"/>
    <col min="2059" max="2059" width="5" style="1166" customWidth="1"/>
    <col min="2060" max="2060" width="12.375" style="1166" customWidth="1"/>
    <col min="2061" max="2061" width="8.875" style="1166" customWidth="1"/>
    <col min="2062" max="2066" width="9" style="1166"/>
    <col min="2067" max="2067" width="7.5" style="1166" customWidth="1"/>
    <col min="2068" max="2308" width="9" style="1166"/>
    <col min="2309" max="2309" width="2.75" style="1166" customWidth="1"/>
    <col min="2310" max="2310" width="22" style="1166" customWidth="1"/>
    <col min="2311" max="2311" width="17.125" style="1166" customWidth="1"/>
    <col min="2312" max="2312" width="25.375" style="1166" customWidth="1"/>
    <col min="2313" max="2313" width="28.125" style="1166" customWidth="1"/>
    <col min="2314" max="2314" width="12.5" style="1166" customWidth="1"/>
    <col min="2315" max="2315" width="5" style="1166" customWidth="1"/>
    <col min="2316" max="2316" width="12.375" style="1166" customWidth="1"/>
    <col min="2317" max="2317" width="8.875" style="1166" customWidth="1"/>
    <col min="2318" max="2322" width="9" style="1166"/>
    <col min="2323" max="2323" width="7.5" style="1166" customWidth="1"/>
    <col min="2324" max="2564" width="9" style="1166"/>
    <col min="2565" max="2565" width="2.75" style="1166" customWidth="1"/>
    <col min="2566" max="2566" width="22" style="1166" customWidth="1"/>
    <col min="2567" max="2567" width="17.125" style="1166" customWidth="1"/>
    <col min="2568" max="2568" width="25.375" style="1166" customWidth="1"/>
    <col min="2569" max="2569" width="28.125" style="1166" customWidth="1"/>
    <col min="2570" max="2570" width="12.5" style="1166" customWidth="1"/>
    <col min="2571" max="2571" width="5" style="1166" customWidth="1"/>
    <col min="2572" max="2572" width="12.375" style="1166" customWidth="1"/>
    <col min="2573" max="2573" width="8.875" style="1166" customWidth="1"/>
    <col min="2574" max="2578" width="9" style="1166"/>
    <col min="2579" max="2579" width="7.5" style="1166" customWidth="1"/>
    <col min="2580" max="2820" width="9" style="1166"/>
    <col min="2821" max="2821" width="2.75" style="1166" customWidth="1"/>
    <col min="2822" max="2822" width="22" style="1166" customWidth="1"/>
    <col min="2823" max="2823" width="17.125" style="1166" customWidth="1"/>
    <col min="2824" max="2824" width="25.375" style="1166" customWidth="1"/>
    <col min="2825" max="2825" width="28.125" style="1166" customWidth="1"/>
    <col min="2826" max="2826" width="12.5" style="1166" customWidth="1"/>
    <col min="2827" max="2827" width="5" style="1166" customWidth="1"/>
    <col min="2828" max="2828" width="12.375" style="1166" customWidth="1"/>
    <col min="2829" max="2829" width="8.875" style="1166" customWidth="1"/>
    <col min="2830" max="2834" width="9" style="1166"/>
    <col min="2835" max="2835" width="7.5" style="1166" customWidth="1"/>
    <col min="2836" max="3076" width="9" style="1166"/>
    <col min="3077" max="3077" width="2.75" style="1166" customWidth="1"/>
    <col min="3078" max="3078" width="22" style="1166" customWidth="1"/>
    <col min="3079" max="3079" width="17.125" style="1166" customWidth="1"/>
    <col min="3080" max="3080" width="25.375" style="1166" customWidth="1"/>
    <col min="3081" max="3081" width="28.125" style="1166" customWidth="1"/>
    <col min="3082" max="3082" width="12.5" style="1166" customWidth="1"/>
    <col min="3083" max="3083" width="5" style="1166" customWidth="1"/>
    <col min="3084" max="3084" width="12.375" style="1166" customWidth="1"/>
    <col min="3085" max="3085" width="8.875" style="1166" customWidth="1"/>
    <col min="3086" max="3090" width="9" style="1166"/>
    <col min="3091" max="3091" width="7.5" style="1166" customWidth="1"/>
    <col min="3092" max="3332" width="9" style="1166"/>
    <col min="3333" max="3333" width="2.75" style="1166" customWidth="1"/>
    <col min="3334" max="3334" width="22" style="1166" customWidth="1"/>
    <col min="3335" max="3335" width="17.125" style="1166" customWidth="1"/>
    <col min="3336" max="3336" width="25.375" style="1166" customWidth="1"/>
    <col min="3337" max="3337" width="28.125" style="1166" customWidth="1"/>
    <col min="3338" max="3338" width="12.5" style="1166" customWidth="1"/>
    <col min="3339" max="3339" width="5" style="1166" customWidth="1"/>
    <col min="3340" max="3340" width="12.375" style="1166" customWidth="1"/>
    <col min="3341" max="3341" width="8.875" style="1166" customWidth="1"/>
    <col min="3342" max="3346" width="9" style="1166"/>
    <col min="3347" max="3347" width="7.5" style="1166" customWidth="1"/>
    <col min="3348" max="3588" width="9" style="1166"/>
    <col min="3589" max="3589" width="2.75" style="1166" customWidth="1"/>
    <col min="3590" max="3590" width="22" style="1166" customWidth="1"/>
    <col min="3591" max="3591" width="17.125" style="1166" customWidth="1"/>
    <col min="3592" max="3592" width="25.375" style="1166" customWidth="1"/>
    <col min="3593" max="3593" width="28.125" style="1166" customWidth="1"/>
    <col min="3594" max="3594" width="12.5" style="1166" customWidth="1"/>
    <col min="3595" max="3595" width="5" style="1166" customWidth="1"/>
    <col min="3596" max="3596" width="12.375" style="1166" customWidth="1"/>
    <col min="3597" max="3597" width="8.875" style="1166" customWidth="1"/>
    <col min="3598" max="3602" width="9" style="1166"/>
    <col min="3603" max="3603" width="7.5" style="1166" customWidth="1"/>
    <col min="3604" max="3844" width="9" style="1166"/>
    <col min="3845" max="3845" width="2.75" style="1166" customWidth="1"/>
    <col min="3846" max="3846" width="22" style="1166" customWidth="1"/>
    <col min="3847" max="3847" width="17.125" style="1166" customWidth="1"/>
    <col min="3848" max="3848" width="25.375" style="1166" customWidth="1"/>
    <col min="3849" max="3849" width="28.125" style="1166" customWidth="1"/>
    <col min="3850" max="3850" width="12.5" style="1166" customWidth="1"/>
    <col min="3851" max="3851" width="5" style="1166" customWidth="1"/>
    <col min="3852" max="3852" width="12.375" style="1166" customWidth="1"/>
    <col min="3853" max="3853" width="8.875" style="1166" customWidth="1"/>
    <col min="3854" max="3858" width="9" style="1166"/>
    <col min="3859" max="3859" width="7.5" style="1166" customWidth="1"/>
    <col min="3860" max="4100" width="9" style="1166"/>
    <col min="4101" max="4101" width="2.75" style="1166" customWidth="1"/>
    <col min="4102" max="4102" width="22" style="1166" customWidth="1"/>
    <col min="4103" max="4103" width="17.125" style="1166" customWidth="1"/>
    <col min="4104" max="4104" width="25.375" style="1166" customWidth="1"/>
    <col min="4105" max="4105" width="28.125" style="1166" customWidth="1"/>
    <col min="4106" max="4106" width="12.5" style="1166" customWidth="1"/>
    <col min="4107" max="4107" width="5" style="1166" customWidth="1"/>
    <col min="4108" max="4108" width="12.375" style="1166" customWidth="1"/>
    <col min="4109" max="4109" width="8.875" style="1166" customWidth="1"/>
    <col min="4110" max="4114" width="9" style="1166"/>
    <col min="4115" max="4115" width="7.5" style="1166" customWidth="1"/>
    <col min="4116" max="4356" width="9" style="1166"/>
    <col min="4357" max="4357" width="2.75" style="1166" customWidth="1"/>
    <col min="4358" max="4358" width="22" style="1166" customWidth="1"/>
    <col min="4359" max="4359" width="17.125" style="1166" customWidth="1"/>
    <col min="4360" max="4360" width="25.375" style="1166" customWidth="1"/>
    <col min="4361" max="4361" width="28.125" style="1166" customWidth="1"/>
    <col min="4362" max="4362" width="12.5" style="1166" customWidth="1"/>
    <col min="4363" max="4363" width="5" style="1166" customWidth="1"/>
    <col min="4364" max="4364" width="12.375" style="1166" customWidth="1"/>
    <col min="4365" max="4365" width="8.875" style="1166" customWidth="1"/>
    <col min="4366" max="4370" width="9" style="1166"/>
    <col min="4371" max="4371" width="7.5" style="1166" customWidth="1"/>
    <col min="4372" max="4612" width="9" style="1166"/>
    <col min="4613" max="4613" width="2.75" style="1166" customWidth="1"/>
    <col min="4614" max="4614" width="22" style="1166" customWidth="1"/>
    <col min="4615" max="4615" width="17.125" style="1166" customWidth="1"/>
    <col min="4616" max="4616" width="25.375" style="1166" customWidth="1"/>
    <col min="4617" max="4617" width="28.125" style="1166" customWidth="1"/>
    <col min="4618" max="4618" width="12.5" style="1166" customWidth="1"/>
    <col min="4619" max="4619" width="5" style="1166" customWidth="1"/>
    <col min="4620" max="4620" width="12.375" style="1166" customWidth="1"/>
    <col min="4621" max="4621" width="8.875" style="1166" customWidth="1"/>
    <col min="4622" max="4626" width="9" style="1166"/>
    <col min="4627" max="4627" width="7.5" style="1166" customWidth="1"/>
    <col min="4628" max="4868" width="9" style="1166"/>
    <col min="4869" max="4869" width="2.75" style="1166" customWidth="1"/>
    <col min="4870" max="4870" width="22" style="1166" customWidth="1"/>
    <col min="4871" max="4871" width="17.125" style="1166" customWidth="1"/>
    <col min="4872" max="4872" width="25.375" style="1166" customWidth="1"/>
    <col min="4873" max="4873" width="28.125" style="1166" customWidth="1"/>
    <col min="4874" max="4874" width="12.5" style="1166" customWidth="1"/>
    <col min="4875" max="4875" width="5" style="1166" customWidth="1"/>
    <col min="4876" max="4876" width="12.375" style="1166" customWidth="1"/>
    <col min="4877" max="4877" width="8.875" style="1166" customWidth="1"/>
    <col min="4878" max="4882" width="9" style="1166"/>
    <col min="4883" max="4883" width="7.5" style="1166" customWidth="1"/>
    <col min="4884" max="5124" width="9" style="1166"/>
    <col min="5125" max="5125" width="2.75" style="1166" customWidth="1"/>
    <col min="5126" max="5126" width="22" style="1166" customWidth="1"/>
    <col min="5127" max="5127" width="17.125" style="1166" customWidth="1"/>
    <col min="5128" max="5128" width="25.375" style="1166" customWidth="1"/>
    <col min="5129" max="5129" width="28.125" style="1166" customWidth="1"/>
    <col min="5130" max="5130" width="12.5" style="1166" customWidth="1"/>
    <col min="5131" max="5131" width="5" style="1166" customWidth="1"/>
    <col min="5132" max="5132" width="12.375" style="1166" customWidth="1"/>
    <col min="5133" max="5133" width="8.875" style="1166" customWidth="1"/>
    <col min="5134" max="5138" width="9" style="1166"/>
    <col min="5139" max="5139" width="7.5" style="1166" customWidth="1"/>
    <col min="5140" max="5380" width="9" style="1166"/>
    <col min="5381" max="5381" width="2.75" style="1166" customWidth="1"/>
    <col min="5382" max="5382" width="22" style="1166" customWidth="1"/>
    <col min="5383" max="5383" width="17.125" style="1166" customWidth="1"/>
    <col min="5384" max="5384" width="25.375" style="1166" customWidth="1"/>
    <col min="5385" max="5385" width="28.125" style="1166" customWidth="1"/>
    <col min="5386" max="5386" width="12.5" style="1166" customWidth="1"/>
    <col min="5387" max="5387" width="5" style="1166" customWidth="1"/>
    <col min="5388" max="5388" width="12.375" style="1166" customWidth="1"/>
    <col min="5389" max="5389" width="8.875" style="1166" customWidth="1"/>
    <col min="5390" max="5394" width="9" style="1166"/>
    <col min="5395" max="5395" width="7.5" style="1166" customWidth="1"/>
    <col min="5396" max="5636" width="9" style="1166"/>
    <col min="5637" max="5637" width="2.75" style="1166" customWidth="1"/>
    <col min="5638" max="5638" width="22" style="1166" customWidth="1"/>
    <col min="5639" max="5639" width="17.125" style="1166" customWidth="1"/>
    <col min="5640" max="5640" width="25.375" style="1166" customWidth="1"/>
    <col min="5641" max="5641" width="28.125" style="1166" customWidth="1"/>
    <col min="5642" max="5642" width="12.5" style="1166" customWidth="1"/>
    <col min="5643" max="5643" width="5" style="1166" customWidth="1"/>
    <col min="5644" max="5644" width="12.375" style="1166" customWidth="1"/>
    <col min="5645" max="5645" width="8.875" style="1166" customWidth="1"/>
    <col min="5646" max="5650" width="9" style="1166"/>
    <col min="5651" max="5651" width="7.5" style="1166" customWidth="1"/>
    <col min="5652" max="5892" width="9" style="1166"/>
    <col min="5893" max="5893" width="2.75" style="1166" customWidth="1"/>
    <col min="5894" max="5894" width="22" style="1166" customWidth="1"/>
    <col min="5895" max="5895" width="17.125" style="1166" customWidth="1"/>
    <col min="5896" max="5896" width="25.375" style="1166" customWidth="1"/>
    <col min="5897" max="5897" width="28.125" style="1166" customWidth="1"/>
    <col min="5898" max="5898" width="12.5" style="1166" customWidth="1"/>
    <col min="5899" max="5899" width="5" style="1166" customWidth="1"/>
    <col min="5900" max="5900" width="12.375" style="1166" customWidth="1"/>
    <col min="5901" max="5901" width="8.875" style="1166" customWidth="1"/>
    <col min="5902" max="5906" width="9" style="1166"/>
    <col min="5907" max="5907" width="7.5" style="1166" customWidth="1"/>
    <col min="5908" max="6148" width="9" style="1166"/>
    <col min="6149" max="6149" width="2.75" style="1166" customWidth="1"/>
    <col min="6150" max="6150" width="22" style="1166" customWidth="1"/>
    <col min="6151" max="6151" width="17.125" style="1166" customWidth="1"/>
    <col min="6152" max="6152" width="25.375" style="1166" customWidth="1"/>
    <col min="6153" max="6153" width="28.125" style="1166" customWidth="1"/>
    <col min="6154" max="6154" width="12.5" style="1166" customWidth="1"/>
    <col min="6155" max="6155" width="5" style="1166" customWidth="1"/>
    <col min="6156" max="6156" width="12.375" style="1166" customWidth="1"/>
    <col min="6157" max="6157" width="8.875" style="1166" customWidth="1"/>
    <col min="6158" max="6162" width="9" style="1166"/>
    <col min="6163" max="6163" width="7.5" style="1166" customWidth="1"/>
    <col min="6164" max="6404" width="9" style="1166"/>
    <col min="6405" max="6405" width="2.75" style="1166" customWidth="1"/>
    <col min="6406" max="6406" width="22" style="1166" customWidth="1"/>
    <col min="6407" max="6407" width="17.125" style="1166" customWidth="1"/>
    <col min="6408" max="6408" width="25.375" style="1166" customWidth="1"/>
    <col min="6409" max="6409" width="28.125" style="1166" customWidth="1"/>
    <col min="6410" max="6410" width="12.5" style="1166" customWidth="1"/>
    <col min="6411" max="6411" width="5" style="1166" customWidth="1"/>
    <col min="6412" max="6412" width="12.375" style="1166" customWidth="1"/>
    <col min="6413" max="6413" width="8.875" style="1166" customWidth="1"/>
    <col min="6414" max="6418" width="9" style="1166"/>
    <col min="6419" max="6419" width="7.5" style="1166" customWidth="1"/>
    <col min="6420" max="6660" width="9" style="1166"/>
    <col min="6661" max="6661" width="2.75" style="1166" customWidth="1"/>
    <col min="6662" max="6662" width="22" style="1166" customWidth="1"/>
    <col min="6663" max="6663" width="17.125" style="1166" customWidth="1"/>
    <col min="6664" max="6664" width="25.375" style="1166" customWidth="1"/>
    <col min="6665" max="6665" width="28.125" style="1166" customWidth="1"/>
    <col min="6666" max="6666" width="12.5" style="1166" customWidth="1"/>
    <col min="6667" max="6667" width="5" style="1166" customWidth="1"/>
    <col min="6668" max="6668" width="12.375" style="1166" customWidth="1"/>
    <col min="6669" max="6669" width="8.875" style="1166" customWidth="1"/>
    <col min="6670" max="6674" width="9" style="1166"/>
    <col min="6675" max="6675" width="7.5" style="1166" customWidth="1"/>
    <col min="6676" max="6916" width="9" style="1166"/>
    <col min="6917" max="6917" width="2.75" style="1166" customWidth="1"/>
    <col min="6918" max="6918" width="22" style="1166" customWidth="1"/>
    <col min="6919" max="6919" width="17.125" style="1166" customWidth="1"/>
    <col min="6920" max="6920" width="25.375" style="1166" customWidth="1"/>
    <col min="6921" max="6921" width="28.125" style="1166" customWidth="1"/>
    <col min="6922" max="6922" width="12.5" style="1166" customWidth="1"/>
    <col min="6923" max="6923" width="5" style="1166" customWidth="1"/>
    <col min="6924" max="6924" width="12.375" style="1166" customWidth="1"/>
    <col min="6925" max="6925" width="8.875" style="1166" customWidth="1"/>
    <col min="6926" max="6930" width="9" style="1166"/>
    <col min="6931" max="6931" width="7.5" style="1166" customWidth="1"/>
    <col min="6932" max="7172" width="9" style="1166"/>
    <col min="7173" max="7173" width="2.75" style="1166" customWidth="1"/>
    <col min="7174" max="7174" width="22" style="1166" customWidth="1"/>
    <col min="7175" max="7175" width="17.125" style="1166" customWidth="1"/>
    <col min="7176" max="7176" width="25.375" style="1166" customWidth="1"/>
    <col min="7177" max="7177" width="28.125" style="1166" customWidth="1"/>
    <col min="7178" max="7178" width="12.5" style="1166" customWidth="1"/>
    <col min="7179" max="7179" width="5" style="1166" customWidth="1"/>
    <col min="7180" max="7180" width="12.375" style="1166" customWidth="1"/>
    <col min="7181" max="7181" width="8.875" style="1166" customWidth="1"/>
    <col min="7182" max="7186" width="9" style="1166"/>
    <col min="7187" max="7187" width="7.5" style="1166" customWidth="1"/>
    <col min="7188" max="7428" width="9" style="1166"/>
    <col min="7429" max="7429" width="2.75" style="1166" customWidth="1"/>
    <col min="7430" max="7430" width="22" style="1166" customWidth="1"/>
    <col min="7431" max="7431" width="17.125" style="1166" customWidth="1"/>
    <col min="7432" max="7432" width="25.375" style="1166" customWidth="1"/>
    <col min="7433" max="7433" width="28.125" style="1166" customWidth="1"/>
    <col min="7434" max="7434" width="12.5" style="1166" customWidth="1"/>
    <col min="7435" max="7435" width="5" style="1166" customWidth="1"/>
    <col min="7436" max="7436" width="12.375" style="1166" customWidth="1"/>
    <col min="7437" max="7437" width="8.875" style="1166" customWidth="1"/>
    <col min="7438" max="7442" width="9" style="1166"/>
    <col min="7443" max="7443" width="7.5" style="1166" customWidth="1"/>
    <col min="7444" max="7684" width="9" style="1166"/>
    <col min="7685" max="7685" width="2.75" style="1166" customWidth="1"/>
    <col min="7686" max="7686" width="22" style="1166" customWidth="1"/>
    <col min="7687" max="7687" width="17.125" style="1166" customWidth="1"/>
    <col min="7688" max="7688" width="25.375" style="1166" customWidth="1"/>
    <col min="7689" max="7689" width="28.125" style="1166" customWidth="1"/>
    <col min="7690" max="7690" width="12.5" style="1166" customWidth="1"/>
    <col min="7691" max="7691" width="5" style="1166" customWidth="1"/>
    <col min="7692" max="7692" width="12.375" style="1166" customWidth="1"/>
    <col min="7693" max="7693" width="8.875" style="1166" customWidth="1"/>
    <col min="7694" max="7698" width="9" style="1166"/>
    <col min="7699" max="7699" width="7.5" style="1166" customWidth="1"/>
    <col min="7700" max="7940" width="9" style="1166"/>
    <col min="7941" max="7941" width="2.75" style="1166" customWidth="1"/>
    <col min="7942" max="7942" width="22" style="1166" customWidth="1"/>
    <col min="7943" max="7943" width="17.125" style="1166" customWidth="1"/>
    <col min="7944" max="7944" width="25.375" style="1166" customWidth="1"/>
    <col min="7945" max="7945" width="28.125" style="1166" customWidth="1"/>
    <col min="7946" max="7946" width="12.5" style="1166" customWidth="1"/>
    <col min="7947" max="7947" width="5" style="1166" customWidth="1"/>
    <col min="7948" max="7948" width="12.375" style="1166" customWidth="1"/>
    <col min="7949" max="7949" width="8.875" style="1166" customWidth="1"/>
    <col min="7950" max="7954" width="9" style="1166"/>
    <col min="7955" max="7955" width="7.5" style="1166" customWidth="1"/>
    <col min="7956" max="8196" width="9" style="1166"/>
    <col min="8197" max="8197" width="2.75" style="1166" customWidth="1"/>
    <col min="8198" max="8198" width="22" style="1166" customWidth="1"/>
    <col min="8199" max="8199" width="17.125" style="1166" customWidth="1"/>
    <col min="8200" max="8200" width="25.375" style="1166" customWidth="1"/>
    <col min="8201" max="8201" width="28.125" style="1166" customWidth="1"/>
    <col min="8202" max="8202" width="12.5" style="1166" customWidth="1"/>
    <col min="8203" max="8203" width="5" style="1166" customWidth="1"/>
    <col min="8204" max="8204" width="12.375" style="1166" customWidth="1"/>
    <col min="8205" max="8205" width="8.875" style="1166" customWidth="1"/>
    <col min="8206" max="8210" width="9" style="1166"/>
    <col min="8211" max="8211" width="7.5" style="1166" customWidth="1"/>
    <col min="8212" max="8452" width="9" style="1166"/>
    <col min="8453" max="8453" width="2.75" style="1166" customWidth="1"/>
    <col min="8454" max="8454" width="22" style="1166" customWidth="1"/>
    <col min="8455" max="8455" width="17.125" style="1166" customWidth="1"/>
    <col min="8456" max="8456" width="25.375" style="1166" customWidth="1"/>
    <col min="8457" max="8457" width="28.125" style="1166" customWidth="1"/>
    <col min="8458" max="8458" width="12.5" style="1166" customWidth="1"/>
    <col min="8459" max="8459" width="5" style="1166" customWidth="1"/>
    <col min="8460" max="8460" width="12.375" style="1166" customWidth="1"/>
    <col min="8461" max="8461" width="8.875" style="1166" customWidth="1"/>
    <col min="8462" max="8466" width="9" style="1166"/>
    <col min="8467" max="8467" width="7.5" style="1166" customWidth="1"/>
    <col min="8468" max="8708" width="9" style="1166"/>
    <col min="8709" max="8709" width="2.75" style="1166" customWidth="1"/>
    <col min="8710" max="8710" width="22" style="1166" customWidth="1"/>
    <col min="8711" max="8711" width="17.125" style="1166" customWidth="1"/>
    <col min="8712" max="8712" width="25.375" style="1166" customWidth="1"/>
    <col min="8713" max="8713" width="28.125" style="1166" customWidth="1"/>
    <col min="8714" max="8714" width="12.5" style="1166" customWidth="1"/>
    <col min="8715" max="8715" width="5" style="1166" customWidth="1"/>
    <col min="8716" max="8716" width="12.375" style="1166" customWidth="1"/>
    <col min="8717" max="8717" width="8.875" style="1166" customWidth="1"/>
    <col min="8718" max="8722" width="9" style="1166"/>
    <col min="8723" max="8723" width="7.5" style="1166" customWidth="1"/>
    <col min="8724" max="8964" width="9" style="1166"/>
    <col min="8965" max="8965" width="2.75" style="1166" customWidth="1"/>
    <col min="8966" max="8966" width="22" style="1166" customWidth="1"/>
    <col min="8967" max="8967" width="17.125" style="1166" customWidth="1"/>
    <col min="8968" max="8968" width="25.375" style="1166" customWidth="1"/>
    <col min="8969" max="8969" width="28.125" style="1166" customWidth="1"/>
    <col min="8970" max="8970" width="12.5" style="1166" customWidth="1"/>
    <col min="8971" max="8971" width="5" style="1166" customWidth="1"/>
    <col min="8972" max="8972" width="12.375" style="1166" customWidth="1"/>
    <col min="8973" max="8973" width="8.875" style="1166" customWidth="1"/>
    <col min="8974" max="8978" width="9" style="1166"/>
    <col min="8979" max="8979" width="7.5" style="1166" customWidth="1"/>
    <col min="8980" max="9220" width="9" style="1166"/>
    <col min="9221" max="9221" width="2.75" style="1166" customWidth="1"/>
    <col min="9222" max="9222" width="22" style="1166" customWidth="1"/>
    <col min="9223" max="9223" width="17.125" style="1166" customWidth="1"/>
    <col min="9224" max="9224" width="25.375" style="1166" customWidth="1"/>
    <col min="9225" max="9225" width="28.125" style="1166" customWidth="1"/>
    <col min="9226" max="9226" width="12.5" style="1166" customWidth="1"/>
    <col min="9227" max="9227" width="5" style="1166" customWidth="1"/>
    <col min="9228" max="9228" width="12.375" style="1166" customWidth="1"/>
    <col min="9229" max="9229" width="8.875" style="1166" customWidth="1"/>
    <col min="9230" max="9234" width="9" style="1166"/>
    <col min="9235" max="9235" width="7.5" style="1166" customWidth="1"/>
    <col min="9236" max="9476" width="9" style="1166"/>
    <col min="9477" max="9477" width="2.75" style="1166" customWidth="1"/>
    <col min="9478" max="9478" width="22" style="1166" customWidth="1"/>
    <col min="9479" max="9479" width="17.125" style="1166" customWidth="1"/>
    <col min="9480" max="9480" width="25.375" style="1166" customWidth="1"/>
    <col min="9481" max="9481" width="28.125" style="1166" customWidth="1"/>
    <col min="9482" max="9482" width="12.5" style="1166" customWidth="1"/>
    <col min="9483" max="9483" width="5" style="1166" customWidth="1"/>
    <col min="9484" max="9484" width="12.375" style="1166" customWidth="1"/>
    <col min="9485" max="9485" width="8.875" style="1166" customWidth="1"/>
    <col min="9486" max="9490" width="9" style="1166"/>
    <col min="9491" max="9491" width="7.5" style="1166" customWidth="1"/>
    <col min="9492" max="9732" width="9" style="1166"/>
    <col min="9733" max="9733" width="2.75" style="1166" customWidth="1"/>
    <col min="9734" max="9734" width="22" style="1166" customWidth="1"/>
    <col min="9735" max="9735" width="17.125" style="1166" customWidth="1"/>
    <col min="9736" max="9736" width="25.375" style="1166" customWidth="1"/>
    <col min="9737" max="9737" width="28.125" style="1166" customWidth="1"/>
    <col min="9738" max="9738" width="12.5" style="1166" customWidth="1"/>
    <col min="9739" max="9739" width="5" style="1166" customWidth="1"/>
    <col min="9740" max="9740" width="12.375" style="1166" customWidth="1"/>
    <col min="9741" max="9741" width="8.875" style="1166" customWidth="1"/>
    <col min="9742" max="9746" width="9" style="1166"/>
    <col min="9747" max="9747" width="7.5" style="1166" customWidth="1"/>
    <col min="9748" max="9988" width="9" style="1166"/>
    <col min="9989" max="9989" width="2.75" style="1166" customWidth="1"/>
    <col min="9990" max="9990" width="22" style="1166" customWidth="1"/>
    <col min="9991" max="9991" width="17.125" style="1166" customWidth="1"/>
    <col min="9992" max="9992" width="25.375" style="1166" customWidth="1"/>
    <col min="9993" max="9993" width="28.125" style="1166" customWidth="1"/>
    <col min="9994" max="9994" width="12.5" style="1166" customWidth="1"/>
    <col min="9995" max="9995" width="5" style="1166" customWidth="1"/>
    <col min="9996" max="9996" width="12.375" style="1166" customWidth="1"/>
    <col min="9997" max="9997" width="8.875" style="1166" customWidth="1"/>
    <col min="9998" max="10002" width="9" style="1166"/>
    <col min="10003" max="10003" width="7.5" style="1166" customWidth="1"/>
    <col min="10004" max="10244" width="9" style="1166"/>
    <col min="10245" max="10245" width="2.75" style="1166" customWidth="1"/>
    <col min="10246" max="10246" width="22" style="1166" customWidth="1"/>
    <col min="10247" max="10247" width="17.125" style="1166" customWidth="1"/>
    <col min="10248" max="10248" width="25.375" style="1166" customWidth="1"/>
    <col min="10249" max="10249" width="28.125" style="1166" customWidth="1"/>
    <col min="10250" max="10250" width="12.5" style="1166" customWidth="1"/>
    <col min="10251" max="10251" width="5" style="1166" customWidth="1"/>
    <col min="10252" max="10252" width="12.375" style="1166" customWidth="1"/>
    <col min="10253" max="10253" width="8.875" style="1166" customWidth="1"/>
    <col min="10254" max="10258" width="9" style="1166"/>
    <col min="10259" max="10259" width="7.5" style="1166" customWidth="1"/>
    <col min="10260" max="10500" width="9" style="1166"/>
    <col min="10501" max="10501" width="2.75" style="1166" customWidth="1"/>
    <col min="10502" max="10502" width="22" style="1166" customWidth="1"/>
    <col min="10503" max="10503" width="17.125" style="1166" customWidth="1"/>
    <col min="10504" max="10504" width="25.375" style="1166" customWidth="1"/>
    <col min="10505" max="10505" width="28.125" style="1166" customWidth="1"/>
    <col min="10506" max="10506" width="12.5" style="1166" customWidth="1"/>
    <col min="10507" max="10507" width="5" style="1166" customWidth="1"/>
    <col min="10508" max="10508" width="12.375" style="1166" customWidth="1"/>
    <col min="10509" max="10509" width="8.875" style="1166" customWidth="1"/>
    <col min="10510" max="10514" width="9" style="1166"/>
    <col min="10515" max="10515" width="7.5" style="1166" customWidth="1"/>
    <col min="10516" max="10756" width="9" style="1166"/>
    <col min="10757" max="10757" width="2.75" style="1166" customWidth="1"/>
    <col min="10758" max="10758" width="22" style="1166" customWidth="1"/>
    <col min="10759" max="10759" width="17.125" style="1166" customWidth="1"/>
    <col min="10760" max="10760" width="25.375" style="1166" customWidth="1"/>
    <col min="10761" max="10761" width="28.125" style="1166" customWidth="1"/>
    <col min="10762" max="10762" width="12.5" style="1166" customWidth="1"/>
    <col min="10763" max="10763" width="5" style="1166" customWidth="1"/>
    <col min="10764" max="10764" width="12.375" style="1166" customWidth="1"/>
    <col min="10765" max="10765" width="8.875" style="1166" customWidth="1"/>
    <col min="10766" max="10770" width="9" style="1166"/>
    <col min="10771" max="10771" width="7.5" style="1166" customWidth="1"/>
    <col min="10772" max="11012" width="9" style="1166"/>
    <col min="11013" max="11013" width="2.75" style="1166" customWidth="1"/>
    <col min="11014" max="11014" width="22" style="1166" customWidth="1"/>
    <col min="11015" max="11015" width="17.125" style="1166" customWidth="1"/>
    <col min="11016" max="11016" width="25.375" style="1166" customWidth="1"/>
    <col min="11017" max="11017" width="28.125" style="1166" customWidth="1"/>
    <col min="11018" max="11018" width="12.5" style="1166" customWidth="1"/>
    <col min="11019" max="11019" width="5" style="1166" customWidth="1"/>
    <col min="11020" max="11020" width="12.375" style="1166" customWidth="1"/>
    <col min="11021" max="11021" width="8.875" style="1166" customWidth="1"/>
    <col min="11022" max="11026" width="9" style="1166"/>
    <col min="11027" max="11027" width="7.5" style="1166" customWidth="1"/>
    <col min="11028" max="11268" width="9" style="1166"/>
    <col min="11269" max="11269" width="2.75" style="1166" customWidth="1"/>
    <col min="11270" max="11270" width="22" style="1166" customWidth="1"/>
    <col min="11271" max="11271" width="17.125" style="1166" customWidth="1"/>
    <col min="11272" max="11272" width="25.375" style="1166" customWidth="1"/>
    <col min="11273" max="11273" width="28.125" style="1166" customWidth="1"/>
    <col min="11274" max="11274" width="12.5" style="1166" customWidth="1"/>
    <col min="11275" max="11275" width="5" style="1166" customWidth="1"/>
    <col min="11276" max="11276" width="12.375" style="1166" customWidth="1"/>
    <col min="11277" max="11277" width="8.875" style="1166" customWidth="1"/>
    <col min="11278" max="11282" width="9" style="1166"/>
    <col min="11283" max="11283" width="7.5" style="1166" customWidth="1"/>
    <col min="11284" max="11524" width="9" style="1166"/>
    <col min="11525" max="11525" width="2.75" style="1166" customWidth="1"/>
    <col min="11526" max="11526" width="22" style="1166" customWidth="1"/>
    <col min="11527" max="11527" width="17.125" style="1166" customWidth="1"/>
    <col min="11528" max="11528" width="25.375" style="1166" customWidth="1"/>
    <col min="11529" max="11529" width="28.125" style="1166" customWidth="1"/>
    <col min="11530" max="11530" width="12.5" style="1166" customWidth="1"/>
    <col min="11531" max="11531" width="5" style="1166" customWidth="1"/>
    <col min="11532" max="11532" width="12.375" style="1166" customWidth="1"/>
    <col min="11533" max="11533" width="8.875" style="1166" customWidth="1"/>
    <col min="11534" max="11538" width="9" style="1166"/>
    <col min="11539" max="11539" width="7.5" style="1166" customWidth="1"/>
    <col min="11540" max="11780" width="9" style="1166"/>
    <col min="11781" max="11781" width="2.75" style="1166" customWidth="1"/>
    <col min="11782" max="11782" width="22" style="1166" customWidth="1"/>
    <col min="11783" max="11783" width="17.125" style="1166" customWidth="1"/>
    <col min="11784" max="11784" width="25.375" style="1166" customWidth="1"/>
    <col min="11785" max="11785" width="28.125" style="1166" customWidth="1"/>
    <col min="11786" max="11786" width="12.5" style="1166" customWidth="1"/>
    <col min="11787" max="11787" width="5" style="1166" customWidth="1"/>
    <col min="11788" max="11788" width="12.375" style="1166" customWidth="1"/>
    <col min="11789" max="11789" width="8.875" style="1166" customWidth="1"/>
    <col min="11790" max="11794" width="9" style="1166"/>
    <col min="11795" max="11795" width="7.5" style="1166" customWidth="1"/>
    <col min="11796" max="12036" width="9" style="1166"/>
    <col min="12037" max="12037" width="2.75" style="1166" customWidth="1"/>
    <col min="12038" max="12038" width="22" style="1166" customWidth="1"/>
    <col min="12039" max="12039" width="17.125" style="1166" customWidth="1"/>
    <col min="12040" max="12040" width="25.375" style="1166" customWidth="1"/>
    <col min="12041" max="12041" width="28.125" style="1166" customWidth="1"/>
    <col min="12042" max="12042" width="12.5" style="1166" customWidth="1"/>
    <col min="12043" max="12043" width="5" style="1166" customWidth="1"/>
    <col min="12044" max="12044" width="12.375" style="1166" customWidth="1"/>
    <col min="12045" max="12045" width="8.875" style="1166" customWidth="1"/>
    <col min="12046" max="12050" width="9" style="1166"/>
    <col min="12051" max="12051" width="7.5" style="1166" customWidth="1"/>
    <col min="12052" max="12292" width="9" style="1166"/>
    <col min="12293" max="12293" width="2.75" style="1166" customWidth="1"/>
    <col min="12294" max="12294" width="22" style="1166" customWidth="1"/>
    <col min="12295" max="12295" width="17.125" style="1166" customWidth="1"/>
    <col min="12296" max="12296" width="25.375" style="1166" customWidth="1"/>
    <col min="12297" max="12297" width="28.125" style="1166" customWidth="1"/>
    <col min="12298" max="12298" width="12.5" style="1166" customWidth="1"/>
    <col min="12299" max="12299" width="5" style="1166" customWidth="1"/>
    <col min="12300" max="12300" width="12.375" style="1166" customWidth="1"/>
    <col min="12301" max="12301" width="8.875" style="1166" customWidth="1"/>
    <col min="12302" max="12306" width="9" style="1166"/>
    <col min="12307" max="12307" width="7.5" style="1166" customWidth="1"/>
    <col min="12308" max="12548" width="9" style="1166"/>
    <col min="12549" max="12549" width="2.75" style="1166" customWidth="1"/>
    <col min="12550" max="12550" width="22" style="1166" customWidth="1"/>
    <col min="12551" max="12551" width="17.125" style="1166" customWidth="1"/>
    <col min="12552" max="12552" width="25.375" style="1166" customWidth="1"/>
    <col min="12553" max="12553" width="28.125" style="1166" customWidth="1"/>
    <col min="12554" max="12554" width="12.5" style="1166" customWidth="1"/>
    <col min="12555" max="12555" width="5" style="1166" customWidth="1"/>
    <col min="12556" max="12556" width="12.375" style="1166" customWidth="1"/>
    <col min="12557" max="12557" width="8.875" style="1166" customWidth="1"/>
    <col min="12558" max="12562" width="9" style="1166"/>
    <col min="12563" max="12563" width="7.5" style="1166" customWidth="1"/>
    <col min="12564" max="12804" width="9" style="1166"/>
    <col min="12805" max="12805" width="2.75" style="1166" customWidth="1"/>
    <col min="12806" max="12806" width="22" style="1166" customWidth="1"/>
    <col min="12807" max="12807" width="17.125" style="1166" customWidth="1"/>
    <col min="12808" max="12808" width="25.375" style="1166" customWidth="1"/>
    <col min="12809" max="12809" width="28.125" style="1166" customWidth="1"/>
    <col min="12810" max="12810" width="12.5" style="1166" customWidth="1"/>
    <col min="12811" max="12811" width="5" style="1166" customWidth="1"/>
    <col min="12812" max="12812" width="12.375" style="1166" customWidth="1"/>
    <col min="12813" max="12813" width="8.875" style="1166" customWidth="1"/>
    <col min="12814" max="12818" width="9" style="1166"/>
    <col min="12819" max="12819" width="7.5" style="1166" customWidth="1"/>
    <col min="12820" max="13060" width="9" style="1166"/>
    <col min="13061" max="13061" width="2.75" style="1166" customWidth="1"/>
    <col min="13062" max="13062" width="22" style="1166" customWidth="1"/>
    <col min="13063" max="13063" width="17.125" style="1166" customWidth="1"/>
    <col min="13064" max="13064" width="25.375" style="1166" customWidth="1"/>
    <col min="13065" max="13065" width="28.125" style="1166" customWidth="1"/>
    <col min="13066" max="13066" width="12.5" style="1166" customWidth="1"/>
    <col min="13067" max="13067" width="5" style="1166" customWidth="1"/>
    <col min="13068" max="13068" width="12.375" style="1166" customWidth="1"/>
    <col min="13069" max="13069" width="8.875" style="1166" customWidth="1"/>
    <col min="13070" max="13074" width="9" style="1166"/>
    <col min="13075" max="13075" width="7.5" style="1166" customWidth="1"/>
    <col min="13076" max="13316" width="9" style="1166"/>
    <col min="13317" max="13317" width="2.75" style="1166" customWidth="1"/>
    <col min="13318" max="13318" width="22" style="1166" customWidth="1"/>
    <col min="13319" max="13319" width="17.125" style="1166" customWidth="1"/>
    <col min="13320" max="13320" width="25.375" style="1166" customWidth="1"/>
    <col min="13321" max="13321" width="28.125" style="1166" customWidth="1"/>
    <col min="13322" max="13322" width="12.5" style="1166" customWidth="1"/>
    <col min="13323" max="13323" width="5" style="1166" customWidth="1"/>
    <col min="13324" max="13324" width="12.375" style="1166" customWidth="1"/>
    <col min="13325" max="13325" width="8.875" style="1166" customWidth="1"/>
    <col min="13326" max="13330" width="9" style="1166"/>
    <col min="13331" max="13331" width="7.5" style="1166" customWidth="1"/>
    <col min="13332" max="13572" width="9" style="1166"/>
    <col min="13573" max="13573" width="2.75" style="1166" customWidth="1"/>
    <col min="13574" max="13574" width="22" style="1166" customWidth="1"/>
    <col min="13575" max="13575" width="17.125" style="1166" customWidth="1"/>
    <col min="13576" max="13576" width="25.375" style="1166" customWidth="1"/>
    <col min="13577" max="13577" width="28.125" style="1166" customWidth="1"/>
    <col min="13578" max="13578" width="12.5" style="1166" customWidth="1"/>
    <col min="13579" max="13579" width="5" style="1166" customWidth="1"/>
    <col min="13580" max="13580" width="12.375" style="1166" customWidth="1"/>
    <col min="13581" max="13581" width="8.875" style="1166" customWidth="1"/>
    <col min="13582" max="13586" width="9" style="1166"/>
    <col min="13587" max="13587" width="7.5" style="1166" customWidth="1"/>
    <col min="13588" max="13828" width="9" style="1166"/>
    <col min="13829" max="13829" width="2.75" style="1166" customWidth="1"/>
    <col min="13830" max="13830" width="22" style="1166" customWidth="1"/>
    <col min="13831" max="13831" width="17.125" style="1166" customWidth="1"/>
    <col min="13832" max="13832" width="25.375" style="1166" customWidth="1"/>
    <col min="13833" max="13833" width="28.125" style="1166" customWidth="1"/>
    <col min="13834" max="13834" width="12.5" style="1166" customWidth="1"/>
    <col min="13835" max="13835" width="5" style="1166" customWidth="1"/>
    <col min="13836" max="13836" width="12.375" style="1166" customWidth="1"/>
    <col min="13837" max="13837" width="8.875" style="1166" customWidth="1"/>
    <col min="13838" max="13842" width="9" style="1166"/>
    <col min="13843" max="13843" width="7.5" style="1166" customWidth="1"/>
    <col min="13844" max="14084" width="9" style="1166"/>
    <col min="14085" max="14085" width="2.75" style="1166" customWidth="1"/>
    <col min="14086" max="14086" width="22" style="1166" customWidth="1"/>
    <col min="14087" max="14087" width="17.125" style="1166" customWidth="1"/>
    <col min="14088" max="14088" width="25.375" style="1166" customWidth="1"/>
    <col min="14089" max="14089" width="28.125" style="1166" customWidth="1"/>
    <col min="14090" max="14090" width="12.5" style="1166" customWidth="1"/>
    <col min="14091" max="14091" width="5" style="1166" customWidth="1"/>
    <col min="14092" max="14092" width="12.375" style="1166" customWidth="1"/>
    <col min="14093" max="14093" width="8.875" style="1166" customWidth="1"/>
    <col min="14094" max="14098" width="9" style="1166"/>
    <col min="14099" max="14099" width="7.5" style="1166" customWidth="1"/>
    <col min="14100" max="14340" width="9" style="1166"/>
    <col min="14341" max="14341" width="2.75" style="1166" customWidth="1"/>
    <col min="14342" max="14342" width="22" style="1166" customWidth="1"/>
    <col min="14343" max="14343" width="17.125" style="1166" customWidth="1"/>
    <col min="14344" max="14344" width="25.375" style="1166" customWidth="1"/>
    <col min="14345" max="14345" width="28.125" style="1166" customWidth="1"/>
    <col min="14346" max="14346" width="12.5" style="1166" customWidth="1"/>
    <col min="14347" max="14347" width="5" style="1166" customWidth="1"/>
    <col min="14348" max="14348" width="12.375" style="1166" customWidth="1"/>
    <col min="14349" max="14349" width="8.875" style="1166" customWidth="1"/>
    <col min="14350" max="14354" width="9" style="1166"/>
    <col min="14355" max="14355" width="7.5" style="1166" customWidth="1"/>
    <col min="14356" max="14596" width="9" style="1166"/>
    <col min="14597" max="14597" width="2.75" style="1166" customWidth="1"/>
    <col min="14598" max="14598" width="22" style="1166" customWidth="1"/>
    <col min="14599" max="14599" width="17.125" style="1166" customWidth="1"/>
    <col min="14600" max="14600" width="25.375" style="1166" customWidth="1"/>
    <col min="14601" max="14601" width="28.125" style="1166" customWidth="1"/>
    <col min="14602" max="14602" width="12.5" style="1166" customWidth="1"/>
    <col min="14603" max="14603" width="5" style="1166" customWidth="1"/>
    <col min="14604" max="14604" width="12.375" style="1166" customWidth="1"/>
    <col min="14605" max="14605" width="8.875" style="1166" customWidth="1"/>
    <col min="14606" max="14610" width="9" style="1166"/>
    <col min="14611" max="14611" width="7.5" style="1166" customWidth="1"/>
    <col min="14612" max="14852" width="9" style="1166"/>
    <col min="14853" max="14853" width="2.75" style="1166" customWidth="1"/>
    <col min="14854" max="14854" width="22" style="1166" customWidth="1"/>
    <col min="14855" max="14855" width="17.125" style="1166" customWidth="1"/>
    <col min="14856" max="14856" width="25.375" style="1166" customWidth="1"/>
    <col min="14857" max="14857" width="28.125" style="1166" customWidth="1"/>
    <col min="14858" max="14858" width="12.5" style="1166" customWidth="1"/>
    <col min="14859" max="14859" width="5" style="1166" customWidth="1"/>
    <col min="14860" max="14860" width="12.375" style="1166" customWidth="1"/>
    <col min="14861" max="14861" width="8.875" style="1166" customWidth="1"/>
    <col min="14862" max="14866" width="9" style="1166"/>
    <col min="14867" max="14867" width="7.5" style="1166" customWidth="1"/>
    <col min="14868" max="15108" width="9" style="1166"/>
    <col min="15109" max="15109" width="2.75" style="1166" customWidth="1"/>
    <col min="15110" max="15110" width="22" style="1166" customWidth="1"/>
    <col min="15111" max="15111" width="17.125" style="1166" customWidth="1"/>
    <col min="15112" max="15112" width="25.375" style="1166" customWidth="1"/>
    <col min="15113" max="15113" width="28.125" style="1166" customWidth="1"/>
    <col min="15114" max="15114" width="12.5" style="1166" customWidth="1"/>
    <col min="15115" max="15115" width="5" style="1166" customWidth="1"/>
    <col min="15116" max="15116" width="12.375" style="1166" customWidth="1"/>
    <col min="15117" max="15117" width="8.875" style="1166" customWidth="1"/>
    <col min="15118" max="15122" width="9" style="1166"/>
    <col min="15123" max="15123" width="7.5" style="1166" customWidth="1"/>
    <col min="15124" max="15364" width="9" style="1166"/>
    <col min="15365" max="15365" width="2.75" style="1166" customWidth="1"/>
    <col min="15366" max="15366" width="22" style="1166" customWidth="1"/>
    <col min="15367" max="15367" width="17.125" style="1166" customWidth="1"/>
    <col min="15368" max="15368" width="25.375" style="1166" customWidth="1"/>
    <col min="15369" max="15369" width="28.125" style="1166" customWidth="1"/>
    <col min="15370" max="15370" width="12.5" style="1166" customWidth="1"/>
    <col min="15371" max="15371" width="5" style="1166" customWidth="1"/>
    <col min="15372" max="15372" width="12.375" style="1166" customWidth="1"/>
    <col min="15373" max="15373" width="8.875" style="1166" customWidth="1"/>
    <col min="15374" max="15378" width="9" style="1166"/>
    <col min="15379" max="15379" width="7.5" style="1166" customWidth="1"/>
    <col min="15380" max="15620" width="9" style="1166"/>
    <col min="15621" max="15621" width="2.75" style="1166" customWidth="1"/>
    <col min="15622" max="15622" width="22" style="1166" customWidth="1"/>
    <col min="15623" max="15623" width="17.125" style="1166" customWidth="1"/>
    <col min="15624" max="15624" width="25.375" style="1166" customWidth="1"/>
    <col min="15625" max="15625" width="28.125" style="1166" customWidth="1"/>
    <col min="15626" max="15626" width="12.5" style="1166" customWidth="1"/>
    <col min="15627" max="15627" width="5" style="1166" customWidth="1"/>
    <col min="15628" max="15628" width="12.375" style="1166" customWidth="1"/>
    <col min="15629" max="15629" width="8.875" style="1166" customWidth="1"/>
    <col min="15630" max="15634" width="9" style="1166"/>
    <col min="15635" max="15635" width="7.5" style="1166" customWidth="1"/>
    <col min="15636" max="15876" width="9" style="1166"/>
    <col min="15877" max="15877" width="2.75" style="1166" customWidth="1"/>
    <col min="15878" max="15878" width="22" style="1166" customWidth="1"/>
    <col min="15879" max="15879" width="17.125" style="1166" customWidth="1"/>
    <col min="15880" max="15880" width="25.375" style="1166" customWidth="1"/>
    <col min="15881" max="15881" width="28.125" style="1166" customWidth="1"/>
    <col min="15882" max="15882" width="12.5" style="1166" customWidth="1"/>
    <col min="15883" max="15883" width="5" style="1166" customWidth="1"/>
    <col min="15884" max="15884" width="12.375" style="1166" customWidth="1"/>
    <col min="15885" max="15885" width="8.875" style="1166" customWidth="1"/>
    <col min="15886" max="15890" width="9" style="1166"/>
    <col min="15891" max="15891" width="7.5" style="1166" customWidth="1"/>
    <col min="15892" max="16132" width="9" style="1166"/>
    <col min="16133" max="16133" width="2.75" style="1166" customWidth="1"/>
    <col min="16134" max="16134" width="22" style="1166" customWidth="1"/>
    <col min="16135" max="16135" width="17.125" style="1166" customWidth="1"/>
    <col min="16136" max="16136" width="25.375" style="1166" customWidth="1"/>
    <col min="16137" max="16137" width="28.125" style="1166" customWidth="1"/>
    <col min="16138" max="16138" width="12.5" style="1166" customWidth="1"/>
    <col min="16139" max="16139" width="5" style="1166" customWidth="1"/>
    <col min="16140" max="16140" width="12.375" style="1166" customWidth="1"/>
    <col min="16141" max="16141" width="8.875" style="1166" customWidth="1"/>
    <col min="16142" max="16146" width="9" style="1166"/>
    <col min="16147" max="16147" width="7.5" style="1166" customWidth="1"/>
    <col min="16148" max="16384" width="9" style="1166"/>
  </cols>
  <sheetData>
    <row r="1" spans="1:19">
      <c r="B1" s="1167"/>
      <c r="C1" s="1168"/>
      <c r="R1" s="1171" t="s">
        <v>879</v>
      </c>
      <c r="S1" s="1171"/>
    </row>
    <row r="2" spans="1:19" s="1172" customFormat="1" ht="28.5" customHeight="1">
      <c r="B2" s="2974" t="s">
        <v>358</v>
      </c>
      <c r="C2" s="2974"/>
      <c r="D2" s="2974"/>
      <c r="E2" s="2974"/>
      <c r="F2" s="2974"/>
      <c r="G2" s="2974"/>
      <c r="H2" s="2974"/>
      <c r="I2" s="2974"/>
      <c r="J2" s="2974"/>
      <c r="K2" s="2974"/>
      <c r="L2" s="2974"/>
      <c r="M2" s="2974"/>
      <c r="N2" s="2974"/>
      <c r="O2" s="2974"/>
      <c r="P2" s="2974"/>
      <c r="Q2" s="2974"/>
      <c r="R2" s="2974"/>
      <c r="S2" s="1173"/>
    </row>
    <row r="3" spans="1:19" ht="7.5" customHeight="1"/>
    <row r="4" spans="1:19" ht="28.5" customHeight="1">
      <c r="B4" s="1175" t="s">
        <v>359</v>
      </c>
      <c r="C4" s="2975" t="str">
        <f>IF(様式1!L11="","",様式1!L11)</f>
        <v/>
      </c>
      <c r="D4" s="2976"/>
      <c r="E4" s="1176"/>
      <c r="F4" s="1176"/>
      <c r="J4" s="1177"/>
      <c r="R4" s="1166"/>
      <c r="S4" s="1166"/>
    </row>
    <row r="5" spans="1:19" ht="28.5" customHeight="1">
      <c r="B5" s="1175" t="s">
        <v>360</v>
      </c>
      <c r="C5" s="2977" t="str">
        <f>IF(様式1!G36="","",様式1!G36)</f>
        <v/>
      </c>
      <c r="D5" s="2978"/>
      <c r="E5" s="1176"/>
      <c r="F5" s="1176"/>
      <c r="J5" s="1177"/>
      <c r="R5" s="1166"/>
      <c r="S5" s="1166"/>
    </row>
    <row r="6" spans="1:19" ht="18.75" customHeight="1">
      <c r="J6" s="1177"/>
      <c r="L6" s="1177"/>
      <c r="M6" s="1176"/>
      <c r="N6" s="1176"/>
      <c r="O6" s="1176"/>
      <c r="P6" s="1176"/>
      <c r="Q6" s="1176"/>
      <c r="R6" s="1176"/>
      <c r="S6" s="1176"/>
    </row>
    <row r="7" spans="1:19" ht="9" customHeight="1">
      <c r="J7" s="1177"/>
      <c r="L7" s="1177"/>
      <c r="M7" s="1176"/>
      <c r="N7" s="1176"/>
      <c r="O7" s="1176"/>
      <c r="P7" s="1176"/>
      <c r="Q7" s="1176"/>
      <c r="R7" s="1176"/>
      <c r="S7" s="1176"/>
    </row>
    <row r="8" spans="1:19" ht="18.75" customHeight="1">
      <c r="B8" s="1178"/>
      <c r="J8" s="1177"/>
      <c r="L8" s="1177"/>
      <c r="M8" s="1176"/>
      <c r="N8" s="1176"/>
      <c r="O8" s="1176"/>
      <c r="P8" s="1176"/>
      <c r="Q8" s="1176"/>
      <c r="R8" s="1176"/>
      <c r="S8" s="1176"/>
    </row>
    <row r="9" spans="1:19" ht="7.5" customHeight="1"/>
    <row r="10" spans="1:19" ht="18.75" customHeight="1">
      <c r="B10" s="2979" t="s">
        <v>361</v>
      </c>
      <c r="C10" s="2982" t="s">
        <v>946</v>
      </c>
      <c r="D10" s="2979" t="s">
        <v>362</v>
      </c>
      <c r="E10" s="2979" t="s">
        <v>363</v>
      </c>
      <c r="F10" s="2985" t="s">
        <v>661</v>
      </c>
      <c r="G10" s="2986"/>
      <c r="H10" s="2987"/>
      <c r="I10" s="1179" t="s">
        <v>662</v>
      </c>
      <c r="J10" s="2994" t="s">
        <v>663</v>
      </c>
      <c r="K10" s="2995"/>
      <c r="L10" s="2994" t="s">
        <v>664</v>
      </c>
      <c r="M10" s="2995"/>
      <c r="N10" s="2964" t="s">
        <v>665</v>
      </c>
      <c r="O10" s="2964" t="s">
        <v>666</v>
      </c>
      <c r="P10" s="2965" t="s">
        <v>667</v>
      </c>
      <c r="Q10" s="2966" t="s">
        <v>1532</v>
      </c>
      <c r="R10" s="2966" t="s">
        <v>1533</v>
      </c>
      <c r="S10" s="1180"/>
    </row>
    <row r="11" spans="1:19" ht="18.75" customHeight="1">
      <c r="B11" s="2980"/>
      <c r="C11" s="2983"/>
      <c r="D11" s="2983"/>
      <c r="E11" s="2983"/>
      <c r="F11" s="2988"/>
      <c r="G11" s="2989"/>
      <c r="H11" s="2990"/>
      <c r="I11" s="1181" t="s">
        <v>364</v>
      </c>
      <c r="J11" s="1182" t="s">
        <v>365</v>
      </c>
      <c r="K11" s="2969" t="s">
        <v>366</v>
      </c>
      <c r="L11" s="1182" t="s">
        <v>367</v>
      </c>
      <c r="M11" s="2969" t="s">
        <v>940</v>
      </c>
      <c r="N11" s="2964"/>
      <c r="O11" s="2964"/>
      <c r="P11" s="2965"/>
      <c r="Q11" s="2967"/>
      <c r="R11" s="2967"/>
      <c r="S11" s="1183"/>
    </row>
    <row r="12" spans="1:19" ht="18.75" customHeight="1">
      <c r="B12" s="2980"/>
      <c r="C12" s="2983"/>
      <c r="D12" s="2983"/>
      <c r="E12" s="2983"/>
      <c r="F12" s="2988"/>
      <c r="G12" s="2989"/>
      <c r="H12" s="2990"/>
      <c r="I12" s="1182"/>
      <c r="J12" s="1182"/>
      <c r="K12" s="2970"/>
      <c r="L12" s="1182"/>
      <c r="M12" s="2972"/>
      <c r="N12" s="2964"/>
      <c r="O12" s="2964"/>
      <c r="P12" s="2965"/>
      <c r="Q12" s="2967"/>
      <c r="R12" s="2967"/>
      <c r="S12" s="1183"/>
    </row>
    <row r="13" spans="1:19" ht="151.5" customHeight="1">
      <c r="B13" s="2981"/>
      <c r="C13" s="2984"/>
      <c r="D13" s="2984"/>
      <c r="E13" s="2984"/>
      <c r="F13" s="2991"/>
      <c r="G13" s="2992"/>
      <c r="H13" s="2993"/>
      <c r="I13" s="1184"/>
      <c r="J13" s="1184"/>
      <c r="K13" s="2971"/>
      <c r="L13" s="1185"/>
      <c r="M13" s="2973"/>
      <c r="N13" s="2964"/>
      <c r="O13" s="2964"/>
      <c r="P13" s="2965"/>
      <c r="Q13" s="2968"/>
      <c r="R13" s="2968"/>
      <c r="S13" s="1183"/>
    </row>
    <row r="14" spans="1:19" ht="28.5" customHeight="1">
      <c r="B14" s="1186" t="s">
        <v>368</v>
      </c>
      <c r="C14" s="1187"/>
      <c r="D14" s="1187"/>
      <c r="E14" s="1188"/>
      <c r="F14" s="1189"/>
      <c r="G14" s="1190"/>
      <c r="H14" s="1190"/>
      <c r="I14" s="1191"/>
      <c r="J14" s="1192"/>
      <c r="K14" s="1192"/>
      <c r="L14" s="1192"/>
      <c r="M14" s="1192"/>
      <c r="N14" s="1192"/>
      <c r="O14" s="1192"/>
      <c r="P14" s="1192"/>
      <c r="Q14" s="1192"/>
      <c r="R14" s="1192"/>
      <c r="S14" s="1193"/>
    </row>
    <row r="15" spans="1:19" ht="28.5" customHeight="1">
      <c r="B15" s="1194" t="s">
        <v>1122</v>
      </c>
      <c r="C15" s="1195" t="s">
        <v>668</v>
      </c>
      <c r="D15" s="1196" t="s">
        <v>1121</v>
      </c>
      <c r="E15" s="1196" t="s">
        <v>369</v>
      </c>
      <c r="F15" s="1197">
        <v>42461</v>
      </c>
      <c r="G15" s="1198" t="s">
        <v>669</v>
      </c>
      <c r="H15" s="1199">
        <v>42643</v>
      </c>
      <c r="I15" s="1200">
        <v>25</v>
      </c>
      <c r="J15" s="1200">
        <v>5</v>
      </c>
      <c r="K15" s="1200">
        <v>3</v>
      </c>
      <c r="L15" s="1200">
        <v>20</v>
      </c>
      <c r="M15" s="1200" t="s">
        <v>698</v>
      </c>
      <c r="N15" s="1200">
        <v>4</v>
      </c>
      <c r="O15" s="1200">
        <v>15</v>
      </c>
      <c r="P15" s="1200">
        <v>9</v>
      </c>
      <c r="Q15" s="1201"/>
      <c r="R15" s="1201"/>
      <c r="S15" s="1193"/>
    </row>
    <row r="16" spans="1:19" ht="28.5" customHeight="1">
      <c r="A16" s="1166">
        <v>1</v>
      </c>
      <c r="B16" s="1202"/>
      <c r="C16" s="1203"/>
      <c r="D16" s="1204"/>
      <c r="E16" s="1205"/>
      <c r="F16" s="1206"/>
      <c r="G16" s="1207" t="s">
        <v>669</v>
      </c>
      <c r="H16" s="1208"/>
      <c r="I16" s="1209"/>
      <c r="J16" s="1209"/>
      <c r="K16" s="1209"/>
      <c r="L16" s="1209"/>
      <c r="M16" s="1209"/>
      <c r="N16" s="1209"/>
      <c r="O16" s="1209"/>
      <c r="P16" s="1209"/>
      <c r="Q16" s="2959"/>
      <c r="R16" s="2959"/>
      <c r="S16" s="1193"/>
    </row>
    <row r="17" spans="1:19" ht="28.5" customHeight="1">
      <c r="A17" s="1166">
        <v>2</v>
      </c>
      <c r="B17" s="1202"/>
      <c r="C17" s="1203"/>
      <c r="D17" s="1204"/>
      <c r="E17" s="1205"/>
      <c r="F17" s="1206"/>
      <c r="G17" s="1207" t="s">
        <v>669</v>
      </c>
      <c r="H17" s="1208"/>
      <c r="I17" s="1209"/>
      <c r="J17" s="1209"/>
      <c r="K17" s="1209"/>
      <c r="L17" s="1209"/>
      <c r="M17" s="1209"/>
      <c r="N17" s="1209"/>
      <c r="O17" s="1209"/>
      <c r="P17" s="1209"/>
      <c r="Q17" s="2960"/>
      <c r="R17" s="2960"/>
      <c r="S17" s="1210"/>
    </row>
    <row r="18" spans="1:19" ht="28.5" customHeight="1" thickBot="1">
      <c r="A18" s="1166">
        <v>3</v>
      </c>
      <c r="B18" s="1211"/>
      <c r="C18" s="1203"/>
      <c r="D18" s="1204"/>
      <c r="E18" s="1212"/>
      <c r="F18" s="1213"/>
      <c r="G18" s="1214" t="s">
        <v>669</v>
      </c>
      <c r="H18" s="1215"/>
      <c r="I18" s="1216"/>
      <c r="J18" s="1216"/>
      <c r="K18" s="1216"/>
      <c r="L18" s="1216"/>
      <c r="M18" s="1216"/>
      <c r="N18" s="1216"/>
      <c r="O18" s="1216"/>
      <c r="P18" s="1216"/>
      <c r="Q18" s="2961"/>
      <c r="R18" s="2961"/>
      <c r="S18" s="1210"/>
    </row>
    <row r="19" spans="1:19" ht="30.75" customHeight="1" thickTop="1">
      <c r="B19" s="1217"/>
      <c r="C19" s="1218"/>
      <c r="D19" s="1219"/>
      <c r="E19" s="2962" t="s">
        <v>370</v>
      </c>
      <c r="F19" s="2963"/>
      <c r="G19" s="2963"/>
      <c r="H19" s="2963"/>
      <c r="I19" s="1220">
        <f t="shared" ref="I19:P19" si="0">SUM(I16:I18)</f>
        <v>0</v>
      </c>
      <c r="J19" s="1221">
        <f t="shared" si="0"/>
        <v>0</v>
      </c>
      <c r="K19" s="1222">
        <f t="shared" si="0"/>
        <v>0</v>
      </c>
      <c r="L19" s="1222">
        <f t="shared" si="0"/>
        <v>0</v>
      </c>
      <c r="M19" s="1222">
        <f t="shared" si="0"/>
        <v>0</v>
      </c>
      <c r="N19" s="1222">
        <f t="shared" si="0"/>
        <v>0</v>
      </c>
      <c r="O19" s="1222">
        <f t="shared" si="0"/>
        <v>0</v>
      </c>
      <c r="P19" s="1222">
        <f t="shared" si="0"/>
        <v>0</v>
      </c>
      <c r="Q19" s="1223" t="e">
        <f>ROUNDDOWN(O19/(K19+L19-M19),4)</f>
        <v>#DIV/0!</v>
      </c>
      <c r="R19" s="1223" t="e">
        <f>ROUNDDOWN(P19/(K19+L19-M19-N19),4)</f>
        <v>#DIV/0!</v>
      </c>
      <c r="S19" s="1193"/>
    </row>
    <row r="20" spans="1:19" s="1224" customFormat="1" ht="12">
      <c r="C20" s="1225"/>
      <c r="D20" s="1225"/>
      <c r="E20" s="1225"/>
      <c r="G20" s="1226"/>
      <c r="R20" s="1227"/>
      <c r="S20" s="1227"/>
    </row>
    <row r="21" spans="1:19" ht="21" customHeight="1">
      <c r="B21" s="1228" t="s">
        <v>1534</v>
      </c>
      <c r="J21" s="1177"/>
      <c r="L21" s="1177"/>
      <c r="M21" s="1176"/>
      <c r="N21" s="1176"/>
      <c r="O21" s="1176"/>
      <c r="P21" s="1176"/>
      <c r="Q21" s="1176"/>
      <c r="R21" s="1176"/>
      <c r="S21" s="1176"/>
    </row>
    <row r="22" spans="1:19" ht="21" customHeight="1">
      <c r="B22" s="1228" t="s">
        <v>655</v>
      </c>
      <c r="J22" s="1177"/>
      <c r="L22" s="1177"/>
      <c r="M22" s="1176"/>
      <c r="N22" s="1176"/>
      <c r="O22" s="1176"/>
      <c r="P22" s="1176"/>
      <c r="Q22" s="1176"/>
      <c r="R22" s="1176"/>
      <c r="S22" s="1176"/>
    </row>
    <row r="23" spans="1:19" ht="21" customHeight="1">
      <c r="B23" s="1228" t="s">
        <v>670</v>
      </c>
      <c r="J23" s="1177"/>
      <c r="L23" s="1177"/>
      <c r="M23" s="1176"/>
      <c r="N23" s="1176"/>
      <c r="O23" s="1176"/>
      <c r="P23" s="1176"/>
      <c r="Q23" s="1176"/>
      <c r="R23" s="1176"/>
      <c r="S23" s="1176"/>
    </row>
    <row r="24" spans="1:19" ht="21" customHeight="1">
      <c r="B24" s="1228" t="s">
        <v>656</v>
      </c>
      <c r="J24" s="1177"/>
      <c r="L24" s="1177"/>
      <c r="M24" s="1176"/>
      <c r="N24" s="1176"/>
      <c r="O24" s="1176"/>
      <c r="P24" s="1176"/>
      <c r="Q24" s="1176"/>
      <c r="R24" s="1176"/>
      <c r="S24" s="1176"/>
    </row>
    <row r="25" spans="1:19" ht="21" customHeight="1">
      <c r="B25" s="1228" t="s">
        <v>659</v>
      </c>
      <c r="J25" s="1177"/>
      <c r="L25" s="1177"/>
      <c r="M25" s="1176"/>
      <c r="N25" s="1176"/>
      <c r="O25" s="1176"/>
      <c r="P25" s="1176"/>
      <c r="Q25" s="1176"/>
      <c r="R25" s="1176"/>
      <c r="S25" s="1176"/>
    </row>
    <row r="26" spans="1:19" ht="21" customHeight="1">
      <c r="B26" s="1228" t="s">
        <v>657</v>
      </c>
      <c r="J26" s="1177"/>
      <c r="L26" s="1177"/>
      <c r="M26" s="1176"/>
      <c r="N26" s="1176"/>
      <c r="O26" s="1176"/>
      <c r="P26" s="1176"/>
      <c r="Q26" s="1176"/>
      <c r="R26" s="1176"/>
      <c r="S26" s="1176"/>
    </row>
    <row r="27" spans="1:19" ht="21" customHeight="1">
      <c r="B27" s="1228" t="s">
        <v>1341</v>
      </c>
      <c r="J27" s="1177"/>
      <c r="L27" s="1177"/>
      <c r="M27" s="1176"/>
      <c r="N27" s="1176"/>
      <c r="O27" s="1176"/>
      <c r="P27" s="1176"/>
      <c r="Q27" s="1176"/>
      <c r="R27" s="1176"/>
      <c r="S27" s="1176"/>
    </row>
    <row r="28" spans="1:19" ht="21" customHeight="1">
      <c r="B28" s="1228" t="s">
        <v>671</v>
      </c>
      <c r="J28" s="1177"/>
      <c r="L28" s="1177"/>
      <c r="M28" s="1176"/>
      <c r="N28" s="1176"/>
      <c r="O28" s="1176"/>
      <c r="P28" s="1176"/>
      <c r="Q28" s="1176"/>
      <c r="R28" s="1176"/>
      <c r="S28" s="1176"/>
    </row>
    <row r="29" spans="1:19" ht="21" customHeight="1">
      <c r="B29" s="1228" t="s">
        <v>1342</v>
      </c>
      <c r="J29" s="1177"/>
      <c r="L29" s="1177"/>
      <c r="M29" s="1176"/>
      <c r="N29" s="1176"/>
      <c r="O29" s="1176"/>
      <c r="P29" s="1176"/>
      <c r="Q29" s="1176"/>
      <c r="R29" s="1176"/>
      <c r="S29" s="1176"/>
    </row>
    <row r="30" spans="1:19" ht="21" customHeight="1">
      <c r="B30" s="1228" t="s">
        <v>1343</v>
      </c>
      <c r="J30" s="1177"/>
      <c r="L30" s="1177"/>
      <c r="M30" s="1176"/>
      <c r="N30" s="1176"/>
      <c r="O30" s="1176"/>
      <c r="P30" s="1176"/>
      <c r="Q30" s="1176"/>
      <c r="R30" s="1176"/>
      <c r="S30" s="1176"/>
    </row>
    <row r="31" spans="1:19" ht="21" customHeight="1">
      <c r="B31" s="1228"/>
      <c r="J31" s="1177"/>
      <c r="L31" s="1177"/>
      <c r="M31" s="1176"/>
      <c r="N31" s="1176"/>
      <c r="O31" s="1176"/>
      <c r="P31" s="1176"/>
      <c r="Q31" s="1176"/>
      <c r="R31" s="1176"/>
      <c r="S31" s="1176"/>
    </row>
    <row r="32" spans="1:19" ht="21" customHeight="1">
      <c r="B32" s="1228"/>
      <c r="J32" s="1177"/>
      <c r="L32" s="1177"/>
      <c r="M32" s="1176"/>
      <c r="N32" s="1176"/>
      <c r="O32" s="1176"/>
      <c r="P32" s="1176"/>
      <c r="Q32" s="1176"/>
      <c r="R32" s="1176"/>
      <c r="S32" s="1176"/>
    </row>
    <row r="33" spans="2:19" s="1224" customFormat="1" ht="12">
      <c r="C33" s="1225"/>
      <c r="D33" s="1225"/>
      <c r="E33" s="1225"/>
      <c r="G33" s="1226"/>
      <c r="R33" s="1227"/>
      <c r="S33" s="1227"/>
    </row>
    <row r="34" spans="2:19">
      <c r="B34" s="1224"/>
      <c r="C34" s="1225"/>
      <c r="D34" s="1225"/>
      <c r="E34" s="1225"/>
      <c r="F34" s="1224"/>
      <c r="G34" s="1226"/>
      <c r="H34" s="1224"/>
      <c r="I34" s="1224"/>
      <c r="J34" s="1224"/>
      <c r="K34" s="1224"/>
      <c r="L34" s="1224"/>
      <c r="M34" s="1224"/>
      <c r="N34" s="1224"/>
      <c r="O34" s="1224"/>
      <c r="P34" s="1224"/>
      <c r="Q34" s="1224"/>
    </row>
    <row r="35" spans="2:19" s="1224" customFormat="1" ht="12">
      <c r="B35" s="1229"/>
      <c r="C35" s="1230"/>
      <c r="D35" s="1230"/>
      <c r="E35" s="1230"/>
      <c r="F35" s="1230"/>
      <c r="G35" s="1230"/>
      <c r="H35" s="1230"/>
      <c r="I35" s="1230"/>
      <c r="J35" s="1230"/>
      <c r="K35" s="1230"/>
      <c r="L35" s="1230"/>
      <c r="M35" s="1230"/>
      <c r="N35" s="1230"/>
      <c r="O35" s="1230"/>
      <c r="P35" s="1230"/>
      <c r="Q35" s="1230"/>
      <c r="R35" s="1227"/>
      <c r="S35" s="1227"/>
    </row>
    <row r="36" spans="2:19">
      <c r="B36" s="1231"/>
      <c r="C36" s="1225"/>
      <c r="D36" s="1225"/>
      <c r="E36" s="1225"/>
      <c r="F36" s="1224"/>
      <c r="G36" s="1226"/>
      <c r="H36" s="1224"/>
      <c r="I36" s="1224"/>
      <c r="J36" s="1224"/>
      <c r="K36" s="1224"/>
      <c r="L36" s="1224"/>
      <c r="M36" s="1224"/>
      <c r="N36" s="1224"/>
      <c r="O36" s="1224"/>
      <c r="P36" s="1224"/>
      <c r="Q36" s="1224"/>
    </row>
    <row r="37" spans="2:19">
      <c r="B37" s="1224"/>
      <c r="C37" s="1225"/>
      <c r="D37" s="1225"/>
      <c r="E37" s="1225"/>
      <c r="F37" s="1224"/>
      <c r="G37" s="1226"/>
      <c r="H37" s="1224"/>
      <c r="I37" s="1224"/>
      <c r="J37" s="1224"/>
      <c r="K37" s="1224"/>
      <c r="L37" s="1224"/>
      <c r="M37" s="1224"/>
      <c r="N37" s="1224"/>
      <c r="O37" s="1224"/>
      <c r="P37" s="1224"/>
      <c r="Q37" s="1224"/>
    </row>
    <row r="38" spans="2:19">
      <c r="B38" s="1232"/>
    </row>
    <row r="39" spans="2:19">
      <c r="B39" s="1232"/>
    </row>
    <row r="40" spans="2:19">
      <c r="B40" s="1232"/>
    </row>
    <row r="41" spans="2:19">
      <c r="B41" s="1232"/>
    </row>
    <row r="55" spans="1:19" ht="14.25">
      <c r="A55" s="1233" t="s">
        <v>371</v>
      </c>
      <c r="B55" s="1233"/>
    </row>
    <row r="56" spans="1:19" ht="14.25">
      <c r="A56" s="1233" t="s">
        <v>372</v>
      </c>
      <c r="B56" s="1233"/>
    </row>
    <row r="57" spans="1:19" ht="14.25">
      <c r="A57" s="1233" t="s">
        <v>373</v>
      </c>
      <c r="B57" s="1233"/>
    </row>
    <row r="58" spans="1:19" s="1169" customFormat="1" ht="14.25">
      <c r="A58" s="1233"/>
      <c r="B58" s="1233"/>
      <c r="F58" s="1166"/>
      <c r="G58" s="1170"/>
      <c r="H58" s="1166"/>
      <c r="I58" s="1166"/>
      <c r="J58" s="1166"/>
      <c r="K58" s="1166"/>
      <c r="L58" s="1166"/>
      <c r="M58" s="1166"/>
      <c r="N58" s="1166"/>
      <c r="O58" s="1166"/>
      <c r="P58" s="1166"/>
      <c r="Q58" s="1166"/>
      <c r="R58" s="1174"/>
      <c r="S58" s="1174"/>
    </row>
    <row r="59" spans="1:19" s="1169" customFormat="1" ht="14.25">
      <c r="A59" s="1233" t="s">
        <v>374</v>
      </c>
      <c r="B59" s="1233"/>
      <c r="F59" s="1166"/>
      <c r="G59" s="1170"/>
      <c r="H59" s="1166"/>
      <c r="I59" s="1166"/>
      <c r="J59" s="1166"/>
      <c r="K59" s="1166"/>
      <c r="L59" s="1166"/>
      <c r="M59" s="1166"/>
      <c r="N59" s="1166"/>
      <c r="O59" s="1166"/>
      <c r="P59" s="1166"/>
      <c r="Q59" s="1166"/>
      <c r="R59" s="1174"/>
      <c r="S59" s="1174"/>
    </row>
    <row r="60" spans="1:19" s="1169" customFormat="1" ht="14.25">
      <c r="A60" s="1233" t="s">
        <v>672</v>
      </c>
      <c r="B60" s="1233"/>
      <c r="F60" s="1166"/>
      <c r="G60" s="1170"/>
      <c r="H60" s="1166"/>
      <c r="I60" s="1166"/>
      <c r="J60" s="1166"/>
      <c r="K60" s="1166"/>
      <c r="L60" s="1166"/>
      <c r="M60" s="1166"/>
      <c r="N60" s="1166"/>
      <c r="O60" s="1166"/>
      <c r="P60" s="1166"/>
      <c r="Q60" s="1166"/>
      <c r="R60" s="1174"/>
      <c r="S60" s="1174"/>
    </row>
    <row r="61" spans="1:19" s="1169" customFormat="1" ht="14.25">
      <c r="A61" s="1233" t="s">
        <v>673</v>
      </c>
      <c r="B61" s="1233"/>
      <c r="F61" s="1166"/>
      <c r="G61" s="1170"/>
      <c r="H61" s="1166"/>
      <c r="I61" s="1166"/>
      <c r="J61" s="1166"/>
      <c r="K61" s="1166"/>
      <c r="L61" s="1166"/>
      <c r="M61" s="1166"/>
      <c r="N61" s="1166"/>
      <c r="O61" s="1166"/>
      <c r="P61" s="1166"/>
      <c r="Q61" s="1166"/>
      <c r="R61" s="1174"/>
      <c r="S61" s="1174"/>
    </row>
    <row r="62" spans="1:19" s="1169" customFormat="1" ht="14.25">
      <c r="A62" s="1233" t="s">
        <v>674</v>
      </c>
      <c r="B62" s="1233"/>
      <c r="F62" s="1166"/>
      <c r="G62" s="1170"/>
      <c r="H62" s="1166"/>
      <c r="I62" s="1166"/>
      <c r="J62" s="1166"/>
      <c r="K62" s="1166"/>
      <c r="L62" s="1166"/>
      <c r="M62" s="1166"/>
      <c r="N62" s="1166"/>
      <c r="O62" s="1166"/>
      <c r="P62" s="1166"/>
      <c r="Q62" s="1166"/>
      <c r="R62" s="1174"/>
      <c r="S62" s="1174"/>
    </row>
    <row r="63" spans="1:19" s="1169" customFormat="1" ht="14.25">
      <c r="A63" s="1233" t="s">
        <v>1121</v>
      </c>
      <c r="B63" s="1233"/>
      <c r="F63" s="1166"/>
      <c r="G63" s="1170"/>
      <c r="H63" s="1166"/>
      <c r="I63" s="1166"/>
      <c r="J63" s="1166"/>
      <c r="K63" s="1166"/>
      <c r="L63" s="1166"/>
      <c r="M63" s="1166"/>
      <c r="N63" s="1166"/>
      <c r="O63" s="1166"/>
      <c r="P63" s="1166"/>
      <c r="Q63" s="1166"/>
      <c r="R63" s="1174"/>
      <c r="S63" s="1174"/>
    </row>
    <row r="64" spans="1:19" s="1169" customFormat="1" ht="14.25">
      <c r="A64" s="1233" t="s">
        <v>675</v>
      </c>
      <c r="B64" s="1233"/>
      <c r="F64" s="1166"/>
      <c r="G64" s="1170"/>
      <c r="H64" s="1166"/>
      <c r="I64" s="1166"/>
      <c r="J64" s="1166"/>
      <c r="K64" s="1166"/>
      <c r="L64" s="1166"/>
      <c r="M64" s="1166"/>
      <c r="N64" s="1166"/>
      <c r="O64" s="1166"/>
      <c r="P64" s="1166"/>
      <c r="Q64" s="1166"/>
      <c r="R64" s="1174"/>
      <c r="S64" s="1174"/>
    </row>
    <row r="65" spans="1:19" s="1169" customFormat="1" ht="14.25">
      <c r="A65" s="1233" t="s">
        <v>676</v>
      </c>
      <c r="B65" s="1233"/>
      <c r="F65" s="1166"/>
      <c r="G65" s="1170"/>
      <c r="H65" s="1166"/>
      <c r="I65" s="1166"/>
      <c r="J65" s="1166"/>
      <c r="K65" s="1166"/>
      <c r="L65" s="1166"/>
      <c r="M65" s="1166"/>
      <c r="N65" s="1166"/>
      <c r="O65" s="1166"/>
      <c r="P65" s="1166"/>
      <c r="Q65" s="1166"/>
      <c r="R65" s="1174"/>
      <c r="S65" s="1174"/>
    </row>
    <row r="66" spans="1:19" s="1169" customFormat="1" ht="14.25">
      <c r="A66" s="1233" t="s">
        <v>375</v>
      </c>
      <c r="B66" s="1233"/>
      <c r="F66" s="1166"/>
      <c r="G66" s="1170"/>
      <c r="H66" s="1166"/>
      <c r="I66" s="1166"/>
      <c r="J66" s="1166"/>
      <c r="K66" s="1166"/>
      <c r="L66" s="1166"/>
      <c r="M66" s="1166"/>
      <c r="N66" s="1166"/>
      <c r="O66" s="1166"/>
      <c r="P66" s="1166"/>
      <c r="Q66" s="1166"/>
      <c r="R66" s="1174"/>
      <c r="S66" s="1174"/>
    </row>
    <row r="67" spans="1:19" s="1169" customFormat="1" ht="14.25">
      <c r="A67" s="1233" t="s">
        <v>677</v>
      </c>
      <c r="B67" s="1233"/>
      <c r="F67" s="1166"/>
      <c r="G67" s="1170"/>
      <c r="H67" s="1166"/>
      <c r="I67" s="1166"/>
      <c r="J67" s="1166"/>
      <c r="K67" s="1166"/>
      <c r="L67" s="1166"/>
      <c r="M67" s="1166"/>
      <c r="N67" s="1166"/>
      <c r="O67" s="1166"/>
      <c r="P67" s="1166"/>
      <c r="Q67" s="1166"/>
      <c r="R67" s="1174"/>
      <c r="S67" s="1174"/>
    </row>
    <row r="68" spans="1:19" s="1169" customFormat="1" ht="14.25">
      <c r="A68" s="1233" t="s">
        <v>678</v>
      </c>
      <c r="B68" s="1233"/>
      <c r="F68" s="1166"/>
      <c r="G68" s="1170"/>
      <c r="H68" s="1166"/>
      <c r="I68" s="1166"/>
      <c r="J68" s="1166"/>
      <c r="K68" s="1166"/>
      <c r="L68" s="1166"/>
      <c r="M68" s="1166"/>
      <c r="N68" s="1166"/>
      <c r="O68" s="1166"/>
      <c r="P68" s="1166"/>
      <c r="Q68" s="1166"/>
      <c r="R68" s="1174"/>
      <c r="S68" s="1174"/>
    </row>
    <row r="69" spans="1:19" s="1169" customFormat="1" ht="14.25">
      <c r="A69" s="1233" t="s">
        <v>679</v>
      </c>
      <c r="B69" s="1233"/>
      <c r="F69" s="1166"/>
      <c r="G69" s="1170"/>
      <c r="H69" s="1166"/>
      <c r="I69" s="1166"/>
      <c r="J69" s="1166"/>
      <c r="K69" s="1166"/>
      <c r="L69" s="1166"/>
      <c r="M69" s="1166"/>
      <c r="N69" s="1166"/>
      <c r="O69" s="1166"/>
      <c r="P69" s="1166"/>
      <c r="Q69" s="1166"/>
      <c r="R69" s="1174"/>
      <c r="S69" s="1174"/>
    </row>
    <row r="70" spans="1:19" s="1169" customFormat="1" ht="14.25">
      <c r="A70" s="1233" t="s">
        <v>680</v>
      </c>
      <c r="B70" s="1233"/>
      <c r="F70" s="1166"/>
      <c r="G70" s="1170"/>
      <c r="H70" s="1166"/>
      <c r="I70" s="1166"/>
      <c r="J70" s="1166"/>
      <c r="K70" s="1166"/>
      <c r="L70" s="1166"/>
      <c r="M70" s="1166"/>
      <c r="N70" s="1166"/>
      <c r="O70" s="1166"/>
      <c r="P70" s="1166"/>
      <c r="Q70" s="1166"/>
      <c r="R70" s="1174"/>
      <c r="S70" s="1174"/>
    </row>
    <row r="71" spans="1:19" s="1169" customFormat="1" ht="14.25">
      <c r="A71" s="1233" t="s">
        <v>681</v>
      </c>
      <c r="B71" s="1233"/>
      <c r="F71" s="1166"/>
      <c r="G71" s="1170"/>
      <c r="H71" s="1166"/>
      <c r="I71" s="1166"/>
      <c r="J71" s="1166"/>
      <c r="K71" s="1166"/>
      <c r="L71" s="1166"/>
      <c r="M71" s="1166"/>
      <c r="N71" s="1166"/>
      <c r="O71" s="1166"/>
      <c r="P71" s="1166"/>
      <c r="Q71" s="1166"/>
      <c r="R71" s="1174"/>
      <c r="S71" s="1174"/>
    </row>
    <row r="72" spans="1:19" s="1169" customFormat="1" ht="14.25">
      <c r="A72" s="1233" t="s">
        <v>682</v>
      </c>
      <c r="B72" s="1233"/>
      <c r="F72" s="1166"/>
      <c r="G72" s="1170"/>
      <c r="H72" s="1166"/>
      <c r="I72" s="1166"/>
      <c r="J72" s="1166"/>
      <c r="K72" s="1166"/>
      <c r="L72" s="1166"/>
      <c r="M72" s="1166"/>
      <c r="N72" s="1166"/>
      <c r="O72" s="1166"/>
      <c r="P72" s="1166"/>
      <c r="Q72" s="1166"/>
      <c r="R72" s="1174"/>
      <c r="S72" s="1174"/>
    </row>
    <row r="73" spans="1:19" s="1169" customFormat="1" ht="14.25">
      <c r="A73" s="1233" t="s">
        <v>683</v>
      </c>
      <c r="B73" s="1233"/>
      <c r="F73" s="1166"/>
      <c r="G73" s="1170"/>
      <c r="H73" s="1166"/>
      <c r="I73" s="1166"/>
      <c r="J73" s="1166"/>
      <c r="K73" s="1166"/>
      <c r="L73" s="1166"/>
      <c r="M73" s="1166"/>
      <c r="N73" s="1166"/>
      <c r="O73" s="1166"/>
      <c r="P73" s="1166"/>
      <c r="Q73" s="1166"/>
      <c r="R73" s="1174"/>
      <c r="S73" s="1174"/>
    </row>
    <row r="74" spans="1:19" s="1169" customFormat="1" ht="14.25">
      <c r="A74" s="1233" t="s">
        <v>684</v>
      </c>
      <c r="B74" s="1233"/>
      <c r="F74" s="1166"/>
      <c r="G74" s="1170"/>
      <c r="H74" s="1166"/>
      <c r="I74" s="1166"/>
      <c r="J74" s="1166"/>
      <c r="K74" s="1166"/>
      <c r="L74" s="1166"/>
      <c r="M74" s="1166"/>
      <c r="N74" s="1166"/>
      <c r="O74" s="1166"/>
      <c r="P74" s="1166"/>
      <c r="Q74" s="1166"/>
      <c r="R74" s="1174"/>
      <c r="S74" s="1174"/>
    </row>
    <row r="75" spans="1:19" s="1169" customFormat="1" ht="14.25">
      <c r="A75" s="1233" t="s">
        <v>685</v>
      </c>
      <c r="B75" s="1233"/>
      <c r="F75" s="1166"/>
      <c r="G75" s="1170"/>
      <c r="H75" s="1166"/>
      <c r="I75" s="1166"/>
      <c r="J75" s="1166"/>
      <c r="K75" s="1166"/>
      <c r="L75" s="1166"/>
      <c r="M75" s="1166"/>
      <c r="N75" s="1166"/>
      <c r="O75" s="1166"/>
      <c r="P75" s="1166"/>
      <c r="Q75" s="1166"/>
      <c r="R75" s="1174"/>
      <c r="S75" s="1174"/>
    </row>
    <row r="76" spans="1:19" s="1169" customFormat="1" ht="14.25">
      <c r="A76" s="1233" t="s">
        <v>686</v>
      </c>
      <c r="B76" s="1233"/>
      <c r="F76" s="1166"/>
      <c r="G76" s="1170"/>
      <c r="H76" s="1166"/>
      <c r="I76" s="1166"/>
      <c r="J76" s="1166"/>
      <c r="K76" s="1166"/>
      <c r="L76" s="1166"/>
      <c r="M76" s="1166"/>
      <c r="N76" s="1166"/>
      <c r="O76" s="1166"/>
      <c r="P76" s="1166"/>
      <c r="Q76" s="1166"/>
      <c r="R76" s="1174"/>
      <c r="S76" s="1174"/>
    </row>
    <row r="77" spans="1:19" s="1169" customFormat="1" ht="14.25">
      <c r="A77" s="1233" t="s">
        <v>687</v>
      </c>
      <c r="B77" s="1233"/>
      <c r="F77" s="1166"/>
      <c r="G77" s="1170"/>
      <c r="H77" s="1166"/>
      <c r="I77" s="1166"/>
      <c r="J77" s="1166"/>
      <c r="K77" s="1166"/>
      <c r="L77" s="1166"/>
      <c r="M77" s="1166"/>
      <c r="N77" s="1166"/>
      <c r="O77" s="1166"/>
      <c r="P77" s="1166"/>
      <c r="Q77" s="1166"/>
      <c r="R77" s="1174"/>
      <c r="S77" s="1174"/>
    </row>
    <row r="78" spans="1:19" s="1169" customFormat="1" ht="14.25">
      <c r="A78" s="1233" t="s">
        <v>376</v>
      </c>
      <c r="B78" s="1233"/>
      <c r="F78" s="1166"/>
      <c r="G78" s="1170"/>
      <c r="H78" s="1166"/>
      <c r="I78" s="1166"/>
      <c r="J78" s="1166"/>
      <c r="K78" s="1166"/>
      <c r="L78" s="1166"/>
      <c r="M78" s="1166"/>
      <c r="N78" s="1166"/>
      <c r="O78" s="1166"/>
      <c r="P78" s="1166"/>
      <c r="Q78" s="1166"/>
      <c r="R78" s="1174"/>
      <c r="S78" s="1174"/>
    </row>
    <row r="79" spans="1:19" s="1169" customFormat="1" ht="14.25">
      <c r="A79" s="1233"/>
      <c r="B79" s="1233"/>
      <c r="F79" s="1166"/>
      <c r="G79" s="1170"/>
      <c r="H79" s="1166"/>
      <c r="I79" s="1166"/>
      <c r="J79" s="1166"/>
      <c r="K79" s="1166"/>
      <c r="L79" s="1166"/>
      <c r="M79" s="1166"/>
      <c r="N79" s="1166"/>
      <c r="O79" s="1166"/>
      <c r="P79" s="1166"/>
      <c r="Q79" s="1166"/>
      <c r="R79" s="1174"/>
      <c r="S79" s="1174"/>
    </row>
    <row r="80" spans="1:19" s="1169" customFormat="1" ht="14.25">
      <c r="A80" s="1233"/>
      <c r="B80" s="1233"/>
      <c r="F80" s="1166"/>
      <c r="G80" s="1170"/>
      <c r="H80" s="1166"/>
      <c r="I80" s="1166"/>
      <c r="J80" s="1166"/>
      <c r="K80" s="1166"/>
      <c r="L80" s="1166"/>
      <c r="M80" s="1166"/>
      <c r="N80" s="1166"/>
      <c r="O80" s="1166"/>
      <c r="P80" s="1166"/>
      <c r="Q80" s="1166"/>
      <c r="R80" s="1174"/>
      <c r="S80" s="1174"/>
    </row>
    <row r="81" spans="1:19" s="1169" customFormat="1" ht="14.25">
      <c r="A81" s="1233"/>
      <c r="B81" s="1233"/>
      <c r="F81" s="1166"/>
      <c r="G81" s="1170"/>
      <c r="H81" s="1166"/>
      <c r="I81" s="1166"/>
      <c r="J81" s="1166"/>
      <c r="K81" s="1166"/>
      <c r="L81" s="1166"/>
      <c r="M81" s="1166"/>
      <c r="N81" s="1166"/>
      <c r="O81" s="1166"/>
      <c r="P81" s="1166"/>
      <c r="Q81" s="1166"/>
      <c r="R81" s="1174"/>
      <c r="S81" s="1174"/>
    </row>
    <row r="82" spans="1:19" s="1169" customFormat="1" ht="14.25">
      <c r="A82" s="1233"/>
      <c r="B82" s="1233"/>
      <c r="F82" s="1166"/>
      <c r="G82" s="1170"/>
      <c r="H82" s="1166"/>
      <c r="I82" s="1166"/>
      <c r="J82" s="1166"/>
      <c r="K82" s="1166"/>
      <c r="L82" s="1166"/>
      <c r="M82" s="1166"/>
      <c r="N82" s="1166"/>
      <c r="O82" s="1166"/>
      <c r="P82" s="1166"/>
      <c r="Q82" s="1166"/>
      <c r="R82" s="1174"/>
      <c r="S82" s="1174"/>
    </row>
    <row r="83" spans="1:19" s="1169" customFormat="1" ht="14.25">
      <c r="A83" s="1233"/>
      <c r="B83" s="1233"/>
      <c r="F83" s="1166"/>
      <c r="G83" s="1170"/>
      <c r="H83" s="1166"/>
      <c r="I83" s="1166"/>
      <c r="J83" s="1166"/>
      <c r="K83" s="1166"/>
      <c r="L83" s="1166"/>
      <c r="M83" s="1166"/>
      <c r="N83" s="1166"/>
      <c r="O83" s="1166"/>
      <c r="P83" s="1166"/>
      <c r="Q83" s="1166"/>
      <c r="R83" s="1174"/>
      <c r="S83" s="1174"/>
    </row>
    <row r="84" spans="1:19" s="1169" customFormat="1" ht="14.25">
      <c r="A84" s="1233"/>
      <c r="B84" s="1233"/>
      <c r="F84" s="1166"/>
      <c r="G84" s="1170"/>
      <c r="H84" s="1166"/>
      <c r="I84" s="1166"/>
      <c r="J84" s="1166"/>
      <c r="K84" s="1166"/>
      <c r="L84" s="1166"/>
      <c r="M84" s="1166"/>
      <c r="N84" s="1166"/>
      <c r="O84" s="1166"/>
      <c r="P84" s="1166"/>
      <c r="Q84" s="1166"/>
      <c r="R84" s="1174"/>
      <c r="S84" s="1174"/>
    </row>
    <row r="85" spans="1:19" s="1169" customFormat="1" ht="14.25">
      <c r="A85" s="1233"/>
      <c r="B85" s="1233"/>
      <c r="F85" s="1166"/>
      <c r="G85" s="1170"/>
      <c r="H85" s="1166"/>
      <c r="I85" s="1166"/>
      <c r="J85" s="1166"/>
      <c r="K85" s="1166"/>
      <c r="L85" s="1166"/>
      <c r="M85" s="1166"/>
      <c r="N85" s="1166"/>
      <c r="O85" s="1166"/>
      <c r="P85" s="1166"/>
      <c r="Q85" s="1166"/>
      <c r="R85" s="1174"/>
      <c r="S85" s="1174"/>
    </row>
    <row r="86" spans="1:19" s="1169" customFormat="1" ht="14.25">
      <c r="A86" s="1233"/>
      <c r="B86" s="1233"/>
      <c r="F86" s="1166"/>
      <c r="G86" s="1170"/>
      <c r="H86" s="1166"/>
      <c r="I86" s="1166"/>
      <c r="J86" s="1166"/>
      <c r="K86" s="1166"/>
      <c r="L86" s="1166"/>
      <c r="M86" s="1166"/>
      <c r="N86" s="1166"/>
      <c r="O86" s="1166"/>
      <c r="P86" s="1166"/>
      <c r="Q86" s="1166"/>
      <c r="R86" s="1174"/>
      <c r="S86" s="1174"/>
    </row>
    <row r="87" spans="1:19" s="1169" customFormat="1" ht="14.25">
      <c r="A87" s="1233"/>
      <c r="B87" s="1233"/>
      <c r="F87" s="1166"/>
      <c r="G87" s="1170"/>
      <c r="H87" s="1166"/>
      <c r="I87" s="1166"/>
      <c r="J87" s="1166"/>
      <c r="K87" s="1166"/>
      <c r="L87" s="1166"/>
      <c r="M87" s="1166"/>
      <c r="N87" s="1166"/>
      <c r="O87" s="1166"/>
      <c r="P87" s="1166"/>
      <c r="Q87" s="1166"/>
      <c r="R87" s="1174"/>
      <c r="S87" s="1174"/>
    </row>
    <row r="88" spans="1:19" s="1169" customFormat="1" ht="14.25">
      <c r="A88" s="1233"/>
      <c r="B88" s="1233"/>
      <c r="F88" s="1166"/>
      <c r="G88" s="1170"/>
      <c r="H88" s="1166"/>
      <c r="I88" s="1166"/>
      <c r="J88" s="1166"/>
      <c r="K88" s="1166"/>
      <c r="L88" s="1166"/>
      <c r="M88" s="1166"/>
      <c r="N88" s="1166"/>
      <c r="O88" s="1166"/>
      <c r="P88" s="1166"/>
      <c r="Q88" s="1166"/>
      <c r="R88" s="1174"/>
      <c r="S88" s="1174"/>
    </row>
    <row r="89" spans="1:19" s="1169" customFormat="1" ht="14.25">
      <c r="A89" s="1233"/>
      <c r="B89" s="1233"/>
      <c r="F89" s="1166"/>
      <c r="G89" s="1170"/>
      <c r="H89" s="1166"/>
      <c r="I89" s="1166"/>
      <c r="J89" s="1166"/>
      <c r="K89" s="1166"/>
      <c r="L89" s="1166"/>
      <c r="M89" s="1166"/>
      <c r="N89" s="1166"/>
      <c r="O89" s="1166"/>
      <c r="P89" s="1166"/>
      <c r="Q89" s="1166"/>
      <c r="R89" s="1174"/>
      <c r="S89" s="1174"/>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9"/>
  <dataValidations count="4">
    <dataValidation type="list" allowBlank="1" showInputMessage="1" showErrorMessage="1" sqref="JC16:JC18 C983054:C983056 C917518:C917520 C851982:C851984 C786446:C786448 C720910:C720912 C655374:C655376 C589838:C589840 C524302:C524304 C458766:C458768 C393230:C393232 C327694:C327696 C262158:C262160 C196622:C196624 C131086:C131088 C65550:C65552 C16:C18 WVO983054:WVO983056 WLS983054:WLS983056 WBW983054:WBW983056 VSA983054:VSA983056 VIE983054:VIE983056 UYI983054:UYI983056 UOM983054:UOM983056 UEQ983054:UEQ983056 TUU983054:TUU983056 TKY983054:TKY983056 TBC983054:TBC983056 SRG983054:SRG983056 SHK983054:SHK983056 RXO983054:RXO983056 RNS983054:RNS983056 RDW983054:RDW983056 QUA983054:QUA983056 QKE983054:QKE983056 QAI983054:QAI983056 PQM983054:PQM983056 PGQ983054:PGQ983056 OWU983054:OWU983056 OMY983054:OMY983056 ODC983054:ODC983056 NTG983054:NTG983056 NJK983054:NJK983056 MZO983054:MZO983056 MPS983054:MPS983056 MFW983054:MFW983056 LWA983054:LWA983056 LME983054:LME983056 LCI983054:LCI983056 KSM983054:KSM983056 KIQ983054:KIQ983056 JYU983054:JYU983056 JOY983054:JOY983056 JFC983054:JFC983056 IVG983054:IVG983056 ILK983054:ILK983056 IBO983054:IBO983056 HRS983054:HRS983056 HHW983054:HHW983056 GYA983054:GYA983056 GOE983054:GOE983056 GEI983054:GEI983056 FUM983054:FUM983056 FKQ983054:FKQ983056 FAU983054:FAU983056 EQY983054:EQY983056 EHC983054:EHC983056 DXG983054:DXG983056 DNK983054:DNK983056 DDO983054:DDO983056 CTS983054:CTS983056 CJW983054:CJW983056 CAA983054:CAA983056 BQE983054:BQE983056 BGI983054:BGI983056 AWM983054:AWM983056 AMQ983054:AMQ983056 ACU983054:ACU983056 SY983054:SY983056 JC983054:JC983056 WVO917518:WVO917520 WLS917518:WLS917520 WBW917518:WBW917520 VSA917518:VSA917520 VIE917518:VIE917520 UYI917518:UYI917520 UOM917518:UOM917520 UEQ917518:UEQ917520 TUU917518:TUU917520 TKY917518:TKY917520 TBC917518:TBC917520 SRG917518:SRG917520 SHK917518:SHK917520 RXO917518:RXO917520 RNS917518:RNS917520 RDW917518:RDW917520 QUA917518:QUA917520 QKE917518:QKE917520 QAI917518:QAI917520 PQM917518:PQM917520 PGQ917518:PGQ917520 OWU917518:OWU917520 OMY917518:OMY917520 ODC917518:ODC917520 NTG917518:NTG917520 NJK917518:NJK917520 MZO917518:MZO917520 MPS917518:MPS917520 MFW917518:MFW917520 LWA917518:LWA917520 LME917518:LME917520 LCI917518:LCI917520 KSM917518:KSM917520 KIQ917518:KIQ917520 JYU917518:JYU917520 JOY917518:JOY917520 JFC917518:JFC917520 IVG917518:IVG917520 ILK917518:ILK917520 IBO917518:IBO917520 HRS917518:HRS917520 HHW917518:HHW917520 GYA917518:GYA917520 GOE917518:GOE917520 GEI917518:GEI917520 FUM917518:FUM917520 FKQ917518:FKQ917520 FAU917518:FAU917520 EQY917518:EQY917520 EHC917518:EHC917520 DXG917518:DXG917520 DNK917518:DNK917520 DDO917518:DDO917520 CTS917518:CTS917520 CJW917518:CJW917520 CAA917518:CAA917520 BQE917518:BQE917520 BGI917518:BGI917520 AWM917518:AWM917520 AMQ917518:AMQ917520 ACU917518:ACU917520 SY917518:SY917520 JC917518:JC917520 WVO851982:WVO851984 WLS851982:WLS851984 WBW851982:WBW851984 VSA851982:VSA851984 VIE851982:VIE851984 UYI851982:UYI851984 UOM851982:UOM851984 UEQ851982:UEQ851984 TUU851982:TUU851984 TKY851982:TKY851984 TBC851982:TBC851984 SRG851982:SRG851984 SHK851982:SHK851984 RXO851982:RXO851984 RNS851982:RNS851984 RDW851982:RDW851984 QUA851982:QUA851984 QKE851982:QKE851984 QAI851982:QAI851984 PQM851982:PQM851984 PGQ851982:PGQ851984 OWU851982:OWU851984 OMY851982:OMY851984 ODC851982:ODC851984 NTG851982:NTG851984 NJK851982:NJK851984 MZO851982:MZO851984 MPS851982:MPS851984 MFW851982:MFW851984 LWA851982:LWA851984 LME851982:LME851984 LCI851982:LCI851984 KSM851982:KSM851984 KIQ851982:KIQ851984 JYU851982:JYU851984 JOY851982:JOY851984 JFC851982:JFC851984 IVG851982:IVG851984 ILK851982:ILK851984 IBO851982:IBO851984 HRS851982:HRS851984 HHW851982:HHW851984 GYA851982:GYA851984 GOE851982:GOE851984 GEI851982:GEI851984 FUM851982:FUM851984 FKQ851982:FKQ851984 FAU851982:FAU851984 EQY851982:EQY851984 EHC851982:EHC851984 DXG851982:DXG851984 DNK851982:DNK851984 DDO851982:DDO851984 CTS851982:CTS851984 CJW851982:CJW851984 CAA851982:CAA851984 BQE851982:BQE851984 BGI851982:BGI851984 AWM851982:AWM851984 AMQ851982:AMQ851984 ACU851982:ACU851984 SY851982:SY851984 JC851982:JC851984 WVO786446:WVO786448 WLS786446:WLS786448 WBW786446:WBW786448 VSA786446:VSA786448 VIE786446:VIE786448 UYI786446:UYI786448 UOM786446:UOM786448 UEQ786446:UEQ786448 TUU786446:TUU786448 TKY786446:TKY786448 TBC786446:TBC786448 SRG786446:SRG786448 SHK786446:SHK786448 RXO786446:RXO786448 RNS786446:RNS786448 RDW786446:RDW786448 QUA786446:QUA786448 QKE786446:QKE786448 QAI786446:QAI786448 PQM786446:PQM786448 PGQ786446:PGQ786448 OWU786446:OWU786448 OMY786446:OMY786448 ODC786446:ODC786448 NTG786446:NTG786448 NJK786446:NJK786448 MZO786446:MZO786448 MPS786446:MPS786448 MFW786446:MFW786448 LWA786446:LWA786448 LME786446:LME786448 LCI786446:LCI786448 KSM786446:KSM786448 KIQ786446:KIQ786448 JYU786446:JYU786448 JOY786446:JOY786448 JFC786446:JFC786448 IVG786446:IVG786448 ILK786446:ILK786448 IBO786446:IBO786448 HRS786446:HRS786448 HHW786446:HHW786448 GYA786446:GYA786448 GOE786446:GOE786448 GEI786446:GEI786448 FUM786446:FUM786448 FKQ786446:FKQ786448 FAU786446:FAU786448 EQY786446:EQY786448 EHC786446:EHC786448 DXG786446:DXG786448 DNK786446:DNK786448 DDO786446:DDO786448 CTS786446:CTS786448 CJW786446:CJW786448 CAA786446:CAA786448 BQE786446:BQE786448 BGI786446:BGI786448 AWM786446:AWM786448 AMQ786446:AMQ786448 ACU786446:ACU786448 SY786446:SY786448 JC786446:JC786448 WVO720910:WVO720912 WLS720910:WLS720912 WBW720910:WBW720912 VSA720910:VSA720912 VIE720910:VIE720912 UYI720910:UYI720912 UOM720910:UOM720912 UEQ720910:UEQ720912 TUU720910:TUU720912 TKY720910:TKY720912 TBC720910:TBC720912 SRG720910:SRG720912 SHK720910:SHK720912 RXO720910:RXO720912 RNS720910:RNS720912 RDW720910:RDW720912 QUA720910:QUA720912 QKE720910:QKE720912 QAI720910:QAI720912 PQM720910:PQM720912 PGQ720910:PGQ720912 OWU720910:OWU720912 OMY720910:OMY720912 ODC720910:ODC720912 NTG720910:NTG720912 NJK720910:NJK720912 MZO720910:MZO720912 MPS720910:MPS720912 MFW720910:MFW720912 LWA720910:LWA720912 LME720910:LME720912 LCI720910:LCI720912 KSM720910:KSM720912 KIQ720910:KIQ720912 JYU720910:JYU720912 JOY720910:JOY720912 JFC720910:JFC720912 IVG720910:IVG720912 ILK720910:ILK720912 IBO720910:IBO720912 HRS720910:HRS720912 HHW720910:HHW720912 GYA720910:GYA720912 GOE720910:GOE720912 GEI720910:GEI720912 FUM720910:FUM720912 FKQ720910:FKQ720912 FAU720910:FAU720912 EQY720910:EQY720912 EHC720910:EHC720912 DXG720910:DXG720912 DNK720910:DNK720912 DDO720910:DDO720912 CTS720910:CTS720912 CJW720910:CJW720912 CAA720910:CAA720912 BQE720910:BQE720912 BGI720910:BGI720912 AWM720910:AWM720912 AMQ720910:AMQ720912 ACU720910:ACU720912 SY720910:SY720912 JC720910:JC720912 WVO655374:WVO655376 WLS655374:WLS655376 WBW655374:WBW655376 VSA655374:VSA655376 VIE655374:VIE655376 UYI655374:UYI655376 UOM655374:UOM655376 UEQ655374:UEQ655376 TUU655374:TUU655376 TKY655374:TKY655376 TBC655374:TBC655376 SRG655374:SRG655376 SHK655374:SHK655376 RXO655374:RXO655376 RNS655374:RNS655376 RDW655374:RDW655376 QUA655374:QUA655376 QKE655374:QKE655376 QAI655374:QAI655376 PQM655374:PQM655376 PGQ655374:PGQ655376 OWU655374:OWU655376 OMY655374:OMY655376 ODC655374:ODC655376 NTG655374:NTG655376 NJK655374:NJK655376 MZO655374:MZO655376 MPS655374:MPS655376 MFW655374:MFW655376 LWA655374:LWA655376 LME655374:LME655376 LCI655374:LCI655376 KSM655374:KSM655376 KIQ655374:KIQ655376 JYU655374:JYU655376 JOY655374:JOY655376 JFC655374:JFC655376 IVG655374:IVG655376 ILK655374:ILK655376 IBO655374:IBO655376 HRS655374:HRS655376 HHW655374:HHW655376 GYA655374:GYA655376 GOE655374:GOE655376 GEI655374:GEI655376 FUM655374:FUM655376 FKQ655374:FKQ655376 FAU655374:FAU655376 EQY655374:EQY655376 EHC655374:EHC655376 DXG655374:DXG655376 DNK655374:DNK655376 DDO655374:DDO655376 CTS655374:CTS655376 CJW655374:CJW655376 CAA655374:CAA655376 BQE655374:BQE655376 BGI655374:BGI655376 AWM655374:AWM655376 AMQ655374:AMQ655376 ACU655374:ACU655376 SY655374:SY655376 JC655374:JC655376 WVO589838:WVO589840 WLS589838:WLS589840 WBW589838:WBW589840 VSA589838:VSA589840 VIE589838:VIE589840 UYI589838:UYI589840 UOM589838:UOM589840 UEQ589838:UEQ589840 TUU589838:TUU589840 TKY589838:TKY589840 TBC589838:TBC589840 SRG589838:SRG589840 SHK589838:SHK589840 RXO589838:RXO589840 RNS589838:RNS589840 RDW589838:RDW589840 QUA589838:QUA589840 QKE589838:QKE589840 QAI589838:QAI589840 PQM589838:PQM589840 PGQ589838:PGQ589840 OWU589838:OWU589840 OMY589838:OMY589840 ODC589838:ODC589840 NTG589838:NTG589840 NJK589838:NJK589840 MZO589838:MZO589840 MPS589838:MPS589840 MFW589838:MFW589840 LWA589838:LWA589840 LME589838:LME589840 LCI589838:LCI589840 KSM589838:KSM589840 KIQ589838:KIQ589840 JYU589838:JYU589840 JOY589838:JOY589840 JFC589838:JFC589840 IVG589838:IVG589840 ILK589838:ILK589840 IBO589838:IBO589840 HRS589838:HRS589840 HHW589838:HHW589840 GYA589838:GYA589840 GOE589838:GOE589840 GEI589838:GEI589840 FUM589838:FUM589840 FKQ589838:FKQ589840 FAU589838:FAU589840 EQY589838:EQY589840 EHC589838:EHC589840 DXG589838:DXG589840 DNK589838:DNK589840 DDO589838:DDO589840 CTS589838:CTS589840 CJW589838:CJW589840 CAA589838:CAA589840 BQE589838:BQE589840 BGI589838:BGI589840 AWM589838:AWM589840 AMQ589838:AMQ589840 ACU589838:ACU589840 SY589838:SY589840 JC589838:JC589840 WVO524302:WVO524304 WLS524302:WLS524304 WBW524302:WBW524304 VSA524302:VSA524304 VIE524302:VIE524304 UYI524302:UYI524304 UOM524302:UOM524304 UEQ524302:UEQ524304 TUU524302:TUU524304 TKY524302:TKY524304 TBC524302:TBC524304 SRG524302:SRG524304 SHK524302:SHK524304 RXO524302:RXO524304 RNS524302:RNS524304 RDW524302:RDW524304 QUA524302:QUA524304 QKE524302:QKE524304 QAI524302:QAI524304 PQM524302:PQM524304 PGQ524302:PGQ524304 OWU524302:OWU524304 OMY524302:OMY524304 ODC524302:ODC524304 NTG524302:NTG524304 NJK524302:NJK524304 MZO524302:MZO524304 MPS524302:MPS524304 MFW524302:MFW524304 LWA524302:LWA524304 LME524302:LME524304 LCI524302:LCI524304 KSM524302:KSM524304 KIQ524302:KIQ524304 JYU524302:JYU524304 JOY524302:JOY524304 JFC524302:JFC524304 IVG524302:IVG524304 ILK524302:ILK524304 IBO524302:IBO524304 HRS524302:HRS524304 HHW524302:HHW524304 GYA524302:GYA524304 GOE524302:GOE524304 GEI524302:GEI524304 FUM524302:FUM524304 FKQ524302:FKQ524304 FAU524302:FAU524304 EQY524302:EQY524304 EHC524302:EHC524304 DXG524302:DXG524304 DNK524302:DNK524304 DDO524302:DDO524304 CTS524302:CTS524304 CJW524302:CJW524304 CAA524302:CAA524304 BQE524302:BQE524304 BGI524302:BGI524304 AWM524302:AWM524304 AMQ524302:AMQ524304 ACU524302:ACU524304 SY524302:SY524304 JC524302:JC524304 WVO458766:WVO458768 WLS458766:WLS458768 WBW458766:WBW458768 VSA458766:VSA458768 VIE458766:VIE458768 UYI458766:UYI458768 UOM458766:UOM458768 UEQ458766:UEQ458768 TUU458766:TUU458768 TKY458766:TKY458768 TBC458766:TBC458768 SRG458766:SRG458768 SHK458766:SHK458768 RXO458766:RXO458768 RNS458766:RNS458768 RDW458766:RDW458768 QUA458766:QUA458768 QKE458766:QKE458768 QAI458766:QAI458768 PQM458766:PQM458768 PGQ458766:PGQ458768 OWU458766:OWU458768 OMY458766:OMY458768 ODC458766:ODC458768 NTG458766:NTG458768 NJK458766:NJK458768 MZO458766:MZO458768 MPS458766:MPS458768 MFW458766:MFW458768 LWA458766:LWA458768 LME458766:LME458768 LCI458766:LCI458768 KSM458766:KSM458768 KIQ458766:KIQ458768 JYU458766:JYU458768 JOY458766:JOY458768 JFC458766:JFC458768 IVG458766:IVG458768 ILK458766:ILK458768 IBO458766:IBO458768 HRS458766:HRS458768 HHW458766:HHW458768 GYA458766:GYA458768 GOE458766:GOE458768 GEI458766:GEI458768 FUM458766:FUM458768 FKQ458766:FKQ458768 FAU458766:FAU458768 EQY458766:EQY458768 EHC458766:EHC458768 DXG458766:DXG458768 DNK458766:DNK458768 DDO458766:DDO458768 CTS458766:CTS458768 CJW458766:CJW458768 CAA458766:CAA458768 BQE458766:BQE458768 BGI458766:BGI458768 AWM458766:AWM458768 AMQ458766:AMQ458768 ACU458766:ACU458768 SY458766:SY458768 JC458766:JC458768 WVO393230:WVO393232 WLS393230:WLS393232 WBW393230:WBW393232 VSA393230:VSA393232 VIE393230:VIE393232 UYI393230:UYI393232 UOM393230:UOM393232 UEQ393230:UEQ393232 TUU393230:TUU393232 TKY393230:TKY393232 TBC393230:TBC393232 SRG393230:SRG393232 SHK393230:SHK393232 RXO393230:RXO393232 RNS393230:RNS393232 RDW393230:RDW393232 QUA393230:QUA393232 QKE393230:QKE393232 QAI393230:QAI393232 PQM393230:PQM393232 PGQ393230:PGQ393232 OWU393230:OWU393232 OMY393230:OMY393232 ODC393230:ODC393232 NTG393230:NTG393232 NJK393230:NJK393232 MZO393230:MZO393232 MPS393230:MPS393232 MFW393230:MFW393232 LWA393230:LWA393232 LME393230:LME393232 LCI393230:LCI393232 KSM393230:KSM393232 KIQ393230:KIQ393232 JYU393230:JYU393232 JOY393230:JOY393232 JFC393230:JFC393232 IVG393230:IVG393232 ILK393230:ILK393232 IBO393230:IBO393232 HRS393230:HRS393232 HHW393230:HHW393232 GYA393230:GYA393232 GOE393230:GOE393232 GEI393230:GEI393232 FUM393230:FUM393232 FKQ393230:FKQ393232 FAU393230:FAU393232 EQY393230:EQY393232 EHC393230:EHC393232 DXG393230:DXG393232 DNK393230:DNK393232 DDO393230:DDO393232 CTS393230:CTS393232 CJW393230:CJW393232 CAA393230:CAA393232 BQE393230:BQE393232 BGI393230:BGI393232 AWM393230:AWM393232 AMQ393230:AMQ393232 ACU393230:ACU393232 SY393230:SY393232 JC393230:JC393232 WVO327694:WVO327696 WLS327694:WLS327696 WBW327694:WBW327696 VSA327694:VSA327696 VIE327694:VIE327696 UYI327694:UYI327696 UOM327694:UOM327696 UEQ327694:UEQ327696 TUU327694:TUU327696 TKY327694:TKY327696 TBC327694:TBC327696 SRG327694:SRG327696 SHK327694:SHK327696 RXO327694:RXO327696 RNS327694:RNS327696 RDW327694:RDW327696 QUA327694:QUA327696 QKE327694:QKE327696 QAI327694:QAI327696 PQM327694:PQM327696 PGQ327694:PGQ327696 OWU327694:OWU327696 OMY327694:OMY327696 ODC327694:ODC327696 NTG327694:NTG327696 NJK327694:NJK327696 MZO327694:MZO327696 MPS327694:MPS327696 MFW327694:MFW327696 LWA327694:LWA327696 LME327694:LME327696 LCI327694:LCI327696 KSM327694:KSM327696 KIQ327694:KIQ327696 JYU327694:JYU327696 JOY327694:JOY327696 JFC327694:JFC327696 IVG327694:IVG327696 ILK327694:ILK327696 IBO327694:IBO327696 HRS327694:HRS327696 HHW327694:HHW327696 GYA327694:GYA327696 GOE327694:GOE327696 GEI327694:GEI327696 FUM327694:FUM327696 FKQ327694:FKQ327696 FAU327694:FAU327696 EQY327694:EQY327696 EHC327694:EHC327696 DXG327694:DXG327696 DNK327694:DNK327696 DDO327694:DDO327696 CTS327694:CTS327696 CJW327694:CJW327696 CAA327694:CAA327696 BQE327694:BQE327696 BGI327694:BGI327696 AWM327694:AWM327696 AMQ327694:AMQ327696 ACU327694:ACU327696 SY327694:SY327696 JC327694:JC327696 WVO262158:WVO262160 WLS262158:WLS262160 WBW262158:WBW262160 VSA262158:VSA262160 VIE262158:VIE262160 UYI262158:UYI262160 UOM262158:UOM262160 UEQ262158:UEQ262160 TUU262158:TUU262160 TKY262158:TKY262160 TBC262158:TBC262160 SRG262158:SRG262160 SHK262158:SHK262160 RXO262158:RXO262160 RNS262158:RNS262160 RDW262158:RDW262160 QUA262158:QUA262160 QKE262158:QKE262160 QAI262158:QAI262160 PQM262158:PQM262160 PGQ262158:PGQ262160 OWU262158:OWU262160 OMY262158:OMY262160 ODC262158:ODC262160 NTG262158:NTG262160 NJK262158:NJK262160 MZO262158:MZO262160 MPS262158:MPS262160 MFW262158:MFW262160 LWA262158:LWA262160 LME262158:LME262160 LCI262158:LCI262160 KSM262158:KSM262160 KIQ262158:KIQ262160 JYU262158:JYU262160 JOY262158:JOY262160 JFC262158:JFC262160 IVG262158:IVG262160 ILK262158:ILK262160 IBO262158:IBO262160 HRS262158:HRS262160 HHW262158:HHW262160 GYA262158:GYA262160 GOE262158:GOE262160 GEI262158:GEI262160 FUM262158:FUM262160 FKQ262158:FKQ262160 FAU262158:FAU262160 EQY262158:EQY262160 EHC262158:EHC262160 DXG262158:DXG262160 DNK262158:DNK262160 DDO262158:DDO262160 CTS262158:CTS262160 CJW262158:CJW262160 CAA262158:CAA262160 BQE262158:BQE262160 BGI262158:BGI262160 AWM262158:AWM262160 AMQ262158:AMQ262160 ACU262158:ACU262160 SY262158:SY262160 JC262158:JC262160 WVO196622:WVO196624 WLS196622:WLS196624 WBW196622:WBW196624 VSA196622:VSA196624 VIE196622:VIE196624 UYI196622:UYI196624 UOM196622:UOM196624 UEQ196622:UEQ196624 TUU196622:TUU196624 TKY196622:TKY196624 TBC196622:TBC196624 SRG196622:SRG196624 SHK196622:SHK196624 RXO196622:RXO196624 RNS196622:RNS196624 RDW196622:RDW196624 QUA196622:QUA196624 QKE196622:QKE196624 QAI196622:QAI196624 PQM196622:PQM196624 PGQ196622:PGQ196624 OWU196622:OWU196624 OMY196622:OMY196624 ODC196622:ODC196624 NTG196622:NTG196624 NJK196622:NJK196624 MZO196622:MZO196624 MPS196622:MPS196624 MFW196622:MFW196624 LWA196622:LWA196624 LME196622:LME196624 LCI196622:LCI196624 KSM196622:KSM196624 KIQ196622:KIQ196624 JYU196622:JYU196624 JOY196622:JOY196624 JFC196622:JFC196624 IVG196622:IVG196624 ILK196622:ILK196624 IBO196622:IBO196624 HRS196622:HRS196624 HHW196622:HHW196624 GYA196622:GYA196624 GOE196622:GOE196624 GEI196622:GEI196624 FUM196622:FUM196624 FKQ196622:FKQ196624 FAU196622:FAU196624 EQY196622:EQY196624 EHC196622:EHC196624 DXG196622:DXG196624 DNK196622:DNK196624 DDO196622:DDO196624 CTS196622:CTS196624 CJW196622:CJW196624 CAA196622:CAA196624 BQE196622:BQE196624 BGI196622:BGI196624 AWM196622:AWM196624 AMQ196622:AMQ196624 ACU196622:ACU196624 SY196622:SY196624 JC196622:JC196624 WVO131086:WVO131088 WLS131086:WLS131088 WBW131086:WBW131088 VSA131086:VSA131088 VIE131086:VIE131088 UYI131086:UYI131088 UOM131086:UOM131088 UEQ131086:UEQ131088 TUU131086:TUU131088 TKY131086:TKY131088 TBC131086:TBC131088 SRG131086:SRG131088 SHK131086:SHK131088 RXO131086:RXO131088 RNS131086:RNS131088 RDW131086:RDW131088 QUA131086:QUA131088 QKE131086:QKE131088 QAI131086:QAI131088 PQM131086:PQM131088 PGQ131086:PGQ131088 OWU131086:OWU131088 OMY131086:OMY131088 ODC131086:ODC131088 NTG131086:NTG131088 NJK131086:NJK131088 MZO131086:MZO131088 MPS131086:MPS131088 MFW131086:MFW131088 LWA131086:LWA131088 LME131086:LME131088 LCI131086:LCI131088 KSM131086:KSM131088 KIQ131086:KIQ131088 JYU131086:JYU131088 JOY131086:JOY131088 JFC131086:JFC131088 IVG131086:IVG131088 ILK131086:ILK131088 IBO131086:IBO131088 HRS131086:HRS131088 HHW131086:HHW131088 GYA131086:GYA131088 GOE131086:GOE131088 GEI131086:GEI131088 FUM131086:FUM131088 FKQ131086:FKQ131088 FAU131086:FAU131088 EQY131086:EQY131088 EHC131086:EHC131088 DXG131086:DXG131088 DNK131086:DNK131088 DDO131086:DDO131088 CTS131086:CTS131088 CJW131086:CJW131088 CAA131086:CAA131088 BQE131086:BQE131088 BGI131086:BGI131088 AWM131086:AWM131088 AMQ131086:AMQ131088 ACU131086:ACU131088 SY131086:SY131088 JC131086:JC131088 WVO65550:WVO65552 WLS65550:WLS65552 WBW65550:WBW65552 VSA65550:VSA65552 VIE65550:VIE65552 UYI65550:UYI65552 UOM65550:UOM65552 UEQ65550:UEQ65552 TUU65550:TUU65552 TKY65550:TKY65552 TBC65550:TBC65552 SRG65550:SRG65552 SHK65550:SHK65552 RXO65550:RXO65552 RNS65550:RNS65552 RDW65550:RDW65552 QUA65550:QUA65552 QKE65550:QKE65552 QAI65550:QAI65552 PQM65550:PQM65552 PGQ65550:PGQ65552 OWU65550:OWU65552 OMY65550:OMY65552 ODC65550:ODC65552 NTG65550:NTG65552 NJK65550:NJK65552 MZO65550:MZO65552 MPS65550:MPS65552 MFW65550:MFW65552 LWA65550:LWA65552 LME65550:LME65552 LCI65550:LCI65552 KSM65550:KSM65552 KIQ65550:KIQ65552 JYU65550:JYU65552 JOY65550:JOY65552 JFC65550:JFC65552 IVG65550:IVG65552 ILK65550:ILK65552 IBO65550:IBO65552 HRS65550:HRS65552 HHW65550:HHW65552 GYA65550:GYA65552 GOE65550:GOE65552 GEI65550:GEI65552 FUM65550:FUM65552 FKQ65550:FKQ65552 FAU65550:FAU65552 EQY65550:EQY65552 EHC65550:EHC65552 DXG65550:DXG65552 DNK65550:DNK65552 DDO65550:DDO65552 CTS65550:CTS65552 CJW65550:CJW65552 CAA65550:CAA65552 BQE65550:BQE65552 BGI65550:BGI65552 AWM65550:AWM65552 AMQ65550:AMQ65552 ACU65550:ACU65552 SY65550:SY65552 JC65550:JC65552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JD16:JD18 D983054:D983056 D917518:D917520 D851982:D851984 D786446:D786448 D720910:D720912 D655374:D655376 D589838:D589840 D524302:D524304 D458766:D458768 D393230:D393232 D327694:D327696 D262158:D262160 D196622:D196624 D131086:D131088 D65550:D65552 D16:D18 WVP983054:WVP983056 WLT983054:WLT983056 WBX983054:WBX983056 VSB983054:VSB983056 VIF983054:VIF983056 UYJ983054:UYJ983056 UON983054:UON983056 UER983054:UER983056 TUV983054:TUV983056 TKZ983054:TKZ983056 TBD983054:TBD983056 SRH983054:SRH983056 SHL983054:SHL983056 RXP983054:RXP983056 RNT983054:RNT983056 RDX983054:RDX983056 QUB983054:QUB983056 QKF983054:QKF983056 QAJ983054:QAJ983056 PQN983054:PQN983056 PGR983054:PGR983056 OWV983054:OWV983056 OMZ983054:OMZ983056 ODD983054:ODD983056 NTH983054:NTH983056 NJL983054:NJL983056 MZP983054:MZP983056 MPT983054:MPT983056 MFX983054:MFX983056 LWB983054:LWB983056 LMF983054:LMF983056 LCJ983054:LCJ983056 KSN983054:KSN983056 KIR983054:KIR983056 JYV983054:JYV983056 JOZ983054:JOZ983056 JFD983054:JFD983056 IVH983054:IVH983056 ILL983054:ILL983056 IBP983054:IBP983056 HRT983054:HRT983056 HHX983054:HHX983056 GYB983054:GYB983056 GOF983054:GOF983056 GEJ983054:GEJ983056 FUN983054:FUN983056 FKR983054:FKR983056 FAV983054:FAV983056 EQZ983054:EQZ983056 EHD983054:EHD983056 DXH983054:DXH983056 DNL983054:DNL983056 DDP983054:DDP983056 CTT983054:CTT983056 CJX983054:CJX983056 CAB983054:CAB983056 BQF983054:BQF983056 BGJ983054:BGJ983056 AWN983054:AWN983056 AMR983054:AMR983056 ACV983054:ACV983056 SZ983054:SZ983056 JD983054:JD983056 WVP917518:WVP917520 WLT917518:WLT917520 WBX917518:WBX917520 VSB917518:VSB917520 VIF917518:VIF917520 UYJ917518:UYJ917520 UON917518:UON917520 UER917518:UER917520 TUV917518:TUV917520 TKZ917518:TKZ917520 TBD917518:TBD917520 SRH917518:SRH917520 SHL917518:SHL917520 RXP917518:RXP917520 RNT917518:RNT917520 RDX917518:RDX917520 QUB917518:QUB917520 QKF917518:QKF917520 QAJ917518:QAJ917520 PQN917518:PQN917520 PGR917518:PGR917520 OWV917518:OWV917520 OMZ917518:OMZ917520 ODD917518:ODD917520 NTH917518:NTH917520 NJL917518:NJL917520 MZP917518:MZP917520 MPT917518:MPT917520 MFX917518:MFX917520 LWB917518:LWB917520 LMF917518:LMF917520 LCJ917518:LCJ917520 KSN917518:KSN917520 KIR917518:KIR917520 JYV917518:JYV917520 JOZ917518:JOZ917520 JFD917518:JFD917520 IVH917518:IVH917520 ILL917518:ILL917520 IBP917518:IBP917520 HRT917518:HRT917520 HHX917518:HHX917520 GYB917518:GYB917520 GOF917518:GOF917520 GEJ917518:GEJ917520 FUN917518:FUN917520 FKR917518:FKR917520 FAV917518:FAV917520 EQZ917518:EQZ917520 EHD917518:EHD917520 DXH917518:DXH917520 DNL917518:DNL917520 DDP917518:DDP917520 CTT917518:CTT917520 CJX917518:CJX917520 CAB917518:CAB917520 BQF917518:BQF917520 BGJ917518:BGJ917520 AWN917518:AWN917520 AMR917518:AMR917520 ACV917518:ACV917520 SZ917518:SZ917520 JD917518:JD917520 WVP851982:WVP851984 WLT851982:WLT851984 WBX851982:WBX851984 VSB851982:VSB851984 VIF851982:VIF851984 UYJ851982:UYJ851984 UON851982:UON851984 UER851982:UER851984 TUV851982:TUV851984 TKZ851982:TKZ851984 TBD851982:TBD851984 SRH851982:SRH851984 SHL851982:SHL851984 RXP851982:RXP851984 RNT851982:RNT851984 RDX851982:RDX851984 QUB851982:QUB851984 QKF851982:QKF851984 QAJ851982:QAJ851984 PQN851982:PQN851984 PGR851982:PGR851984 OWV851982:OWV851984 OMZ851982:OMZ851984 ODD851982:ODD851984 NTH851982:NTH851984 NJL851982:NJL851984 MZP851982:MZP851984 MPT851982:MPT851984 MFX851982:MFX851984 LWB851982:LWB851984 LMF851982:LMF851984 LCJ851982:LCJ851984 KSN851982:KSN851984 KIR851982:KIR851984 JYV851982:JYV851984 JOZ851982:JOZ851984 JFD851982:JFD851984 IVH851982:IVH851984 ILL851982:ILL851984 IBP851982:IBP851984 HRT851982:HRT851984 HHX851982:HHX851984 GYB851982:GYB851984 GOF851982:GOF851984 GEJ851982:GEJ851984 FUN851982:FUN851984 FKR851982:FKR851984 FAV851982:FAV851984 EQZ851982:EQZ851984 EHD851982:EHD851984 DXH851982:DXH851984 DNL851982:DNL851984 DDP851982:DDP851984 CTT851982:CTT851984 CJX851982:CJX851984 CAB851982:CAB851984 BQF851982:BQF851984 BGJ851982:BGJ851984 AWN851982:AWN851984 AMR851982:AMR851984 ACV851982:ACV851984 SZ851982:SZ851984 JD851982:JD851984 WVP786446:WVP786448 WLT786446:WLT786448 WBX786446:WBX786448 VSB786446:VSB786448 VIF786446:VIF786448 UYJ786446:UYJ786448 UON786446:UON786448 UER786446:UER786448 TUV786446:TUV786448 TKZ786446:TKZ786448 TBD786446:TBD786448 SRH786446:SRH786448 SHL786446:SHL786448 RXP786446:RXP786448 RNT786446:RNT786448 RDX786446:RDX786448 QUB786446:QUB786448 QKF786446:QKF786448 QAJ786446:QAJ786448 PQN786446:PQN786448 PGR786446:PGR786448 OWV786446:OWV786448 OMZ786446:OMZ786448 ODD786446:ODD786448 NTH786446:NTH786448 NJL786446:NJL786448 MZP786446:MZP786448 MPT786446:MPT786448 MFX786446:MFX786448 LWB786446:LWB786448 LMF786446:LMF786448 LCJ786446:LCJ786448 KSN786446:KSN786448 KIR786446:KIR786448 JYV786446:JYV786448 JOZ786446:JOZ786448 JFD786446:JFD786448 IVH786446:IVH786448 ILL786446:ILL786448 IBP786446:IBP786448 HRT786446:HRT786448 HHX786446:HHX786448 GYB786446:GYB786448 GOF786446:GOF786448 GEJ786446:GEJ786448 FUN786446:FUN786448 FKR786446:FKR786448 FAV786446:FAV786448 EQZ786446:EQZ786448 EHD786446:EHD786448 DXH786446:DXH786448 DNL786446:DNL786448 DDP786446:DDP786448 CTT786446:CTT786448 CJX786446:CJX786448 CAB786446:CAB786448 BQF786446:BQF786448 BGJ786446:BGJ786448 AWN786446:AWN786448 AMR786446:AMR786448 ACV786446:ACV786448 SZ786446:SZ786448 JD786446:JD786448 WVP720910:WVP720912 WLT720910:WLT720912 WBX720910:WBX720912 VSB720910:VSB720912 VIF720910:VIF720912 UYJ720910:UYJ720912 UON720910:UON720912 UER720910:UER720912 TUV720910:TUV720912 TKZ720910:TKZ720912 TBD720910:TBD720912 SRH720910:SRH720912 SHL720910:SHL720912 RXP720910:RXP720912 RNT720910:RNT720912 RDX720910:RDX720912 QUB720910:QUB720912 QKF720910:QKF720912 QAJ720910:QAJ720912 PQN720910:PQN720912 PGR720910:PGR720912 OWV720910:OWV720912 OMZ720910:OMZ720912 ODD720910:ODD720912 NTH720910:NTH720912 NJL720910:NJL720912 MZP720910:MZP720912 MPT720910:MPT720912 MFX720910:MFX720912 LWB720910:LWB720912 LMF720910:LMF720912 LCJ720910:LCJ720912 KSN720910:KSN720912 KIR720910:KIR720912 JYV720910:JYV720912 JOZ720910:JOZ720912 JFD720910:JFD720912 IVH720910:IVH720912 ILL720910:ILL720912 IBP720910:IBP720912 HRT720910:HRT720912 HHX720910:HHX720912 GYB720910:GYB720912 GOF720910:GOF720912 GEJ720910:GEJ720912 FUN720910:FUN720912 FKR720910:FKR720912 FAV720910:FAV720912 EQZ720910:EQZ720912 EHD720910:EHD720912 DXH720910:DXH720912 DNL720910:DNL720912 DDP720910:DDP720912 CTT720910:CTT720912 CJX720910:CJX720912 CAB720910:CAB720912 BQF720910:BQF720912 BGJ720910:BGJ720912 AWN720910:AWN720912 AMR720910:AMR720912 ACV720910:ACV720912 SZ720910:SZ720912 JD720910:JD720912 WVP655374:WVP655376 WLT655374:WLT655376 WBX655374:WBX655376 VSB655374:VSB655376 VIF655374:VIF655376 UYJ655374:UYJ655376 UON655374:UON655376 UER655374:UER655376 TUV655374:TUV655376 TKZ655374:TKZ655376 TBD655374:TBD655376 SRH655374:SRH655376 SHL655374:SHL655376 RXP655374:RXP655376 RNT655374:RNT655376 RDX655374:RDX655376 QUB655374:QUB655376 QKF655374:QKF655376 QAJ655374:QAJ655376 PQN655374:PQN655376 PGR655374:PGR655376 OWV655374:OWV655376 OMZ655374:OMZ655376 ODD655374:ODD655376 NTH655374:NTH655376 NJL655374:NJL655376 MZP655374:MZP655376 MPT655374:MPT655376 MFX655374:MFX655376 LWB655374:LWB655376 LMF655374:LMF655376 LCJ655374:LCJ655376 KSN655374:KSN655376 KIR655374:KIR655376 JYV655374:JYV655376 JOZ655374:JOZ655376 JFD655374:JFD655376 IVH655374:IVH655376 ILL655374:ILL655376 IBP655374:IBP655376 HRT655374:HRT655376 HHX655374:HHX655376 GYB655374:GYB655376 GOF655374:GOF655376 GEJ655374:GEJ655376 FUN655374:FUN655376 FKR655374:FKR655376 FAV655374:FAV655376 EQZ655374:EQZ655376 EHD655374:EHD655376 DXH655374:DXH655376 DNL655374:DNL655376 DDP655374:DDP655376 CTT655374:CTT655376 CJX655374:CJX655376 CAB655374:CAB655376 BQF655374:BQF655376 BGJ655374:BGJ655376 AWN655374:AWN655376 AMR655374:AMR655376 ACV655374:ACV655376 SZ655374:SZ655376 JD655374:JD655376 WVP589838:WVP589840 WLT589838:WLT589840 WBX589838:WBX589840 VSB589838:VSB589840 VIF589838:VIF589840 UYJ589838:UYJ589840 UON589838:UON589840 UER589838:UER589840 TUV589838:TUV589840 TKZ589838:TKZ589840 TBD589838:TBD589840 SRH589838:SRH589840 SHL589838:SHL589840 RXP589838:RXP589840 RNT589838:RNT589840 RDX589838:RDX589840 QUB589838:QUB589840 QKF589838:QKF589840 QAJ589838:QAJ589840 PQN589838:PQN589840 PGR589838:PGR589840 OWV589838:OWV589840 OMZ589838:OMZ589840 ODD589838:ODD589840 NTH589838:NTH589840 NJL589838:NJL589840 MZP589838:MZP589840 MPT589838:MPT589840 MFX589838:MFX589840 LWB589838:LWB589840 LMF589838:LMF589840 LCJ589838:LCJ589840 KSN589838:KSN589840 KIR589838:KIR589840 JYV589838:JYV589840 JOZ589838:JOZ589840 JFD589838:JFD589840 IVH589838:IVH589840 ILL589838:ILL589840 IBP589838:IBP589840 HRT589838:HRT589840 HHX589838:HHX589840 GYB589838:GYB589840 GOF589838:GOF589840 GEJ589838:GEJ589840 FUN589838:FUN589840 FKR589838:FKR589840 FAV589838:FAV589840 EQZ589838:EQZ589840 EHD589838:EHD589840 DXH589838:DXH589840 DNL589838:DNL589840 DDP589838:DDP589840 CTT589838:CTT589840 CJX589838:CJX589840 CAB589838:CAB589840 BQF589838:BQF589840 BGJ589838:BGJ589840 AWN589838:AWN589840 AMR589838:AMR589840 ACV589838:ACV589840 SZ589838:SZ589840 JD589838:JD589840 WVP524302:WVP524304 WLT524302:WLT524304 WBX524302:WBX524304 VSB524302:VSB524304 VIF524302:VIF524304 UYJ524302:UYJ524304 UON524302:UON524304 UER524302:UER524304 TUV524302:TUV524304 TKZ524302:TKZ524304 TBD524302:TBD524304 SRH524302:SRH524304 SHL524302:SHL524304 RXP524302:RXP524304 RNT524302:RNT524304 RDX524302:RDX524304 QUB524302:QUB524304 QKF524302:QKF524304 QAJ524302:QAJ524304 PQN524302:PQN524304 PGR524302:PGR524304 OWV524302:OWV524304 OMZ524302:OMZ524304 ODD524302:ODD524304 NTH524302:NTH524304 NJL524302:NJL524304 MZP524302:MZP524304 MPT524302:MPT524304 MFX524302:MFX524304 LWB524302:LWB524304 LMF524302:LMF524304 LCJ524302:LCJ524304 KSN524302:KSN524304 KIR524302:KIR524304 JYV524302:JYV524304 JOZ524302:JOZ524304 JFD524302:JFD524304 IVH524302:IVH524304 ILL524302:ILL524304 IBP524302:IBP524304 HRT524302:HRT524304 HHX524302:HHX524304 GYB524302:GYB524304 GOF524302:GOF524304 GEJ524302:GEJ524304 FUN524302:FUN524304 FKR524302:FKR524304 FAV524302:FAV524304 EQZ524302:EQZ524304 EHD524302:EHD524304 DXH524302:DXH524304 DNL524302:DNL524304 DDP524302:DDP524304 CTT524302:CTT524304 CJX524302:CJX524304 CAB524302:CAB524304 BQF524302:BQF524304 BGJ524302:BGJ524304 AWN524302:AWN524304 AMR524302:AMR524304 ACV524302:ACV524304 SZ524302:SZ524304 JD524302:JD524304 WVP458766:WVP458768 WLT458766:WLT458768 WBX458766:WBX458768 VSB458766:VSB458768 VIF458766:VIF458768 UYJ458766:UYJ458768 UON458766:UON458768 UER458766:UER458768 TUV458766:TUV458768 TKZ458766:TKZ458768 TBD458766:TBD458768 SRH458766:SRH458768 SHL458766:SHL458768 RXP458766:RXP458768 RNT458766:RNT458768 RDX458766:RDX458768 QUB458766:QUB458768 QKF458766:QKF458768 QAJ458766:QAJ458768 PQN458766:PQN458768 PGR458766:PGR458768 OWV458766:OWV458768 OMZ458766:OMZ458768 ODD458766:ODD458768 NTH458766:NTH458768 NJL458766:NJL458768 MZP458766:MZP458768 MPT458766:MPT458768 MFX458766:MFX458768 LWB458766:LWB458768 LMF458766:LMF458768 LCJ458766:LCJ458768 KSN458766:KSN458768 KIR458766:KIR458768 JYV458766:JYV458768 JOZ458766:JOZ458768 JFD458766:JFD458768 IVH458766:IVH458768 ILL458766:ILL458768 IBP458766:IBP458768 HRT458766:HRT458768 HHX458766:HHX458768 GYB458766:GYB458768 GOF458766:GOF458768 GEJ458766:GEJ458768 FUN458766:FUN458768 FKR458766:FKR458768 FAV458766:FAV458768 EQZ458766:EQZ458768 EHD458766:EHD458768 DXH458766:DXH458768 DNL458766:DNL458768 DDP458766:DDP458768 CTT458766:CTT458768 CJX458766:CJX458768 CAB458766:CAB458768 BQF458766:BQF458768 BGJ458766:BGJ458768 AWN458766:AWN458768 AMR458766:AMR458768 ACV458766:ACV458768 SZ458766:SZ458768 JD458766:JD458768 WVP393230:WVP393232 WLT393230:WLT393232 WBX393230:WBX393232 VSB393230:VSB393232 VIF393230:VIF393232 UYJ393230:UYJ393232 UON393230:UON393232 UER393230:UER393232 TUV393230:TUV393232 TKZ393230:TKZ393232 TBD393230:TBD393232 SRH393230:SRH393232 SHL393230:SHL393232 RXP393230:RXP393232 RNT393230:RNT393232 RDX393230:RDX393232 QUB393230:QUB393232 QKF393230:QKF393232 QAJ393230:QAJ393232 PQN393230:PQN393232 PGR393230:PGR393232 OWV393230:OWV393232 OMZ393230:OMZ393232 ODD393230:ODD393232 NTH393230:NTH393232 NJL393230:NJL393232 MZP393230:MZP393232 MPT393230:MPT393232 MFX393230:MFX393232 LWB393230:LWB393232 LMF393230:LMF393232 LCJ393230:LCJ393232 KSN393230:KSN393232 KIR393230:KIR393232 JYV393230:JYV393232 JOZ393230:JOZ393232 JFD393230:JFD393232 IVH393230:IVH393232 ILL393230:ILL393232 IBP393230:IBP393232 HRT393230:HRT393232 HHX393230:HHX393232 GYB393230:GYB393232 GOF393230:GOF393232 GEJ393230:GEJ393232 FUN393230:FUN393232 FKR393230:FKR393232 FAV393230:FAV393232 EQZ393230:EQZ393232 EHD393230:EHD393232 DXH393230:DXH393232 DNL393230:DNL393232 DDP393230:DDP393232 CTT393230:CTT393232 CJX393230:CJX393232 CAB393230:CAB393232 BQF393230:BQF393232 BGJ393230:BGJ393232 AWN393230:AWN393232 AMR393230:AMR393232 ACV393230:ACV393232 SZ393230:SZ393232 JD393230:JD393232 WVP327694:WVP327696 WLT327694:WLT327696 WBX327694:WBX327696 VSB327694:VSB327696 VIF327694:VIF327696 UYJ327694:UYJ327696 UON327694:UON327696 UER327694:UER327696 TUV327694:TUV327696 TKZ327694:TKZ327696 TBD327694:TBD327696 SRH327694:SRH327696 SHL327694:SHL327696 RXP327694:RXP327696 RNT327694:RNT327696 RDX327694:RDX327696 QUB327694:QUB327696 QKF327694:QKF327696 QAJ327694:QAJ327696 PQN327694:PQN327696 PGR327694:PGR327696 OWV327694:OWV327696 OMZ327694:OMZ327696 ODD327694:ODD327696 NTH327694:NTH327696 NJL327694:NJL327696 MZP327694:MZP327696 MPT327694:MPT327696 MFX327694:MFX327696 LWB327694:LWB327696 LMF327694:LMF327696 LCJ327694:LCJ327696 KSN327694:KSN327696 KIR327694:KIR327696 JYV327694:JYV327696 JOZ327694:JOZ327696 JFD327694:JFD327696 IVH327694:IVH327696 ILL327694:ILL327696 IBP327694:IBP327696 HRT327694:HRT327696 HHX327694:HHX327696 GYB327694:GYB327696 GOF327694:GOF327696 GEJ327694:GEJ327696 FUN327694:FUN327696 FKR327694:FKR327696 FAV327694:FAV327696 EQZ327694:EQZ327696 EHD327694:EHD327696 DXH327694:DXH327696 DNL327694:DNL327696 DDP327694:DDP327696 CTT327694:CTT327696 CJX327694:CJX327696 CAB327694:CAB327696 BQF327694:BQF327696 BGJ327694:BGJ327696 AWN327694:AWN327696 AMR327694:AMR327696 ACV327694:ACV327696 SZ327694:SZ327696 JD327694:JD327696 WVP262158:WVP262160 WLT262158:WLT262160 WBX262158:WBX262160 VSB262158:VSB262160 VIF262158:VIF262160 UYJ262158:UYJ262160 UON262158:UON262160 UER262158:UER262160 TUV262158:TUV262160 TKZ262158:TKZ262160 TBD262158:TBD262160 SRH262158:SRH262160 SHL262158:SHL262160 RXP262158:RXP262160 RNT262158:RNT262160 RDX262158:RDX262160 QUB262158:QUB262160 QKF262158:QKF262160 QAJ262158:QAJ262160 PQN262158:PQN262160 PGR262158:PGR262160 OWV262158:OWV262160 OMZ262158:OMZ262160 ODD262158:ODD262160 NTH262158:NTH262160 NJL262158:NJL262160 MZP262158:MZP262160 MPT262158:MPT262160 MFX262158:MFX262160 LWB262158:LWB262160 LMF262158:LMF262160 LCJ262158:LCJ262160 KSN262158:KSN262160 KIR262158:KIR262160 JYV262158:JYV262160 JOZ262158:JOZ262160 JFD262158:JFD262160 IVH262158:IVH262160 ILL262158:ILL262160 IBP262158:IBP262160 HRT262158:HRT262160 HHX262158:HHX262160 GYB262158:GYB262160 GOF262158:GOF262160 GEJ262158:GEJ262160 FUN262158:FUN262160 FKR262158:FKR262160 FAV262158:FAV262160 EQZ262158:EQZ262160 EHD262158:EHD262160 DXH262158:DXH262160 DNL262158:DNL262160 DDP262158:DDP262160 CTT262158:CTT262160 CJX262158:CJX262160 CAB262158:CAB262160 BQF262158:BQF262160 BGJ262158:BGJ262160 AWN262158:AWN262160 AMR262158:AMR262160 ACV262158:ACV262160 SZ262158:SZ262160 JD262158:JD262160 WVP196622:WVP196624 WLT196622:WLT196624 WBX196622:WBX196624 VSB196622:VSB196624 VIF196622:VIF196624 UYJ196622:UYJ196624 UON196622:UON196624 UER196622:UER196624 TUV196622:TUV196624 TKZ196622:TKZ196624 TBD196622:TBD196624 SRH196622:SRH196624 SHL196622:SHL196624 RXP196622:RXP196624 RNT196622:RNT196624 RDX196622:RDX196624 QUB196622:QUB196624 QKF196622:QKF196624 QAJ196622:QAJ196624 PQN196622:PQN196624 PGR196622:PGR196624 OWV196622:OWV196624 OMZ196622:OMZ196624 ODD196622:ODD196624 NTH196622:NTH196624 NJL196622:NJL196624 MZP196622:MZP196624 MPT196622:MPT196624 MFX196622:MFX196624 LWB196622:LWB196624 LMF196622:LMF196624 LCJ196622:LCJ196624 KSN196622:KSN196624 KIR196622:KIR196624 JYV196622:JYV196624 JOZ196622:JOZ196624 JFD196622:JFD196624 IVH196622:IVH196624 ILL196622:ILL196624 IBP196622:IBP196624 HRT196622:HRT196624 HHX196622:HHX196624 GYB196622:GYB196624 GOF196622:GOF196624 GEJ196622:GEJ196624 FUN196622:FUN196624 FKR196622:FKR196624 FAV196622:FAV196624 EQZ196622:EQZ196624 EHD196622:EHD196624 DXH196622:DXH196624 DNL196622:DNL196624 DDP196622:DDP196624 CTT196622:CTT196624 CJX196622:CJX196624 CAB196622:CAB196624 BQF196622:BQF196624 BGJ196622:BGJ196624 AWN196622:AWN196624 AMR196622:AMR196624 ACV196622:ACV196624 SZ196622:SZ196624 JD196622:JD196624 WVP131086:WVP131088 WLT131086:WLT131088 WBX131086:WBX131088 VSB131086:VSB131088 VIF131086:VIF131088 UYJ131086:UYJ131088 UON131086:UON131088 UER131086:UER131088 TUV131086:TUV131088 TKZ131086:TKZ131088 TBD131086:TBD131088 SRH131086:SRH131088 SHL131086:SHL131088 RXP131086:RXP131088 RNT131086:RNT131088 RDX131086:RDX131088 QUB131086:QUB131088 QKF131086:QKF131088 QAJ131086:QAJ131088 PQN131086:PQN131088 PGR131086:PGR131088 OWV131086:OWV131088 OMZ131086:OMZ131088 ODD131086:ODD131088 NTH131086:NTH131088 NJL131086:NJL131088 MZP131086:MZP131088 MPT131086:MPT131088 MFX131086:MFX131088 LWB131086:LWB131088 LMF131086:LMF131088 LCJ131086:LCJ131088 KSN131086:KSN131088 KIR131086:KIR131088 JYV131086:JYV131088 JOZ131086:JOZ131088 JFD131086:JFD131088 IVH131086:IVH131088 ILL131086:ILL131088 IBP131086:IBP131088 HRT131086:HRT131088 HHX131086:HHX131088 GYB131086:GYB131088 GOF131086:GOF131088 GEJ131086:GEJ131088 FUN131086:FUN131088 FKR131086:FKR131088 FAV131086:FAV131088 EQZ131086:EQZ131088 EHD131086:EHD131088 DXH131086:DXH131088 DNL131086:DNL131088 DDP131086:DDP131088 CTT131086:CTT131088 CJX131086:CJX131088 CAB131086:CAB131088 BQF131086:BQF131088 BGJ131086:BGJ131088 AWN131086:AWN131088 AMR131086:AMR131088 ACV131086:ACV131088 SZ131086:SZ131088 JD131086:JD131088 WVP65550:WVP65552 WLT65550:WLT65552 WBX65550:WBX65552 VSB65550:VSB65552 VIF65550:VIF65552 UYJ65550:UYJ65552 UON65550:UON65552 UER65550:UER65552 TUV65550:TUV65552 TKZ65550:TKZ65552 TBD65550:TBD65552 SRH65550:SRH65552 SHL65550:SHL65552 RXP65550:RXP65552 RNT65550:RNT65552 RDX65550:RDX65552 QUB65550:QUB65552 QKF65550:QKF65552 QAJ65550:QAJ65552 PQN65550:PQN65552 PGR65550:PGR65552 OWV65550:OWV65552 OMZ65550:OMZ65552 ODD65550:ODD65552 NTH65550:NTH65552 NJL65550:NJL65552 MZP65550:MZP65552 MPT65550:MPT65552 MFX65550:MFX65552 LWB65550:LWB65552 LMF65550:LMF65552 LCJ65550:LCJ65552 KSN65550:KSN65552 KIR65550:KIR65552 JYV65550:JYV65552 JOZ65550:JOZ65552 JFD65550:JFD65552 IVH65550:IVH65552 ILL65550:ILL65552 IBP65550:IBP65552 HRT65550:HRT65552 HHX65550:HHX65552 GYB65550:GYB65552 GOF65550:GOF65552 GEJ65550:GEJ65552 FUN65550:FUN65552 FKR65550:FKR65552 FAV65550:FAV65552 EQZ65550:EQZ65552 EHD65550:EHD65552 DXH65550:DXH65552 DNL65550:DNL65552 DDP65550:DDP65552 CTT65550:CTT65552 CJX65550:CJX65552 CAB65550:CAB65552 BQF65550:BQF65552 BGJ65550:BGJ65552 AWN65550:AWN65552 AMR65550:AMR65552 ACV65550:ACV65552 SZ65550:SZ65552 JD65550:JD6555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formula1>$A$60:$A$78</formula1>
    </dataValidation>
    <dataValidation type="list" allowBlank="1" showInputMessage="1" showErrorMessage="1" sqref="JC65521:JC65523 C1048561:C1048563 C983025:C983027 C917489:C917491 C851953:C851955 C786417:C786419 C720881:C720883 C655345:C655347 C589809:C589811 C524273:C524275 C458737:C458739 C393201:C393203 C327665:C327667 C262129:C262131 C196593:C196595 C131057:C131059 C65521:C65523 WVO1048561:WVO1048563 WLS1048561:WLS1048563 WBW1048561:WBW1048563 VSA1048561:VSA1048563 VIE1048561:VIE1048563 UYI1048561:UYI1048563 UOM1048561:UOM1048563 UEQ1048561:UEQ1048563 TUU1048561:TUU1048563 TKY1048561:TKY1048563 TBC1048561:TBC1048563 SRG1048561:SRG1048563 SHK1048561:SHK1048563 RXO1048561:RXO1048563 RNS1048561:RNS1048563 RDW1048561:RDW1048563 QUA1048561:QUA1048563 QKE1048561:QKE1048563 QAI1048561:QAI1048563 PQM1048561:PQM1048563 PGQ1048561:PGQ1048563 OWU1048561:OWU1048563 OMY1048561:OMY1048563 ODC1048561:ODC1048563 NTG1048561:NTG1048563 NJK1048561:NJK1048563 MZO1048561:MZO1048563 MPS1048561:MPS1048563 MFW1048561:MFW1048563 LWA1048561:LWA1048563 LME1048561:LME1048563 LCI1048561:LCI1048563 KSM1048561:KSM1048563 KIQ1048561:KIQ1048563 JYU1048561:JYU1048563 JOY1048561:JOY1048563 JFC1048561:JFC1048563 IVG1048561:IVG1048563 ILK1048561:ILK1048563 IBO1048561:IBO1048563 HRS1048561:HRS1048563 HHW1048561:HHW1048563 GYA1048561:GYA1048563 GOE1048561:GOE1048563 GEI1048561:GEI1048563 FUM1048561:FUM1048563 FKQ1048561:FKQ1048563 FAU1048561:FAU1048563 EQY1048561:EQY1048563 EHC1048561:EHC1048563 DXG1048561:DXG1048563 DNK1048561:DNK1048563 DDO1048561:DDO1048563 CTS1048561:CTS1048563 CJW1048561:CJW1048563 CAA1048561:CAA1048563 BQE1048561:BQE1048563 BGI1048561:BGI1048563 AWM1048561:AWM1048563 AMQ1048561:AMQ1048563 ACU1048561:ACU1048563 SY1048561:SY1048563 JC1048561:JC1048563 WVO983025:WVO983027 WLS983025:WLS983027 WBW983025:WBW983027 VSA983025:VSA983027 VIE983025:VIE983027 UYI983025:UYI983027 UOM983025:UOM983027 UEQ983025:UEQ983027 TUU983025:TUU983027 TKY983025:TKY983027 TBC983025:TBC983027 SRG983025:SRG983027 SHK983025:SHK983027 RXO983025:RXO983027 RNS983025:RNS983027 RDW983025:RDW983027 QUA983025:QUA983027 QKE983025:QKE983027 QAI983025:QAI983027 PQM983025:PQM983027 PGQ983025:PGQ983027 OWU983025:OWU983027 OMY983025:OMY983027 ODC983025:ODC983027 NTG983025:NTG983027 NJK983025:NJK983027 MZO983025:MZO983027 MPS983025:MPS983027 MFW983025:MFW983027 LWA983025:LWA983027 LME983025:LME983027 LCI983025:LCI983027 KSM983025:KSM983027 KIQ983025:KIQ983027 JYU983025:JYU983027 JOY983025:JOY983027 JFC983025:JFC983027 IVG983025:IVG983027 ILK983025:ILK983027 IBO983025:IBO983027 HRS983025:HRS983027 HHW983025:HHW983027 GYA983025:GYA983027 GOE983025:GOE983027 GEI983025:GEI983027 FUM983025:FUM983027 FKQ983025:FKQ983027 FAU983025:FAU983027 EQY983025:EQY983027 EHC983025:EHC983027 DXG983025:DXG983027 DNK983025:DNK983027 DDO983025:DDO983027 CTS983025:CTS983027 CJW983025:CJW983027 CAA983025:CAA983027 BQE983025:BQE983027 BGI983025:BGI983027 AWM983025:AWM983027 AMQ983025:AMQ983027 ACU983025:ACU983027 SY983025:SY983027 JC983025:JC983027 WVO917489:WVO917491 WLS917489:WLS917491 WBW917489:WBW917491 VSA917489:VSA917491 VIE917489:VIE917491 UYI917489:UYI917491 UOM917489:UOM917491 UEQ917489:UEQ917491 TUU917489:TUU917491 TKY917489:TKY917491 TBC917489:TBC917491 SRG917489:SRG917491 SHK917489:SHK917491 RXO917489:RXO917491 RNS917489:RNS917491 RDW917489:RDW917491 QUA917489:QUA917491 QKE917489:QKE917491 QAI917489:QAI917491 PQM917489:PQM917491 PGQ917489:PGQ917491 OWU917489:OWU917491 OMY917489:OMY917491 ODC917489:ODC917491 NTG917489:NTG917491 NJK917489:NJK917491 MZO917489:MZO917491 MPS917489:MPS917491 MFW917489:MFW917491 LWA917489:LWA917491 LME917489:LME917491 LCI917489:LCI917491 KSM917489:KSM917491 KIQ917489:KIQ917491 JYU917489:JYU917491 JOY917489:JOY917491 JFC917489:JFC917491 IVG917489:IVG917491 ILK917489:ILK917491 IBO917489:IBO917491 HRS917489:HRS917491 HHW917489:HHW917491 GYA917489:GYA917491 GOE917489:GOE917491 GEI917489:GEI917491 FUM917489:FUM917491 FKQ917489:FKQ917491 FAU917489:FAU917491 EQY917489:EQY917491 EHC917489:EHC917491 DXG917489:DXG917491 DNK917489:DNK917491 DDO917489:DDO917491 CTS917489:CTS917491 CJW917489:CJW917491 CAA917489:CAA917491 BQE917489:BQE917491 BGI917489:BGI917491 AWM917489:AWM917491 AMQ917489:AMQ917491 ACU917489:ACU917491 SY917489:SY917491 JC917489:JC917491 WVO851953:WVO851955 WLS851953:WLS851955 WBW851953:WBW851955 VSA851953:VSA851955 VIE851953:VIE851955 UYI851953:UYI851955 UOM851953:UOM851955 UEQ851953:UEQ851955 TUU851953:TUU851955 TKY851953:TKY851955 TBC851953:TBC851955 SRG851953:SRG851955 SHK851953:SHK851955 RXO851953:RXO851955 RNS851953:RNS851955 RDW851953:RDW851955 QUA851953:QUA851955 QKE851953:QKE851955 QAI851953:QAI851955 PQM851953:PQM851955 PGQ851953:PGQ851955 OWU851953:OWU851955 OMY851953:OMY851955 ODC851953:ODC851955 NTG851953:NTG851955 NJK851953:NJK851955 MZO851953:MZO851955 MPS851953:MPS851955 MFW851953:MFW851955 LWA851953:LWA851955 LME851953:LME851955 LCI851953:LCI851955 KSM851953:KSM851955 KIQ851953:KIQ851955 JYU851953:JYU851955 JOY851953:JOY851955 JFC851953:JFC851955 IVG851953:IVG851955 ILK851953:ILK851955 IBO851953:IBO851955 HRS851953:HRS851955 HHW851953:HHW851955 GYA851953:GYA851955 GOE851953:GOE851955 GEI851953:GEI851955 FUM851953:FUM851955 FKQ851953:FKQ851955 FAU851953:FAU851955 EQY851953:EQY851955 EHC851953:EHC851955 DXG851953:DXG851955 DNK851953:DNK851955 DDO851953:DDO851955 CTS851953:CTS851955 CJW851953:CJW851955 CAA851953:CAA851955 BQE851953:BQE851955 BGI851953:BGI851955 AWM851953:AWM851955 AMQ851953:AMQ851955 ACU851953:ACU851955 SY851953:SY851955 JC851953:JC851955 WVO786417:WVO786419 WLS786417:WLS786419 WBW786417:WBW786419 VSA786417:VSA786419 VIE786417:VIE786419 UYI786417:UYI786419 UOM786417:UOM786419 UEQ786417:UEQ786419 TUU786417:TUU786419 TKY786417:TKY786419 TBC786417:TBC786419 SRG786417:SRG786419 SHK786417:SHK786419 RXO786417:RXO786419 RNS786417:RNS786419 RDW786417:RDW786419 QUA786417:QUA786419 QKE786417:QKE786419 QAI786417:QAI786419 PQM786417:PQM786419 PGQ786417:PGQ786419 OWU786417:OWU786419 OMY786417:OMY786419 ODC786417:ODC786419 NTG786417:NTG786419 NJK786417:NJK786419 MZO786417:MZO786419 MPS786417:MPS786419 MFW786417:MFW786419 LWA786417:LWA786419 LME786417:LME786419 LCI786417:LCI786419 KSM786417:KSM786419 KIQ786417:KIQ786419 JYU786417:JYU786419 JOY786417:JOY786419 JFC786417:JFC786419 IVG786417:IVG786419 ILK786417:ILK786419 IBO786417:IBO786419 HRS786417:HRS786419 HHW786417:HHW786419 GYA786417:GYA786419 GOE786417:GOE786419 GEI786417:GEI786419 FUM786417:FUM786419 FKQ786417:FKQ786419 FAU786417:FAU786419 EQY786417:EQY786419 EHC786417:EHC786419 DXG786417:DXG786419 DNK786417:DNK786419 DDO786417:DDO786419 CTS786417:CTS786419 CJW786417:CJW786419 CAA786417:CAA786419 BQE786417:BQE786419 BGI786417:BGI786419 AWM786417:AWM786419 AMQ786417:AMQ786419 ACU786417:ACU786419 SY786417:SY786419 JC786417:JC786419 WVO720881:WVO720883 WLS720881:WLS720883 WBW720881:WBW720883 VSA720881:VSA720883 VIE720881:VIE720883 UYI720881:UYI720883 UOM720881:UOM720883 UEQ720881:UEQ720883 TUU720881:TUU720883 TKY720881:TKY720883 TBC720881:TBC720883 SRG720881:SRG720883 SHK720881:SHK720883 RXO720881:RXO720883 RNS720881:RNS720883 RDW720881:RDW720883 QUA720881:QUA720883 QKE720881:QKE720883 QAI720881:QAI720883 PQM720881:PQM720883 PGQ720881:PGQ720883 OWU720881:OWU720883 OMY720881:OMY720883 ODC720881:ODC720883 NTG720881:NTG720883 NJK720881:NJK720883 MZO720881:MZO720883 MPS720881:MPS720883 MFW720881:MFW720883 LWA720881:LWA720883 LME720881:LME720883 LCI720881:LCI720883 KSM720881:KSM720883 KIQ720881:KIQ720883 JYU720881:JYU720883 JOY720881:JOY720883 JFC720881:JFC720883 IVG720881:IVG720883 ILK720881:ILK720883 IBO720881:IBO720883 HRS720881:HRS720883 HHW720881:HHW720883 GYA720881:GYA720883 GOE720881:GOE720883 GEI720881:GEI720883 FUM720881:FUM720883 FKQ720881:FKQ720883 FAU720881:FAU720883 EQY720881:EQY720883 EHC720881:EHC720883 DXG720881:DXG720883 DNK720881:DNK720883 DDO720881:DDO720883 CTS720881:CTS720883 CJW720881:CJW720883 CAA720881:CAA720883 BQE720881:BQE720883 BGI720881:BGI720883 AWM720881:AWM720883 AMQ720881:AMQ720883 ACU720881:ACU720883 SY720881:SY720883 JC720881:JC720883 WVO655345:WVO655347 WLS655345:WLS655347 WBW655345:WBW655347 VSA655345:VSA655347 VIE655345:VIE655347 UYI655345:UYI655347 UOM655345:UOM655347 UEQ655345:UEQ655347 TUU655345:TUU655347 TKY655345:TKY655347 TBC655345:TBC655347 SRG655345:SRG655347 SHK655345:SHK655347 RXO655345:RXO655347 RNS655345:RNS655347 RDW655345:RDW655347 QUA655345:QUA655347 QKE655345:QKE655347 QAI655345:QAI655347 PQM655345:PQM655347 PGQ655345:PGQ655347 OWU655345:OWU655347 OMY655345:OMY655347 ODC655345:ODC655347 NTG655345:NTG655347 NJK655345:NJK655347 MZO655345:MZO655347 MPS655345:MPS655347 MFW655345:MFW655347 LWA655345:LWA655347 LME655345:LME655347 LCI655345:LCI655347 KSM655345:KSM655347 KIQ655345:KIQ655347 JYU655345:JYU655347 JOY655345:JOY655347 JFC655345:JFC655347 IVG655345:IVG655347 ILK655345:ILK655347 IBO655345:IBO655347 HRS655345:HRS655347 HHW655345:HHW655347 GYA655345:GYA655347 GOE655345:GOE655347 GEI655345:GEI655347 FUM655345:FUM655347 FKQ655345:FKQ655347 FAU655345:FAU655347 EQY655345:EQY655347 EHC655345:EHC655347 DXG655345:DXG655347 DNK655345:DNK655347 DDO655345:DDO655347 CTS655345:CTS655347 CJW655345:CJW655347 CAA655345:CAA655347 BQE655345:BQE655347 BGI655345:BGI655347 AWM655345:AWM655347 AMQ655345:AMQ655347 ACU655345:ACU655347 SY655345:SY655347 JC655345:JC655347 WVO589809:WVO589811 WLS589809:WLS589811 WBW589809:WBW589811 VSA589809:VSA589811 VIE589809:VIE589811 UYI589809:UYI589811 UOM589809:UOM589811 UEQ589809:UEQ589811 TUU589809:TUU589811 TKY589809:TKY589811 TBC589809:TBC589811 SRG589809:SRG589811 SHK589809:SHK589811 RXO589809:RXO589811 RNS589809:RNS589811 RDW589809:RDW589811 QUA589809:QUA589811 QKE589809:QKE589811 QAI589809:QAI589811 PQM589809:PQM589811 PGQ589809:PGQ589811 OWU589809:OWU589811 OMY589809:OMY589811 ODC589809:ODC589811 NTG589809:NTG589811 NJK589809:NJK589811 MZO589809:MZO589811 MPS589809:MPS589811 MFW589809:MFW589811 LWA589809:LWA589811 LME589809:LME589811 LCI589809:LCI589811 KSM589809:KSM589811 KIQ589809:KIQ589811 JYU589809:JYU589811 JOY589809:JOY589811 JFC589809:JFC589811 IVG589809:IVG589811 ILK589809:ILK589811 IBO589809:IBO589811 HRS589809:HRS589811 HHW589809:HHW589811 GYA589809:GYA589811 GOE589809:GOE589811 GEI589809:GEI589811 FUM589809:FUM589811 FKQ589809:FKQ589811 FAU589809:FAU589811 EQY589809:EQY589811 EHC589809:EHC589811 DXG589809:DXG589811 DNK589809:DNK589811 DDO589809:DDO589811 CTS589809:CTS589811 CJW589809:CJW589811 CAA589809:CAA589811 BQE589809:BQE589811 BGI589809:BGI589811 AWM589809:AWM589811 AMQ589809:AMQ589811 ACU589809:ACU589811 SY589809:SY589811 JC589809:JC589811 WVO524273:WVO524275 WLS524273:WLS524275 WBW524273:WBW524275 VSA524273:VSA524275 VIE524273:VIE524275 UYI524273:UYI524275 UOM524273:UOM524275 UEQ524273:UEQ524275 TUU524273:TUU524275 TKY524273:TKY524275 TBC524273:TBC524275 SRG524273:SRG524275 SHK524273:SHK524275 RXO524273:RXO524275 RNS524273:RNS524275 RDW524273:RDW524275 QUA524273:QUA524275 QKE524273:QKE524275 QAI524273:QAI524275 PQM524273:PQM524275 PGQ524273:PGQ524275 OWU524273:OWU524275 OMY524273:OMY524275 ODC524273:ODC524275 NTG524273:NTG524275 NJK524273:NJK524275 MZO524273:MZO524275 MPS524273:MPS524275 MFW524273:MFW524275 LWA524273:LWA524275 LME524273:LME524275 LCI524273:LCI524275 KSM524273:KSM524275 KIQ524273:KIQ524275 JYU524273:JYU524275 JOY524273:JOY524275 JFC524273:JFC524275 IVG524273:IVG524275 ILK524273:ILK524275 IBO524273:IBO524275 HRS524273:HRS524275 HHW524273:HHW524275 GYA524273:GYA524275 GOE524273:GOE524275 GEI524273:GEI524275 FUM524273:FUM524275 FKQ524273:FKQ524275 FAU524273:FAU524275 EQY524273:EQY524275 EHC524273:EHC524275 DXG524273:DXG524275 DNK524273:DNK524275 DDO524273:DDO524275 CTS524273:CTS524275 CJW524273:CJW524275 CAA524273:CAA524275 BQE524273:BQE524275 BGI524273:BGI524275 AWM524273:AWM524275 AMQ524273:AMQ524275 ACU524273:ACU524275 SY524273:SY524275 JC524273:JC524275 WVO458737:WVO458739 WLS458737:WLS458739 WBW458737:WBW458739 VSA458737:VSA458739 VIE458737:VIE458739 UYI458737:UYI458739 UOM458737:UOM458739 UEQ458737:UEQ458739 TUU458737:TUU458739 TKY458737:TKY458739 TBC458737:TBC458739 SRG458737:SRG458739 SHK458737:SHK458739 RXO458737:RXO458739 RNS458737:RNS458739 RDW458737:RDW458739 QUA458737:QUA458739 QKE458737:QKE458739 QAI458737:QAI458739 PQM458737:PQM458739 PGQ458737:PGQ458739 OWU458737:OWU458739 OMY458737:OMY458739 ODC458737:ODC458739 NTG458737:NTG458739 NJK458737:NJK458739 MZO458737:MZO458739 MPS458737:MPS458739 MFW458737:MFW458739 LWA458737:LWA458739 LME458737:LME458739 LCI458737:LCI458739 KSM458737:KSM458739 KIQ458737:KIQ458739 JYU458737:JYU458739 JOY458737:JOY458739 JFC458737:JFC458739 IVG458737:IVG458739 ILK458737:ILK458739 IBO458737:IBO458739 HRS458737:HRS458739 HHW458737:HHW458739 GYA458737:GYA458739 GOE458737:GOE458739 GEI458737:GEI458739 FUM458737:FUM458739 FKQ458737:FKQ458739 FAU458737:FAU458739 EQY458737:EQY458739 EHC458737:EHC458739 DXG458737:DXG458739 DNK458737:DNK458739 DDO458737:DDO458739 CTS458737:CTS458739 CJW458737:CJW458739 CAA458737:CAA458739 BQE458737:BQE458739 BGI458737:BGI458739 AWM458737:AWM458739 AMQ458737:AMQ458739 ACU458737:ACU458739 SY458737:SY458739 JC458737:JC458739 WVO393201:WVO393203 WLS393201:WLS393203 WBW393201:WBW393203 VSA393201:VSA393203 VIE393201:VIE393203 UYI393201:UYI393203 UOM393201:UOM393203 UEQ393201:UEQ393203 TUU393201:TUU393203 TKY393201:TKY393203 TBC393201:TBC393203 SRG393201:SRG393203 SHK393201:SHK393203 RXO393201:RXO393203 RNS393201:RNS393203 RDW393201:RDW393203 QUA393201:QUA393203 QKE393201:QKE393203 QAI393201:QAI393203 PQM393201:PQM393203 PGQ393201:PGQ393203 OWU393201:OWU393203 OMY393201:OMY393203 ODC393201:ODC393203 NTG393201:NTG393203 NJK393201:NJK393203 MZO393201:MZO393203 MPS393201:MPS393203 MFW393201:MFW393203 LWA393201:LWA393203 LME393201:LME393203 LCI393201:LCI393203 KSM393201:KSM393203 KIQ393201:KIQ393203 JYU393201:JYU393203 JOY393201:JOY393203 JFC393201:JFC393203 IVG393201:IVG393203 ILK393201:ILK393203 IBO393201:IBO393203 HRS393201:HRS393203 HHW393201:HHW393203 GYA393201:GYA393203 GOE393201:GOE393203 GEI393201:GEI393203 FUM393201:FUM393203 FKQ393201:FKQ393203 FAU393201:FAU393203 EQY393201:EQY393203 EHC393201:EHC393203 DXG393201:DXG393203 DNK393201:DNK393203 DDO393201:DDO393203 CTS393201:CTS393203 CJW393201:CJW393203 CAA393201:CAA393203 BQE393201:BQE393203 BGI393201:BGI393203 AWM393201:AWM393203 AMQ393201:AMQ393203 ACU393201:ACU393203 SY393201:SY393203 JC393201:JC393203 WVO327665:WVO327667 WLS327665:WLS327667 WBW327665:WBW327667 VSA327665:VSA327667 VIE327665:VIE327667 UYI327665:UYI327667 UOM327665:UOM327667 UEQ327665:UEQ327667 TUU327665:TUU327667 TKY327665:TKY327667 TBC327665:TBC327667 SRG327665:SRG327667 SHK327665:SHK327667 RXO327665:RXO327667 RNS327665:RNS327667 RDW327665:RDW327667 QUA327665:QUA327667 QKE327665:QKE327667 QAI327665:QAI327667 PQM327665:PQM327667 PGQ327665:PGQ327667 OWU327665:OWU327667 OMY327665:OMY327667 ODC327665:ODC327667 NTG327665:NTG327667 NJK327665:NJK327667 MZO327665:MZO327667 MPS327665:MPS327667 MFW327665:MFW327667 LWA327665:LWA327667 LME327665:LME327667 LCI327665:LCI327667 KSM327665:KSM327667 KIQ327665:KIQ327667 JYU327665:JYU327667 JOY327665:JOY327667 JFC327665:JFC327667 IVG327665:IVG327667 ILK327665:ILK327667 IBO327665:IBO327667 HRS327665:HRS327667 HHW327665:HHW327667 GYA327665:GYA327667 GOE327665:GOE327667 GEI327665:GEI327667 FUM327665:FUM327667 FKQ327665:FKQ327667 FAU327665:FAU327667 EQY327665:EQY327667 EHC327665:EHC327667 DXG327665:DXG327667 DNK327665:DNK327667 DDO327665:DDO327667 CTS327665:CTS327667 CJW327665:CJW327667 CAA327665:CAA327667 BQE327665:BQE327667 BGI327665:BGI327667 AWM327665:AWM327667 AMQ327665:AMQ327667 ACU327665:ACU327667 SY327665:SY327667 JC327665:JC327667 WVO262129:WVO262131 WLS262129:WLS262131 WBW262129:WBW262131 VSA262129:VSA262131 VIE262129:VIE262131 UYI262129:UYI262131 UOM262129:UOM262131 UEQ262129:UEQ262131 TUU262129:TUU262131 TKY262129:TKY262131 TBC262129:TBC262131 SRG262129:SRG262131 SHK262129:SHK262131 RXO262129:RXO262131 RNS262129:RNS262131 RDW262129:RDW262131 QUA262129:QUA262131 QKE262129:QKE262131 QAI262129:QAI262131 PQM262129:PQM262131 PGQ262129:PGQ262131 OWU262129:OWU262131 OMY262129:OMY262131 ODC262129:ODC262131 NTG262129:NTG262131 NJK262129:NJK262131 MZO262129:MZO262131 MPS262129:MPS262131 MFW262129:MFW262131 LWA262129:LWA262131 LME262129:LME262131 LCI262129:LCI262131 KSM262129:KSM262131 KIQ262129:KIQ262131 JYU262129:JYU262131 JOY262129:JOY262131 JFC262129:JFC262131 IVG262129:IVG262131 ILK262129:ILK262131 IBO262129:IBO262131 HRS262129:HRS262131 HHW262129:HHW262131 GYA262129:GYA262131 GOE262129:GOE262131 GEI262129:GEI262131 FUM262129:FUM262131 FKQ262129:FKQ262131 FAU262129:FAU262131 EQY262129:EQY262131 EHC262129:EHC262131 DXG262129:DXG262131 DNK262129:DNK262131 DDO262129:DDO262131 CTS262129:CTS262131 CJW262129:CJW262131 CAA262129:CAA262131 BQE262129:BQE262131 BGI262129:BGI262131 AWM262129:AWM262131 AMQ262129:AMQ262131 ACU262129:ACU262131 SY262129:SY262131 JC262129:JC262131 WVO196593:WVO196595 WLS196593:WLS196595 WBW196593:WBW196595 VSA196593:VSA196595 VIE196593:VIE196595 UYI196593:UYI196595 UOM196593:UOM196595 UEQ196593:UEQ196595 TUU196593:TUU196595 TKY196593:TKY196595 TBC196593:TBC196595 SRG196593:SRG196595 SHK196593:SHK196595 RXO196593:RXO196595 RNS196593:RNS196595 RDW196593:RDW196595 QUA196593:QUA196595 QKE196593:QKE196595 QAI196593:QAI196595 PQM196593:PQM196595 PGQ196593:PGQ196595 OWU196593:OWU196595 OMY196593:OMY196595 ODC196593:ODC196595 NTG196593:NTG196595 NJK196593:NJK196595 MZO196593:MZO196595 MPS196593:MPS196595 MFW196593:MFW196595 LWA196593:LWA196595 LME196593:LME196595 LCI196593:LCI196595 KSM196593:KSM196595 KIQ196593:KIQ196595 JYU196593:JYU196595 JOY196593:JOY196595 JFC196593:JFC196595 IVG196593:IVG196595 ILK196593:ILK196595 IBO196593:IBO196595 HRS196593:HRS196595 HHW196593:HHW196595 GYA196593:GYA196595 GOE196593:GOE196595 GEI196593:GEI196595 FUM196593:FUM196595 FKQ196593:FKQ196595 FAU196593:FAU196595 EQY196593:EQY196595 EHC196593:EHC196595 DXG196593:DXG196595 DNK196593:DNK196595 DDO196593:DDO196595 CTS196593:CTS196595 CJW196593:CJW196595 CAA196593:CAA196595 BQE196593:BQE196595 BGI196593:BGI196595 AWM196593:AWM196595 AMQ196593:AMQ196595 ACU196593:ACU196595 SY196593:SY196595 JC196593:JC196595 WVO131057:WVO131059 WLS131057:WLS131059 WBW131057:WBW131059 VSA131057:VSA131059 VIE131057:VIE131059 UYI131057:UYI131059 UOM131057:UOM131059 UEQ131057:UEQ131059 TUU131057:TUU131059 TKY131057:TKY131059 TBC131057:TBC131059 SRG131057:SRG131059 SHK131057:SHK131059 RXO131057:RXO131059 RNS131057:RNS131059 RDW131057:RDW131059 QUA131057:QUA131059 QKE131057:QKE131059 QAI131057:QAI131059 PQM131057:PQM131059 PGQ131057:PGQ131059 OWU131057:OWU131059 OMY131057:OMY131059 ODC131057:ODC131059 NTG131057:NTG131059 NJK131057:NJK131059 MZO131057:MZO131059 MPS131057:MPS131059 MFW131057:MFW131059 LWA131057:LWA131059 LME131057:LME131059 LCI131057:LCI131059 KSM131057:KSM131059 KIQ131057:KIQ131059 JYU131057:JYU131059 JOY131057:JOY131059 JFC131057:JFC131059 IVG131057:IVG131059 ILK131057:ILK131059 IBO131057:IBO131059 HRS131057:HRS131059 HHW131057:HHW131059 GYA131057:GYA131059 GOE131057:GOE131059 GEI131057:GEI131059 FUM131057:FUM131059 FKQ131057:FKQ131059 FAU131057:FAU131059 EQY131057:EQY131059 EHC131057:EHC131059 DXG131057:DXG131059 DNK131057:DNK131059 DDO131057:DDO131059 CTS131057:CTS131059 CJW131057:CJW131059 CAA131057:CAA131059 BQE131057:BQE131059 BGI131057:BGI131059 AWM131057:AWM131059 AMQ131057:AMQ131059 ACU131057:ACU131059 SY131057:SY131059 JC131057:JC131059 WVO65521:WVO65523 WLS65521:WLS65523 WBW65521:WBW65523 VSA65521:VSA65523 VIE65521:VIE65523 UYI65521:UYI65523 UOM65521:UOM65523 UEQ65521:UEQ65523 TUU65521:TUU65523 TKY65521:TKY65523 TBC65521:TBC65523 SRG65521:SRG65523 SHK65521:SHK65523 RXO65521:RXO65523 RNS65521:RNS65523 RDW65521:RDW65523 QUA65521:QUA65523 QKE65521:QKE65523 QAI65521:QAI65523 PQM65521:PQM65523 PGQ65521:PGQ65523 OWU65521:OWU65523 OMY65521:OMY65523 ODC65521:ODC65523 NTG65521:NTG65523 NJK65521:NJK65523 MZO65521:MZO65523 MPS65521:MPS65523 MFW65521:MFW65523 LWA65521:LWA65523 LME65521:LME65523 LCI65521:LCI65523 KSM65521:KSM65523 KIQ65521:KIQ65523 JYU65521:JYU65523 JOY65521:JOY65523 JFC65521:JFC65523 IVG65521:IVG65523 ILK65521:ILK65523 IBO65521:IBO65523 HRS65521:HRS65523 HHW65521:HHW65523 GYA65521:GYA65523 GOE65521:GOE65523 GEI65521:GEI65523 FUM65521:FUM65523 FKQ65521:FKQ65523 FAU65521:FAU65523 EQY65521:EQY65523 EHC65521:EHC65523 DXG65521:DXG65523 DNK65521:DNK65523 DDO65521:DDO65523 CTS65521:CTS65523 CJW65521:CJW65523 CAA65521:CAA65523 BQE65521:BQE65523 BGI65521:BGI65523 AWM65521:AWM65523 AMQ65521:AMQ65523 ACU65521:ACU65523 SY65521:SY65523">
      <formula1>$A$50:$A$54</formula1>
    </dataValidation>
    <dataValidation type="list" allowBlank="1" showInputMessage="1" showErrorMessage="1" sqref="JD65521 D1048561 D983025 D917489 D851953 D786417 D720881 D655345 D589809 D524273 D458737 D393201 D327665 D262129 D196593 D131057 D65521 WVP1048561 WLT1048561 WBX1048561 VSB1048561 VIF1048561 UYJ1048561 UON1048561 UER1048561 TUV1048561 TKZ1048561 TBD1048561 SRH1048561 SHL1048561 RXP1048561 RNT1048561 RDX1048561 QUB1048561 QKF1048561 QAJ1048561 PQN1048561 PGR1048561 OWV1048561 OMZ1048561 ODD1048561 NTH1048561 NJL1048561 MZP1048561 MPT1048561 MFX1048561 LWB1048561 LMF1048561 LCJ1048561 KSN1048561 KIR1048561 JYV1048561 JOZ1048561 JFD1048561 IVH1048561 ILL1048561 IBP1048561 HRT1048561 HHX1048561 GYB1048561 GOF1048561 GEJ1048561 FUN1048561 FKR1048561 FAV1048561 EQZ1048561 EHD1048561 DXH1048561 DNL1048561 DDP1048561 CTT1048561 CJX1048561 CAB1048561 BQF1048561 BGJ1048561 AWN1048561 AMR1048561 ACV1048561 SZ1048561 JD1048561 WVP983025 WLT983025 WBX983025 VSB983025 VIF983025 UYJ983025 UON983025 UER983025 TUV983025 TKZ983025 TBD983025 SRH983025 SHL983025 RXP983025 RNT983025 RDX983025 QUB983025 QKF983025 QAJ983025 PQN983025 PGR983025 OWV983025 OMZ983025 ODD983025 NTH983025 NJL983025 MZP983025 MPT983025 MFX983025 LWB983025 LMF983025 LCJ983025 KSN983025 KIR983025 JYV983025 JOZ983025 JFD983025 IVH983025 ILL983025 IBP983025 HRT983025 HHX983025 GYB983025 GOF983025 GEJ983025 FUN983025 FKR983025 FAV983025 EQZ983025 EHD983025 DXH983025 DNL983025 DDP983025 CTT983025 CJX983025 CAB983025 BQF983025 BGJ983025 AWN983025 AMR983025 ACV983025 SZ983025 JD983025 WVP917489 WLT917489 WBX917489 VSB917489 VIF917489 UYJ917489 UON917489 UER917489 TUV917489 TKZ917489 TBD917489 SRH917489 SHL917489 RXP917489 RNT917489 RDX917489 QUB917489 QKF917489 QAJ917489 PQN917489 PGR917489 OWV917489 OMZ917489 ODD917489 NTH917489 NJL917489 MZP917489 MPT917489 MFX917489 LWB917489 LMF917489 LCJ917489 KSN917489 KIR917489 JYV917489 JOZ917489 JFD917489 IVH917489 ILL917489 IBP917489 HRT917489 HHX917489 GYB917489 GOF917489 GEJ917489 FUN917489 FKR917489 FAV917489 EQZ917489 EHD917489 DXH917489 DNL917489 DDP917489 CTT917489 CJX917489 CAB917489 BQF917489 BGJ917489 AWN917489 AMR917489 ACV917489 SZ917489 JD917489 WVP851953 WLT851953 WBX851953 VSB851953 VIF851953 UYJ851953 UON851953 UER851953 TUV851953 TKZ851953 TBD851953 SRH851953 SHL851953 RXP851953 RNT851953 RDX851953 QUB851953 QKF851953 QAJ851953 PQN851953 PGR851953 OWV851953 OMZ851953 ODD851953 NTH851953 NJL851953 MZP851953 MPT851953 MFX851953 LWB851953 LMF851953 LCJ851953 KSN851953 KIR851953 JYV851953 JOZ851953 JFD851953 IVH851953 ILL851953 IBP851953 HRT851953 HHX851953 GYB851953 GOF851953 GEJ851953 FUN851953 FKR851953 FAV851953 EQZ851953 EHD851953 DXH851953 DNL851953 DDP851953 CTT851953 CJX851953 CAB851953 BQF851953 BGJ851953 AWN851953 AMR851953 ACV851953 SZ851953 JD851953 WVP786417 WLT786417 WBX786417 VSB786417 VIF786417 UYJ786417 UON786417 UER786417 TUV786417 TKZ786417 TBD786417 SRH786417 SHL786417 RXP786417 RNT786417 RDX786417 QUB786417 QKF786417 QAJ786417 PQN786417 PGR786417 OWV786417 OMZ786417 ODD786417 NTH786417 NJL786417 MZP786417 MPT786417 MFX786417 LWB786417 LMF786417 LCJ786417 KSN786417 KIR786417 JYV786417 JOZ786417 JFD786417 IVH786417 ILL786417 IBP786417 HRT786417 HHX786417 GYB786417 GOF786417 GEJ786417 FUN786417 FKR786417 FAV786417 EQZ786417 EHD786417 DXH786417 DNL786417 DDP786417 CTT786417 CJX786417 CAB786417 BQF786417 BGJ786417 AWN786417 AMR786417 ACV786417 SZ786417 JD786417 WVP720881 WLT720881 WBX720881 VSB720881 VIF720881 UYJ720881 UON720881 UER720881 TUV720881 TKZ720881 TBD720881 SRH720881 SHL720881 RXP720881 RNT720881 RDX720881 QUB720881 QKF720881 QAJ720881 PQN720881 PGR720881 OWV720881 OMZ720881 ODD720881 NTH720881 NJL720881 MZP720881 MPT720881 MFX720881 LWB720881 LMF720881 LCJ720881 KSN720881 KIR720881 JYV720881 JOZ720881 JFD720881 IVH720881 ILL720881 IBP720881 HRT720881 HHX720881 GYB720881 GOF720881 GEJ720881 FUN720881 FKR720881 FAV720881 EQZ720881 EHD720881 DXH720881 DNL720881 DDP720881 CTT720881 CJX720881 CAB720881 BQF720881 BGJ720881 AWN720881 AMR720881 ACV720881 SZ720881 JD720881 WVP655345 WLT655345 WBX655345 VSB655345 VIF655345 UYJ655345 UON655345 UER655345 TUV655345 TKZ655345 TBD655345 SRH655345 SHL655345 RXP655345 RNT655345 RDX655345 QUB655345 QKF655345 QAJ655345 PQN655345 PGR655345 OWV655345 OMZ655345 ODD655345 NTH655345 NJL655345 MZP655345 MPT655345 MFX655345 LWB655345 LMF655345 LCJ655345 KSN655345 KIR655345 JYV655345 JOZ655345 JFD655345 IVH655345 ILL655345 IBP655345 HRT655345 HHX655345 GYB655345 GOF655345 GEJ655345 FUN655345 FKR655345 FAV655345 EQZ655345 EHD655345 DXH655345 DNL655345 DDP655345 CTT655345 CJX655345 CAB655345 BQF655345 BGJ655345 AWN655345 AMR655345 ACV655345 SZ655345 JD655345 WVP589809 WLT589809 WBX589809 VSB589809 VIF589809 UYJ589809 UON589809 UER589809 TUV589809 TKZ589809 TBD589809 SRH589809 SHL589809 RXP589809 RNT589809 RDX589809 QUB589809 QKF589809 QAJ589809 PQN589809 PGR589809 OWV589809 OMZ589809 ODD589809 NTH589809 NJL589809 MZP589809 MPT589809 MFX589809 LWB589809 LMF589809 LCJ589809 KSN589809 KIR589809 JYV589809 JOZ589809 JFD589809 IVH589809 ILL589809 IBP589809 HRT589809 HHX589809 GYB589809 GOF589809 GEJ589809 FUN589809 FKR589809 FAV589809 EQZ589809 EHD589809 DXH589809 DNL589809 DDP589809 CTT589809 CJX589809 CAB589809 BQF589809 BGJ589809 AWN589809 AMR589809 ACV589809 SZ589809 JD589809 WVP524273 WLT524273 WBX524273 VSB524273 VIF524273 UYJ524273 UON524273 UER524273 TUV524273 TKZ524273 TBD524273 SRH524273 SHL524273 RXP524273 RNT524273 RDX524273 QUB524273 QKF524273 QAJ524273 PQN524273 PGR524273 OWV524273 OMZ524273 ODD524273 NTH524273 NJL524273 MZP524273 MPT524273 MFX524273 LWB524273 LMF524273 LCJ524273 KSN524273 KIR524273 JYV524273 JOZ524273 JFD524273 IVH524273 ILL524273 IBP524273 HRT524273 HHX524273 GYB524273 GOF524273 GEJ524273 FUN524273 FKR524273 FAV524273 EQZ524273 EHD524273 DXH524273 DNL524273 DDP524273 CTT524273 CJX524273 CAB524273 BQF524273 BGJ524273 AWN524273 AMR524273 ACV524273 SZ524273 JD524273 WVP458737 WLT458737 WBX458737 VSB458737 VIF458737 UYJ458737 UON458737 UER458737 TUV458737 TKZ458737 TBD458737 SRH458737 SHL458737 RXP458737 RNT458737 RDX458737 QUB458737 QKF458737 QAJ458737 PQN458737 PGR458737 OWV458737 OMZ458737 ODD458737 NTH458737 NJL458737 MZP458737 MPT458737 MFX458737 LWB458737 LMF458737 LCJ458737 KSN458737 KIR458737 JYV458737 JOZ458737 JFD458737 IVH458737 ILL458737 IBP458737 HRT458737 HHX458737 GYB458737 GOF458737 GEJ458737 FUN458737 FKR458737 FAV458737 EQZ458737 EHD458737 DXH458737 DNL458737 DDP458737 CTT458737 CJX458737 CAB458737 BQF458737 BGJ458737 AWN458737 AMR458737 ACV458737 SZ458737 JD458737 WVP393201 WLT393201 WBX393201 VSB393201 VIF393201 UYJ393201 UON393201 UER393201 TUV393201 TKZ393201 TBD393201 SRH393201 SHL393201 RXP393201 RNT393201 RDX393201 QUB393201 QKF393201 QAJ393201 PQN393201 PGR393201 OWV393201 OMZ393201 ODD393201 NTH393201 NJL393201 MZP393201 MPT393201 MFX393201 LWB393201 LMF393201 LCJ393201 KSN393201 KIR393201 JYV393201 JOZ393201 JFD393201 IVH393201 ILL393201 IBP393201 HRT393201 HHX393201 GYB393201 GOF393201 GEJ393201 FUN393201 FKR393201 FAV393201 EQZ393201 EHD393201 DXH393201 DNL393201 DDP393201 CTT393201 CJX393201 CAB393201 BQF393201 BGJ393201 AWN393201 AMR393201 ACV393201 SZ393201 JD393201 WVP327665 WLT327665 WBX327665 VSB327665 VIF327665 UYJ327665 UON327665 UER327665 TUV327665 TKZ327665 TBD327665 SRH327665 SHL327665 RXP327665 RNT327665 RDX327665 QUB327665 QKF327665 QAJ327665 PQN327665 PGR327665 OWV327665 OMZ327665 ODD327665 NTH327665 NJL327665 MZP327665 MPT327665 MFX327665 LWB327665 LMF327665 LCJ327665 KSN327665 KIR327665 JYV327665 JOZ327665 JFD327665 IVH327665 ILL327665 IBP327665 HRT327665 HHX327665 GYB327665 GOF327665 GEJ327665 FUN327665 FKR327665 FAV327665 EQZ327665 EHD327665 DXH327665 DNL327665 DDP327665 CTT327665 CJX327665 CAB327665 BQF327665 BGJ327665 AWN327665 AMR327665 ACV327665 SZ327665 JD327665 WVP262129 WLT262129 WBX262129 VSB262129 VIF262129 UYJ262129 UON262129 UER262129 TUV262129 TKZ262129 TBD262129 SRH262129 SHL262129 RXP262129 RNT262129 RDX262129 QUB262129 QKF262129 QAJ262129 PQN262129 PGR262129 OWV262129 OMZ262129 ODD262129 NTH262129 NJL262129 MZP262129 MPT262129 MFX262129 LWB262129 LMF262129 LCJ262129 KSN262129 KIR262129 JYV262129 JOZ262129 JFD262129 IVH262129 ILL262129 IBP262129 HRT262129 HHX262129 GYB262129 GOF262129 GEJ262129 FUN262129 FKR262129 FAV262129 EQZ262129 EHD262129 DXH262129 DNL262129 DDP262129 CTT262129 CJX262129 CAB262129 BQF262129 BGJ262129 AWN262129 AMR262129 ACV262129 SZ262129 JD262129 WVP196593 WLT196593 WBX196593 VSB196593 VIF196593 UYJ196593 UON196593 UER196593 TUV196593 TKZ196593 TBD196593 SRH196593 SHL196593 RXP196593 RNT196593 RDX196593 QUB196593 QKF196593 QAJ196593 PQN196593 PGR196593 OWV196593 OMZ196593 ODD196593 NTH196593 NJL196593 MZP196593 MPT196593 MFX196593 LWB196593 LMF196593 LCJ196593 KSN196593 KIR196593 JYV196593 JOZ196593 JFD196593 IVH196593 ILL196593 IBP196593 HRT196593 HHX196593 GYB196593 GOF196593 GEJ196593 FUN196593 FKR196593 FAV196593 EQZ196593 EHD196593 DXH196593 DNL196593 DDP196593 CTT196593 CJX196593 CAB196593 BQF196593 BGJ196593 AWN196593 AMR196593 ACV196593 SZ196593 JD196593 WVP131057 WLT131057 WBX131057 VSB131057 VIF131057 UYJ131057 UON131057 UER131057 TUV131057 TKZ131057 TBD131057 SRH131057 SHL131057 RXP131057 RNT131057 RDX131057 QUB131057 QKF131057 QAJ131057 PQN131057 PGR131057 OWV131057 OMZ131057 ODD131057 NTH131057 NJL131057 MZP131057 MPT131057 MFX131057 LWB131057 LMF131057 LCJ131057 KSN131057 KIR131057 JYV131057 JOZ131057 JFD131057 IVH131057 ILL131057 IBP131057 HRT131057 HHX131057 GYB131057 GOF131057 GEJ131057 FUN131057 FKR131057 FAV131057 EQZ131057 EHD131057 DXH131057 DNL131057 DDP131057 CTT131057 CJX131057 CAB131057 BQF131057 BGJ131057 AWN131057 AMR131057 ACV131057 SZ131057 JD131057 WVP65521 WLT65521 WBX65521 VSB65521 VIF65521 UYJ65521 UON65521 UER65521 TUV65521 TKZ65521 TBD65521 SRH65521 SHL65521 RXP65521 RNT65521 RDX65521 QUB65521 QKF65521 QAJ65521 PQN65521 PGR65521 OWV65521 OMZ65521 ODD65521 NTH65521 NJL65521 MZP65521 MPT65521 MFX65521 LWB65521 LMF65521 LCJ65521 KSN65521 KIR65521 JYV65521 JOZ65521 JFD65521 IVH65521 ILL65521 IBP65521 HRT65521 HHX65521 GYB65521 GOF65521 GEJ65521 FUN65521 FKR65521 FAV65521 EQZ65521 EHD65521 DXH65521 DNL65521 DDP65521 CTT65521 CJX65521 CAB65521 BQF65521 BGJ65521 AWN65521 AMR65521 ACV65521 SZ65521">
      <formula1>$A$57:$A$78</formula1>
    </dataValidation>
  </dataValidations>
  <printOptions horizontalCentered="1"/>
  <pageMargins left="0.39370078740157483" right="0.39370078740157483" top="0.39370078740157483" bottom="0" header="0.31496062992125984" footer="0"/>
  <pageSetup paperSize="9" scale="65" orientation="landscape" horizontalDpi="300" verticalDpi="300" r:id="rId1"/>
  <headerFooter scaleWithDoc="0">
    <oddFooter>&amp;R&amp;10&amp;K01+000（令和６年１１月２９日以降に申請する訓練科から適用）</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2"/>
  <sheetViews>
    <sheetView view="pageBreakPreview" zoomScale="80" zoomScaleNormal="80" zoomScaleSheetLayoutView="80" workbookViewId="0">
      <selection activeCell="M35" sqref="M35"/>
    </sheetView>
  </sheetViews>
  <sheetFormatPr defaultRowHeight="13.5"/>
  <cols>
    <col min="1" max="1" width="3.75" style="503" customWidth="1"/>
    <col min="2" max="2" width="5.875" style="503" customWidth="1"/>
    <col min="3" max="3" width="11" style="503" customWidth="1"/>
    <col min="4" max="4" width="4.875" style="503" customWidth="1"/>
    <col min="5" max="5" width="12.125" style="503" customWidth="1"/>
    <col min="6" max="6" width="11.125" style="503" customWidth="1"/>
    <col min="7" max="7" width="9" style="503" customWidth="1"/>
    <col min="8" max="8" width="12.625" style="503" customWidth="1"/>
    <col min="9" max="9" width="8.875" style="503" customWidth="1"/>
    <col min="10" max="10" width="12.75" style="503" customWidth="1"/>
    <col min="11" max="11" width="10.625" style="503" customWidth="1"/>
    <col min="12" max="12" width="14.25" style="503" customWidth="1"/>
    <col min="13" max="13" width="10.625" style="503" customWidth="1"/>
    <col min="14" max="14" width="11.125" style="503" customWidth="1"/>
    <col min="15" max="256" width="9" style="503"/>
    <col min="257" max="257" width="3.75" style="503" customWidth="1"/>
    <col min="258" max="258" width="3" style="503" customWidth="1"/>
    <col min="259" max="259" width="11" style="503" customWidth="1"/>
    <col min="260" max="260" width="3" style="503" customWidth="1"/>
    <col min="261" max="261" width="12.125" style="503" customWidth="1"/>
    <col min="262" max="262" width="9.375" style="503" customWidth="1"/>
    <col min="263" max="263" width="6.625" style="503" customWidth="1"/>
    <col min="264" max="264" width="9" style="503"/>
    <col min="265" max="265" width="6.625" style="503" customWidth="1"/>
    <col min="266" max="266" width="9" style="503"/>
    <col min="267" max="267" width="10.625" style="503" customWidth="1"/>
    <col min="268" max="268" width="14.25" style="503" customWidth="1"/>
    <col min="269" max="269" width="8.75" style="503" customWidth="1"/>
    <col min="270" max="270" width="11.125" style="503" customWidth="1"/>
    <col min="271" max="512" width="9" style="503"/>
    <col min="513" max="513" width="3.75" style="503" customWidth="1"/>
    <col min="514" max="514" width="3" style="503" customWidth="1"/>
    <col min="515" max="515" width="11" style="503" customWidth="1"/>
    <col min="516" max="516" width="3" style="503" customWidth="1"/>
    <col min="517" max="517" width="12.125" style="503" customWidth="1"/>
    <col min="518" max="518" width="9.375" style="503" customWidth="1"/>
    <col min="519" max="519" width="6.625" style="503" customWidth="1"/>
    <col min="520" max="520" width="9" style="503"/>
    <col min="521" max="521" width="6.625" style="503" customWidth="1"/>
    <col min="522" max="522" width="9" style="503"/>
    <col min="523" max="523" width="10.625" style="503" customWidth="1"/>
    <col min="524" max="524" width="14.25" style="503" customWidth="1"/>
    <col min="525" max="525" width="8.75" style="503" customWidth="1"/>
    <col min="526" max="526" width="11.125" style="503" customWidth="1"/>
    <col min="527" max="768" width="9" style="503"/>
    <col min="769" max="769" width="3.75" style="503" customWidth="1"/>
    <col min="770" max="770" width="3" style="503" customWidth="1"/>
    <col min="771" max="771" width="11" style="503" customWidth="1"/>
    <col min="772" max="772" width="3" style="503" customWidth="1"/>
    <col min="773" max="773" width="12.125" style="503" customWidth="1"/>
    <col min="774" max="774" width="9.375" style="503" customWidth="1"/>
    <col min="775" max="775" width="6.625" style="503" customWidth="1"/>
    <col min="776" max="776" width="9" style="503"/>
    <col min="777" max="777" width="6.625" style="503" customWidth="1"/>
    <col min="778" max="778" width="9" style="503"/>
    <col min="779" max="779" width="10.625" style="503" customWidth="1"/>
    <col min="780" max="780" width="14.25" style="503" customWidth="1"/>
    <col min="781" max="781" width="8.75" style="503" customWidth="1"/>
    <col min="782" max="782" width="11.125" style="503" customWidth="1"/>
    <col min="783" max="1024" width="9" style="503"/>
    <col min="1025" max="1025" width="3.75" style="503" customWidth="1"/>
    <col min="1026" max="1026" width="3" style="503" customWidth="1"/>
    <col min="1027" max="1027" width="11" style="503" customWidth="1"/>
    <col min="1028" max="1028" width="3" style="503" customWidth="1"/>
    <col min="1029" max="1029" width="12.125" style="503" customWidth="1"/>
    <col min="1030" max="1030" width="9.375" style="503" customWidth="1"/>
    <col min="1031" max="1031" width="6.625" style="503" customWidth="1"/>
    <col min="1032" max="1032" width="9" style="503"/>
    <col min="1033" max="1033" width="6.625" style="503" customWidth="1"/>
    <col min="1034" max="1034" width="9" style="503"/>
    <col min="1035" max="1035" width="10.625" style="503" customWidth="1"/>
    <col min="1036" max="1036" width="14.25" style="503" customWidth="1"/>
    <col min="1037" max="1037" width="8.75" style="503" customWidth="1"/>
    <col min="1038" max="1038" width="11.125" style="503" customWidth="1"/>
    <col min="1039" max="1280" width="9" style="503"/>
    <col min="1281" max="1281" width="3.75" style="503" customWidth="1"/>
    <col min="1282" max="1282" width="3" style="503" customWidth="1"/>
    <col min="1283" max="1283" width="11" style="503" customWidth="1"/>
    <col min="1284" max="1284" width="3" style="503" customWidth="1"/>
    <col min="1285" max="1285" width="12.125" style="503" customWidth="1"/>
    <col min="1286" max="1286" width="9.375" style="503" customWidth="1"/>
    <col min="1287" max="1287" width="6.625" style="503" customWidth="1"/>
    <col min="1288" max="1288" width="9" style="503"/>
    <col min="1289" max="1289" width="6.625" style="503" customWidth="1"/>
    <col min="1290" max="1290" width="9" style="503"/>
    <col min="1291" max="1291" width="10.625" style="503" customWidth="1"/>
    <col min="1292" max="1292" width="14.25" style="503" customWidth="1"/>
    <col min="1293" max="1293" width="8.75" style="503" customWidth="1"/>
    <col min="1294" max="1294" width="11.125" style="503" customWidth="1"/>
    <col min="1295" max="1536" width="9" style="503"/>
    <col min="1537" max="1537" width="3.75" style="503" customWidth="1"/>
    <col min="1538" max="1538" width="3" style="503" customWidth="1"/>
    <col min="1539" max="1539" width="11" style="503" customWidth="1"/>
    <col min="1540" max="1540" width="3" style="503" customWidth="1"/>
    <col min="1541" max="1541" width="12.125" style="503" customWidth="1"/>
    <col min="1542" max="1542" width="9.375" style="503" customWidth="1"/>
    <col min="1543" max="1543" width="6.625" style="503" customWidth="1"/>
    <col min="1544" max="1544" width="9" style="503"/>
    <col min="1545" max="1545" width="6.625" style="503" customWidth="1"/>
    <col min="1546" max="1546" width="9" style="503"/>
    <col min="1547" max="1547" width="10.625" style="503" customWidth="1"/>
    <col min="1548" max="1548" width="14.25" style="503" customWidth="1"/>
    <col min="1549" max="1549" width="8.75" style="503" customWidth="1"/>
    <col min="1550" max="1550" width="11.125" style="503" customWidth="1"/>
    <col min="1551" max="1792" width="9" style="503"/>
    <col min="1793" max="1793" width="3.75" style="503" customWidth="1"/>
    <col min="1794" max="1794" width="3" style="503" customWidth="1"/>
    <col min="1795" max="1795" width="11" style="503" customWidth="1"/>
    <col min="1796" max="1796" width="3" style="503" customWidth="1"/>
    <col min="1797" max="1797" width="12.125" style="503" customWidth="1"/>
    <col min="1798" max="1798" width="9.375" style="503" customWidth="1"/>
    <col min="1799" max="1799" width="6.625" style="503" customWidth="1"/>
    <col min="1800" max="1800" width="9" style="503"/>
    <col min="1801" max="1801" width="6.625" style="503" customWidth="1"/>
    <col min="1802" max="1802" width="9" style="503"/>
    <col min="1803" max="1803" width="10.625" style="503" customWidth="1"/>
    <col min="1804" max="1804" width="14.25" style="503" customWidth="1"/>
    <col min="1805" max="1805" width="8.75" style="503" customWidth="1"/>
    <col min="1806" max="1806" width="11.125" style="503" customWidth="1"/>
    <col min="1807" max="2048" width="9" style="503"/>
    <col min="2049" max="2049" width="3.75" style="503" customWidth="1"/>
    <col min="2050" max="2050" width="3" style="503" customWidth="1"/>
    <col min="2051" max="2051" width="11" style="503" customWidth="1"/>
    <col min="2052" max="2052" width="3" style="503" customWidth="1"/>
    <col min="2053" max="2053" width="12.125" style="503" customWidth="1"/>
    <col min="2054" max="2054" width="9.375" style="503" customWidth="1"/>
    <col min="2055" max="2055" width="6.625" style="503" customWidth="1"/>
    <col min="2056" max="2056" width="9" style="503"/>
    <col min="2057" max="2057" width="6.625" style="503" customWidth="1"/>
    <col min="2058" max="2058" width="9" style="503"/>
    <col min="2059" max="2059" width="10.625" style="503" customWidth="1"/>
    <col min="2060" max="2060" width="14.25" style="503" customWidth="1"/>
    <col min="2061" max="2061" width="8.75" style="503" customWidth="1"/>
    <col min="2062" max="2062" width="11.125" style="503" customWidth="1"/>
    <col min="2063" max="2304" width="9" style="503"/>
    <col min="2305" max="2305" width="3.75" style="503" customWidth="1"/>
    <col min="2306" max="2306" width="3" style="503" customWidth="1"/>
    <col min="2307" max="2307" width="11" style="503" customWidth="1"/>
    <col min="2308" max="2308" width="3" style="503" customWidth="1"/>
    <col min="2309" max="2309" width="12.125" style="503" customWidth="1"/>
    <col min="2310" max="2310" width="9.375" style="503" customWidth="1"/>
    <col min="2311" max="2311" width="6.625" style="503" customWidth="1"/>
    <col min="2312" max="2312" width="9" style="503"/>
    <col min="2313" max="2313" width="6.625" style="503" customWidth="1"/>
    <col min="2314" max="2314" width="9" style="503"/>
    <col min="2315" max="2315" width="10.625" style="503" customWidth="1"/>
    <col min="2316" max="2316" width="14.25" style="503" customWidth="1"/>
    <col min="2317" max="2317" width="8.75" style="503" customWidth="1"/>
    <col min="2318" max="2318" width="11.125" style="503" customWidth="1"/>
    <col min="2319" max="2560" width="9" style="503"/>
    <col min="2561" max="2561" width="3.75" style="503" customWidth="1"/>
    <col min="2562" max="2562" width="3" style="503" customWidth="1"/>
    <col min="2563" max="2563" width="11" style="503" customWidth="1"/>
    <col min="2564" max="2564" width="3" style="503" customWidth="1"/>
    <col min="2565" max="2565" width="12.125" style="503" customWidth="1"/>
    <col min="2566" max="2566" width="9.375" style="503" customWidth="1"/>
    <col min="2567" max="2567" width="6.625" style="503" customWidth="1"/>
    <col min="2568" max="2568" width="9" style="503"/>
    <col min="2569" max="2569" width="6.625" style="503" customWidth="1"/>
    <col min="2570" max="2570" width="9" style="503"/>
    <col min="2571" max="2571" width="10.625" style="503" customWidth="1"/>
    <col min="2572" max="2572" width="14.25" style="503" customWidth="1"/>
    <col min="2573" max="2573" width="8.75" style="503" customWidth="1"/>
    <col min="2574" max="2574" width="11.125" style="503" customWidth="1"/>
    <col min="2575" max="2816" width="9" style="503"/>
    <col min="2817" max="2817" width="3.75" style="503" customWidth="1"/>
    <col min="2818" max="2818" width="3" style="503" customWidth="1"/>
    <col min="2819" max="2819" width="11" style="503" customWidth="1"/>
    <col min="2820" max="2820" width="3" style="503" customWidth="1"/>
    <col min="2821" max="2821" width="12.125" style="503" customWidth="1"/>
    <col min="2822" max="2822" width="9.375" style="503" customWidth="1"/>
    <col min="2823" max="2823" width="6.625" style="503" customWidth="1"/>
    <col min="2824" max="2824" width="9" style="503"/>
    <col min="2825" max="2825" width="6.625" style="503" customWidth="1"/>
    <col min="2826" max="2826" width="9" style="503"/>
    <col min="2827" max="2827" width="10.625" style="503" customWidth="1"/>
    <col min="2828" max="2828" width="14.25" style="503" customWidth="1"/>
    <col min="2829" max="2829" width="8.75" style="503" customWidth="1"/>
    <col min="2830" max="2830" width="11.125" style="503" customWidth="1"/>
    <col min="2831" max="3072" width="9" style="503"/>
    <col min="3073" max="3073" width="3.75" style="503" customWidth="1"/>
    <col min="3074" max="3074" width="3" style="503" customWidth="1"/>
    <col min="3075" max="3075" width="11" style="503" customWidth="1"/>
    <col min="3076" max="3076" width="3" style="503" customWidth="1"/>
    <col min="3077" max="3077" width="12.125" style="503" customWidth="1"/>
    <col min="3078" max="3078" width="9.375" style="503" customWidth="1"/>
    <col min="3079" max="3079" width="6.625" style="503" customWidth="1"/>
    <col min="3080" max="3080" width="9" style="503"/>
    <col min="3081" max="3081" width="6.625" style="503" customWidth="1"/>
    <col min="3082" max="3082" width="9" style="503"/>
    <col min="3083" max="3083" width="10.625" style="503" customWidth="1"/>
    <col min="3084" max="3084" width="14.25" style="503" customWidth="1"/>
    <col min="3085" max="3085" width="8.75" style="503" customWidth="1"/>
    <col min="3086" max="3086" width="11.125" style="503" customWidth="1"/>
    <col min="3087" max="3328" width="9" style="503"/>
    <col min="3329" max="3329" width="3.75" style="503" customWidth="1"/>
    <col min="3330" max="3330" width="3" style="503" customWidth="1"/>
    <col min="3331" max="3331" width="11" style="503" customWidth="1"/>
    <col min="3332" max="3332" width="3" style="503" customWidth="1"/>
    <col min="3333" max="3333" width="12.125" style="503" customWidth="1"/>
    <col min="3334" max="3334" width="9.375" style="503" customWidth="1"/>
    <col min="3335" max="3335" width="6.625" style="503" customWidth="1"/>
    <col min="3336" max="3336" width="9" style="503"/>
    <col min="3337" max="3337" width="6.625" style="503" customWidth="1"/>
    <col min="3338" max="3338" width="9" style="503"/>
    <col min="3339" max="3339" width="10.625" style="503" customWidth="1"/>
    <col min="3340" max="3340" width="14.25" style="503" customWidth="1"/>
    <col min="3341" max="3341" width="8.75" style="503" customWidth="1"/>
    <col min="3342" max="3342" width="11.125" style="503" customWidth="1"/>
    <col min="3343" max="3584" width="9" style="503"/>
    <col min="3585" max="3585" width="3.75" style="503" customWidth="1"/>
    <col min="3586" max="3586" width="3" style="503" customWidth="1"/>
    <col min="3587" max="3587" width="11" style="503" customWidth="1"/>
    <col min="3588" max="3588" width="3" style="503" customWidth="1"/>
    <col min="3589" max="3589" width="12.125" style="503" customWidth="1"/>
    <col min="3590" max="3590" width="9.375" style="503" customWidth="1"/>
    <col min="3591" max="3591" width="6.625" style="503" customWidth="1"/>
    <col min="3592" max="3592" width="9" style="503"/>
    <col min="3593" max="3593" width="6.625" style="503" customWidth="1"/>
    <col min="3594" max="3594" width="9" style="503"/>
    <col min="3595" max="3595" width="10.625" style="503" customWidth="1"/>
    <col min="3596" max="3596" width="14.25" style="503" customWidth="1"/>
    <col min="3597" max="3597" width="8.75" style="503" customWidth="1"/>
    <col min="3598" max="3598" width="11.125" style="503" customWidth="1"/>
    <col min="3599" max="3840" width="9" style="503"/>
    <col min="3841" max="3841" width="3.75" style="503" customWidth="1"/>
    <col min="3842" max="3842" width="3" style="503" customWidth="1"/>
    <col min="3843" max="3843" width="11" style="503" customWidth="1"/>
    <col min="3844" max="3844" width="3" style="503" customWidth="1"/>
    <col min="3845" max="3845" width="12.125" style="503" customWidth="1"/>
    <col min="3846" max="3846" width="9.375" style="503" customWidth="1"/>
    <col min="3847" max="3847" width="6.625" style="503" customWidth="1"/>
    <col min="3848" max="3848" width="9" style="503"/>
    <col min="3849" max="3849" width="6.625" style="503" customWidth="1"/>
    <col min="3850" max="3850" width="9" style="503"/>
    <col min="3851" max="3851" width="10.625" style="503" customWidth="1"/>
    <col min="3852" max="3852" width="14.25" style="503" customWidth="1"/>
    <col min="3853" max="3853" width="8.75" style="503" customWidth="1"/>
    <col min="3854" max="3854" width="11.125" style="503" customWidth="1"/>
    <col min="3855" max="4096" width="9" style="503"/>
    <col min="4097" max="4097" width="3.75" style="503" customWidth="1"/>
    <col min="4098" max="4098" width="3" style="503" customWidth="1"/>
    <col min="4099" max="4099" width="11" style="503" customWidth="1"/>
    <col min="4100" max="4100" width="3" style="503" customWidth="1"/>
    <col min="4101" max="4101" width="12.125" style="503" customWidth="1"/>
    <col min="4102" max="4102" width="9.375" style="503" customWidth="1"/>
    <col min="4103" max="4103" width="6.625" style="503" customWidth="1"/>
    <col min="4104" max="4104" width="9" style="503"/>
    <col min="4105" max="4105" width="6.625" style="503" customWidth="1"/>
    <col min="4106" max="4106" width="9" style="503"/>
    <col min="4107" max="4107" width="10.625" style="503" customWidth="1"/>
    <col min="4108" max="4108" width="14.25" style="503" customWidth="1"/>
    <col min="4109" max="4109" width="8.75" style="503" customWidth="1"/>
    <col min="4110" max="4110" width="11.125" style="503" customWidth="1"/>
    <col min="4111" max="4352" width="9" style="503"/>
    <col min="4353" max="4353" width="3.75" style="503" customWidth="1"/>
    <col min="4354" max="4354" width="3" style="503" customWidth="1"/>
    <col min="4355" max="4355" width="11" style="503" customWidth="1"/>
    <col min="4356" max="4356" width="3" style="503" customWidth="1"/>
    <col min="4357" max="4357" width="12.125" style="503" customWidth="1"/>
    <col min="4358" max="4358" width="9.375" style="503" customWidth="1"/>
    <col min="4359" max="4359" width="6.625" style="503" customWidth="1"/>
    <col min="4360" max="4360" width="9" style="503"/>
    <col min="4361" max="4361" width="6.625" style="503" customWidth="1"/>
    <col min="4362" max="4362" width="9" style="503"/>
    <col min="4363" max="4363" width="10.625" style="503" customWidth="1"/>
    <col min="4364" max="4364" width="14.25" style="503" customWidth="1"/>
    <col min="4365" max="4365" width="8.75" style="503" customWidth="1"/>
    <col min="4366" max="4366" width="11.125" style="503" customWidth="1"/>
    <col min="4367" max="4608" width="9" style="503"/>
    <col min="4609" max="4609" width="3.75" style="503" customWidth="1"/>
    <col min="4610" max="4610" width="3" style="503" customWidth="1"/>
    <col min="4611" max="4611" width="11" style="503" customWidth="1"/>
    <col min="4612" max="4612" width="3" style="503" customWidth="1"/>
    <col min="4613" max="4613" width="12.125" style="503" customWidth="1"/>
    <col min="4614" max="4614" width="9.375" style="503" customWidth="1"/>
    <col min="4615" max="4615" width="6.625" style="503" customWidth="1"/>
    <col min="4616" max="4616" width="9" style="503"/>
    <col min="4617" max="4617" width="6.625" style="503" customWidth="1"/>
    <col min="4618" max="4618" width="9" style="503"/>
    <col min="4619" max="4619" width="10.625" style="503" customWidth="1"/>
    <col min="4620" max="4620" width="14.25" style="503" customWidth="1"/>
    <col min="4621" max="4621" width="8.75" style="503" customWidth="1"/>
    <col min="4622" max="4622" width="11.125" style="503" customWidth="1"/>
    <col min="4623" max="4864" width="9" style="503"/>
    <col min="4865" max="4865" width="3.75" style="503" customWidth="1"/>
    <col min="4866" max="4866" width="3" style="503" customWidth="1"/>
    <col min="4867" max="4867" width="11" style="503" customWidth="1"/>
    <col min="4868" max="4868" width="3" style="503" customWidth="1"/>
    <col min="4869" max="4869" width="12.125" style="503" customWidth="1"/>
    <col min="4870" max="4870" width="9.375" style="503" customWidth="1"/>
    <col min="4871" max="4871" width="6.625" style="503" customWidth="1"/>
    <col min="4872" max="4872" width="9" style="503"/>
    <col min="4873" max="4873" width="6.625" style="503" customWidth="1"/>
    <col min="4874" max="4874" width="9" style="503"/>
    <col min="4875" max="4875" width="10.625" style="503" customWidth="1"/>
    <col min="4876" max="4876" width="14.25" style="503" customWidth="1"/>
    <col min="4877" max="4877" width="8.75" style="503" customWidth="1"/>
    <col min="4878" max="4878" width="11.125" style="503" customWidth="1"/>
    <col min="4879" max="5120" width="9" style="503"/>
    <col min="5121" max="5121" width="3.75" style="503" customWidth="1"/>
    <col min="5122" max="5122" width="3" style="503" customWidth="1"/>
    <col min="5123" max="5123" width="11" style="503" customWidth="1"/>
    <col min="5124" max="5124" width="3" style="503" customWidth="1"/>
    <col min="5125" max="5125" width="12.125" style="503" customWidth="1"/>
    <col min="5126" max="5126" width="9.375" style="503" customWidth="1"/>
    <col min="5127" max="5127" width="6.625" style="503" customWidth="1"/>
    <col min="5128" max="5128" width="9" style="503"/>
    <col min="5129" max="5129" width="6.625" style="503" customWidth="1"/>
    <col min="5130" max="5130" width="9" style="503"/>
    <col min="5131" max="5131" width="10.625" style="503" customWidth="1"/>
    <col min="5132" max="5132" width="14.25" style="503" customWidth="1"/>
    <col min="5133" max="5133" width="8.75" style="503" customWidth="1"/>
    <col min="5134" max="5134" width="11.125" style="503" customWidth="1"/>
    <col min="5135" max="5376" width="9" style="503"/>
    <col min="5377" max="5377" width="3.75" style="503" customWidth="1"/>
    <col min="5378" max="5378" width="3" style="503" customWidth="1"/>
    <col min="5379" max="5379" width="11" style="503" customWidth="1"/>
    <col min="5380" max="5380" width="3" style="503" customWidth="1"/>
    <col min="5381" max="5381" width="12.125" style="503" customWidth="1"/>
    <col min="5382" max="5382" width="9.375" style="503" customWidth="1"/>
    <col min="5383" max="5383" width="6.625" style="503" customWidth="1"/>
    <col min="5384" max="5384" width="9" style="503"/>
    <col min="5385" max="5385" width="6.625" style="503" customWidth="1"/>
    <col min="5386" max="5386" width="9" style="503"/>
    <col min="5387" max="5387" width="10.625" style="503" customWidth="1"/>
    <col min="5388" max="5388" width="14.25" style="503" customWidth="1"/>
    <col min="5389" max="5389" width="8.75" style="503" customWidth="1"/>
    <col min="5390" max="5390" width="11.125" style="503" customWidth="1"/>
    <col min="5391" max="5632" width="9" style="503"/>
    <col min="5633" max="5633" width="3.75" style="503" customWidth="1"/>
    <col min="5634" max="5634" width="3" style="503" customWidth="1"/>
    <col min="5635" max="5635" width="11" style="503" customWidth="1"/>
    <col min="5636" max="5636" width="3" style="503" customWidth="1"/>
    <col min="5637" max="5637" width="12.125" style="503" customWidth="1"/>
    <col min="5638" max="5638" width="9.375" style="503" customWidth="1"/>
    <col min="5639" max="5639" width="6.625" style="503" customWidth="1"/>
    <col min="5640" max="5640" width="9" style="503"/>
    <col min="5641" max="5641" width="6.625" style="503" customWidth="1"/>
    <col min="5642" max="5642" width="9" style="503"/>
    <col min="5643" max="5643" width="10.625" style="503" customWidth="1"/>
    <col min="5644" max="5644" width="14.25" style="503" customWidth="1"/>
    <col min="5645" max="5645" width="8.75" style="503" customWidth="1"/>
    <col min="5646" max="5646" width="11.125" style="503" customWidth="1"/>
    <col min="5647" max="5888" width="9" style="503"/>
    <col min="5889" max="5889" width="3.75" style="503" customWidth="1"/>
    <col min="5890" max="5890" width="3" style="503" customWidth="1"/>
    <col min="5891" max="5891" width="11" style="503" customWidth="1"/>
    <col min="5892" max="5892" width="3" style="503" customWidth="1"/>
    <col min="5893" max="5893" width="12.125" style="503" customWidth="1"/>
    <col min="5894" max="5894" width="9.375" style="503" customWidth="1"/>
    <col min="5895" max="5895" width="6.625" style="503" customWidth="1"/>
    <col min="5896" max="5896" width="9" style="503"/>
    <col min="5897" max="5897" width="6.625" style="503" customWidth="1"/>
    <col min="5898" max="5898" width="9" style="503"/>
    <col min="5899" max="5899" width="10.625" style="503" customWidth="1"/>
    <col min="5900" max="5900" width="14.25" style="503" customWidth="1"/>
    <col min="5901" max="5901" width="8.75" style="503" customWidth="1"/>
    <col min="5902" max="5902" width="11.125" style="503" customWidth="1"/>
    <col min="5903" max="6144" width="9" style="503"/>
    <col min="6145" max="6145" width="3.75" style="503" customWidth="1"/>
    <col min="6146" max="6146" width="3" style="503" customWidth="1"/>
    <col min="6147" max="6147" width="11" style="503" customWidth="1"/>
    <col min="6148" max="6148" width="3" style="503" customWidth="1"/>
    <col min="6149" max="6149" width="12.125" style="503" customWidth="1"/>
    <col min="6150" max="6150" width="9.375" style="503" customWidth="1"/>
    <col min="6151" max="6151" width="6.625" style="503" customWidth="1"/>
    <col min="6152" max="6152" width="9" style="503"/>
    <col min="6153" max="6153" width="6.625" style="503" customWidth="1"/>
    <col min="6154" max="6154" width="9" style="503"/>
    <col min="6155" max="6155" width="10.625" style="503" customWidth="1"/>
    <col min="6156" max="6156" width="14.25" style="503" customWidth="1"/>
    <col min="6157" max="6157" width="8.75" style="503" customWidth="1"/>
    <col min="6158" max="6158" width="11.125" style="503" customWidth="1"/>
    <col min="6159" max="6400" width="9" style="503"/>
    <col min="6401" max="6401" width="3.75" style="503" customWidth="1"/>
    <col min="6402" max="6402" width="3" style="503" customWidth="1"/>
    <col min="6403" max="6403" width="11" style="503" customWidth="1"/>
    <col min="6404" max="6404" width="3" style="503" customWidth="1"/>
    <col min="6405" max="6405" width="12.125" style="503" customWidth="1"/>
    <col min="6406" max="6406" width="9.375" style="503" customWidth="1"/>
    <col min="6407" max="6407" width="6.625" style="503" customWidth="1"/>
    <col min="6408" max="6408" width="9" style="503"/>
    <col min="6409" max="6409" width="6.625" style="503" customWidth="1"/>
    <col min="6410" max="6410" width="9" style="503"/>
    <col min="6411" max="6411" width="10.625" style="503" customWidth="1"/>
    <col min="6412" max="6412" width="14.25" style="503" customWidth="1"/>
    <col min="6413" max="6413" width="8.75" style="503" customWidth="1"/>
    <col min="6414" max="6414" width="11.125" style="503" customWidth="1"/>
    <col min="6415" max="6656" width="9" style="503"/>
    <col min="6657" max="6657" width="3.75" style="503" customWidth="1"/>
    <col min="6658" max="6658" width="3" style="503" customWidth="1"/>
    <col min="6659" max="6659" width="11" style="503" customWidth="1"/>
    <col min="6660" max="6660" width="3" style="503" customWidth="1"/>
    <col min="6661" max="6661" width="12.125" style="503" customWidth="1"/>
    <col min="6662" max="6662" width="9.375" style="503" customWidth="1"/>
    <col min="6663" max="6663" width="6.625" style="503" customWidth="1"/>
    <col min="6664" max="6664" width="9" style="503"/>
    <col min="6665" max="6665" width="6.625" style="503" customWidth="1"/>
    <col min="6666" max="6666" width="9" style="503"/>
    <col min="6667" max="6667" width="10.625" style="503" customWidth="1"/>
    <col min="6668" max="6668" width="14.25" style="503" customWidth="1"/>
    <col min="6669" max="6669" width="8.75" style="503" customWidth="1"/>
    <col min="6670" max="6670" width="11.125" style="503" customWidth="1"/>
    <col min="6671" max="6912" width="9" style="503"/>
    <col min="6913" max="6913" width="3.75" style="503" customWidth="1"/>
    <col min="6914" max="6914" width="3" style="503" customWidth="1"/>
    <col min="6915" max="6915" width="11" style="503" customWidth="1"/>
    <col min="6916" max="6916" width="3" style="503" customWidth="1"/>
    <col min="6917" max="6917" width="12.125" style="503" customWidth="1"/>
    <col min="6918" max="6918" width="9.375" style="503" customWidth="1"/>
    <col min="6919" max="6919" width="6.625" style="503" customWidth="1"/>
    <col min="6920" max="6920" width="9" style="503"/>
    <col min="6921" max="6921" width="6.625" style="503" customWidth="1"/>
    <col min="6922" max="6922" width="9" style="503"/>
    <col min="6923" max="6923" width="10.625" style="503" customWidth="1"/>
    <col min="6924" max="6924" width="14.25" style="503" customWidth="1"/>
    <col min="6925" max="6925" width="8.75" style="503" customWidth="1"/>
    <col min="6926" max="6926" width="11.125" style="503" customWidth="1"/>
    <col min="6927" max="7168" width="9" style="503"/>
    <col min="7169" max="7169" width="3.75" style="503" customWidth="1"/>
    <col min="7170" max="7170" width="3" style="503" customWidth="1"/>
    <col min="7171" max="7171" width="11" style="503" customWidth="1"/>
    <col min="7172" max="7172" width="3" style="503" customWidth="1"/>
    <col min="7173" max="7173" width="12.125" style="503" customWidth="1"/>
    <col min="7174" max="7174" width="9.375" style="503" customWidth="1"/>
    <col min="7175" max="7175" width="6.625" style="503" customWidth="1"/>
    <col min="7176" max="7176" width="9" style="503"/>
    <col min="7177" max="7177" width="6.625" style="503" customWidth="1"/>
    <col min="7178" max="7178" width="9" style="503"/>
    <col min="7179" max="7179" width="10.625" style="503" customWidth="1"/>
    <col min="7180" max="7180" width="14.25" style="503" customWidth="1"/>
    <col min="7181" max="7181" width="8.75" style="503" customWidth="1"/>
    <col min="7182" max="7182" width="11.125" style="503" customWidth="1"/>
    <col min="7183" max="7424" width="9" style="503"/>
    <col min="7425" max="7425" width="3.75" style="503" customWidth="1"/>
    <col min="7426" max="7426" width="3" style="503" customWidth="1"/>
    <col min="7427" max="7427" width="11" style="503" customWidth="1"/>
    <col min="7428" max="7428" width="3" style="503" customWidth="1"/>
    <col min="7429" max="7429" width="12.125" style="503" customWidth="1"/>
    <col min="7430" max="7430" width="9.375" style="503" customWidth="1"/>
    <col min="7431" max="7431" width="6.625" style="503" customWidth="1"/>
    <col min="7432" max="7432" width="9" style="503"/>
    <col min="7433" max="7433" width="6.625" style="503" customWidth="1"/>
    <col min="7434" max="7434" width="9" style="503"/>
    <col min="7435" max="7435" width="10.625" style="503" customWidth="1"/>
    <col min="7436" max="7436" width="14.25" style="503" customWidth="1"/>
    <col min="7437" max="7437" width="8.75" style="503" customWidth="1"/>
    <col min="7438" max="7438" width="11.125" style="503" customWidth="1"/>
    <col min="7439" max="7680" width="9" style="503"/>
    <col min="7681" max="7681" width="3.75" style="503" customWidth="1"/>
    <col min="7682" max="7682" width="3" style="503" customWidth="1"/>
    <col min="7683" max="7683" width="11" style="503" customWidth="1"/>
    <col min="7684" max="7684" width="3" style="503" customWidth="1"/>
    <col min="7685" max="7685" width="12.125" style="503" customWidth="1"/>
    <col min="7686" max="7686" width="9.375" style="503" customWidth="1"/>
    <col min="7687" max="7687" width="6.625" style="503" customWidth="1"/>
    <col min="7688" max="7688" width="9" style="503"/>
    <col min="7689" max="7689" width="6.625" style="503" customWidth="1"/>
    <col min="7690" max="7690" width="9" style="503"/>
    <col min="7691" max="7691" width="10.625" style="503" customWidth="1"/>
    <col min="7692" max="7692" width="14.25" style="503" customWidth="1"/>
    <col min="7693" max="7693" width="8.75" style="503" customWidth="1"/>
    <col min="7694" max="7694" width="11.125" style="503" customWidth="1"/>
    <col min="7695" max="7936" width="9" style="503"/>
    <col min="7937" max="7937" width="3.75" style="503" customWidth="1"/>
    <col min="7938" max="7938" width="3" style="503" customWidth="1"/>
    <col min="7939" max="7939" width="11" style="503" customWidth="1"/>
    <col min="7940" max="7940" width="3" style="503" customWidth="1"/>
    <col min="7941" max="7941" width="12.125" style="503" customWidth="1"/>
    <col min="7942" max="7942" width="9.375" style="503" customWidth="1"/>
    <col min="7943" max="7943" width="6.625" style="503" customWidth="1"/>
    <col min="7944" max="7944" width="9" style="503"/>
    <col min="7945" max="7945" width="6.625" style="503" customWidth="1"/>
    <col min="7946" max="7946" width="9" style="503"/>
    <col min="7947" max="7947" width="10.625" style="503" customWidth="1"/>
    <col min="7948" max="7948" width="14.25" style="503" customWidth="1"/>
    <col min="7949" max="7949" width="8.75" style="503" customWidth="1"/>
    <col min="7950" max="7950" width="11.125" style="503" customWidth="1"/>
    <col min="7951" max="8192" width="9" style="503"/>
    <col min="8193" max="8193" width="3.75" style="503" customWidth="1"/>
    <col min="8194" max="8194" width="3" style="503" customWidth="1"/>
    <col min="8195" max="8195" width="11" style="503" customWidth="1"/>
    <col min="8196" max="8196" width="3" style="503" customWidth="1"/>
    <col min="8197" max="8197" width="12.125" style="503" customWidth="1"/>
    <col min="8198" max="8198" width="9.375" style="503" customWidth="1"/>
    <col min="8199" max="8199" width="6.625" style="503" customWidth="1"/>
    <col min="8200" max="8200" width="9" style="503"/>
    <col min="8201" max="8201" width="6.625" style="503" customWidth="1"/>
    <col min="8202" max="8202" width="9" style="503"/>
    <col min="8203" max="8203" width="10.625" style="503" customWidth="1"/>
    <col min="8204" max="8204" width="14.25" style="503" customWidth="1"/>
    <col min="8205" max="8205" width="8.75" style="503" customWidth="1"/>
    <col min="8206" max="8206" width="11.125" style="503" customWidth="1"/>
    <col min="8207" max="8448" width="9" style="503"/>
    <col min="8449" max="8449" width="3.75" style="503" customWidth="1"/>
    <col min="8450" max="8450" width="3" style="503" customWidth="1"/>
    <col min="8451" max="8451" width="11" style="503" customWidth="1"/>
    <col min="8452" max="8452" width="3" style="503" customWidth="1"/>
    <col min="8453" max="8453" width="12.125" style="503" customWidth="1"/>
    <col min="8454" max="8454" width="9.375" style="503" customWidth="1"/>
    <col min="8455" max="8455" width="6.625" style="503" customWidth="1"/>
    <col min="8456" max="8456" width="9" style="503"/>
    <col min="8457" max="8457" width="6.625" style="503" customWidth="1"/>
    <col min="8458" max="8458" width="9" style="503"/>
    <col min="8459" max="8459" width="10.625" style="503" customWidth="1"/>
    <col min="8460" max="8460" width="14.25" style="503" customWidth="1"/>
    <col min="8461" max="8461" width="8.75" style="503" customWidth="1"/>
    <col min="8462" max="8462" width="11.125" style="503" customWidth="1"/>
    <col min="8463" max="8704" width="9" style="503"/>
    <col min="8705" max="8705" width="3.75" style="503" customWidth="1"/>
    <col min="8706" max="8706" width="3" style="503" customWidth="1"/>
    <col min="8707" max="8707" width="11" style="503" customWidth="1"/>
    <col min="8708" max="8708" width="3" style="503" customWidth="1"/>
    <col min="8709" max="8709" width="12.125" style="503" customWidth="1"/>
    <col min="8710" max="8710" width="9.375" style="503" customWidth="1"/>
    <col min="8711" max="8711" width="6.625" style="503" customWidth="1"/>
    <col min="8712" max="8712" width="9" style="503"/>
    <col min="8713" max="8713" width="6.625" style="503" customWidth="1"/>
    <col min="8714" max="8714" width="9" style="503"/>
    <col min="8715" max="8715" width="10.625" style="503" customWidth="1"/>
    <col min="8716" max="8716" width="14.25" style="503" customWidth="1"/>
    <col min="8717" max="8717" width="8.75" style="503" customWidth="1"/>
    <col min="8718" max="8718" width="11.125" style="503" customWidth="1"/>
    <col min="8719" max="8960" width="9" style="503"/>
    <col min="8961" max="8961" width="3.75" style="503" customWidth="1"/>
    <col min="8962" max="8962" width="3" style="503" customWidth="1"/>
    <col min="8963" max="8963" width="11" style="503" customWidth="1"/>
    <col min="8964" max="8964" width="3" style="503" customWidth="1"/>
    <col min="8965" max="8965" width="12.125" style="503" customWidth="1"/>
    <col min="8966" max="8966" width="9.375" style="503" customWidth="1"/>
    <col min="8967" max="8967" width="6.625" style="503" customWidth="1"/>
    <col min="8968" max="8968" width="9" style="503"/>
    <col min="8969" max="8969" width="6.625" style="503" customWidth="1"/>
    <col min="8970" max="8970" width="9" style="503"/>
    <col min="8971" max="8971" width="10.625" style="503" customWidth="1"/>
    <col min="8972" max="8972" width="14.25" style="503" customWidth="1"/>
    <col min="8973" max="8973" width="8.75" style="503" customWidth="1"/>
    <col min="8974" max="8974" width="11.125" style="503" customWidth="1"/>
    <col min="8975" max="9216" width="9" style="503"/>
    <col min="9217" max="9217" width="3.75" style="503" customWidth="1"/>
    <col min="9218" max="9218" width="3" style="503" customWidth="1"/>
    <col min="9219" max="9219" width="11" style="503" customWidth="1"/>
    <col min="9220" max="9220" width="3" style="503" customWidth="1"/>
    <col min="9221" max="9221" width="12.125" style="503" customWidth="1"/>
    <col min="9222" max="9222" width="9.375" style="503" customWidth="1"/>
    <col min="9223" max="9223" width="6.625" style="503" customWidth="1"/>
    <col min="9224" max="9224" width="9" style="503"/>
    <col min="9225" max="9225" width="6.625" style="503" customWidth="1"/>
    <col min="9226" max="9226" width="9" style="503"/>
    <col min="9227" max="9227" width="10.625" style="503" customWidth="1"/>
    <col min="9228" max="9228" width="14.25" style="503" customWidth="1"/>
    <col min="9229" max="9229" width="8.75" style="503" customWidth="1"/>
    <col min="9230" max="9230" width="11.125" style="503" customWidth="1"/>
    <col min="9231" max="9472" width="9" style="503"/>
    <col min="9473" max="9473" width="3.75" style="503" customWidth="1"/>
    <col min="9474" max="9474" width="3" style="503" customWidth="1"/>
    <col min="9475" max="9475" width="11" style="503" customWidth="1"/>
    <col min="9476" max="9476" width="3" style="503" customWidth="1"/>
    <col min="9477" max="9477" width="12.125" style="503" customWidth="1"/>
    <col min="9478" max="9478" width="9.375" style="503" customWidth="1"/>
    <col min="9479" max="9479" width="6.625" style="503" customWidth="1"/>
    <col min="9480" max="9480" width="9" style="503"/>
    <col min="9481" max="9481" width="6.625" style="503" customWidth="1"/>
    <col min="9482" max="9482" width="9" style="503"/>
    <col min="9483" max="9483" width="10.625" style="503" customWidth="1"/>
    <col min="9484" max="9484" width="14.25" style="503" customWidth="1"/>
    <col min="9485" max="9485" width="8.75" style="503" customWidth="1"/>
    <col min="9486" max="9486" width="11.125" style="503" customWidth="1"/>
    <col min="9487" max="9728" width="9" style="503"/>
    <col min="9729" max="9729" width="3.75" style="503" customWidth="1"/>
    <col min="9730" max="9730" width="3" style="503" customWidth="1"/>
    <col min="9731" max="9731" width="11" style="503" customWidth="1"/>
    <col min="9732" max="9732" width="3" style="503" customWidth="1"/>
    <col min="9733" max="9733" width="12.125" style="503" customWidth="1"/>
    <col min="9734" max="9734" width="9.375" style="503" customWidth="1"/>
    <col min="9735" max="9735" width="6.625" style="503" customWidth="1"/>
    <col min="9736" max="9736" width="9" style="503"/>
    <col min="9737" max="9737" width="6.625" style="503" customWidth="1"/>
    <col min="9738" max="9738" width="9" style="503"/>
    <col min="9739" max="9739" width="10.625" style="503" customWidth="1"/>
    <col min="9740" max="9740" width="14.25" style="503" customWidth="1"/>
    <col min="9741" max="9741" width="8.75" style="503" customWidth="1"/>
    <col min="9742" max="9742" width="11.125" style="503" customWidth="1"/>
    <col min="9743" max="9984" width="9" style="503"/>
    <col min="9985" max="9985" width="3.75" style="503" customWidth="1"/>
    <col min="9986" max="9986" width="3" style="503" customWidth="1"/>
    <col min="9987" max="9987" width="11" style="503" customWidth="1"/>
    <col min="9988" max="9988" width="3" style="503" customWidth="1"/>
    <col min="9989" max="9989" width="12.125" style="503" customWidth="1"/>
    <col min="9990" max="9990" width="9.375" style="503" customWidth="1"/>
    <col min="9991" max="9991" width="6.625" style="503" customWidth="1"/>
    <col min="9992" max="9992" width="9" style="503"/>
    <col min="9993" max="9993" width="6.625" style="503" customWidth="1"/>
    <col min="9994" max="9994" width="9" style="503"/>
    <col min="9995" max="9995" width="10.625" style="503" customWidth="1"/>
    <col min="9996" max="9996" width="14.25" style="503" customWidth="1"/>
    <col min="9997" max="9997" width="8.75" style="503" customWidth="1"/>
    <col min="9998" max="9998" width="11.125" style="503" customWidth="1"/>
    <col min="9999" max="10240" width="9" style="503"/>
    <col min="10241" max="10241" width="3.75" style="503" customWidth="1"/>
    <col min="10242" max="10242" width="3" style="503" customWidth="1"/>
    <col min="10243" max="10243" width="11" style="503" customWidth="1"/>
    <col min="10244" max="10244" width="3" style="503" customWidth="1"/>
    <col min="10245" max="10245" width="12.125" style="503" customWidth="1"/>
    <col min="10246" max="10246" width="9.375" style="503" customWidth="1"/>
    <col min="10247" max="10247" width="6.625" style="503" customWidth="1"/>
    <col min="10248" max="10248" width="9" style="503"/>
    <col min="10249" max="10249" width="6.625" style="503" customWidth="1"/>
    <col min="10250" max="10250" width="9" style="503"/>
    <col min="10251" max="10251" width="10.625" style="503" customWidth="1"/>
    <col min="10252" max="10252" width="14.25" style="503" customWidth="1"/>
    <col min="10253" max="10253" width="8.75" style="503" customWidth="1"/>
    <col min="10254" max="10254" width="11.125" style="503" customWidth="1"/>
    <col min="10255" max="10496" width="9" style="503"/>
    <col min="10497" max="10497" width="3.75" style="503" customWidth="1"/>
    <col min="10498" max="10498" width="3" style="503" customWidth="1"/>
    <col min="10499" max="10499" width="11" style="503" customWidth="1"/>
    <col min="10500" max="10500" width="3" style="503" customWidth="1"/>
    <col min="10501" max="10501" width="12.125" style="503" customWidth="1"/>
    <col min="10502" max="10502" width="9.375" style="503" customWidth="1"/>
    <col min="10503" max="10503" width="6.625" style="503" customWidth="1"/>
    <col min="10504" max="10504" width="9" style="503"/>
    <col min="10505" max="10505" width="6.625" style="503" customWidth="1"/>
    <col min="10506" max="10506" width="9" style="503"/>
    <col min="10507" max="10507" width="10.625" style="503" customWidth="1"/>
    <col min="10508" max="10508" width="14.25" style="503" customWidth="1"/>
    <col min="10509" max="10509" width="8.75" style="503" customWidth="1"/>
    <col min="10510" max="10510" width="11.125" style="503" customWidth="1"/>
    <col min="10511" max="10752" width="9" style="503"/>
    <col min="10753" max="10753" width="3.75" style="503" customWidth="1"/>
    <col min="10754" max="10754" width="3" style="503" customWidth="1"/>
    <col min="10755" max="10755" width="11" style="503" customWidth="1"/>
    <col min="10756" max="10756" width="3" style="503" customWidth="1"/>
    <col min="10757" max="10757" width="12.125" style="503" customWidth="1"/>
    <col min="10758" max="10758" width="9.375" style="503" customWidth="1"/>
    <col min="10759" max="10759" width="6.625" style="503" customWidth="1"/>
    <col min="10760" max="10760" width="9" style="503"/>
    <col min="10761" max="10761" width="6.625" style="503" customWidth="1"/>
    <col min="10762" max="10762" width="9" style="503"/>
    <col min="10763" max="10763" width="10.625" style="503" customWidth="1"/>
    <col min="10764" max="10764" width="14.25" style="503" customWidth="1"/>
    <col min="10765" max="10765" width="8.75" style="503" customWidth="1"/>
    <col min="10766" max="10766" width="11.125" style="503" customWidth="1"/>
    <col min="10767" max="11008" width="9" style="503"/>
    <col min="11009" max="11009" width="3.75" style="503" customWidth="1"/>
    <col min="11010" max="11010" width="3" style="503" customWidth="1"/>
    <col min="11011" max="11011" width="11" style="503" customWidth="1"/>
    <col min="11012" max="11012" width="3" style="503" customWidth="1"/>
    <col min="11013" max="11013" width="12.125" style="503" customWidth="1"/>
    <col min="11014" max="11014" width="9.375" style="503" customWidth="1"/>
    <col min="11015" max="11015" width="6.625" style="503" customWidth="1"/>
    <col min="11016" max="11016" width="9" style="503"/>
    <col min="11017" max="11017" width="6.625" style="503" customWidth="1"/>
    <col min="11018" max="11018" width="9" style="503"/>
    <col min="11019" max="11019" width="10.625" style="503" customWidth="1"/>
    <col min="11020" max="11020" width="14.25" style="503" customWidth="1"/>
    <col min="11021" max="11021" width="8.75" style="503" customWidth="1"/>
    <col min="11022" max="11022" width="11.125" style="503" customWidth="1"/>
    <col min="11023" max="11264" width="9" style="503"/>
    <col min="11265" max="11265" width="3.75" style="503" customWidth="1"/>
    <col min="11266" max="11266" width="3" style="503" customWidth="1"/>
    <col min="11267" max="11267" width="11" style="503" customWidth="1"/>
    <col min="11268" max="11268" width="3" style="503" customWidth="1"/>
    <col min="11269" max="11269" width="12.125" style="503" customWidth="1"/>
    <col min="11270" max="11270" width="9.375" style="503" customWidth="1"/>
    <col min="11271" max="11271" width="6.625" style="503" customWidth="1"/>
    <col min="11272" max="11272" width="9" style="503"/>
    <col min="11273" max="11273" width="6.625" style="503" customWidth="1"/>
    <col min="11274" max="11274" width="9" style="503"/>
    <col min="11275" max="11275" width="10.625" style="503" customWidth="1"/>
    <col min="11276" max="11276" width="14.25" style="503" customWidth="1"/>
    <col min="11277" max="11277" width="8.75" style="503" customWidth="1"/>
    <col min="11278" max="11278" width="11.125" style="503" customWidth="1"/>
    <col min="11279" max="11520" width="9" style="503"/>
    <col min="11521" max="11521" width="3.75" style="503" customWidth="1"/>
    <col min="11522" max="11522" width="3" style="503" customWidth="1"/>
    <col min="11523" max="11523" width="11" style="503" customWidth="1"/>
    <col min="11524" max="11524" width="3" style="503" customWidth="1"/>
    <col min="11525" max="11525" width="12.125" style="503" customWidth="1"/>
    <col min="11526" max="11526" width="9.375" style="503" customWidth="1"/>
    <col min="11527" max="11527" width="6.625" style="503" customWidth="1"/>
    <col min="11528" max="11528" width="9" style="503"/>
    <col min="11529" max="11529" width="6.625" style="503" customWidth="1"/>
    <col min="11530" max="11530" width="9" style="503"/>
    <col min="11531" max="11531" width="10.625" style="503" customWidth="1"/>
    <col min="11532" max="11532" width="14.25" style="503" customWidth="1"/>
    <col min="11533" max="11533" width="8.75" style="503" customWidth="1"/>
    <col min="11534" max="11534" width="11.125" style="503" customWidth="1"/>
    <col min="11535" max="11776" width="9" style="503"/>
    <col min="11777" max="11777" width="3.75" style="503" customWidth="1"/>
    <col min="11778" max="11778" width="3" style="503" customWidth="1"/>
    <col min="11779" max="11779" width="11" style="503" customWidth="1"/>
    <col min="11780" max="11780" width="3" style="503" customWidth="1"/>
    <col min="11781" max="11781" width="12.125" style="503" customWidth="1"/>
    <col min="11782" max="11782" width="9.375" style="503" customWidth="1"/>
    <col min="11783" max="11783" width="6.625" style="503" customWidth="1"/>
    <col min="11784" max="11784" width="9" style="503"/>
    <col min="11785" max="11785" width="6.625" style="503" customWidth="1"/>
    <col min="11786" max="11786" width="9" style="503"/>
    <col min="11787" max="11787" width="10.625" style="503" customWidth="1"/>
    <col min="11788" max="11788" width="14.25" style="503" customWidth="1"/>
    <col min="11789" max="11789" width="8.75" style="503" customWidth="1"/>
    <col min="11790" max="11790" width="11.125" style="503" customWidth="1"/>
    <col min="11791" max="12032" width="9" style="503"/>
    <col min="12033" max="12033" width="3.75" style="503" customWidth="1"/>
    <col min="12034" max="12034" width="3" style="503" customWidth="1"/>
    <col min="12035" max="12035" width="11" style="503" customWidth="1"/>
    <col min="12036" max="12036" width="3" style="503" customWidth="1"/>
    <col min="12037" max="12037" width="12.125" style="503" customWidth="1"/>
    <col min="12038" max="12038" width="9.375" style="503" customWidth="1"/>
    <col min="12039" max="12039" width="6.625" style="503" customWidth="1"/>
    <col min="12040" max="12040" width="9" style="503"/>
    <col min="12041" max="12041" width="6.625" style="503" customWidth="1"/>
    <col min="12042" max="12042" width="9" style="503"/>
    <col min="12043" max="12043" width="10.625" style="503" customWidth="1"/>
    <col min="12044" max="12044" width="14.25" style="503" customWidth="1"/>
    <col min="12045" max="12045" width="8.75" style="503" customWidth="1"/>
    <col min="12046" max="12046" width="11.125" style="503" customWidth="1"/>
    <col min="12047" max="12288" width="9" style="503"/>
    <col min="12289" max="12289" width="3.75" style="503" customWidth="1"/>
    <col min="12290" max="12290" width="3" style="503" customWidth="1"/>
    <col min="12291" max="12291" width="11" style="503" customWidth="1"/>
    <col min="12292" max="12292" width="3" style="503" customWidth="1"/>
    <col min="12293" max="12293" width="12.125" style="503" customWidth="1"/>
    <col min="12294" max="12294" width="9.375" style="503" customWidth="1"/>
    <col min="12295" max="12295" width="6.625" style="503" customWidth="1"/>
    <col min="12296" max="12296" width="9" style="503"/>
    <col min="12297" max="12297" width="6.625" style="503" customWidth="1"/>
    <col min="12298" max="12298" width="9" style="503"/>
    <col min="12299" max="12299" width="10.625" style="503" customWidth="1"/>
    <col min="12300" max="12300" width="14.25" style="503" customWidth="1"/>
    <col min="12301" max="12301" width="8.75" style="503" customWidth="1"/>
    <col min="12302" max="12302" width="11.125" style="503" customWidth="1"/>
    <col min="12303" max="12544" width="9" style="503"/>
    <col min="12545" max="12545" width="3.75" style="503" customWidth="1"/>
    <col min="12546" max="12546" width="3" style="503" customWidth="1"/>
    <col min="12547" max="12547" width="11" style="503" customWidth="1"/>
    <col min="12548" max="12548" width="3" style="503" customWidth="1"/>
    <col min="12549" max="12549" width="12.125" style="503" customWidth="1"/>
    <col min="12550" max="12550" width="9.375" style="503" customWidth="1"/>
    <col min="12551" max="12551" width="6.625" style="503" customWidth="1"/>
    <col min="12552" max="12552" width="9" style="503"/>
    <col min="12553" max="12553" width="6.625" style="503" customWidth="1"/>
    <col min="12554" max="12554" width="9" style="503"/>
    <col min="12555" max="12555" width="10.625" style="503" customWidth="1"/>
    <col min="12556" max="12556" width="14.25" style="503" customWidth="1"/>
    <col min="12557" max="12557" width="8.75" style="503" customWidth="1"/>
    <col min="12558" max="12558" width="11.125" style="503" customWidth="1"/>
    <col min="12559" max="12800" width="9" style="503"/>
    <col min="12801" max="12801" width="3.75" style="503" customWidth="1"/>
    <col min="12802" max="12802" width="3" style="503" customWidth="1"/>
    <col min="12803" max="12803" width="11" style="503" customWidth="1"/>
    <col min="12804" max="12804" width="3" style="503" customWidth="1"/>
    <col min="12805" max="12805" width="12.125" style="503" customWidth="1"/>
    <col min="12806" max="12806" width="9.375" style="503" customWidth="1"/>
    <col min="12807" max="12807" width="6.625" style="503" customWidth="1"/>
    <col min="12808" max="12808" width="9" style="503"/>
    <col min="12809" max="12809" width="6.625" style="503" customWidth="1"/>
    <col min="12810" max="12810" width="9" style="503"/>
    <col min="12811" max="12811" width="10.625" style="503" customWidth="1"/>
    <col min="12812" max="12812" width="14.25" style="503" customWidth="1"/>
    <col min="12813" max="12813" width="8.75" style="503" customWidth="1"/>
    <col min="12814" max="12814" width="11.125" style="503" customWidth="1"/>
    <col min="12815" max="13056" width="9" style="503"/>
    <col min="13057" max="13057" width="3.75" style="503" customWidth="1"/>
    <col min="13058" max="13058" width="3" style="503" customWidth="1"/>
    <col min="13059" max="13059" width="11" style="503" customWidth="1"/>
    <col min="13060" max="13060" width="3" style="503" customWidth="1"/>
    <col min="13061" max="13061" width="12.125" style="503" customWidth="1"/>
    <col min="13062" max="13062" width="9.375" style="503" customWidth="1"/>
    <col min="13063" max="13063" width="6.625" style="503" customWidth="1"/>
    <col min="13064" max="13064" width="9" style="503"/>
    <col min="13065" max="13065" width="6.625" style="503" customWidth="1"/>
    <col min="13066" max="13066" width="9" style="503"/>
    <col min="13067" max="13067" width="10.625" style="503" customWidth="1"/>
    <col min="13068" max="13068" width="14.25" style="503" customWidth="1"/>
    <col min="13069" max="13069" width="8.75" style="503" customWidth="1"/>
    <col min="13070" max="13070" width="11.125" style="503" customWidth="1"/>
    <col min="13071" max="13312" width="9" style="503"/>
    <col min="13313" max="13313" width="3.75" style="503" customWidth="1"/>
    <col min="13314" max="13314" width="3" style="503" customWidth="1"/>
    <col min="13315" max="13315" width="11" style="503" customWidth="1"/>
    <col min="13316" max="13316" width="3" style="503" customWidth="1"/>
    <col min="13317" max="13317" width="12.125" style="503" customWidth="1"/>
    <col min="13318" max="13318" width="9.375" style="503" customWidth="1"/>
    <col min="13319" max="13319" width="6.625" style="503" customWidth="1"/>
    <col min="13320" max="13320" width="9" style="503"/>
    <col min="13321" max="13321" width="6.625" style="503" customWidth="1"/>
    <col min="13322" max="13322" width="9" style="503"/>
    <col min="13323" max="13323" width="10.625" style="503" customWidth="1"/>
    <col min="13324" max="13324" width="14.25" style="503" customWidth="1"/>
    <col min="13325" max="13325" width="8.75" style="503" customWidth="1"/>
    <col min="13326" max="13326" width="11.125" style="503" customWidth="1"/>
    <col min="13327" max="13568" width="9" style="503"/>
    <col min="13569" max="13569" width="3.75" style="503" customWidth="1"/>
    <col min="13570" max="13570" width="3" style="503" customWidth="1"/>
    <col min="13571" max="13571" width="11" style="503" customWidth="1"/>
    <col min="13572" max="13572" width="3" style="503" customWidth="1"/>
    <col min="13573" max="13573" width="12.125" style="503" customWidth="1"/>
    <col min="13574" max="13574" width="9.375" style="503" customWidth="1"/>
    <col min="13575" max="13575" width="6.625" style="503" customWidth="1"/>
    <col min="13576" max="13576" width="9" style="503"/>
    <col min="13577" max="13577" width="6.625" style="503" customWidth="1"/>
    <col min="13578" max="13578" width="9" style="503"/>
    <col min="13579" max="13579" width="10.625" style="503" customWidth="1"/>
    <col min="13580" max="13580" width="14.25" style="503" customWidth="1"/>
    <col min="13581" max="13581" width="8.75" style="503" customWidth="1"/>
    <col min="13582" max="13582" width="11.125" style="503" customWidth="1"/>
    <col min="13583" max="13824" width="9" style="503"/>
    <col min="13825" max="13825" width="3.75" style="503" customWidth="1"/>
    <col min="13826" max="13826" width="3" style="503" customWidth="1"/>
    <col min="13827" max="13827" width="11" style="503" customWidth="1"/>
    <col min="13828" max="13828" width="3" style="503" customWidth="1"/>
    <col min="13829" max="13829" width="12.125" style="503" customWidth="1"/>
    <col min="13830" max="13830" width="9.375" style="503" customWidth="1"/>
    <col min="13831" max="13831" width="6.625" style="503" customWidth="1"/>
    <col min="13832" max="13832" width="9" style="503"/>
    <col min="13833" max="13833" width="6.625" style="503" customWidth="1"/>
    <col min="13834" max="13834" width="9" style="503"/>
    <col min="13835" max="13835" width="10.625" style="503" customWidth="1"/>
    <col min="13836" max="13836" width="14.25" style="503" customWidth="1"/>
    <col min="13837" max="13837" width="8.75" style="503" customWidth="1"/>
    <col min="13838" max="13838" width="11.125" style="503" customWidth="1"/>
    <col min="13839" max="14080" width="9" style="503"/>
    <col min="14081" max="14081" width="3.75" style="503" customWidth="1"/>
    <col min="14082" max="14082" width="3" style="503" customWidth="1"/>
    <col min="14083" max="14083" width="11" style="503" customWidth="1"/>
    <col min="14084" max="14084" width="3" style="503" customWidth="1"/>
    <col min="14085" max="14085" width="12.125" style="503" customWidth="1"/>
    <col min="14086" max="14086" width="9.375" style="503" customWidth="1"/>
    <col min="14087" max="14087" width="6.625" style="503" customWidth="1"/>
    <col min="14088" max="14088" width="9" style="503"/>
    <col min="14089" max="14089" width="6.625" style="503" customWidth="1"/>
    <col min="14090" max="14090" width="9" style="503"/>
    <col min="14091" max="14091" width="10.625" style="503" customWidth="1"/>
    <col min="14092" max="14092" width="14.25" style="503" customWidth="1"/>
    <col min="14093" max="14093" width="8.75" style="503" customWidth="1"/>
    <col min="14094" max="14094" width="11.125" style="503" customWidth="1"/>
    <col min="14095" max="14336" width="9" style="503"/>
    <col min="14337" max="14337" width="3.75" style="503" customWidth="1"/>
    <col min="14338" max="14338" width="3" style="503" customWidth="1"/>
    <col min="14339" max="14339" width="11" style="503" customWidth="1"/>
    <col min="14340" max="14340" width="3" style="503" customWidth="1"/>
    <col min="14341" max="14341" width="12.125" style="503" customWidth="1"/>
    <col min="14342" max="14342" width="9.375" style="503" customWidth="1"/>
    <col min="14343" max="14343" width="6.625" style="503" customWidth="1"/>
    <col min="14344" max="14344" width="9" style="503"/>
    <col min="14345" max="14345" width="6.625" style="503" customWidth="1"/>
    <col min="14346" max="14346" width="9" style="503"/>
    <col min="14347" max="14347" width="10.625" style="503" customWidth="1"/>
    <col min="14348" max="14348" width="14.25" style="503" customWidth="1"/>
    <col min="14349" max="14349" width="8.75" style="503" customWidth="1"/>
    <col min="14350" max="14350" width="11.125" style="503" customWidth="1"/>
    <col min="14351" max="14592" width="9" style="503"/>
    <col min="14593" max="14593" width="3.75" style="503" customWidth="1"/>
    <col min="14594" max="14594" width="3" style="503" customWidth="1"/>
    <col min="14595" max="14595" width="11" style="503" customWidth="1"/>
    <col min="14596" max="14596" width="3" style="503" customWidth="1"/>
    <col min="14597" max="14597" width="12.125" style="503" customWidth="1"/>
    <col min="14598" max="14598" width="9.375" style="503" customWidth="1"/>
    <col min="14599" max="14599" width="6.625" style="503" customWidth="1"/>
    <col min="14600" max="14600" width="9" style="503"/>
    <col min="14601" max="14601" width="6.625" style="503" customWidth="1"/>
    <col min="14602" max="14602" width="9" style="503"/>
    <col min="14603" max="14603" width="10.625" style="503" customWidth="1"/>
    <col min="14604" max="14604" width="14.25" style="503" customWidth="1"/>
    <col min="14605" max="14605" width="8.75" style="503" customWidth="1"/>
    <col min="14606" max="14606" width="11.125" style="503" customWidth="1"/>
    <col min="14607" max="14848" width="9" style="503"/>
    <col min="14849" max="14849" width="3.75" style="503" customWidth="1"/>
    <col min="14850" max="14850" width="3" style="503" customWidth="1"/>
    <col min="14851" max="14851" width="11" style="503" customWidth="1"/>
    <col min="14852" max="14852" width="3" style="503" customWidth="1"/>
    <col min="14853" max="14853" width="12.125" style="503" customWidth="1"/>
    <col min="14854" max="14854" width="9.375" style="503" customWidth="1"/>
    <col min="14855" max="14855" width="6.625" style="503" customWidth="1"/>
    <col min="14856" max="14856" width="9" style="503"/>
    <col min="14857" max="14857" width="6.625" style="503" customWidth="1"/>
    <col min="14858" max="14858" width="9" style="503"/>
    <col min="14859" max="14859" width="10.625" style="503" customWidth="1"/>
    <col min="14860" max="14860" width="14.25" style="503" customWidth="1"/>
    <col min="14861" max="14861" width="8.75" style="503" customWidth="1"/>
    <col min="14862" max="14862" width="11.125" style="503" customWidth="1"/>
    <col min="14863" max="15104" width="9" style="503"/>
    <col min="15105" max="15105" width="3.75" style="503" customWidth="1"/>
    <col min="15106" max="15106" width="3" style="503" customWidth="1"/>
    <col min="15107" max="15107" width="11" style="503" customWidth="1"/>
    <col min="15108" max="15108" width="3" style="503" customWidth="1"/>
    <col min="15109" max="15109" width="12.125" style="503" customWidth="1"/>
    <col min="15110" max="15110" width="9.375" style="503" customWidth="1"/>
    <col min="15111" max="15111" width="6.625" style="503" customWidth="1"/>
    <col min="15112" max="15112" width="9" style="503"/>
    <col min="15113" max="15113" width="6.625" style="503" customWidth="1"/>
    <col min="15114" max="15114" width="9" style="503"/>
    <col min="15115" max="15115" width="10.625" style="503" customWidth="1"/>
    <col min="15116" max="15116" width="14.25" style="503" customWidth="1"/>
    <col min="15117" max="15117" width="8.75" style="503" customWidth="1"/>
    <col min="15118" max="15118" width="11.125" style="503" customWidth="1"/>
    <col min="15119" max="15360" width="9" style="503"/>
    <col min="15361" max="15361" width="3.75" style="503" customWidth="1"/>
    <col min="15362" max="15362" width="3" style="503" customWidth="1"/>
    <col min="15363" max="15363" width="11" style="503" customWidth="1"/>
    <col min="15364" max="15364" width="3" style="503" customWidth="1"/>
    <col min="15365" max="15365" width="12.125" style="503" customWidth="1"/>
    <col min="15366" max="15366" width="9.375" style="503" customWidth="1"/>
    <col min="15367" max="15367" width="6.625" style="503" customWidth="1"/>
    <col min="15368" max="15368" width="9" style="503"/>
    <col min="15369" max="15369" width="6.625" style="503" customWidth="1"/>
    <col min="15370" max="15370" width="9" style="503"/>
    <col min="15371" max="15371" width="10.625" style="503" customWidth="1"/>
    <col min="15372" max="15372" width="14.25" style="503" customWidth="1"/>
    <col min="15373" max="15373" width="8.75" style="503" customWidth="1"/>
    <col min="15374" max="15374" width="11.125" style="503" customWidth="1"/>
    <col min="15375" max="15616" width="9" style="503"/>
    <col min="15617" max="15617" width="3.75" style="503" customWidth="1"/>
    <col min="15618" max="15618" width="3" style="503" customWidth="1"/>
    <col min="15619" max="15619" width="11" style="503" customWidth="1"/>
    <col min="15620" max="15620" width="3" style="503" customWidth="1"/>
    <col min="15621" max="15621" width="12.125" style="503" customWidth="1"/>
    <col min="15622" max="15622" width="9.375" style="503" customWidth="1"/>
    <col min="15623" max="15623" width="6.625" style="503" customWidth="1"/>
    <col min="15624" max="15624" width="9" style="503"/>
    <col min="15625" max="15625" width="6.625" style="503" customWidth="1"/>
    <col min="15626" max="15626" width="9" style="503"/>
    <col min="15627" max="15627" width="10.625" style="503" customWidth="1"/>
    <col min="15628" max="15628" width="14.25" style="503" customWidth="1"/>
    <col min="15629" max="15629" width="8.75" style="503" customWidth="1"/>
    <col min="15630" max="15630" width="11.125" style="503" customWidth="1"/>
    <col min="15631" max="15872" width="9" style="503"/>
    <col min="15873" max="15873" width="3.75" style="503" customWidth="1"/>
    <col min="15874" max="15874" width="3" style="503" customWidth="1"/>
    <col min="15875" max="15875" width="11" style="503" customWidth="1"/>
    <col min="15876" max="15876" width="3" style="503" customWidth="1"/>
    <col min="15877" max="15877" width="12.125" style="503" customWidth="1"/>
    <col min="15878" max="15878" width="9.375" style="503" customWidth="1"/>
    <col min="15879" max="15879" width="6.625" style="503" customWidth="1"/>
    <col min="15880" max="15880" width="9" style="503"/>
    <col min="15881" max="15881" width="6.625" style="503" customWidth="1"/>
    <col min="15882" max="15882" width="9" style="503"/>
    <col min="15883" max="15883" width="10.625" style="503" customWidth="1"/>
    <col min="15884" max="15884" width="14.25" style="503" customWidth="1"/>
    <col min="15885" max="15885" width="8.75" style="503" customWidth="1"/>
    <col min="15886" max="15886" width="11.125" style="503" customWidth="1"/>
    <col min="15887" max="16128" width="9" style="503"/>
    <col min="16129" max="16129" width="3.75" style="503" customWidth="1"/>
    <col min="16130" max="16130" width="3" style="503" customWidth="1"/>
    <col min="16131" max="16131" width="11" style="503" customWidth="1"/>
    <col min="16132" max="16132" width="3" style="503" customWidth="1"/>
    <col min="16133" max="16133" width="12.125" style="503" customWidth="1"/>
    <col min="16134" max="16134" width="9.375" style="503" customWidth="1"/>
    <col min="16135" max="16135" width="6.625" style="503" customWidth="1"/>
    <col min="16136" max="16136" width="9" style="503"/>
    <col min="16137" max="16137" width="6.625" style="503" customWidth="1"/>
    <col min="16138" max="16138" width="9" style="503"/>
    <col min="16139" max="16139" width="10.625" style="503" customWidth="1"/>
    <col min="16140" max="16140" width="14.25" style="503" customWidth="1"/>
    <col min="16141" max="16141" width="8.75" style="503" customWidth="1"/>
    <col min="16142" max="16142" width="11.125" style="503" customWidth="1"/>
    <col min="16143" max="16384" width="9" style="503"/>
  </cols>
  <sheetData>
    <row r="1" spans="1:21" ht="14.25" thickBot="1">
      <c r="L1" s="503" t="s">
        <v>1643</v>
      </c>
      <c r="U1" s="1283"/>
    </row>
    <row r="2" spans="1:21" ht="22.5" customHeight="1" thickTop="1" thickBot="1">
      <c r="A2" s="1284"/>
      <c r="B2" s="1285"/>
      <c r="C2" s="1285"/>
      <c r="D2" s="1285"/>
      <c r="E2" s="1285"/>
      <c r="F2" s="1285"/>
      <c r="G2" s="1285"/>
      <c r="H2" s="1285"/>
      <c r="J2" s="3011"/>
      <c r="K2" s="3012"/>
      <c r="L2" s="3012"/>
      <c r="M2" s="3013"/>
    </row>
    <row r="3" spans="1:21" ht="22.5" customHeight="1" thickTop="1">
      <c r="A3" s="1284"/>
      <c r="B3" s="1285"/>
      <c r="C3" s="1286" t="s">
        <v>1644</v>
      </c>
      <c r="D3" s="1285"/>
      <c r="E3" s="1285"/>
      <c r="F3" s="1285"/>
      <c r="G3" s="1285"/>
      <c r="H3" s="1285"/>
      <c r="J3" s="1287"/>
      <c r="K3" s="1287"/>
      <c r="L3" s="1287"/>
      <c r="M3" s="1287"/>
    </row>
    <row r="4" spans="1:21">
      <c r="J4" s="503" t="str">
        <f>IF(様式5!AH26="○","IT関係の資格取得を目指す訓練コースです","")</f>
        <v/>
      </c>
    </row>
    <row r="5" spans="1:21">
      <c r="A5" s="1288" t="s">
        <v>1645</v>
      </c>
      <c r="J5" s="503" t="str">
        <f>IF(様式5!AH27="○","Webデザイン関係の資格取得を目指す訓練コースです","")</f>
        <v/>
      </c>
    </row>
    <row r="6" spans="1:21">
      <c r="B6" s="3014" t="str">
        <f>IF(様式5!F17=0,"",様式5!F17)</f>
        <v/>
      </c>
      <c r="C6" s="3014"/>
      <c r="D6" s="3014"/>
      <c r="E6" s="3014"/>
      <c r="J6" s="503" t="str">
        <f>IF(様式5!AH28="○","DX推進スキル標準対応の訓練コースです","")</f>
        <v/>
      </c>
    </row>
    <row r="7" spans="1:21">
      <c r="A7" s="1289" t="s">
        <v>1646</v>
      </c>
    </row>
    <row r="8" spans="1:21" ht="28.5" customHeight="1">
      <c r="B8" s="3015" t="str">
        <f>IF(様式5!F20=0,"",様式5!F20)</f>
        <v/>
      </c>
      <c r="C8" s="3016"/>
      <c r="D8" s="3016"/>
      <c r="E8" s="3016"/>
      <c r="F8" s="3016"/>
      <c r="G8" s="3016"/>
      <c r="H8" s="3016"/>
      <c r="I8" s="3016"/>
      <c r="J8" s="3016"/>
      <c r="K8" s="3016"/>
      <c r="L8" s="3016"/>
      <c r="M8" s="3016"/>
    </row>
    <row r="9" spans="1:21">
      <c r="A9" s="1288" t="s">
        <v>1647</v>
      </c>
    </row>
    <row r="10" spans="1:21" ht="29.25" customHeight="1">
      <c r="B10" s="3017" t="str">
        <f>IF(ISBLANK(様式5!$H$21),"",DBCS(SUBSTITUTE(様式5!$H$21&amp;"　"&amp;様式5!$Y$21&amp;IF(様式5!$AH$21="✔","（任意受験）",""),CHAR(10),"　")&amp;IF(ISBLANK(様式5!$H$22),"",SUBSTITUTE("、"&amp;様式5!$H$22&amp;"　"&amp;様式5!$Y$22&amp;IF(様式5!$AH$22="✔","（任意受験）",""),CHAR(10),"　")&amp;IF(ISBLANK(様式5!$H$23),"",SUBSTITUTE("、"&amp;様式5!$H$23&amp;"　"&amp;様式5!$Y$23&amp;IF(様式5!$AH$23="✔","（任意受験）",""),CHAR(10),"　")&amp;IF(ISBLANK(様式5!$H$24),"",SUBSTITUTE("、"&amp;様式5!$H$24&amp;"　"&amp;様式5!$Y$24&amp;IF(様式5!$AH$24="✔","（任意受験）",""),CHAR(10),"　")&amp;IF(ISBLANK(様式5!$H$25),"",SUBSTITUTE("、"&amp;様式5!$H$25&amp;"　"&amp;様式5!$Y$25&amp;IF(様式5!$AH$24="✔","（任意受験）",""),CHAR(10),"　")))))))</f>
        <v/>
      </c>
      <c r="C10" s="3018"/>
      <c r="D10" s="3018"/>
      <c r="E10" s="3018"/>
      <c r="F10" s="3018"/>
      <c r="G10" s="3018"/>
      <c r="H10" s="3018"/>
      <c r="I10" s="3018"/>
      <c r="J10" s="3018"/>
      <c r="K10" s="3018"/>
      <c r="L10" s="3018"/>
      <c r="M10" s="3018"/>
    </row>
    <row r="11" spans="1:21">
      <c r="A11" s="1288" t="s">
        <v>1648</v>
      </c>
    </row>
    <row r="12" spans="1:21" ht="6" customHeight="1"/>
    <row r="13" spans="1:21">
      <c r="A13" s="3019" t="s">
        <v>1649</v>
      </c>
      <c r="B13" s="3020"/>
      <c r="C13" s="3020"/>
      <c r="D13" s="3020"/>
      <c r="E13" s="3021"/>
      <c r="F13" s="1290"/>
      <c r="G13" s="1290"/>
      <c r="H13" s="1290"/>
      <c r="I13" s="1290" t="s">
        <v>1650</v>
      </c>
      <c r="J13" s="1290"/>
      <c r="K13" s="1290"/>
      <c r="L13" s="1291"/>
      <c r="M13" s="1292" t="s">
        <v>1651</v>
      </c>
    </row>
    <row r="14" spans="1:21">
      <c r="A14" s="2996" t="s">
        <v>1652</v>
      </c>
      <c r="B14" s="2997"/>
      <c r="C14" s="3002" t="str">
        <f>IF(様式5!C31=0,"",様式5!C31)</f>
        <v/>
      </c>
      <c r="D14" s="3003"/>
      <c r="E14" s="3003"/>
      <c r="F14" s="3004" t="str">
        <f>IF(様式5!K31=0,"",様式5!K31)</f>
        <v/>
      </c>
      <c r="G14" s="3005"/>
      <c r="H14" s="3005"/>
      <c r="I14" s="3005"/>
      <c r="J14" s="3005"/>
      <c r="K14" s="3005"/>
      <c r="L14" s="3005"/>
      <c r="M14" s="1293" t="str">
        <f>IF(様式5!AI31=0,"",様式5!AI31)</f>
        <v/>
      </c>
    </row>
    <row r="15" spans="1:21">
      <c r="A15" s="2998"/>
      <c r="B15" s="2999"/>
      <c r="C15" s="3006" t="str">
        <f>IF(様式5!C32=0,"",様式5!C32)</f>
        <v/>
      </c>
      <c r="D15" s="3007"/>
      <c r="E15" s="3007"/>
      <c r="F15" s="3008" t="str">
        <f>IF(様式5!K32=0,"",様式5!K32)</f>
        <v/>
      </c>
      <c r="G15" s="3009"/>
      <c r="H15" s="3009"/>
      <c r="I15" s="3009"/>
      <c r="J15" s="3009"/>
      <c r="K15" s="3009"/>
      <c r="L15" s="3010"/>
      <c r="M15" s="1294" t="str">
        <f>IF(様式5!AI32=0,"",様式5!AI32)</f>
        <v/>
      </c>
    </row>
    <row r="16" spans="1:21">
      <c r="A16" s="2998"/>
      <c r="B16" s="2999"/>
      <c r="C16" s="3006" t="str">
        <f>IF(様式5!C33=0,"",様式5!C33)</f>
        <v/>
      </c>
      <c r="D16" s="3007"/>
      <c r="E16" s="3007"/>
      <c r="F16" s="3008" t="str">
        <f>IF(様式5!K33=0,"",様式5!K33)</f>
        <v/>
      </c>
      <c r="G16" s="3009"/>
      <c r="H16" s="3009"/>
      <c r="I16" s="3009"/>
      <c r="J16" s="3009"/>
      <c r="K16" s="3009"/>
      <c r="L16" s="3009"/>
      <c r="M16" s="1294" t="str">
        <f>IF(様式5!AI33=0,"",様式5!AI33)</f>
        <v/>
      </c>
    </row>
    <row r="17" spans="1:15">
      <c r="A17" s="2998"/>
      <c r="B17" s="2999"/>
      <c r="C17" s="3006" t="str">
        <f>IF(様式5!C34=0,"",様式5!C34)</f>
        <v/>
      </c>
      <c r="D17" s="3007"/>
      <c r="E17" s="3007"/>
      <c r="F17" s="3008" t="str">
        <f>IF(様式5!K34=0,"",様式5!K34)</f>
        <v/>
      </c>
      <c r="G17" s="3009"/>
      <c r="H17" s="3009"/>
      <c r="I17" s="3009"/>
      <c r="J17" s="3009"/>
      <c r="K17" s="3009"/>
      <c r="L17" s="3010"/>
      <c r="M17" s="1294" t="str">
        <f>IF(様式5!AI34=0,"",様式5!AI34)</f>
        <v/>
      </c>
    </row>
    <row r="18" spans="1:15">
      <c r="A18" s="2998"/>
      <c r="B18" s="2999"/>
      <c r="C18" s="3006" t="str">
        <f>IF(様式5!C35=0,"",様式5!C35)</f>
        <v/>
      </c>
      <c r="D18" s="3007"/>
      <c r="E18" s="3007"/>
      <c r="F18" s="3008" t="str">
        <f>IF(様式5!K35=0,"",様式5!K35)</f>
        <v/>
      </c>
      <c r="G18" s="3009"/>
      <c r="H18" s="3009"/>
      <c r="I18" s="3009"/>
      <c r="J18" s="3009"/>
      <c r="K18" s="3009"/>
      <c r="L18" s="3009"/>
      <c r="M18" s="1294" t="str">
        <f>IF(様式5!AI35=0,"",様式5!AI35)</f>
        <v/>
      </c>
    </row>
    <row r="19" spans="1:15">
      <c r="A19" s="2998"/>
      <c r="B19" s="2999"/>
      <c r="C19" s="3006" t="str">
        <f>IF(様式5!C36=0,"",様式5!C36)</f>
        <v/>
      </c>
      <c r="D19" s="3007"/>
      <c r="E19" s="3007"/>
      <c r="F19" s="3008" t="str">
        <f>IF(様式5!K36=0,"",様式5!K36)</f>
        <v/>
      </c>
      <c r="G19" s="3009"/>
      <c r="H19" s="3009"/>
      <c r="I19" s="3009"/>
      <c r="J19" s="3009"/>
      <c r="K19" s="3009"/>
      <c r="L19" s="3010"/>
      <c r="M19" s="1294" t="str">
        <f>IF(様式5!AI36=0,"",様式5!AI36)</f>
        <v/>
      </c>
    </row>
    <row r="20" spans="1:15">
      <c r="A20" s="2998"/>
      <c r="B20" s="2999"/>
      <c r="C20" s="3006" t="str">
        <f>IF(様式5!C37=0,"",様式5!C37)</f>
        <v/>
      </c>
      <c r="D20" s="3007"/>
      <c r="E20" s="3007"/>
      <c r="F20" s="3008" t="str">
        <f>IF(様式5!K37=0,"",様式5!K37)</f>
        <v/>
      </c>
      <c r="G20" s="3009"/>
      <c r="H20" s="3009"/>
      <c r="I20" s="3009"/>
      <c r="J20" s="3009"/>
      <c r="K20" s="3009"/>
      <c r="L20" s="3009"/>
      <c r="M20" s="1294" t="str">
        <f>IF(様式5!AI37=0,"",様式5!AI37)</f>
        <v/>
      </c>
    </row>
    <row r="21" spans="1:15">
      <c r="A21" s="2998"/>
      <c r="B21" s="2999"/>
      <c r="C21" s="3006" t="str">
        <f>IF(様式5!C38=0,"",様式5!C38)</f>
        <v/>
      </c>
      <c r="D21" s="3007"/>
      <c r="E21" s="3007"/>
      <c r="F21" s="3008" t="str">
        <f>IF(様式5!K38=0,"",様式5!K38)</f>
        <v/>
      </c>
      <c r="G21" s="3009"/>
      <c r="H21" s="3009"/>
      <c r="I21" s="3009"/>
      <c r="J21" s="3009"/>
      <c r="K21" s="3009"/>
      <c r="L21" s="3010"/>
      <c r="M21" s="1294" t="str">
        <f>IF(様式5!AI38=0,"",様式5!AI38)</f>
        <v/>
      </c>
    </row>
    <row r="22" spans="1:15">
      <c r="A22" s="2998"/>
      <c r="B22" s="2999"/>
      <c r="C22" s="3006" t="str">
        <f>IF(様式5!C39=0,"",様式5!C39)</f>
        <v/>
      </c>
      <c r="D22" s="3007"/>
      <c r="E22" s="3007"/>
      <c r="F22" s="3008" t="str">
        <f>IF(様式5!K39=0,"",様式5!K39)</f>
        <v/>
      </c>
      <c r="G22" s="3009"/>
      <c r="H22" s="3009"/>
      <c r="I22" s="3009"/>
      <c r="J22" s="3009"/>
      <c r="K22" s="3009"/>
      <c r="L22" s="3010"/>
      <c r="M22" s="1294" t="str">
        <f>IF(様式5!AI39=0,"",様式5!AI39)</f>
        <v/>
      </c>
    </row>
    <row r="23" spans="1:15">
      <c r="A23" s="3000"/>
      <c r="B23" s="3001"/>
      <c r="C23" s="3022" t="str">
        <f>IF(様式5!C40=0,"",様式5!C40)</f>
        <v/>
      </c>
      <c r="D23" s="3023"/>
      <c r="E23" s="3024"/>
      <c r="F23" s="3025" t="str">
        <f>IF(様式5!K40=0,"",様式5!K40)</f>
        <v/>
      </c>
      <c r="G23" s="3026"/>
      <c r="H23" s="3026"/>
      <c r="I23" s="3026"/>
      <c r="J23" s="3026"/>
      <c r="K23" s="3026"/>
      <c r="L23" s="3026"/>
      <c r="M23" s="1295" t="str">
        <f>IF(様式5!AI40=0,"",様式5!AI40)</f>
        <v/>
      </c>
    </row>
    <row r="24" spans="1:15">
      <c r="A24" s="2996" t="s">
        <v>1653</v>
      </c>
      <c r="B24" s="3050"/>
      <c r="C24" s="3002" t="str">
        <f>IF(様式5!C41=0,"",様式5!C41)</f>
        <v/>
      </c>
      <c r="D24" s="3003"/>
      <c r="E24" s="3003"/>
      <c r="F24" s="3004" t="str">
        <f>IF(様式5!K41=0,"",様式5!K41)</f>
        <v/>
      </c>
      <c r="G24" s="3005"/>
      <c r="H24" s="3005"/>
      <c r="I24" s="3005"/>
      <c r="J24" s="3005"/>
      <c r="K24" s="3005"/>
      <c r="L24" s="3005"/>
      <c r="M24" s="1293" t="str">
        <f>IF(様式5!AI41=0,"",様式5!AI41)</f>
        <v/>
      </c>
      <c r="O24" s="1282"/>
    </row>
    <row r="25" spans="1:15">
      <c r="A25" s="2998"/>
      <c r="B25" s="3051"/>
      <c r="C25" s="3006" t="str">
        <f>IF(様式5!C42=0,"",様式5!C42)</f>
        <v/>
      </c>
      <c r="D25" s="3007"/>
      <c r="E25" s="3007"/>
      <c r="F25" s="3008" t="str">
        <f>IF(様式5!K42=0,"",様式5!K42)</f>
        <v/>
      </c>
      <c r="G25" s="3009"/>
      <c r="H25" s="3009"/>
      <c r="I25" s="3009"/>
      <c r="J25" s="3009"/>
      <c r="K25" s="3009"/>
      <c r="L25" s="3010"/>
      <c r="M25" s="1294" t="str">
        <f>IF(様式5!AI42=0,"",様式5!AI42)</f>
        <v/>
      </c>
      <c r="O25" s="1282"/>
    </row>
    <row r="26" spans="1:15">
      <c r="A26" s="2998"/>
      <c r="B26" s="3051"/>
      <c r="C26" s="3006" t="str">
        <f>IF(様式5!C43=0,"",様式5!C43)</f>
        <v/>
      </c>
      <c r="D26" s="3007"/>
      <c r="E26" s="3007"/>
      <c r="F26" s="3008" t="str">
        <f>IF(様式5!K43=0,"",様式5!K43)</f>
        <v/>
      </c>
      <c r="G26" s="3009"/>
      <c r="H26" s="3009"/>
      <c r="I26" s="3009"/>
      <c r="J26" s="3009"/>
      <c r="K26" s="3009"/>
      <c r="L26" s="3009"/>
      <c r="M26" s="1294" t="str">
        <f>IF(様式5!AI43=0,"",様式5!AI43)</f>
        <v/>
      </c>
      <c r="O26" s="1282"/>
    </row>
    <row r="27" spans="1:15">
      <c r="A27" s="2998"/>
      <c r="B27" s="3051"/>
      <c r="C27" s="3006" t="str">
        <f>IF(様式5!C44=0,"",様式5!C44)</f>
        <v/>
      </c>
      <c r="D27" s="3007"/>
      <c r="E27" s="3007"/>
      <c r="F27" s="3008" t="str">
        <f>IF(様式5!K44=0,"",様式5!K44)</f>
        <v/>
      </c>
      <c r="G27" s="3009"/>
      <c r="H27" s="3009"/>
      <c r="I27" s="3009"/>
      <c r="J27" s="3009"/>
      <c r="K27" s="3009"/>
      <c r="L27" s="3010"/>
      <c r="M27" s="1294" t="str">
        <f>IF(様式5!AI44=0,"",様式5!AI44)</f>
        <v/>
      </c>
      <c r="O27" s="1282"/>
    </row>
    <row r="28" spans="1:15">
      <c r="A28" s="2998"/>
      <c r="B28" s="3051"/>
      <c r="C28" s="3006" t="str">
        <f>IF(様式5!C45=0,"",様式5!C45)</f>
        <v/>
      </c>
      <c r="D28" s="3007"/>
      <c r="E28" s="3007"/>
      <c r="F28" s="3008" t="str">
        <f>IF(様式5!K45=0,"",様式5!K45)</f>
        <v/>
      </c>
      <c r="G28" s="3009"/>
      <c r="H28" s="3009"/>
      <c r="I28" s="3009"/>
      <c r="J28" s="3009"/>
      <c r="K28" s="3009"/>
      <c r="L28" s="3009"/>
      <c r="M28" s="1294" t="str">
        <f>IF(様式5!AI45=0,"",様式5!AI45)</f>
        <v/>
      </c>
      <c r="O28" s="1282"/>
    </row>
    <row r="29" spans="1:15">
      <c r="A29" s="2998"/>
      <c r="B29" s="3051"/>
      <c r="C29" s="3006" t="str">
        <f>IF(様式5!C46=0,"",様式5!C46)</f>
        <v/>
      </c>
      <c r="D29" s="3007"/>
      <c r="E29" s="3007"/>
      <c r="F29" s="3008" t="str">
        <f>IF(様式5!K46=0,"",様式5!K46)</f>
        <v/>
      </c>
      <c r="G29" s="3009"/>
      <c r="H29" s="3009"/>
      <c r="I29" s="3009"/>
      <c r="J29" s="3009"/>
      <c r="K29" s="3009"/>
      <c r="L29" s="3010"/>
      <c r="M29" s="1294" t="str">
        <f>IF(様式5!AI46=0,"",様式5!AI46)</f>
        <v/>
      </c>
      <c r="O29" s="1282"/>
    </row>
    <row r="30" spans="1:15">
      <c r="A30" s="2998"/>
      <c r="B30" s="3051"/>
      <c r="C30" s="3006" t="str">
        <f>IF(様式5!C47=0,"",様式5!C47)</f>
        <v/>
      </c>
      <c r="D30" s="3007"/>
      <c r="E30" s="3007"/>
      <c r="F30" s="3008" t="str">
        <f>IF(様式5!K47=0,"",様式5!K47)</f>
        <v/>
      </c>
      <c r="G30" s="3009"/>
      <c r="H30" s="3009"/>
      <c r="I30" s="3009"/>
      <c r="J30" s="3009"/>
      <c r="K30" s="3009"/>
      <c r="L30" s="3009"/>
      <c r="M30" s="1294" t="str">
        <f>IF(様式5!AI47=0,"",様式5!AI47)</f>
        <v/>
      </c>
    </row>
    <row r="31" spans="1:15">
      <c r="A31" s="2998"/>
      <c r="B31" s="3051"/>
      <c r="C31" s="3006" t="str">
        <f>IF(様式5!C48=0,"",様式5!C48)</f>
        <v/>
      </c>
      <c r="D31" s="3007"/>
      <c r="E31" s="3007"/>
      <c r="F31" s="3008" t="str">
        <f>IF(様式5!K48=0,"",様式5!K48)</f>
        <v/>
      </c>
      <c r="G31" s="3009"/>
      <c r="H31" s="3009"/>
      <c r="I31" s="3009"/>
      <c r="J31" s="3009"/>
      <c r="K31" s="3009"/>
      <c r="L31" s="3010"/>
      <c r="M31" s="1294" t="str">
        <f>IF(様式5!AI48=0,"",様式5!AI48)</f>
        <v/>
      </c>
    </row>
    <row r="32" spans="1:15">
      <c r="A32" s="2998"/>
      <c r="B32" s="3051"/>
      <c r="C32" s="3006" t="str">
        <f>IF(様式5!C49=0,"",様式5!C49)</f>
        <v/>
      </c>
      <c r="D32" s="3007"/>
      <c r="E32" s="3007"/>
      <c r="F32" s="3008" t="str">
        <f>IF(様式5!K49=0,"",様式5!K49)</f>
        <v/>
      </c>
      <c r="G32" s="3009"/>
      <c r="H32" s="3009"/>
      <c r="I32" s="3009"/>
      <c r="J32" s="3009"/>
      <c r="K32" s="3009"/>
      <c r="L32" s="3010"/>
      <c r="M32" s="1294" t="str">
        <f>IF(様式5!AI49=0,"",様式5!AI49)</f>
        <v/>
      </c>
    </row>
    <row r="33" spans="1:15">
      <c r="A33" s="3000"/>
      <c r="B33" s="3052"/>
      <c r="C33" s="3022" t="str">
        <f>IF(様式5!C50=0,"",様式5!C50)</f>
        <v/>
      </c>
      <c r="D33" s="3023"/>
      <c r="E33" s="3024"/>
      <c r="F33" s="3025" t="str">
        <f>IF(様式5!K50=0,"",様式5!K50)</f>
        <v/>
      </c>
      <c r="G33" s="3026"/>
      <c r="H33" s="3026"/>
      <c r="I33" s="3026"/>
      <c r="J33" s="3026"/>
      <c r="K33" s="3026"/>
      <c r="L33" s="3026"/>
      <c r="M33" s="1295" t="str">
        <f>IF(様式5!AI50=0,"",様式5!AI50)</f>
        <v/>
      </c>
    </row>
    <row r="34" spans="1:15" ht="20.100000000000001" customHeight="1">
      <c r="A34" s="3019" t="s">
        <v>1654</v>
      </c>
      <c r="B34" s="3020"/>
      <c r="C34" s="3030"/>
      <c r="D34" s="3030"/>
      <c r="E34" s="3031"/>
      <c r="F34" s="3032" t="str">
        <f>様式5!K51&amp;様式5!L51&amp;"                   "&amp;様式5!P51&amp;様式5!Q51</f>
        <v>実施しない                   実施する</v>
      </c>
      <c r="G34" s="3033"/>
      <c r="H34" s="3034"/>
      <c r="I34" s="3034"/>
      <c r="J34" s="3034"/>
      <c r="K34" s="3034"/>
      <c r="L34" s="1296"/>
      <c r="M34" s="1297" t="str">
        <f>IF(様式5!AI51=0,"",様式5!AI51)</f>
        <v/>
      </c>
    </row>
    <row r="35" spans="1:15">
      <c r="A35" s="3035" t="s">
        <v>1655</v>
      </c>
      <c r="B35" s="3036"/>
      <c r="C35" s="3036"/>
      <c r="D35" s="3036"/>
      <c r="E35" s="3036"/>
      <c r="F35" s="3040" t="str">
        <f>IF(様式5!K52=0,"",様式5!K52)</f>
        <v/>
      </c>
      <c r="G35" s="3041"/>
      <c r="H35" s="3042" t="str">
        <f>IF(様式5!N52=0,"",様式5!N52)</f>
        <v/>
      </c>
      <c r="I35" s="3042"/>
      <c r="J35" s="3042"/>
      <c r="K35" s="3042"/>
      <c r="L35" s="3043"/>
      <c r="M35" s="1298" t="str">
        <f>IF(様式5!AI52=0,"",様式5!AI52)</f>
        <v/>
      </c>
    </row>
    <row r="36" spans="1:15">
      <c r="A36" s="3037"/>
      <c r="B36" s="3038"/>
      <c r="C36" s="3038"/>
      <c r="D36" s="3038"/>
      <c r="E36" s="3038"/>
      <c r="F36" s="3044" t="str">
        <f>IF(様式5!K53=0,"",様式5!K53)</f>
        <v/>
      </c>
      <c r="G36" s="3045"/>
      <c r="H36" s="3046" t="str">
        <f>IF(様式5!N53=0,"",様式5!N53)</f>
        <v/>
      </c>
      <c r="I36" s="3046"/>
      <c r="J36" s="3046"/>
      <c r="K36" s="3046"/>
      <c r="L36" s="3047"/>
      <c r="M36" s="1313" t="str">
        <f>IF(様式5!AI53=0,"",様式5!AI53)</f>
        <v/>
      </c>
    </row>
    <row r="37" spans="1:15">
      <c r="A37" s="3037"/>
      <c r="B37" s="3038"/>
      <c r="C37" s="3038"/>
      <c r="D37" s="3038"/>
      <c r="E37" s="3038"/>
      <c r="F37" s="3048" t="str">
        <f>IF(様式5!K54=0,"",様式5!K54)</f>
        <v/>
      </c>
      <c r="G37" s="3049"/>
      <c r="H37" s="3053" t="str">
        <f>IF(様式5!N54=0,"",様式5!N54)</f>
        <v/>
      </c>
      <c r="I37" s="3053"/>
      <c r="J37" s="3053"/>
      <c r="K37" s="3053"/>
      <c r="L37" s="3054"/>
      <c r="M37" s="1294" t="str">
        <f>IF(様式5!AI54=0,"",様式5!AI54)</f>
        <v/>
      </c>
    </row>
    <row r="38" spans="1:15">
      <c r="A38" s="3039"/>
      <c r="B38" s="3030"/>
      <c r="C38" s="3030"/>
      <c r="D38" s="3030"/>
      <c r="E38" s="3030"/>
      <c r="F38" s="3055" t="str">
        <f>IF(様式5!K55=0,"",様式5!K55)</f>
        <v/>
      </c>
      <c r="G38" s="3056"/>
      <c r="H38" s="3046" t="str">
        <f>IF(様式5!N55=0,"",様式5!N55)</f>
        <v/>
      </c>
      <c r="I38" s="3046"/>
      <c r="J38" s="3046"/>
      <c r="K38" s="3046"/>
      <c r="L38" s="3047"/>
      <c r="M38" s="1298" t="str">
        <f>IF(様式5!AI55=0,"",様式5!AI55)</f>
        <v/>
      </c>
    </row>
    <row r="39" spans="1:15" ht="20.100000000000001" customHeight="1">
      <c r="A39" s="3057" t="str">
        <f>様式5!B56</f>
        <v>訓練時間総合計</v>
      </c>
      <c r="B39" s="3058"/>
      <c r="C39" s="3059"/>
      <c r="D39" s="3028">
        <f>様式5!G56</f>
        <v>0</v>
      </c>
      <c r="E39" s="3029"/>
      <c r="F39" s="1299" t="str">
        <f>様式5!K56</f>
        <v>学科</v>
      </c>
      <c r="G39" s="1300">
        <f>様式5!N56</f>
        <v>0</v>
      </c>
      <c r="H39" s="1301" t="str">
        <f>様式5!Q56</f>
        <v>実技</v>
      </c>
      <c r="I39" s="1302">
        <f>様式5!T56</f>
        <v>0</v>
      </c>
      <c r="J39" s="1301" t="str">
        <f>様式5!W56</f>
        <v>企業実習</v>
      </c>
      <c r="K39" s="1302">
        <f>様式5!Z56</f>
        <v>0</v>
      </c>
      <c r="L39" s="1303" t="str">
        <f>様式5!AC56</f>
        <v>職場見学等</v>
      </c>
      <c r="M39" s="1304">
        <f>様式5!AF56</f>
        <v>0</v>
      </c>
    </row>
    <row r="40" spans="1:15" ht="20.100000000000001" customHeight="1">
      <c r="A40" s="3027" t="s">
        <v>1656</v>
      </c>
      <c r="B40" s="3027"/>
      <c r="C40" s="3027"/>
      <c r="D40" s="3028">
        <f>様式5!AI61</f>
        <v>0</v>
      </c>
      <c r="E40" s="3029"/>
      <c r="F40" s="1305"/>
      <c r="G40" s="1306"/>
      <c r="H40" s="1306"/>
      <c r="I40" s="1306"/>
      <c r="J40" s="1306"/>
      <c r="K40" s="1306"/>
      <c r="L40" s="1306"/>
      <c r="M40" s="1306"/>
    </row>
    <row r="43" spans="1:15">
      <c r="E43" s="1307"/>
      <c r="I43" s="1308"/>
      <c r="J43" s="1308"/>
      <c r="O43" s="503" t="s">
        <v>1657</v>
      </c>
    </row>
    <row r="44" spans="1:15" ht="21">
      <c r="C44" s="1309" t="s">
        <v>1658</v>
      </c>
      <c r="E44" s="1307"/>
      <c r="I44" s="1308"/>
      <c r="J44" s="1308"/>
    </row>
    <row r="45" spans="1:15" ht="18.75" customHeight="1" thickBot="1">
      <c r="B45" s="1282" t="s">
        <v>1659</v>
      </c>
      <c r="O45" s="503" t="s">
        <v>1660</v>
      </c>
    </row>
    <row r="46" spans="1:15">
      <c r="A46" s="1307"/>
      <c r="B46" s="3060"/>
      <c r="C46" s="3061"/>
      <c r="D46" s="3062"/>
      <c r="E46" s="3063" t="s">
        <v>1661</v>
      </c>
      <c r="F46" s="3063"/>
      <c r="G46" s="1310" t="s">
        <v>1662</v>
      </c>
      <c r="H46" s="3064" t="s">
        <v>20</v>
      </c>
      <c r="I46" s="3065"/>
      <c r="J46" s="3066"/>
      <c r="K46" s="3067" t="s">
        <v>1663</v>
      </c>
      <c r="L46" s="3063"/>
      <c r="M46" s="3068"/>
    </row>
    <row r="47" spans="1:15">
      <c r="A47" s="1307"/>
      <c r="B47" s="3069" t="s">
        <v>1664</v>
      </c>
      <c r="C47" s="3027"/>
      <c r="D47" s="3070"/>
      <c r="E47" s="3071">
        <f>様式1!L11</f>
        <v>0</v>
      </c>
      <c r="F47" s="3072"/>
      <c r="G47" s="1311" t="str">
        <f>様式4!C9</f>
        <v/>
      </c>
      <c r="H47" s="3073" t="str">
        <f>様式4!E9</f>
        <v/>
      </c>
      <c r="I47" s="3074"/>
      <c r="J47" s="3072"/>
      <c r="K47" s="3073">
        <f>様式4!M10</f>
        <v>0</v>
      </c>
      <c r="L47" s="3074"/>
      <c r="M47" s="3075"/>
    </row>
    <row r="48" spans="1:15">
      <c r="A48" s="1307"/>
      <c r="B48" s="3076" t="s">
        <v>1665</v>
      </c>
      <c r="C48" s="3077"/>
      <c r="D48" s="3078"/>
      <c r="E48" s="3071">
        <f>様式1!F40</f>
        <v>0</v>
      </c>
      <c r="F48" s="3072"/>
      <c r="G48" s="1311" t="str">
        <f>様式4!C22</f>
        <v/>
      </c>
      <c r="H48" s="3073" t="str">
        <f>様式4!E22</f>
        <v>　</v>
      </c>
      <c r="I48" s="3074"/>
      <c r="J48" s="3072"/>
      <c r="K48" s="3057">
        <f>様式4!M23</f>
        <v>0</v>
      </c>
      <c r="L48" s="3058"/>
      <c r="M48" s="3079"/>
    </row>
    <row r="49" spans="1:13" ht="14.25" thickBot="1">
      <c r="A49" s="1307"/>
      <c r="B49" s="3080" t="s">
        <v>1666</v>
      </c>
      <c r="C49" s="3081"/>
      <c r="D49" s="3082"/>
      <c r="E49" s="3083"/>
      <c r="F49" s="3083"/>
      <c r="G49" s="1312"/>
      <c r="H49" s="3084"/>
      <c r="I49" s="3083"/>
      <c r="J49" s="3085"/>
      <c r="K49" s="3084"/>
      <c r="L49" s="3083"/>
      <c r="M49" s="3086"/>
    </row>
    <row r="50" spans="1:13">
      <c r="A50" s="1307"/>
      <c r="B50" s="1307"/>
      <c r="C50" s="1307"/>
      <c r="D50" s="1307"/>
    </row>
    <row r="51" spans="1:13">
      <c r="A51" s="1307"/>
      <c r="B51" s="1307"/>
      <c r="C51" s="1307"/>
      <c r="D51" s="1307"/>
    </row>
    <row r="52" spans="1:13">
      <c r="A52" s="1307"/>
      <c r="B52" s="1307"/>
      <c r="C52" s="1307"/>
      <c r="D52" s="1307"/>
    </row>
  </sheetData>
  <mergeCells count="78">
    <mergeCell ref="B49:D49"/>
    <mergeCell ref="E49:F49"/>
    <mergeCell ref="H49:J49"/>
    <mergeCell ref="K49:M49"/>
    <mergeCell ref="B47:D47"/>
    <mergeCell ref="E47:F47"/>
    <mergeCell ref="H47:J47"/>
    <mergeCell ref="K47:M47"/>
    <mergeCell ref="B48:D48"/>
    <mergeCell ref="E48:F48"/>
    <mergeCell ref="H48:J48"/>
    <mergeCell ref="K48:M48"/>
    <mergeCell ref="F38:G38"/>
    <mergeCell ref="H38:L38"/>
    <mergeCell ref="A39:C39"/>
    <mergeCell ref="D39:E39"/>
    <mergeCell ref="B46:D46"/>
    <mergeCell ref="E46:F46"/>
    <mergeCell ref="H46:J46"/>
    <mergeCell ref="K46:M46"/>
    <mergeCell ref="C32:E32"/>
    <mergeCell ref="F32:L32"/>
    <mergeCell ref="A40:C40"/>
    <mergeCell ref="D40:E40"/>
    <mergeCell ref="C33:E33"/>
    <mergeCell ref="F33:L33"/>
    <mergeCell ref="A34:E34"/>
    <mergeCell ref="F34:K34"/>
    <mergeCell ref="A35:E38"/>
    <mergeCell ref="F35:G35"/>
    <mergeCell ref="H35:L35"/>
    <mergeCell ref="F36:G36"/>
    <mergeCell ref="H36:L36"/>
    <mergeCell ref="F37:G37"/>
    <mergeCell ref="A24:B33"/>
    <mergeCell ref="H37:L37"/>
    <mergeCell ref="F28:L28"/>
    <mergeCell ref="C30:E30"/>
    <mergeCell ref="F30:L30"/>
    <mergeCell ref="C31:E31"/>
    <mergeCell ref="F31:L31"/>
    <mergeCell ref="F21:L21"/>
    <mergeCell ref="C29:E29"/>
    <mergeCell ref="F29:L29"/>
    <mergeCell ref="C22:E22"/>
    <mergeCell ref="F22:L22"/>
    <mergeCell ref="C23:E23"/>
    <mergeCell ref="F23:L23"/>
    <mergeCell ref="C24:E24"/>
    <mergeCell ref="F24:L24"/>
    <mergeCell ref="C25:E25"/>
    <mergeCell ref="F25:L25"/>
    <mergeCell ref="C26:E26"/>
    <mergeCell ref="F26:L26"/>
    <mergeCell ref="C27:E27"/>
    <mergeCell ref="F27:L27"/>
    <mergeCell ref="C28:E28"/>
    <mergeCell ref="J2:M2"/>
    <mergeCell ref="B6:E6"/>
    <mergeCell ref="B8:M8"/>
    <mergeCell ref="B10:M10"/>
    <mergeCell ref="A13:E13"/>
    <mergeCell ref="A14:B23"/>
    <mergeCell ref="C14:E14"/>
    <mergeCell ref="F14:L14"/>
    <mergeCell ref="C15:E15"/>
    <mergeCell ref="F15:L15"/>
    <mergeCell ref="C16:E16"/>
    <mergeCell ref="F16:L16"/>
    <mergeCell ref="C17:E17"/>
    <mergeCell ref="F17:L17"/>
    <mergeCell ref="C18:E18"/>
    <mergeCell ref="F18:L18"/>
    <mergeCell ref="C19:E19"/>
    <mergeCell ref="F19:L19"/>
    <mergeCell ref="C20:E20"/>
    <mergeCell ref="F20:L20"/>
    <mergeCell ref="C21:E21"/>
  </mergeCells>
  <phoneticPr fontId="9"/>
  <conditionalFormatting sqref="E49:H49 K49">
    <cfRule type="cellIs" dxfId="147" priority="3" stopIfTrue="1" operator="equal">
      <formula>""</formula>
    </cfRule>
  </conditionalFormatting>
  <conditionalFormatting sqref="B10">
    <cfRule type="containsText" dxfId="146" priority="1" stopIfTrue="1" operator="containsText" text=",">
      <formula>NOT(ISERROR(SEARCH(",",B10)))</formula>
    </cfRule>
    <cfRule type="containsText" dxfId="145" priority="2" stopIfTrue="1" operator="containsText" text="&quot;">
      <formula>NOT(ISERROR(SEARCH("""",B10)))</formula>
    </cfRule>
  </conditionalFormatting>
  <pageMargins left="0.7" right="0.7" top="0.75" bottom="0.75" header="0.3" footer="0.3"/>
  <pageSetup paperSize="9" scale="70"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4"/>
  <sheetViews>
    <sheetView view="pageBreakPreview" zoomScale="95" zoomScaleNormal="100" zoomScaleSheetLayoutView="95" zoomScalePageLayoutView="70" workbookViewId="0">
      <selection activeCell="A2" sqref="A2:R2"/>
    </sheetView>
  </sheetViews>
  <sheetFormatPr defaultColWidth="9" defaultRowHeight="14.25"/>
  <cols>
    <col min="1" max="2" width="3.625" style="189" customWidth="1"/>
    <col min="3" max="3" width="5.625" style="189" customWidth="1"/>
    <col min="4" max="4" width="3.625" style="189" customWidth="1"/>
    <col min="5" max="5" width="10.625" style="189" customWidth="1"/>
    <col min="6" max="7" width="3.625" style="189" customWidth="1"/>
    <col min="8" max="9" width="5.625" style="189" customWidth="1"/>
    <col min="10" max="10" width="3.625" style="189" customWidth="1"/>
    <col min="11" max="14" width="5.625" style="189" customWidth="1"/>
    <col min="15" max="15" width="3.625" style="189" customWidth="1"/>
    <col min="16" max="17" width="5.625" style="189" customWidth="1"/>
    <col min="18" max="18" width="8.625" style="189" customWidth="1"/>
    <col min="19" max="16384" width="9" style="189"/>
  </cols>
  <sheetData>
    <row r="1" spans="1:18" ht="17.25" customHeight="1">
      <c r="R1" s="306" t="s">
        <v>724</v>
      </c>
    </row>
    <row r="2" spans="1:18" ht="24.95" customHeight="1">
      <c r="A2" s="3119" t="s">
        <v>869</v>
      </c>
      <c r="B2" s="3119"/>
      <c r="C2" s="3119"/>
      <c r="D2" s="3119"/>
      <c r="E2" s="3119"/>
      <c r="F2" s="3119"/>
      <c r="G2" s="3119"/>
      <c r="H2" s="3119"/>
      <c r="I2" s="3119"/>
      <c r="J2" s="3119"/>
      <c r="K2" s="3119"/>
      <c r="L2" s="3119"/>
      <c r="M2" s="3119"/>
      <c r="N2" s="3119"/>
      <c r="O2" s="3119"/>
      <c r="P2" s="3119"/>
      <c r="Q2" s="3119"/>
      <c r="R2" s="3119"/>
    </row>
    <row r="3" spans="1:18" s="190" customFormat="1" ht="16.5" customHeight="1">
      <c r="A3" s="3120" t="s">
        <v>377</v>
      </c>
      <c r="B3" s="3120"/>
      <c r="C3" s="3120"/>
      <c r="D3" s="3120"/>
      <c r="E3" s="3121" t="str">
        <f>IF(様式1!L11="","",様式1!L11)</f>
        <v/>
      </c>
      <c r="F3" s="3121"/>
      <c r="G3" s="3121"/>
      <c r="H3" s="3121"/>
      <c r="I3" s="3121"/>
      <c r="K3" s="3122" t="s">
        <v>300</v>
      </c>
      <c r="L3" s="3122"/>
      <c r="M3" s="3121" t="str">
        <f>IF(様式1!G36="","",様式1!G36)</f>
        <v/>
      </c>
      <c r="N3" s="3121"/>
      <c r="O3" s="3121"/>
      <c r="P3" s="3121"/>
      <c r="Q3" s="3121"/>
      <c r="R3" s="3121"/>
    </row>
    <row r="4" spans="1:18" ht="16.5" customHeight="1">
      <c r="A4" s="3120"/>
      <c r="B4" s="3120"/>
      <c r="C4" s="3120"/>
      <c r="D4" s="3120"/>
      <c r="E4" s="3121"/>
      <c r="F4" s="3121"/>
      <c r="G4" s="3121"/>
      <c r="H4" s="3121"/>
      <c r="I4" s="3121"/>
      <c r="J4" s="362"/>
      <c r="K4" s="3120"/>
      <c r="L4" s="3120"/>
      <c r="M4" s="3121"/>
      <c r="N4" s="3121"/>
      <c r="O4" s="3121"/>
      <c r="P4" s="3121"/>
      <c r="Q4" s="3121"/>
      <c r="R4" s="3121"/>
    </row>
    <row r="5" spans="1:18" s="192" customFormat="1" ht="23.1" customHeight="1">
      <c r="A5" s="192" t="s">
        <v>183</v>
      </c>
      <c r="B5" s="193"/>
      <c r="C5" s="193"/>
      <c r="D5" s="193"/>
      <c r="E5" s="193"/>
      <c r="F5" s="193"/>
      <c r="G5" s="193"/>
      <c r="H5" s="193"/>
      <c r="I5" s="193"/>
      <c r="J5" s="193"/>
      <c r="K5" s="193"/>
      <c r="L5" s="193"/>
      <c r="M5" s="193"/>
      <c r="N5" s="193"/>
      <c r="O5" s="193"/>
      <c r="P5" s="193"/>
      <c r="Q5" s="193"/>
    </row>
    <row r="6" spans="1:18" s="197" customFormat="1" ht="23.1" customHeight="1">
      <c r="A6" s="3094" t="s">
        <v>378</v>
      </c>
      <c r="B6" s="3094"/>
      <c r="C6" s="3094"/>
      <c r="D6" s="679"/>
      <c r="E6" s="544" t="s">
        <v>373</v>
      </c>
      <c r="F6" s="545" t="s">
        <v>516</v>
      </c>
      <c r="G6" s="3123"/>
      <c r="H6" s="3123"/>
      <c r="I6" s="3123"/>
      <c r="J6" s="343" t="s">
        <v>517</v>
      </c>
      <c r="K6" s="679" t="s">
        <v>541</v>
      </c>
      <c r="L6" s="237" t="s">
        <v>372</v>
      </c>
      <c r="M6" s="222"/>
      <c r="N6" s="545" t="s">
        <v>516</v>
      </c>
      <c r="O6" s="3123" t="str">
        <f>IF(様式5!L6="","",様式5!L6)</f>
        <v/>
      </c>
      <c r="P6" s="3123"/>
      <c r="Q6" s="3123"/>
      <c r="R6" s="344" t="s">
        <v>517</v>
      </c>
    </row>
    <row r="7" spans="1:18" s="197" customFormat="1" ht="23.1" customHeight="1">
      <c r="A7" s="3094" t="s">
        <v>213</v>
      </c>
      <c r="B7" s="3094"/>
      <c r="C7" s="3094"/>
      <c r="D7" s="3124" t="str">
        <f>IF(様式1!F37="","",様式1!F37)</f>
        <v/>
      </c>
      <c r="E7" s="3125"/>
      <c r="F7" s="3125"/>
      <c r="G7" s="3125"/>
      <c r="H7" s="541" t="s">
        <v>278</v>
      </c>
      <c r="I7" s="3125" t="str">
        <f>IF(様式1!K37="","",様式1!K37)</f>
        <v/>
      </c>
      <c r="J7" s="3125"/>
      <c r="K7" s="3125"/>
      <c r="L7" s="3125"/>
      <c r="M7" s="3126"/>
      <c r="N7" s="3099" t="s">
        <v>379</v>
      </c>
      <c r="O7" s="3100"/>
      <c r="P7" s="3096" t="str">
        <f>IF(様式1!F38="","",様式1!F38)</f>
        <v/>
      </c>
      <c r="Q7" s="3097"/>
      <c r="R7" s="198" t="s">
        <v>59</v>
      </c>
    </row>
    <row r="8" spans="1:18" s="197" customFormat="1" ht="5.25" customHeight="1">
      <c r="A8" s="542"/>
      <c r="B8" s="542"/>
      <c r="C8" s="199"/>
      <c r="D8" s="199"/>
      <c r="E8" s="199"/>
      <c r="F8" s="199"/>
      <c r="G8" s="199"/>
      <c r="H8" s="199"/>
      <c r="I8" s="199"/>
      <c r="J8" s="199"/>
      <c r="K8" s="199"/>
      <c r="L8" s="199"/>
      <c r="M8" s="199"/>
      <c r="N8" s="542"/>
      <c r="O8" s="542"/>
      <c r="P8" s="199"/>
      <c r="Q8" s="199"/>
      <c r="R8" s="199"/>
    </row>
    <row r="9" spans="1:18" s="197" customFormat="1" ht="20.100000000000001" customHeight="1">
      <c r="A9" s="200" t="s">
        <v>380</v>
      </c>
      <c r="B9" s="542"/>
      <c r="C9" s="199"/>
      <c r="D9" s="199"/>
      <c r="E9" s="199"/>
      <c r="F9" s="199"/>
      <c r="G9" s="199"/>
      <c r="H9" s="199"/>
      <c r="I9" s="199"/>
      <c r="J9" s="199"/>
      <c r="K9" s="199"/>
      <c r="L9" s="199"/>
      <c r="M9" s="199"/>
      <c r="N9" s="542"/>
      <c r="O9" s="542"/>
      <c r="P9" s="199"/>
      <c r="Q9" s="199"/>
      <c r="R9" s="199"/>
    </row>
    <row r="10" spans="1:18" s="197" customFormat="1" ht="20.100000000000001" customHeight="1">
      <c r="A10" s="201" t="s">
        <v>381</v>
      </c>
      <c r="B10" s="202"/>
      <c r="C10" s="541"/>
      <c r="D10" s="541"/>
      <c r="E10" s="541"/>
      <c r="F10" s="541"/>
      <c r="G10" s="541"/>
      <c r="H10" s="541"/>
      <c r="I10" s="541"/>
      <c r="J10" s="541"/>
      <c r="K10" s="541"/>
      <c r="L10" s="541"/>
      <c r="M10" s="541"/>
      <c r="N10" s="202"/>
      <c r="O10" s="202"/>
      <c r="P10" s="541"/>
      <c r="Q10" s="541"/>
      <c r="R10" s="546"/>
    </row>
    <row r="11" spans="1:18" s="197" customFormat="1" ht="35.1" customHeight="1">
      <c r="A11" s="3101"/>
      <c r="B11" s="3103" t="s">
        <v>480</v>
      </c>
      <c r="C11" s="3104"/>
      <c r="D11" s="3104"/>
      <c r="E11" s="3104"/>
      <c r="F11" s="3104"/>
      <c r="G11" s="3104"/>
      <c r="H11" s="3104"/>
      <c r="I11" s="3104"/>
      <c r="J11" s="3104"/>
      <c r="K11" s="3104"/>
      <c r="L11" s="3104"/>
      <c r="M11" s="3104"/>
      <c r="N11" s="3104"/>
      <c r="O11" s="3104"/>
      <c r="P11" s="3104"/>
      <c r="Q11" s="3104"/>
      <c r="R11" s="3105"/>
    </row>
    <row r="12" spans="1:18" s="197" customFormat="1" ht="300" customHeight="1">
      <c r="A12" s="3102"/>
      <c r="B12" s="3106"/>
      <c r="C12" s="3107"/>
      <c r="D12" s="3107"/>
      <c r="E12" s="3107"/>
      <c r="F12" s="3107"/>
      <c r="G12" s="3107"/>
      <c r="H12" s="3107"/>
      <c r="I12" s="3107"/>
      <c r="J12" s="3107"/>
      <c r="K12" s="3107"/>
      <c r="L12" s="3107"/>
      <c r="M12" s="3107"/>
      <c r="N12" s="3107"/>
      <c r="O12" s="3107"/>
      <c r="P12" s="3107"/>
      <c r="Q12" s="3107"/>
      <c r="R12" s="3108"/>
    </row>
    <row r="13" spans="1:18" s="197" customFormat="1" ht="20.100000000000001" customHeight="1">
      <c r="A13" s="201" t="s">
        <v>382</v>
      </c>
      <c r="B13" s="204"/>
      <c r="C13" s="204"/>
      <c r="D13" s="204"/>
      <c r="E13" s="204"/>
      <c r="F13" s="204"/>
      <c r="G13" s="204"/>
      <c r="H13" s="204"/>
      <c r="I13" s="204"/>
      <c r="J13" s="204"/>
      <c r="K13" s="204"/>
      <c r="L13" s="204"/>
      <c r="M13" s="204"/>
      <c r="N13" s="204"/>
      <c r="O13" s="204"/>
      <c r="P13" s="204"/>
      <c r="Q13" s="204"/>
      <c r="R13" s="205"/>
    </row>
    <row r="14" spans="1:18" s="197" customFormat="1" ht="23.1" customHeight="1">
      <c r="A14" s="3101"/>
      <c r="B14" s="3109" t="s">
        <v>383</v>
      </c>
      <c r="C14" s="3110"/>
      <c r="D14" s="3110"/>
      <c r="E14" s="3110"/>
      <c r="F14" s="3111"/>
      <c r="G14" s="680"/>
      <c r="H14" s="545" t="s">
        <v>384</v>
      </c>
      <c r="I14" s="545"/>
      <c r="J14" s="680"/>
      <c r="K14" s="545" t="s">
        <v>385</v>
      </c>
      <c r="L14" s="194" t="s">
        <v>386</v>
      </c>
      <c r="M14" s="545"/>
      <c r="N14" s="548"/>
      <c r="O14" s="548"/>
      <c r="P14" s="545"/>
      <c r="Q14" s="545"/>
      <c r="R14" s="550"/>
    </row>
    <row r="15" spans="1:18" s="197" customFormat="1" ht="23.1" customHeight="1">
      <c r="A15" s="3101"/>
      <c r="B15" s="3109" t="s">
        <v>387</v>
      </c>
      <c r="C15" s="3110"/>
      <c r="D15" s="3110"/>
      <c r="E15" s="3110"/>
      <c r="F15" s="3111"/>
      <c r="G15" s="3112"/>
      <c r="H15" s="3113"/>
      <c r="I15" s="3113"/>
      <c r="J15" s="195" t="s">
        <v>388</v>
      </c>
      <c r="K15" s="195"/>
      <c r="L15" s="195"/>
      <c r="M15" s="195"/>
      <c r="N15" s="195"/>
      <c r="O15" s="195"/>
      <c r="P15" s="195"/>
      <c r="Q15" s="195"/>
      <c r="R15" s="196"/>
    </row>
    <row r="16" spans="1:18" s="197" customFormat="1" ht="23.1" customHeight="1">
      <c r="A16" s="3101"/>
      <c r="B16" s="3109" t="s">
        <v>389</v>
      </c>
      <c r="C16" s="3110"/>
      <c r="D16" s="3110"/>
      <c r="E16" s="3110"/>
      <c r="F16" s="3111"/>
      <c r="G16" s="3112"/>
      <c r="H16" s="3113"/>
      <c r="I16" s="3113"/>
      <c r="J16" s="195" t="s">
        <v>388</v>
      </c>
      <c r="K16" s="195"/>
      <c r="L16" s="195"/>
      <c r="M16" s="195"/>
      <c r="N16" s="195"/>
      <c r="O16" s="195"/>
      <c r="P16" s="195"/>
      <c r="Q16" s="195"/>
      <c r="R16" s="196"/>
    </row>
    <row r="17" spans="1:24" s="197" customFormat="1" ht="23.1" customHeight="1">
      <c r="A17" s="3102"/>
      <c r="B17" s="3109" t="s">
        <v>390</v>
      </c>
      <c r="C17" s="3110"/>
      <c r="D17" s="3110"/>
      <c r="E17" s="3110"/>
      <c r="F17" s="3111"/>
      <c r="G17" s="3114" t="str">
        <f>IFERROR(ROUNDDOWN(G15/G16,3)*100,"")</f>
        <v/>
      </c>
      <c r="H17" s="3115"/>
      <c r="I17" s="3115"/>
      <c r="J17" s="195" t="s">
        <v>391</v>
      </c>
      <c r="K17" s="195"/>
      <c r="L17" s="195"/>
      <c r="M17" s="195"/>
      <c r="N17" s="195"/>
      <c r="O17" s="195"/>
      <c r="P17" s="195"/>
      <c r="Q17" s="195"/>
      <c r="R17" s="196"/>
    </row>
    <row r="18" spans="1:24" s="197" customFormat="1" ht="8.1" customHeight="1">
      <c r="A18" s="207"/>
      <c r="B18" s="203"/>
      <c r="C18" s="200"/>
      <c r="D18" s="200"/>
      <c r="E18" s="200"/>
      <c r="F18" s="200"/>
      <c r="G18" s="199"/>
      <c r="H18" s="199"/>
      <c r="I18" s="199"/>
      <c r="J18" s="199"/>
      <c r="K18" s="199"/>
      <c r="L18" s="199"/>
      <c r="M18" s="199"/>
      <c r="N18" s="542"/>
      <c r="O18" s="542"/>
      <c r="P18" s="199"/>
      <c r="Q18" s="199"/>
      <c r="R18" s="199"/>
    </row>
    <row r="19" spans="1:24" s="210" customFormat="1" ht="23.1" customHeight="1">
      <c r="A19" s="208" t="s">
        <v>392</v>
      </c>
      <c r="B19" s="209"/>
      <c r="C19" s="209"/>
      <c r="D19" s="209"/>
      <c r="E19" s="209"/>
      <c r="F19" s="209"/>
      <c r="G19" s="209"/>
      <c r="H19" s="209"/>
      <c r="I19" s="209"/>
      <c r="J19" s="209"/>
      <c r="K19" s="209"/>
      <c r="L19" s="209"/>
      <c r="M19" s="209"/>
      <c r="N19" s="209"/>
      <c r="O19" s="209"/>
      <c r="P19" s="209"/>
      <c r="Q19" s="209"/>
      <c r="R19" s="209"/>
    </row>
    <row r="20" spans="1:24" s="210" customFormat="1" ht="23.1" customHeight="1">
      <c r="A20" s="211" t="s">
        <v>393</v>
      </c>
      <c r="B20" s="212"/>
      <c r="C20" s="212"/>
      <c r="D20" s="212"/>
      <c r="E20" s="212"/>
      <c r="F20" s="212"/>
      <c r="G20" s="212"/>
      <c r="H20" s="212"/>
      <c r="I20" s="213"/>
      <c r="J20" s="212"/>
      <c r="K20" s="212"/>
      <c r="L20" s="212"/>
      <c r="M20" s="212"/>
      <c r="N20" s="212"/>
      <c r="O20" s="212"/>
      <c r="P20" s="212"/>
      <c r="Q20" s="212"/>
      <c r="R20" s="214"/>
    </row>
    <row r="21" spans="1:24" s="210" customFormat="1" ht="23.1" customHeight="1">
      <c r="A21" s="215"/>
      <c r="B21" s="681"/>
      <c r="C21" s="3116" t="s">
        <v>486</v>
      </c>
      <c r="D21" s="3117"/>
      <c r="E21" s="3117"/>
      <c r="F21" s="3117"/>
      <c r="G21" s="3117"/>
      <c r="H21" s="3117"/>
      <c r="I21" s="3117"/>
      <c r="J21" s="3117"/>
      <c r="K21" s="3117"/>
      <c r="L21" s="3117"/>
      <c r="M21" s="3117"/>
      <c r="N21" s="3117"/>
      <c r="O21" s="3117"/>
      <c r="P21" s="3117"/>
      <c r="Q21" s="3117"/>
      <c r="R21" s="3118"/>
    </row>
    <row r="22" spans="1:24" s="210" customFormat="1" ht="23.1" customHeight="1">
      <c r="A22" s="215"/>
      <c r="B22" s="681"/>
      <c r="C22" s="3116" t="s">
        <v>1120</v>
      </c>
      <c r="D22" s="3117"/>
      <c r="E22" s="3117"/>
      <c r="F22" s="3117"/>
      <c r="G22" s="3117"/>
      <c r="H22" s="3117"/>
      <c r="I22" s="3117"/>
      <c r="J22" s="3117"/>
      <c r="K22" s="3117"/>
      <c r="L22" s="3117"/>
      <c r="M22" s="3117"/>
      <c r="N22" s="3117"/>
      <c r="O22" s="3117"/>
      <c r="P22" s="3117"/>
      <c r="Q22" s="3117"/>
      <c r="R22" s="3118"/>
    </row>
    <row r="23" spans="1:24" s="197" customFormat="1" ht="39.950000000000003" customHeight="1">
      <c r="A23" s="3103" t="s">
        <v>1117</v>
      </c>
      <c r="B23" s="3104"/>
      <c r="C23" s="3104"/>
      <c r="D23" s="3104"/>
      <c r="E23" s="3104"/>
      <c r="F23" s="3104"/>
      <c r="G23" s="3104"/>
      <c r="H23" s="3104"/>
      <c r="I23" s="3104"/>
      <c r="J23" s="3104"/>
      <c r="K23" s="3104"/>
      <c r="L23" s="3104"/>
      <c r="M23" s="3104"/>
      <c r="N23" s="3104"/>
      <c r="O23" s="3104"/>
      <c r="P23" s="3104"/>
      <c r="Q23" s="3104"/>
      <c r="R23" s="3105"/>
      <c r="S23" s="210"/>
      <c r="T23" s="210"/>
      <c r="U23" s="210"/>
      <c r="V23" s="203"/>
      <c r="X23" s="203"/>
    </row>
    <row r="24" spans="1:24" s="224" customFormat="1" ht="30" customHeight="1">
      <c r="A24" s="384"/>
      <c r="B24" s="682"/>
      <c r="C24" s="3091" t="s">
        <v>972</v>
      </c>
      <c r="D24" s="3092"/>
      <c r="E24" s="3092"/>
      <c r="F24" s="3092"/>
      <c r="G24" s="3092"/>
      <c r="H24" s="3092"/>
      <c r="I24" s="3092"/>
      <c r="J24" s="3092"/>
      <c r="K24" s="3092"/>
      <c r="L24" s="3092"/>
      <c r="M24" s="3092"/>
      <c r="N24" s="3092"/>
      <c r="O24" s="3092"/>
      <c r="P24" s="3092"/>
      <c r="Q24" s="3092"/>
      <c r="R24" s="3093"/>
      <c r="S24" s="210"/>
      <c r="T24" s="210"/>
      <c r="U24" s="210"/>
      <c r="V24" s="239"/>
    </row>
    <row r="25" spans="1:24" s="210" customFormat="1" ht="35.1" customHeight="1">
      <c r="A25" s="3103" t="s">
        <v>1118</v>
      </c>
      <c r="B25" s="3104"/>
      <c r="C25" s="3104"/>
      <c r="D25" s="3104"/>
      <c r="E25" s="3104"/>
      <c r="F25" s="3104"/>
      <c r="G25" s="3104"/>
      <c r="H25" s="3104"/>
      <c r="I25" s="3104"/>
      <c r="J25" s="3104"/>
      <c r="K25" s="3104"/>
      <c r="L25" s="3104"/>
      <c r="M25" s="3104"/>
      <c r="N25" s="3104"/>
      <c r="O25" s="3104"/>
      <c r="P25" s="3104"/>
      <c r="Q25" s="3104"/>
      <c r="R25" s="3105"/>
    </row>
    <row r="26" spans="1:24" s="210" customFormat="1" ht="28.5" customHeight="1">
      <c r="A26" s="514"/>
      <c r="B26" s="683"/>
      <c r="C26" s="3091" t="s">
        <v>1115</v>
      </c>
      <c r="D26" s="3092"/>
      <c r="E26" s="3092"/>
      <c r="F26" s="3092"/>
      <c r="G26" s="3092"/>
      <c r="H26" s="3092"/>
      <c r="I26" s="3092"/>
      <c r="J26" s="3092"/>
      <c r="K26" s="3092"/>
      <c r="L26" s="3092"/>
      <c r="M26" s="3092"/>
      <c r="N26" s="3092"/>
      <c r="O26" s="3092"/>
      <c r="P26" s="3092"/>
      <c r="Q26" s="3092"/>
      <c r="R26" s="3093"/>
    </row>
    <row r="27" spans="1:24" s="210" customFormat="1" ht="28.5" customHeight="1">
      <c r="A27" s="3087" t="s">
        <v>1312</v>
      </c>
      <c r="B27" s="3087"/>
      <c r="C27" s="3087"/>
      <c r="D27" s="3087"/>
      <c r="E27" s="3087"/>
      <c r="F27" s="3087"/>
      <c r="G27" s="3087"/>
      <c r="H27" s="3087"/>
      <c r="I27" s="3087"/>
      <c r="J27" s="3087"/>
      <c r="K27" s="3087"/>
      <c r="L27" s="3087"/>
      <c r="M27" s="3087"/>
      <c r="N27" s="3087"/>
      <c r="O27" s="3087"/>
      <c r="P27" s="3087"/>
      <c r="Q27" s="3087"/>
      <c r="R27" s="3087"/>
      <c r="S27" s="337"/>
      <c r="T27" s="859"/>
    </row>
    <row r="28" spans="1:24" s="210" customFormat="1" ht="26.25" customHeight="1">
      <c r="A28" s="3088" t="s">
        <v>1313</v>
      </c>
      <c r="B28" s="3089"/>
      <c r="C28" s="3089"/>
      <c r="D28" s="3089"/>
      <c r="E28" s="3089"/>
      <c r="F28" s="3089"/>
      <c r="G28" s="3089"/>
      <c r="H28" s="3089"/>
      <c r="I28" s="3089"/>
      <c r="J28" s="3089"/>
      <c r="K28" s="3089"/>
      <c r="L28" s="3089"/>
      <c r="M28" s="3089"/>
      <c r="N28" s="3089"/>
      <c r="O28" s="3089"/>
      <c r="P28" s="3089"/>
      <c r="Q28" s="3089"/>
      <c r="R28" s="3090"/>
      <c r="S28" s="337"/>
      <c r="T28" s="859"/>
    </row>
    <row r="29" spans="1:24" s="210" customFormat="1" ht="28.5" customHeight="1">
      <c r="A29" s="901"/>
      <c r="B29" s="681"/>
      <c r="C29" s="3091" t="s">
        <v>1284</v>
      </c>
      <c r="D29" s="3092"/>
      <c r="E29" s="3092"/>
      <c r="F29" s="3092"/>
      <c r="G29" s="3092"/>
      <c r="H29" s="3092"/>
      <c r="I29" s="3092"/>
      <c r="J29" s="3092"/>
      <c r="K29" s="3092"/>
      <c r="L29" s="3092"/>
      <c r="M29" s="3092"/>
      <c r="N29" s="3092"/>
      <c r="O29" s="3092"/>
      <c r="P29" s="3092"/>
      <c r="Q29" s="3092"/>
      <c r="R29" s="3093"/>
      <c r="S29" s="337"/>
      <c r="T29" s="859"/>
    </row>
    <row r="30" spans="1:24" s="243" customFormat="1" ht="22.5" customHeight="1">
      <c r="A30" s="385" t="s">
        <v>691</v>
      </c>
      <c r="B30" s="386"/>
      <c r="C30" s="387"/>
      <c r="D30" s="387"/>
      <c r="E30" s="387"/>
      <c r="F30" s="387"/>
      <c r="G30" s="387"/>
      <c r="H30" s="387"/>
      <c r="I30" s="387"/>
      <c r="J30" s="387"/>
      <c r="K30" s="387"/>
      <c r="L30" s="388"/>
      <c r="M30" s="386"/>
      <c r="N30" s="387"/>
      <c r="O30" s="388"/>
      <c r="P30" s="389"/>
      <c r="Q30" s="390"/>
      <c r="R30" s="390"/>
      <c r="S30" s="242"/>
      <c r="T30" s="242"/>
      <c r="U30" s="242"/>
      <c r="V30" s="241"/>
    </row>
    <row r="31" spans="1:24" ht="28.5" customHeight="1">
      <c r="R31" s="306" t="s">
        <v>724</v>
      </c>
    </row>
    <row r="32" spans="1:24" ht="24.95" customHeight="1">
      <c r="A32" s="3119" t="s">
        <v>869</v>
      </c>
      <c r="B32" s="3119"/>
      <c r="C32" s="3119"/>
      <c r="D32" s="3119"/>
      <c r="E32" s="3119"/>
      <c r="F32" s="3119"/>
      <c r="G32" s="3119"/>
      <c r="H32" s="3119"/>
      <c r="I32" s="3119"/>
      <c r="J32" s="3119"/>
      <c r="K32" s="3119"/>
      <c r="L32" s="3119"/>
      <c r="M32" s="3119"/>
      <c r="N32" s="3119"/>
      <c r="O32" s="3119"/>
      <c r="P32" s="3119"/>
      <c r="Q32" s="3119"/>
      <c r="R32" s="3119"/>
    </row>
    <row r="33" spans="1:18" s="190" customFormat="1" ht="28.5" customHeight="1">
      <c r="A33" s="3120" t="s">
        <v>377</v>
      </c>
      <c r="B33" s="3120"/>
      <c r="C33" s="3120"/>
      <c r="D33" s="3120"/>
      <c r="E33" s="3127"/>
      <c r="F33" s="3127"/>
      <c r="G33" s="3127"/>
      <c r="H33" s="3127"/>
      <c r="I33" s="3127"/>
      <c r="K33" s="534" t="s">
        <v>300</v>
      </c>
      <c r="L33" s="191"/>
      <c r="M33" s="3127"/>
      <c r="N33" s="3127"/>
      <c r="O33" s="3127"/>
      <c r="P33" s="3127"/>
      <c r="Q33" s="3127"/>
      <c r="R33" s="3127"/>
    </row>
    <row r="34" spans="1:18" ht="1.5" customHeight="1">
      <c r="B34" s="362"/>
      <c r="C34" s="362"/>
      <c r="D34" s="362"/>
      <c r="E34" s="362"/>
      <c r="F34" s="362"/>
      <c r="G34" s="362"/>
      <c r="H34" s="362"/>
      <c r="I34" s="362"/>
      <c r="J34" s="362"/>
      <c r="K34" s="362"/>
      <c r="L34" s="362"/>
      <c r="M34" s="362"/>
      <c r="N34" s="362"/>
      <c r="O34" s="362"/>
      <c r="P34" s="362"/>
      <c r="Q34" s="362"/>
    </row>
    <row r="35" spans="1:18" s="192" customFormat="1" ht="23.1" customHeight="1">
      <c r="A35" s="192" t="s">
        <v>183</v>
      </c>
      <c r="B35" s="193"/>
      <c r="C35" s="193"/>
      <c r="D35" s="193"/>
      <c r="E35" s="193"/>
      <c r="F35" s="193"/>
      <c r="G35" s="193"/>
      <c r="H35" s="193"/>
      <c r="I35" s="193"/>
      <c r="J35" s="193"/>
      <c r="K35" s="193"/>
      <c r="L35" s="193"/>
      <c r="M35" s="193"/>
      <c r="N35" s="193"/>
      <c r="O35" s="193"/>
      <c r="P35" s="193"/>
      <c r="Q35" s="193"/>
    </row>
    <row r="36" spans="1:18" s="197" customFormat="1" ht="23.1" customHeight="1">
      <c r="A36" s="3094" t="s">
        <v>378</v>
      </c>
      <c r="B36" s="3094"/>
      <c r="C36" s="3094"/>
      <c r="D36" s="547"/>
      <c r="E36" s="544" t="s">
        <v>373</v>
      </c>
      <c r="F36" s="545" t="s">
        <v>558</v>
      </c>
      <c r="G36" s="3095"/>
      <c r="H36" s="3095"/>
      <c r="I36" s="3095"/>
      <c r="J36" s="343" t="s">
        <v>559</v>
      </c>
      <c r="K36" s="547"/>
      <c r="L36" s="237" t="s">
        <v>372</v>
      </c>
      <c r="M36" s="222"/>
      <c r="N36" s="545" t="s">
        <v>558</v>
      </c>
      <c r="O36" s="3095"/>
      <c r="P36" s="3095"/>
      <c r="Q36" s="3095"/>
      <c r="R36" s="344" t="s">
        <v>559</v>
      </c>
    </row>
    <row r="37" spans="1:18" s="197" customFormat="1" ht="23.1" customHeight="1">
      <c r="A37" s="3094" t="s">
        <v>213</v>
      </c>
      <c r="B37" s="3094"/>
      <c r="C37" s="3094"/>
      <c r="D37" s="3096"/>
      <c r="E37" s="3097"/>
      <c r="F37" s="3097"/>
      <c r="G37" s="3097"/>
      <c r="H37" s="541" t="s">
        <v>560</v>
      </c>
      <c r="I37" s="3097"/>
      <c r="J37" s="3097"/>
      <c r="K37" s="3097"/>
      <c r="L37" s="3097"/>
      <c r="M37" s="3098"/>
      <c r="N37" s="3099" t="s">
        <v>379</v>
      </c>
      <c r="O37" s="3100"/>
      <c r="P37" s="3096"/>
      <c r="Q37" s="3097"/>
      <c r="R37" s="198" t="s">
        <v>59</v>
      </c>
    </row>
    <row r="38" spans="1:18" s="197" customFormat="1" ht="8.1" customHeight="1">
      <c r="A38" s="542"/>
      <c r="B38" s="542"/>
      <c r="C38" s="199"/>
      <c r="D38" s="199"/>
      <c r="E38" s="199"/>
      <c r="F38" s="199"/>
      <c r="G38" s="199"/>
      <c r="H38" s="199"/>
      <c r="I38" s="199"/>
      <c r="J38" s="199"/>
      <c r="K38" s="199"/>
      <c r="L38" s="199"/>
      <c r="M38" s="199"/>
      <c r="N38" s="542"/>
      <c r="O38" s="542"/>
      <c r="P38" s="199"/>
      <c r="Q38" s="199"/>
      <c r="R38" s="199"/>
    </row>
    <row r="39" spans="1:18" s="197" customFormat="1" ht="20.100000000000001" customHeight="1">
      <c r="A39" s="200" t="s">
        <v>380</v>
      </c>
      <c r="B39" s="542"/>
      <c r="C39" s="199"/>
      <c r="D39" s="199"/>
      <c r="E39" s="199"/>
      <c r="F39" s="199"/>
      <c r="G39" s="199"/>
      <c r="H39" s="199"/>
      <c r="I39" s="199"/>
      <c r="J39" s="199"/>
      <c r="K39" s="199"/>
      <c r="L39" s="199"/>
      <c r="M39" s="199"/>
      <c r="N39" s="542"/>
      <c r="O39" s="542"/>
      <c r="P39" s="199"/>
      <c r="Q39" s="199"/>
      <c r="R39" s="199"/>
    </row>
    <row r="40" spans="1:18" s="197" customFormat="1" ht="20.100000000000001" customHeight="1">
      <c r="A40" s="201" t="s">
        <v>561</v>
      </c>
      <c r="B40" s="202"/>
      <c r="C40" s="541"/>
      <c r="D40" s="541"/>
      <c r="E40" s="541"/>
      <c r="F40" s="541"/>
      <c r="G40" s="541"/>
      <c r="H40" s="541"/>
      <c r="I40" s="541"/>
      <c r="J40" s="541"/>
      <c r="K40" s="541"/>
      <c r="L40" s="541"/>
      <c r="M40" s="541"/>
      <c r="N40" s="202"/>
      <c r="O40" s="202"/>
      <c r="P40" s="541"/>
      <c r="Q40" s="541"/>
      <c r="R40" s="546"/>
    </row>
    <row r="41" spans="1:18" s="197" customFormat="1" ht="35.1" customHeight="1">
      <c r="A41" s="3101"/>
      <c r="B41" s="3103" t="s">
        <v>480</v>
      </c>
      <c r="C41" s="3104"/>
      <c r="D41" s="3104"/>
      <c r="E41" s="3104"/>
      <c r="F41" s="3104"/>
      <c r="G41" s="3104"/>
      <c r="H41" s="3104"/>
      <c r="I41" s="3104"/>
      <c r="J41" s="3104"/>
      <c r="K41" s="3104"/>
      <c r="L41" s="3104"/>
      <c r="M41" s="3104"/>
      <c r="N41" s="3104"/>
      <c r="O41" s="3104"/>
      <c r="P41" s="3104"/>
      <c r="Q41" s="3104"/>
      <c r="R41" s="3105"/>
    </row>
    <row r="42" spans="1:18" s="197" customFormat="1" ht="286.5" customHeight="1">
      <c r="A42" s="3102"/>
      <c r="B42" s="3128"/>
      <c r="C42" s="3129"/>
      <c r="D42" s="3129"/>
      <c r="E42" s="3129"/>
      <c r="F42" s="3129"/>
      <c r="G42" s="3129"/>
      <c r="H42" s="3129"/>
      <c r="I42" s="3129"/>
      <c r="J42" s="3129"/>
      <c r="K42" s="3129"/>
      <c r="L42" s="3129"/>
      <c r="M42" s="3129"/>
      <c r="N42" s="3129"/>
      <c r="O42" s="3129"/>
      <c r="P42" s="3129"/>
      <c r="Q42" s="3129"/>
      <c r="R42" s="3130"/>
    </row>
    <row r="43" spans="1:18" s="197" customFormat="1" ht="20.100000000000001" customHeight="1">
      <c r="A43" s="201" t="s">
        <v>562</v>
      </c>
      <c r="B43" s="204"/>
      <c r="C43" s="204"/>
      <c r="D43" s="204"/>
      <c r="E43" s="204"/>
      <c r="F43" s="204"/>
      <c r="G43" s="204"/>
      <c r="H43" s="204"/>
      <c r="I43" s="204"/>
      <c r="J43" s="204"/>
      <c r="K43" s="204"/>
      <c r="L43" s="204"/>
      <c r="M43" s="204"/>
      <c r="N43" s="204"/>
      <c r="O43" s="204"/>
      <c r="P43" s="204"/>
      <c r="Q43" s="204"/>
      <c r="R43" s="205"/>
    </row>
    <row r="44" spans="1:18" s="197" customFormat="1" ht="23.1" customHeight="1">
      <c r="A44" s="3101"/>
      <c r="B44" s="3109" t="s">
        <v>383</v>
      </c>
      <c r="C44" s="3110"/>
      <c r="D44" s="3110"/>
      <c r="E44" s="3110"/>
      <c r="F44" s="3111"/>
      <c r="G44" s="206"/>
      <c r="H44" s="545" t="s">
        <v>384</v>
      </c>
      <c r="I44" s="545"/>
      <c r="J44" s="206"/>
      <c r="K44" s="545" t="s">
        <v>385</v>
      </c>
      <c r="L44" s="194" t="s">
        <v>386</v>
      </c>
      <c r="M44" s="545"/>
      <c r="N44" s="548"/>
      <c r="O44" s="548"/>
      <c r="P44" s="545"/>
      <c r="Q44" s="545"/>
      <c r="R44" s="550"/>
    </row>
    <row r="45" spans="1:18" s="197" customFormat="1" ht="23.1" customHeight="1">
      <c r="A45" s="3101"/>
      <c r="B45" s="3109" t="s">
        <v>387</v>
      </c>
      <c r="C45" s="3110"/>
      <c r="D45" s="3110"/>
      <c r="E45" s="3110"/>
      <c r="F45" s="3111"/>
      <c r="G45" s="3131"/>
      <c r="H45" s="3132"/>
      <c r="I45" s="3132"/>
      <c r="J45" s="195" t="s">
        <v>388</v>
      </c>
      <c r="K45" s="195"/>
      <c r="L45" s="195"/>
      <c r="M45" s="195"/>
      <c r="N45" s="195"/>
      <c r="O45" s="195"/>
      <c r="P45" s="195"/>
      <c r="Q45" s="195"/>
      <c r="R45" s="196"/>
    </row>
    <row r="46" spans="1:18" s="197" customFormat="1" ht="23.1" customHeight="1">
      <c r="A46" s="3101"/>
      <c r="B46" s="3109" t="s">
        <v>389</v>
      </c>
      <c r="C46" s="3110"/>
      <c r="D46" s="3110"/>
      <c r="E46" s="3110"/>
      <c r="F46" s="3111"/>
      <c r="G46" s="3131"/>
      <c r="H46" s="3132"/>
      <c r="I46" s="3132"/>
      <c r="J46" s="195" t="s">
        <v>388</v>
      </c>
      <c r="K46" s="195"/>
      <c r="L46" s="195"/>
      <c r="M46" s="195"/>
      <c r="N46" s="195"/>
      <c r="O46" s="195"/>
      <c r="P46" s="195"/>
      <c r="Q46" s="195"/>
      <c r="R46" s="196"/>
    </row>
    <row r="47" spans="1:18" s="197" customFormat="1" ht="23.1" customHeight="1">
      <c r="A47" s="3102"/>
      <c r="B47" s="3109" t="s">
        <v>390</v>
      </c>
      <c r="C47" s="3110"/>
      <c r="D47" s="3110"/>
      <c r="E47" s="3110"/>
      <c r="F47" s="3111"/>
      <c r="G47" s="3131"/>
      <c r="H47" s="3132"/>
      <c r="I47" s="3132"/>
      <c r="J47" s="195" t="s">
        <v>563</v>
      </c>
      <c r="K47" s="195"/>
      <c r="L47" s="195"/>
      <c r="M47" s="195"/>
      <c r="N47" s="195"/>
      <c r="O47" s="195"/>
      <c r="P47" s="195"/>
      <c r="Q47" s="195"/>
      <c r="R47" s="196"/>
    </row>
    <row r="48" spans="1:18" s="197" customFormat="1" ht="8.1" customHeight="1">
      <c r="A48" s="207"/>
      <c r="B48" s="203"/>
      <c r="C48" s="200"/>
      <c r="D48" s="200"/>
      <c r="E48" s="200"/>
      <c r="F48" s="200"/>
      <c r="G48" s="199"/>
      <c r="H48" s="199"/>
      <c r="I48" s="199"/>
      <c r="J48" s="199"/>
      <c r="K48" s="199"/>
      <c r="L48" s="199"/>
      <c r="M48" s="199"/>
      <c r="N48" s="542"/>
      <c r="O48" s="542"/>
      <c r="P48" s="199"/>
      <c r="Q48" s="199"/>
      <c r="R48" s="199"/>
    </row>
    <row r="49" spans="1:24" s="210" customFormat="1" ht="23.1" customHeight="1">
      <c r="A49" s="208" t="s">
        <v>564</v>
      </c>
      <c r="B49" s="209"/>
      <c r="C49" s="209"/>
      <c r="D49" s="209"/>
      <c r="E49" s="209"/>
      <c r="F49" s="209"/>
      <c r="G49" s="209"/>
      <c r="H49" s="209"/>
      <c r="I49" s="209"/>
      <c r="J49" s="209"/>
      <c r="K49" s="209"/>
      <c r="L49" s="209"/>
      <c r="M49" s="209"/>
      <c r="N49" s="209"/>
      <c r="O49" s="209"/>
      <c r="P49" s="209"/>
      <c r="Q49" s="209"/>
      <c r="R49" s="209"/>
    </row>
    <row r="50" spans="1:24" s="210" customFormat="1" ht="23.1" customHeight="1">
      <c r="A50" s="685" t="s">
        <v>393</v>
      </c>
      <c r="B50" s="212"/>
      <c r="C50" s="212"/>
      <c r="D50" s="212"/>
      <c r="E50" s="212"/>
      <c r="F50" s="212"/>
      <c r="G50" s="212"/>
      <c r="H50" s="212"/>
      <c r="I50" s="213"/>
      <c r="J50" s="212"/>
      <c r="K50" s="212"/>
      <c r="L50" s="212"/>
      <c r="M50" s="212"/>
      <c r="N50" s="212"/>
      <c r="O50" s="212"/>
      <c r="P50" s="212"/>
      <c r="Q50" s="212"/>
      <c r="R50" s="214"/>
    </row>
    <row r="51" spans="1:24" s="210" customFormat="1" ht="23.1" customHeight="1">
      <c r="A51" s="215"/>
      <c r="B51" s="304"/>
      <c r="C51" s="3116" t="s">
        <v>486</v>
      </c>
      <c r="D51" s="3117"/>
      <c r="E51" s="3117"/>
      <c r="F51" s="3117"/>
      <c r="G51" s="3117"/>
      <c r="H51" s="3117"/>
      <c r="I51" s="3117"/>
      <c r="J51" s="3117"/>
      <c r="K51" s="3117"/>
      <c r="L51" s="3117"/>
      <c r="M51" s="3117"/>
      <c r="N51" s="3117"/>
      <c r="O51" s="3117"/>
      <c r="P51" s="3117"/>
      <c r="Q51" s="3117"/>
      <c r="R51" s="3118"/>
    </row>
    <row r="52" spans="1:24" s="210" customFormat="1" ht="23.1" customHeight="1">
      <c r="A52" s="215"/>
      <c r="B52" s="304"/>
      <c r="C52" s="3116" t="s">
        <v>1120</v>
      </c>
      <c r="D52" s="3117"/>
      <c r="E52" s="3117"/>
      <c r="F52" s="3117"/>
      <c r="G52" s="3117"/>
      <c r="H52" s="3117"/>
      <c r="I52" s="3117"/>
      <c r="J52" s="3117"/>
      <c r="K52" s="3117"/>
      <c r="L52" s="3117"/>
      <c r="M52" s="3117"/>
      <c r="N52" s="3117"/>
      <c r="O52" s="3117"/>
      <c r="P52" s="3117"/>
      <c r="Q52" s="3117"/>
      <c r="R52" s="3118"/>
    </row>
    <row r="53" spans="1:24" s="197" customFormat="1" ht="39.950000000000003" customHeight="1">
      <c r="A53" s="3103" t="s">
        <v>1116</v>
      </c>
      <c r="B53" s="3104"/>
      <c r="C53" s="3104"/>
      <c r="D53" s="3104"/>
      <c r="E53" s="3104"/>
      <c r="F53" s="3104"/>
      <c r="G53" s="3104"/>
      <c r="H53" s="3104"/>
      <c r="I53" s="3104"/>
      <c r="J53" s="3104"/>
      <c r="K53" s="3104"/>
      <c r="L53" s="3104"/>
      <c r="M53" s="3104"/>
      <c r="N53" s="3104"/>
      <c r="O53" s="3104"/>
      <c r="P53" s="3104"/>
      <c r="Q53" s="3104"/>
      <c r="R53" s="3105"/>
      <c r="S53" s="210"/>
      <c r="T53" s="210"/>
      <c r="U53" s="210"/>
      <c r="V53" s="203"/>
      <c r="X53" s="203"/>
    </row>
    <row r="54" spans="1:24" s="224" customFormat="1" ht="30" customHeight="1">
      <c r="A54" s="384"/>
      <c r="B54" s="383"/>
      <c r="C54" s="3091" t="s">
        <v>973</v>
      </c>
      <c r="D54" s="3092"/>
      <c r="E54" s="3092"/>
      <c r="F54" s="3092"/>
      <c r="G54" s="3092"/>
      <c r="H54" s="3092"/>
      <c r="I54" s="3092"/>
      <c r="J54" s="3092"/>
      <c r="K54" s="3092"/>
      <c r="L54" s="3092"/>
      <c r="M54" s="3092"/>
      <c r="N54" s="3092"/>
      <c r="O54" s="3092"/>
      <c r="P54" s="3092"/>
      <c r="Q54" s="3092"/>
      <c r="R54" s="3093"/>
      <c r="S54" s="210"/>
      <c r="T54" s="210"/>
      <c r="U54" s="210"/>
      <c r="V54" s="239"/>
    </row>
    <row r="55" spans="1:24" s="210" customFormat="1" ht="33" customHeight="1">
      <c r="A55" s="3103" t="s">
        <v>1108</v>
      </c>
      <c r="B55" s="3104"/>
      <c r="C55" s="3104"/>
      <c r="D55" s="3104"/>
      <c r="E55" s="3104"/>
      <c r="F55" s="3104"/>
      <c r="G55" s="3104"/>
      <c r="H55" s="3104"/>
      <c r="I55" s="3104"/>
      <c r="J55" s="3104"/>
      <c r="K55" s="3104"/>
      <c r="L55" s="3104"/>
      <c r="M55" s="3104"/>
      <c r="N55" s="3104"/>
      <c r="O55" s="3104"/>
      <c r="P55" s="3104"/>
      <c r="Q55" s="3104"/>
      <c r="R55" s="3105"/>
    </row>
    <row r="56" spans="1:24" s="210" customFormat="1" ht="28.5" customHeight="1">
      <c r="A56" s="514"/>
      <c r="B56" s="515"/>
      <c r="C56" s="3091" t="s">
        <v>1115</v>
      </c>
      <c r="D56" s="3092"/>
      <c r="E56" s="3092"/>
      <c r="F56" s="3092"/>
      <c r="G56" s="3092"/>
      <c r="H56" s="3092"/>
      <c r="I56" s="3092"/>
      <c r="J56" s="3092"/>
      <c r="K56" s="3092"/>
      <c r="L56" s="3092"/>
      <c r="M56" s="3092"/>
      <c r="N56" s="3092"/>
      <c r="O56" s="3092"/>
      <c r="P56" s="3092"/>
      <c r="Q56" s="3092"/>
      <c r="R56" s="3093"/>
    </row>
    <row r="57" spans="1:24" s="210" customFormat="1" ht="28.5" customHeight="1">
      <c r="A57" s="3087" t="s">
        <v>1312</v>
      </c>
      <c r="B57" s="3087"/>
      <c r="C57" s="3087"/>
      <c r="D57" s="3087"/>
      <c r="E57" s="3087"/>
      <c r="F57" s="3087"/>
      <c r="G57" s="3087"/>
      <c r="H57" s="3087"/>
      <c r="I57" s="3087"/>
      <c r="J57" s="3087"/>
      <c r="K57" s="3087"/>
      <c r="L57" s="3087"/>
      <c r="M57" s="3087"/>
      <c r="N57" s="3087"/>
      <c r="O57" s="3087"/>
      <c r="P57" s="3087"/>
      <c r="Q57" s="3087"/>
      <c r="R57" s="3087"/>
      <c r="S57" s="337"/>
      <c r="T57" s="859"/>
    </row>
    <row r="58" spans="1:24" s="210" customFormat="1" ht="35.1" customHeight="1">
      <c r="A58" s="3088" t="s">
        <v>1313</v>
      </c>
      <c r="B58" s="3089"/>
      <c r="C58" s="3089"/>
      <c r="D58" s="3089"/>
      <c r="E58" s="3089"/>
      <c r="F58" s="3089"/>
      <c r="G58" s="3089"/>
      <c r="H58" s="3089"/>
      <c r="I58" s="3089"/>
      <c r="J58" s="3089"/>
      <c r="K58" s="3089"/>
      <c r="L58" s="3089"/>
      <c r="M58" s="3089"/>
      <c r="N58" s="3089"/>
      <c r="O58" s="3089"/>
      <c r="P58" s="3089"/>
      <c r="Q58" s="3089"/>
      <c r="R58" s="3090"/>
      <c r="S58" s="858"/>
      <c r="T58" s="859"/>
    </row>
    <row r="59" spans="1:24" s="210" customFormat="1" ht="28.5" customHeight="1">
      <c r="A59" s="901"/>
      <c r="B59" s="681"/>
      <c r="C59" s="3091" t="s">
        <v>1284</v>
      </c>
      <c r="D59" s="3092"/>
      <c r="E59" s="3092"/>
      <c r="F59" s="3092"/>
      <c r="G59" s="3092"/>
      <c r="H59" s="3092"/>
      <c r="I59" s="3092"/>
      <c r="J59" s="3092"/>
      <c r="K59" s="3092"/>
      <c r="L59" s="3092"/>
      <c r="M59" s="3092"/>
      <c r="N59" s="3092"/>
      <c r="O59" s="3092"/>
      <c r="P59" s="3092"/>
      <c r="Q59" s="3092"/>
      <c r="R59" s="3093"/>
      <c r="S59" s="858"/>
      <c r="T59" s="859"/>
    </row>
    <row r="60" spans="1:24" s="243" customFormat="1" ht="12.95" customHeight="1">
      <c r="A60" s="385" t="s">
        <v>691</v>
      </c>
      <c r="B60" s="386"/>
      <c r="C60" s="387"/>
      <c r="D60" s="387"/>
      <c r="E60" s="387"/>
      <c r="F60" s="387"/>
      <c r="G60" s="387"/>
      <c r="H60" s="387"/>
      <c r="I60" s="387"/>
      <c r="J60" s="387"/>
      <c r="K60" s="387"/>
      <c r="L60" s="388"/>
      <c r="M60" s="386"/>
      <c r="N60" s="387"/>
      <c r="O60" s="388"/>
      <c r="P60" s="389"/>
      <c r="Q60" s="390"/>
      <c r="R60" s="390"/>
      <c r="S60" s="242"/>
      <c r="T60" s="242"/>
      <c r="U60" s="242"/>
      <c r="V60" s="241"/>
    </row>
    <row r="61" spans="1:24">
      <c r="C61" s="217"/>
      <c r="D61" s="217"/>
    </row>
    <row r="62" spans="1:24">
      <c r="C62" s="217"/>
      <c r="D62" s="217"/>
    </row>
    <row r="63" spans="1:24">
      <c r="C63" s="217"/>
      <c r="D63" s="217"/>
    </row>
    <row r="64" spans="1:24">
      <c r="C64" s="217"/>
      <c r="D64" s="217"/>
    </row>
  </sheetData>
  <mergeCells count="65">
    <mergeCell ref="C54:R54"/>
    <mergeCell ref="A55:R55"/>
    <mergeCell ref="C56:R56"/>
    <mergeCell ref="G47:I47"/>
    <mergeCell ref="C51:R51"/>
    <mergeCell ref="A53:R53"/>
    <mergeCell ref="C52:R52"/>
    <mergeCell ref="B42:R42"/>
    <mergeCell ref="A44:A47"/>
    <mergeCell ref="B44:F44"/>
    <mergeCell ref="B45:F45"/>
    <mergeCell ref="G45:I45"/>
    <mergeCell ref="B46:F46"/>
    <mergeCell ref="G46:I46"/>
    <mergeCell ref="B47:F47"/>
    <mergeCell ref="A25:R25"/>
    <mergeCell ref="C22:R22"/>
    <mergeCell ref="C26:R26"/>
    <mergeCell ref="A32:R32"/>
    <mergeCell ref="A33:D33"/>
    <mergeCell ref="E33:I33"/>
    <mergeCell ref="M33:R33"/>
    <mergeCell ref="C21:R21"/>
    <mergeCell ref="A23:R23"/>
    <mergeCell ref="C24:R24"/>
    <mergeCell ref="A2:R2"/>
    <mergeCell ref="A3:D4"/>
    <mergeCell ref="E3:I4"/>
    <mergeCell ref="K3:L4"/>
    <mergeCell ref="M3:R4"/>
    <mergeCell ref="A6:C6"/>
    <mergeCell ref="G6:I6"/>
    <mergeCell ref="O6:Q6"/>
    <mergeCell ref="A7:C7"/>
    <mergeCell ref="D7:G7"/>
    <mergeCell ref="I7:M7"/>
    <mergeCell ref="N7:O7"/>
    <mergeCell ref="P7:Q7"/>
    <mergeCell ref="A11:A12"/>
    <mergeCell ref="B11:R11"/>
    <mergeCell ref="B12:R12"/>
    <mergeCell ref="A14:A17"/>
    <mergeCell ref="B14:F14"/>
    <mergeCell ref="B15:F15"/>
    <mergeCell ref="G15:I15"/>
    <mergeCell ref="B16:F16"/>
    <mergeCell ref="G16:I16"/>
    <mergeCell ref="B17:F17"/>
    <mergeCell ref="G17:I17"/>
    <mergeCell ref="A57:R57"/>
    <mergeCell ref="A58:R58"/>
    <mergeCell ref="C59:R59"/>
    <mergeCell ref="A27:R27"/>
    <mergeCell ref="A28:R28"/>
    <mergeCell ref="C29:R29"/>
    <mergeCell ref="A36:C36"/>
    <mergeCell ref="G36:I36"/>
    <mergeCell ref="O36:Q36"/>
    <mergeCell ref="A37:C37"/>
    <mergeCell ref="D37:G37"/>
    <mergeCell ref="I37:M37"/>
    <mergeCell ref="N37:O37"/>
    <mergeCell ref="P37:Q37"/>
    <mergeCell ref="A41:A42"/>
    <mergeCell ref="B41:R41"/>
  </mergeCells>
  <phoneticPr fontId="9"/>
  <conditionalFormatting sqref="O36 B42:R42 G36 O6 B12:R12 G6">
    <cfRule type="cellIs" dxfId="144" priority="12" stopIfTrue="1" operator="equal">
      <formula>""</formula>
    </cfRule>
  </conditionalFormatting>
  <conditionalFormatting sqref="B51:B52 B54 B21:B24">
    <cfRule type="cellIs" dxfId="143" priority="11" stopIfTrue="1" operator="equal">
      <formula>""</formula>
    </cfRule>
  </conditionalFormatting>
  <conditionalFormatting sqref="G44 J44 G14 J14">
    <cfRule type="cellIs" dxfId="142" priority="10" stopIfTrue="1" operator="equal">
      <formula>(COUNTIF($G$14:$J$14,"○")=1)</formula>
    </cfRule>
  </conditionalFormatting>
  <conditionalFormatting sqref="G45:G47 G15:G16">
    <cfRule type="expression" dxfId="141" priority="9" stopIfTrue="1">
      <formula>($G$14&lt;&gt;"")*($G$15="")*($G$16="")*($G$17="")</formula>
    </cfRule>
  </conditionalFormatting>
  <conditionalFormatting sqref="K36 D36 K6 D6">
    <cfRule type="cellIs" dxfId="140" priority="8" stopIfTrue="1" operator="equal">
      <formula>(COUNTIF($D$6:$K$6,"○")=1)</formula>
    </cfRule>
  </conditionalFormatting>
  <conditionalFormatting sqref="B26">
    <cfRule type="cellIs" dxfId="139" priority="7" stopIfTrue="1" operator="equal">
      <formula>""</formula>
    </cfRule>
  </conditionalFormatting>
  <conditionalFormatting sqref="B56">
    <cfRule type="cellIs" dxfId="138" priority="6" stopIfTrue="1" operator="equal">
      <formula>""</formula>
    </cfRule>
  </conditionalFormatting>
  <conditionalFormatting sqref="B29">
    <cfRule type="cellIs" dxfId="137" priority="2" stopIfTrue="1" operator="equal">
      <formula>""</formula>
    </cfRule>
  </conditionalFormatting>
  <conditionalFormatting sqref="B59">
    <cfRule type="cellIs" dxfId="136" priority="1" stopIfTrue="1" operator="equal">
      <formula>""</formula>
    </cfRule>
  </conditionalFormatting>
  <dataValidations count="4">
    <dataValidation type="list" allowBlank="1" showInputMessage="1" showErrorMessage="1" sqref="JA36:JC36 O36:Q36 WVM36:WVO36 WLQ36:WLS36 WBU36:WBW36 VRY36:VSA36 VIC36:VIE36 UYG36:UYI36 UOK36:UOM36 UEO36:UEQ36 TUS36:TUU36 TKW36:TKY36 TBA36:TBC36 SRE36:SRG36 SHI36:SHK36 RXM36:RXO36 RNQ36:RNS36 RDU36:RDW36 QTY36:QUA36 QKC36:QKE36 QAG36:QAI36 PQK36:PQM36 PGO36:PGQ36 OWS36:OWU36 OMW36:OMY36 ODA36:ODC36 NTE36:NTG36 NJI36:NJK36 MZM36:MZO36 MPQ36:MPS36 MFU36:MFW36 LVY36:LWA36 LMC36:LME36 LCG36:LCI36 KSK36:KSM36 KIO36:KIQ36 JYS36:JYU36 JOW36:JOY36 JFA36:JFC36 IVE36:IVG36 ILI36:ILK36 IBM36:IBO36 HRQ36:HRS36 HHU36:HHW36 GXY36:GYA36 GOC36:GOE36 GEG36:GEI36 FUK36:FUM36 FKO36:FKQ36 FAS36:FAU36 EQW36:EQY36 EHA36:EHC36 DXE36:DXG36 DNI36:DNK36 DDM36:DDO36 CTQ36:CTS36 CJU36:CJW36 BZY36:CAA36 BQC36:BQE36 BGG36:BGI36 AWK36:AWM36 AMO36:AMQ36 ACS36:ACU36 SW36:SY3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1:B52 WUZ51:WUZ52 WLD51:WLD52 WBH51:WBH52 VRL51:VRL52 VHP51:VHP52 UXT51:UXT52 UNX51:UNX52 UEB51:UEB52 TUF51:TUF52 TKJ51:TKJ52 TAN51:TAN52 SQR51:SQR52 SGV51:SGV52 RWZ51:RWZ52 RND51:RND52 RDH51:RDH52 QTL51:QTL52 QJP51:QJP52 PZT51:PZT52 PPX51:PPX52 PGB51:PGB52 OWF51:OWF52 OMJ51:OMJ52 OCN51:OCN52 NSR51:NSR52 NIV51:NIV52 MYZ51:MYZ52 MPD51:MPD52 MFH51:MFH52 LVL51:LVL52 LLP51:LLP52 LBT51:LBT52 KRX51:KRX52 KIB51:KIB52 JYF51:JYF52 JOJ51:JOJ52 JEN51:JEN52 IUR51:IUR52 IKV51:IKV52 IAZ51:IAZ52 HRD51:HRD52 HHH51:HHH52 GXL51:GXL52 GNP51:GNP52 GDT51:GDT52 FTX51:FTX52 FKB51:FKB52 FAF51:FAF52 EQJ51:EQJ52 EGN51:EGN52 DWR51:DWR52 DMV51:DMV52 DCZ51:DCZ52 CTD51:CTD52 CJH51:CJH52 BZL51:BZL52 BPP51:BPP52 BFT51:BFT52 AVX51:AVX52 AMB51:AMB52 ACF51:ACF52 SJ51:SJ52 IN51:IN52 WVJ54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4 WBR54 VRV54 VHZ54 UYD54 UOH54 UEL54 TUP54 TKT54 TAX54 SRB54 SHF54 RXJ54 RNN54 RDR54 QTV54 QJZ54 QAD54 PQH54 PGL54 OWP54 OMT54 OCX54 NTB54 NJF54 MZJ54 MPN54 MFR54 LVV54 LLZ54 LCD54 KSH54 KIL54 JYP54 JOT54 JEX54 IVB54 ILF54 IBJ54 HRN54 HHR54 GXV54 GNZ54 GED54 FUH54 FKL54 FAP54 EQT54 EGX54 DXB54 DNF54 DDJ54 CTN54 CJR54 BZV54 BPZ54 BGD54 AWH54 AML54 ACP54 ST54 IX54 B54 B29 B56 B26 B59">
      <formula1>"✓"</formula1>
    </dataValidation>
    <dataValidation type="list" allowBlank="1" showInputMessage="1" showErrorMessage="1" sqref="IW36 D6 J14 G14 K6 K36 G44 J44 D36 WVB36 WLF36 WBJ36 VRN36 VHR36 UXV36 UNZ36 UED36 TUH36 TKL36 TAP36 SQT36 SGX36 RXB36 RNF36 RDJ36 QTN36 QJR36 PZV36 PPZ36 PGD36 OWH36 OML36 OCP36 NST36 NIX36 MZB36 MPF36 MFJ36 LVN36 LLR36 LBV36 KRZ36 KID36 JYH36 JOL36 JEP36 IUT36 IKX36 IBB36 HRF36 HHJ36 GXN36 GNR36 GDV36 FTZ36 FKD36 FAH36 EQL36 EGP36 DWT36 DMX36 DDB36 CTF36 CJJ36 BZN36 BPR36 BFV36 AVZ36 AMD36 ACH36 SL36 IP36 WVH44 WLL44 WBP44 VRT44 VHX44 UYB44 UOF44 UEJ44 TUN44 TKR44 TAV44 SQZ44 SHD44 RXH44 RNL44 RDP44 QTT44 QJX44 QAB44 PQF44 PGJ44 OWN44 OMR44 OCV44 NSZ44 NJD44 MZH44 MPL44 MFP44 LVT44 LLX44 LCB44 KSF44 KIJ44 JYN44 JOR44 JEV44 IUZ44 ILD44 IBH44 HRL44 HHP44 GXT44 GNX44 GEB44 FUF44 FKJ44 FAN44 EQR44 EGV44 DWZ44 DND44 DDH44 CTL44 CJP44 BZT44 BPX44 BGB44 AWF44 AMJ44 ACN44 SR44 IV44 WVE44 WLI44 WBM44 VRQ44 VHU44 UXY44 UOC44 UEG44 TUK44 TKO44 TAS44 SQW44 SHA44 RXE44 RNI44 RDM44 QTQ44 QJU44 PZY44 PQC44 PGG44 OWK44 OMO44 OCS44 NSW44 NJA44 MZE44 MPI44 MFM44 LVQ44 LLU44 LBY44 KSC44 KIG44 JYK44 JOO44 JES44 IUW44 ILA44 IBE44 HRI44 HHM44 GXQ44 GNU44 GDY44 FUC44 FKG44 FAK44 EQO44 EGS44 DWW44 DNA44 DDE44 CTI44 CJM44 BZQ44 BPU44 BFY44 AWC44 AMG44 ACK44 SO44 IS44 WVI36 WLM36 WBQ36 VRU36 VHY36 UYC36 UOG36 UEK36 TUO36 TKS36 TAW36 SRA36 SHE36 RXI36 RNM36 RDQ36 QTU36 QJY36 QAC36 PQG36 PGK36 OWO36 OMS36 OCW36 NTA36 NJE36 MZI36 MPM36 MFQ36 LVU36 LLY36 LCC36 KSG36 KIK36 JYO36 JOS36 JEW36 IVA36 ILE36 IBI36 HRM36 HHQ36 GXU36 GNY36 GEC36 FUG36 FKK36 FAO36 EQS36 EGW36 DXA36 DNE36 DDI36 CTM36 CJQ36 BZU36 BPY36 BGC36 AWG36 AMK36 ACO36 SS36">
      <formula1>"○"</formula1>
    </dataValidation>
    <dataValidation type="list" allowBlank="1" showInputMessage="1" showErrorMessage="1" sqref="JE36:JM36 G36:I36 WVE36:WVG36 WLI36:WLK36 WBM36:WBO36 VRQ36:VRS36 VHU36:VHW36 UXY36:UYA36 UOC36:UOE36 UEG36:UEI36 TUK36:TUM36 TKO36:TKQ36 TAS36:TAU36 SQW36:SQY36 SHA36:SHC36 RXE36:RXG36 RNI36:RNK36 RDM36:RDO36 QTQ36:QTS36 QJU36:QJW36 PZY36:QAA36 PQC36:PQE36 PGG36:PGI36 OWK36:OWM36 OMO36:OMQ36 OCS36:OCU36 NSW36:NSY36 NJA36:NJC36 MZE36:MZG36 MPI36:MPK36 MFM36:MFO36 LVQ36:LVS36 LLU36:LLW36 LBY36:LCA36 KSC36:KSE36 KIG36:KII36 JYK36:JYM36 JOO36:JOQ36 JES36:JEU36 IUW36:IUY36 ILA36:ILC36 IBE36:IBG36 HRI36:HRK36 HHM36:HHO36 GXQ36:GXS36 GNU36:GNW36 GDY36:GEA36 FUC36:FUE36 FKG36:FKI36 FAK36:FAM36 EQO36:EQQ36 EGS36:EGU36 DWW36:DWY36 DNA36:DNC36 DDE36:DDG36 CTI36:CTK36 CJM36:CJO36 BZQ36:BZS36 BPU36:BPW36 BFY36:BGA36 AWC36:AWE36 AMG36:AMI36 ACK36:ACM36 SO36:SQ36 IS36:IU36 WVQ36:WVY36 WLU36:WMC36 WBY36:WCG36 VSC36:VSK36 VIG36:VIO36 UYK36:UYS36 UOO36:UOW36 UES36:UFA36 TUW36:TVE36 TLA36:TLI36 TBE36:TBM36 SRI36:SRQ36 SHM36:SHU36 RXQ36:RXY36 RNU36:ROC36 RDY36:REG36 QUC36:QUK36 QKG36:QKO36 QAK36:QAS36 PQO36:PQW36 PGS36:PHA36 OWW36:OXE36 ONA36:ONI36 ODE36:ODM36 NTI36:NTQ36 NJM36:NJU36 MZQ36:MZY36 MPU36:MQC36 MFY36:MGG36 LWC36:LWK36 LMG36:LMO36 LCK36:LCS36 KSO36:KSW36 KIS36:KJA36 JYW36:JZE36 JPA36:JPI36 JFE36:JFM36 IVI36:IVQ36 ILM36:ILU36 IBQ36:IBY36 HRU36:HSC36 HHY36:HIG36 GYC36:GYK36 GOG36:GOO36 GEK36:GES36 FUO36:FUW36 FKS36:FLA36 FAW36:FBE36 ERA36:ERI36 EHE36:EHM36 DXI36:DXQ36 DNM36:DNU36 DDQ36:DDY36 CTU36:CUC36 CJY36:CKG36 CAC36:CAK36 BQG36:BQO36 BGK36:BGS36 AWO36:AWW36 AMS36:ANA36 ACW36:ADE36 TA36:TI3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horizontalDpi="300" verticalDpi="300" r:id="rId1"/>
  <headerFooter scaleWithDoc="0">
    <oddFooter>&amp;R&amp;10（令和６年４月１日以降に開講する訓練科から適用）</oddFooter>
  </headerFooter>
  <rowBreaks count="1" manualBreakCount="1">
    <brk id="30" max="17" man="1"/>
  </rowBreaks>
  <ignoredErrors>
    <ignoredError sqref="G17" unlockedFormula="1"/>
  </ignoredError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topLeftCell="A76" zoomScale="85" zoomScaleNormal="100" zoomScaleSheetLayoutView="85" zoomScalePageLayoutView="57" workbookViewId="0">
      <selection activeCell="A61" sqref="A61:XFD61"/>
    </sheetView>
  </sheetViews>
  <sheetFormatPr defaultColWidth="9" defaultRowHeight="14.25"/>
  <cols>
    <col min="1" max="1" width="2.625" style="189" customWidth="1"/>
    <col min="2" max="2" width="3.125" style="189" customWidth="1"/>
    <col min="3" max="3" width="5.625" style="189" customWidth="1"/>
    <col min="4" max="4" width="3.125" style="189" customWidth="1"/>
    <col min="5" max="5" width="10.625" style="189" customWidth="1"/>
    <col min="6" max="7" width="3.125" style="189" customWidth="1"/>
    <col min="8" max="9" width="4.625" style="189" customWidth="1"/>
    <col min="10" max="11" width="3.125" style="189" customWidth="1"/>
    <col min="12" max="13" width="5.625" style="189" customWidth="1"/>
    <col min="14" max="15" width="3.125" style="189" customWidth="1"/>
    <col min="16" max="18" width="4.625" style="189" customWidth="1"/>
    <col min="19" max="19" width="3.125" style="189" customWidth="1"/>
    <col min="20" max="20" width="5.625" style="189" customWidth="1"/>
    <col min="21" max="21" width="10.125" style="189" customWidth="1"/>
    <col min="22" max="16384" width="9" style="189"/>
  </cols>
  <sheetData>
    <row r="1" spans="1:26" ht="18" customHeight="1">
      <c r="U1" s="306" t="s">
        <v>725</v>
      </c>
    </row>
    <row r="2" spans="1:26" ht="24.95" customHeight="1">
      <c r="A2" s="3119" t="s">
        <v>878</v>
      </c>
      <c r="B2" s="3119"/>
      <c r="C2" s="3119"/>
      <c r="D2" s="3119"/>
      <c r="E2" s="3119"/>
      <c r="F2" s="3119"/>
      <c r="G2" s="3119"/>
      <c r="H2" s="3119"/>
      <c r="I2" s="3119"/>
      <c r="J2" s="3119"/>
      <c r="K2" s="3119"/>
      <c r="L2" s="3119"/>
      <c r="M2" s="3119"/>
      <c r="N2" s="3119"/>
      <c r="O2" s="3119"/>
      <c r="P2" s="3119"/>
      <c r="Q2" s="3119"/>
      <c r="R2" s="3119"/>
      <c r="S2" s="3119"/>
      <c r="T2" s="3119"/>
      <c r="U2" s="3119"/>
    </row>
    <row r="3" spans="1:26" s="190" customFormat="1" ht="16.5" customHeight="1">
      <c r="A3" s="3133" t="s">
        <v>377</v>
      </c>
      <c r="B3" s="3133"/>
      <c r="C3" s="3133"/>
      <c r="D3" s="3133"/>
      <c r="E3" s="3121" t="str">
        <f>IF(様式1!L11="","",様式1!L11)</f>
        <v/>
      </c>
      <c r="F3" s="3121"/>
      <c r="G3" s="3121"/>
      <c r="H3" s="3121"/>
      <c r="I3" s="3121"/>
      <c r="J3" s="3121"/>
      <c r="L3" s="3133" t="s">
        <v>300</v>
      </c>
      <c r="M3" s="3133"/>
      <c r="N3" s="3121" t="str">
        <f>IF(様式1!G36="","",様式1!G36)</f>
        <v/>
      </c>
      <c r="O3" s="3121"/>
      <c r="P3" s="3121"/>
      <c r="Q3" s="3121"/>
      <c r="R3" s="3121"/>
      <c r="S3" s="3121"/>
      <c r="T3" s="3121"/>
      <c r="U3" s="3121"/>
    </row>
    <row r="4" spans="1:26" ht="16.5" customHeight="1">
      <c r="A4" s="3133"/>
      <c r="B4" s="3133"/>
      <c r="C4" s="3133"/>
      <c r="D4" s="3133"/>
      <c r="E4" s="3121"/>
      <c r="F4" s="3121"/>
      <c r="G4" s="3121"/>
      <c r="H4" s="3121"/>
      <c r="I4" s="3121"/>
      <c r="J4" s="3121"/>
      <c r="K4" s="362"/>
      <c r="L4" s="3133"/>
      <c r="M4" s="3133"/>
      <c r="N4" s="3121"/>
      <c r="O4" s="3121"/>
      <c r="P4" s="3121"/>
      <c r="Q4" s="3121"/>
      <c r="R4" s="3121"/>
      <c r="S4" s="3121"/>
      <c r="T4" s="3121"/>
      <c r="U4" s="3121"/>
    </row>
    <row r="5" spans="1:26" s="221" customFormat="1" ht="17.100000000000001" customHeight="1">
      <c r="A5" s="218" t="s">
        <v>183</v>
      </c>
      <c r="B5" s="219"/>
      <c r="C5" s="219"/>
      <c r="D5" s="219"/>
      <c r="E5" s="220"/>
      <c r="F5" s="220"/>
      <c r="G5" s="220"/>
      <c r="H5" s="220"/>
      <c r="I5" s="220"/>
      <c r="J5" s="220"/>
      <c r="K5" s="220"/>
      <c r="L5" s="220"/>
      <c r="M5" s="220"/>
      <c r="N5" s="220"/>
      <c r="O5" s="220"/>
      <c r="P5" s="220"/>
      <c r="Q5" s="220"/>
      <c r="R5" s="220"/>
      <c r="S5" s="220"/>
      <c r="T5" s="220"/>
    </row>
    <row r="6" spans="1:26" s="224" customFormat="1" ht="17.100000000000001" customHeight="1">
      <c r="A6" s="3134" t="s">
        <v>378</v>
      </c>
      <c r="B6" s="3134"/>
      <c r="C6" s="3134"/>
      <c r="D6" s="679"/>
      <c r="E6" s="544" t="s">
        <v>373</v>
      </c>
      <c r="F6" s="545" t="s">
        <v>516</v>
      </c>
      <c r="G6" s="3123"/>
      <c r="H6" s="3123"/>
      <c r="I6" s="3123"/>
      <c r="J6" s="343" t="s">
        <v>517</v>
      </c>
      <c r="K6" s="679" t="s">
        <v>541</v>
      </c>
      <c r="L6" s="237" t="s">
        <v>372</v>
      </c>
      <c r="M6" s="222"/>
      <c r="N6" s="545" t="s">
        <v>516</v>
      </c>
      <c r="O6" s="3123" t="str">
        <f>IF(様式5!L6="","",様式5!L6)</f>
        <v/>
      </c>
      <c r="P6" s="3123"/>
      <c r="Q6" s="3123"/>
      <c r="R6" s="343" t="s">
        <v>515</v>
      </c>
      <c r="S6" s="343"/>
      <c r="T6" s="343"/>
      <c r="U6" s="223"/>
    </row>
    <row r="7" spans="1:26" s="224" customFormat="1" ht="17.100000000000001" customHeight="1">
      <c r="A7" s="3134" t="s">
        <v>213</v>
      </c>
      <c r="B7" s="3134"/>
      <c r="C7" s="3134"/>
      <c r="D7" s="3141" t="str">
        <f>IF(様式1!F37="","",様式1!F37)</f>
        <v/>
      </c>
      <c r="E7" s="3142"/>
      <c r="F7" s="3142"/>
      <c r="G7" s="3142"/>
      <c r="H7" s="545" t="s">
        <v>278</v>
      </c>
      <c r="I7" s="3142" t="str">
        <f>IF(様式1!K37="","",様式1!K37)</f>
        <v/>
      </c>
      <c r="J7" s="3142"/>
      <c r="K7" s="3142"/>
      <c r="L7" s="3142"/>
      <c r="M7" s="3142"/>
      <c r="N7" s="3143" t="s">
        <v>379</v>
      </c>
      <c r="O7" s="3144"/>
      <c r="P7" s="3145"/>
      <c r="Q7" s="3131" t="str">
        <f>IF(様式1!F38="","",様式1!F38)</f>
        <v/>
      </c>
      <c r="R7" s="3132"/>
      <c r="S7" s="3132"/>
      <c r="T7" s="545"/>
      <c r="U7" s="198" t="s">
        <v>59</v>
      </c>
    </row>
    <row r="8" spans="1:26" s="197" customFormat="1" ht="8.1" customHeight="1">
      <c r="A8" s="542"/>
      <c r="B8" s="542"/>
      <c r="C8" s="199"/>
      <c r="D8" s="199"/>
      <c r="E8" s="199"/>
      <c r="F8" s="199"/>
      <c r="G8" s="199"/>
      <c r="H8" s="199"/>
      <c r="I8" s="199"/>
      <c r="J8" s="199"/>
      <c r="K8" s="199"/>
      <c r="L8" s="199"/>
      <c r="M8" s="199"/>
      <c r="N8" s="199"/>
      <c r="O8" s="542"/>
      <c r="P8" s="542"/>
      <c r="Q8" s="199"/>
      <c r="R8" s="199"/>
      <c r="S8" s="199"/>
      <c r="T8" s="199"/>
      <c r="U8" s="199"/>
    </row>
    <row r="9" spans="1:26" s="197" customFormat="1" ht="17.100000000000001" customHeight="1">
      <c r="A9" s="200" t="s">
        <v>380</v>
      </c>
      <c r="B9" s="542"/>
      <c r="C9" s="199"/>
      <c r="D9" s="199"/>
      <c r="E9" s="199"/>
      <c r="F9" s="199"/>
      <c r="G9" s="199"/>
      <c r="H9" s="199"/>
      <c r="I9" s="199"/>
      <c r="J9" s="199"/>
      <c r="K9" s="199"/>
      <c r="L9" s="199"/>
      <c r="M9" s="199"/>
      <c r="N9" s="199"/>
      <c r="O9" s="542"/>
      <c r="P9" s="542"/>
      <c r="Q9" s="199"/>
      <c r="R9" s="199"/>
      <c r="S9" s="199"/>
      <c r="T9" s="199"/>
      <c r="U9" s="199"/>
    </row>
    <row r="10" spans="1:26" s="197" customFormat="1" ht="17.100000000000001" customHeight="1">
      <c r="A10" s="549" t="s">
        <v>381</v>
      </c>
      <c r="B10" s="225"/>
      <c r="C10" s="226"/>
      <c r="D10" s="226"/>
      <c r="E10" s="226"/>
      <c r="F10" s="226"/>
      <c r="G10" s="226"/>
      <c r="H10" s="226"/>
      <c r="I10" s="226"/>
      <c r="J10" s="226"/>
      <c r="K10" s="226"/>
      <c r="L10" s="226"/>
      <c r="M10" s="226"/>
      <c r="N10" s="226"/>
      <c r="O10" s="225"/>
      <c r="P10" s="225"/>
      <c r="Q10" s="226"/>
      <c r="R10" s="226"/>
      <c r="S10" s="226"/>
      <c r="T10" s="226"/>
      <c r="U10" s="227"/>
    </row>
    <row r="11" spans="1:26" s="197" customFormat="1" ht="30" customHeight="1">
      <c r="A11" s="228"/>
      <c r="B11" s="3103" t="s">
        <v>479</v>
      </c>
      <c r="C11" s="3104"/>
      <c r="D11" s="3104"/>
      <c r="E11" s="3104"/>
      <c r="F11" s="3104"/>
      <c r="G11" s="3104"/>
      <c r="H11" s="3104"/>
      <c r="I11" s="3104"/>
      <c r="J11" s="3104"/>
      <c r="K11" s="3104"/>
      <c r="L11" s="3104"/>
      <c r="M11" s="3104"/>
      <c r="N11" s="3104"/>
      <c r="O11" s="3104"/>
      <c r="P11" s="3104"/>
      <c r="Q11" s="3104"/>
      <c r="R11" s="3104"/>
      <c r="S11" s="3104"/>
      <c r="T11" s="3104"/>
      <c r="U11" s="3105"/>
    </row>
    <row r="12" spans="1:26" s="197" customFormat="1" ht="168.75" customHeight="1">
      <c r="A12" s="228"/>
      <c r="B12" s="3106"/>
      <c r="C12" s="3107"/>
      <c r="D12" s="3107"/>
      <c r="E12" s="3107"/>
      <c r="F12" s="3107"/>
      <c r="G12" s="3107"/>
      <c r="H12" s="3107"/>
      <c r="I12" s="3107"/>
      <c r="J12" s="3107"/>
      <c r="K12" s="3107"/>
      <c r="L12" s="3107"/>
      <c r="M12" s="3107"/>
      <c r="N12" s="3107"/>
      <c r="O12" s="3107"/>
      <c r="P12" s="3107"/>
      <c r="Q12" s="3107"/>
      <c r="R12" s="3107"/>
      <c r="S12" s="3107"/>
      <c r="T12" s="3107"/>
      <c r="U12" s="3108"/>
      <c r="Z12" s="203"/>
    </row>
    <row r="13" spans="1:26" s="197" customFormat="1" ht="18.95" customHeight="1">
      <c r="A13" s="232"/>
      <c r="B13" s="229" t="s">
        <v>443</v>
      </c>
      <c r="C13" s="230"/>
      <c r="D13" s="230"/>
      <c r="E13" s="230"/>
      <c r="F13" s="230"/>
      <c r="G13" s="230"/>
      <c r="H13" s="230"/>
      <c r="I13" s="230"/>
      <c r="J13" s="230"/>
      <c r="K13" s="230"/>
      <c r="L13" s="230"/>
      <c r="M13" s="230"/>
      <c r="N13" s="230"/>
      <c r="O13" s="230"/>
      <c r="P13" s="230"/>
      <c r="Q13" s="230"/>
      <c r="R13" s="230"/>
      <c r="S13" s="230"/>
      <c r="T13" s="230"/>
      <c r="U13" s="231"/>
      <c r="W13" s="203"/>
    </row>
    <row r="14" spans="1:26" s="197" customFormat="1" ht="50.1" customHeight="1">
      <c r="A14" s="232"/>
      <c r="B14" s="3135" t="s">
        <v>455</v>
      </c>
      <c r="C14" s="3136"/>
      <c r="D14" s="3136"/>
      <c r="E14" s="3136"/>
      <c r="F14" s="3136"/>
      <c r="G14" s="3136"/>
      <c r="H14" s="3136"/>
      <c r="I14" s="3136"/>
      <c r="J14" s="3136"/>
      <c r="K14" s="3136"/>
      <c r="L14" s="3136"/>
      <c r="M14" s="3136"/>
      <c r="N14" s="3136"/>
      <c r="O14" s="3136"/>
      <c r="P14" s="3136"/>
      <c r="Q14" s="3136"/>
      <c r="R14" s="3136"/>
      <c r="S14" s="3136"/>
      <c r="T14" s="3136"/>
      <c r="U14" s="3137"/>
      <c r="V14" s="232"/>
    </row>
    <row r="15" spans="1:26" s="224" customFormat="1" ht="17.100000000000001" customHeight="1">
      <c r="A15" s="290"/>
      <c r="B15" s="233" t="s">
        <v>378</v>
      </c>
      <c r="C15" s="234"/>
      <c r="D15" s="234"/>
      <c r="E15" s="235"/>
      <c r="F15" s="680"/>
      <c r="G15" s="194" t="s">
        <v>373</v>
      </c>
      <c r="H15" s="545"/>
      <c r="I15" s="545"/>
      <c r="J15" s="545" t="s">
        <v>516</v>
      </c>
      <c r="K15" s="3123"/>
      <c r="L15" s="3123"/>
      <c r="M15" s="343" t="s">
        <v>517</v>
      </c>
      <c r="N15" s="680"/>
      <c r="O15" s="194" t="s">
        <v>372</v>
      </c>
      <c r="P15" s="545"/>
      <c r="Q15" s="545"/>
      <c r="R15" s="545" t="s">
        <v>516</v>
      </c>
      <c r="S15" s="3123"/>
      <c r="T15" s="3123"/>
      <c r="U15" s="344" t="s">
        <v>515</v>
      </c>
      <c r="V15" s="345"/>
      <c r="W15" s="197"/>
      <c r="X15" s="197"/>
      <c r="Y15" s="197"/>
    </row>
    <row r="16" spans="1:26" s="224" customFormat="1" ht="17.100000000000001" customHeight="1">
      <c r="A16" s="290"/>
      <c r="B16" s="382" t="s">
        <v>947</v>
      </c>
      <c r="C16" s="234"/>
      <c r="D16" s="531"/>
      <c r="E16" s="235"/>
      <c r="F16" s="3112"/>
      <c r="G16" s="3113"/>
      <c r="H16" s="3113"/>
      <c r="I16" s="3113"/>
      <c r="J16" s="3113"/>
      <c r="K16" s="3113"/>
      <c r="L16" s="3113"/>
      <c r="M16" s="3113"/>
      <c r="N16" s="3113"/>
      <c r="O16" s="3113"/>
      <c r="P16" s="3113"/>
      <c r="Q16" s="3113"/>
      <c r="R16" s="3113"/>
      <c r="S16" s="3113"/>
      <c r="T16" s="3113"/>
      <c r="U16" s="3138"/>
      <c r="W16" s="197"/>
      <c r="X16" s="197"/>
      <c r="Y16" s="197"/>
    </row>
    <row r="17" spans="1:25" s="224" customFormat="1" ht="17.100000000000001" customHeight="1">
      <c r="A17" s="290"/>
      <c r="B17" s="233" t="s">
        <v>213</v>
      </c>
      <c r="C17" s="234"/>
      <c r="D17" s="234"/>
      <c r="E17" s="235"/>
      <c r="F17" s="3139"/>
      <c r="G17" s="3140"/>
      <c r="H17" s="3140"/>
      <c r="I17" s="3140"/>
      <c r="J17" s="3140"/>
      <c r="K17" s="3140"/>
      <c r="L17" s="545" t="s">
        <v>278</v>
      </c>
      <c r="M17" s="3140"/>
      <c r="N17" s="3140"/>
      <c r="O17" s="3140"/>
      <c r="P17" s="3140"/>
      <c r="Q17" s="545"/>
      <c r="R17" s="545"/>
      <c r="S17" s="545"/>
      <c r="T17" s="545"/>
      <c r="U17" s="223"/>
      <c r="W17" s="197"/>
      <c r="X17" s="197"/>
      <c r="Y17" s="197"/>
    </row>
    <row r="18" spans="1:25" s="224" customFormat="1" ht="17.100000000000001" customHeight="1">
      <c r="A18" s="291"/>
      <c r="B18" s="382" t="s">
        <v>536</v>
      </c>
      <c r="C18" s="234"/>
      <c r="D18" s="234"/>
      <c r="E18" s="235"/>
      <c r="F18" s="3149"/>
      <c r="G18" s="3150"/>
      <c r="H18" s="3150"/>
      <c r="I18" s="3150"/>
      <c r="J18" s="545" t="s">
        <v>391</v>
      </c>
      <c r="K18" s="545"/>
      <c r="L18" s="545"/>
      <c r="M18" s="545"/>
      <c r="N18" s="548"/>
      <c r="O18" s="548"/>
      <c r="P18" s="545"/>
      <c r="Q18" s="545"/>
      <c r="R18" s="545"/>
      <c r="S18" s="545"/>
      <c r="T18" s="545"/>
      <c r="U18" s="223"/>
      <c r="W18" s="197"/>
      <c r="X18" s="197"/>
      <c r="Y18" s="197"/>
    </row>
    <row r="19" spans="1:25" s="197" customFormat="1" ht="17.100000000000001" customHeight="1">
      <c r="A19" s="236" t="s">
        <v>444</v>
      </c>
      <c r="B19" s="222"/>
      <c r="C19" s="543"/>
      <c r="D19" s="543"/>
      <c r="E19" s="543"/>
      <c r="F19" s="543"/>
      <c r="G19" s="543"/>
      <c r="H19" s="551"/>
      <c r="I19" s="551"/>
      <c r="J19" s="551"/>
      <c r="K19" s="545"/>
      <c r="L19" s="545"/>
      <c r="M19" s="545"/>
      <c r="N19" s="545"/>
      <c r="O19" s="548"/>
      <c r="P19" s="548"/>
      <c r="Q19" s="545"/>
      <c r="R19" s="545"/>
      <c r="S19" s="545"/>
      <c r="T19" s="545"/>
      <c r="U19" s="550"/>
    </row>
    <row r="20" spans="1:25" s="197" customFormat="1" ht="17.100000000000001" customHeight="1">
      <c r="A20" s="3101"/>
      <c r="B20" s="3109" t="s">
        <v>383</v>
      </c>
      <c r="C20" s="3110"/>
      <c r="D20" s="3110"/>
      <c r="E20" s="3110"/>
      <c r="F20" s="3111"/>
      <c r="G20" s="680"/>
      <c r="H20" s="194" t="s">
        <v>384</v>
      </c>
      <c r="I20" s="194"/>
      <c r="J20" s="545"/>
      <c r="K20" s="680"/>
      <c r="L20" s="545" t="s">
        <v>385</v>
      </c>
      <c r="M20" s="194" t="s">
        <v>386</v>
      </c>
      <c r="N20" s="545"/>
      <c r="O20" s="548"/>
      <c r="P20" s="548"/>
      <c r="Q20" s="545"/>
      <c r="R20" s="545"/>
      <c r="S20" s="545"/>
      <c r="T20" s="545"/>
      <c r="U20" s="550"/>
    </row>
    <row r="21" spans="1:25" s="197" customFormat="1" ht="17.100000000000001" customHeight="1">
      <c r="A21" s="3101"/>
      <c r="B21" s="3109" t="s">
        <v>394</v>
      </c>
      <c r="C21" s="3110"/>
      <c r="D21" s="3110"/>
      <c r="E21" s="3110"/>
      <c r="F21" s="3111"/>
      <c r="G21" s="3151"/>
      <c r="H21" s="3152"/>
      <c r="I21" s="3152"/>
      <c r="J21" s="3152"/>
      <c r="K21" s="237" t="s">
        <v>388</v>
      </c>
      <c r="L21" s="237"/>
      <c r="M21" s="237"/>
      <c r="N21" s="237"/>
      <c r="O21" s="237"/>
      <c r="P21" s="237"/>
      <c r="Q21" s="237"/>
      <c r="R21" s="237"/>
      <c r="S21" s="237"/>
      <c r="T21" s="237"/>
      <c r="U21" s="198"/>
    </row>
    <row r="22" spans="1:25" s="197" customFormat="1" ht="17.100000000000001" customHeight="1">
      <c r="A22" s="3101"/>
      <c r="B22" s="3109" t="s">
        <v>389</v>
      </c>
      <c r="C22" s="3110"/>
      <c r="D22" s="3110"/>
      <c r="E22" s="3110"/>
      <c r="F22" s="3111"/>
      <c r="G22" s="3151"/>
      <c r="H22" s="3152"/>
      <c r="I22" s="3152"/>
      <c r="J22" s="3152"/>
      <c r="K22" s="237" t="s">
        <v>388</v>
      </c>
      <c r="L22" s="237"/>
      <c r="M22" s="237"/>
      <c r="N22" s="237"/>
      <c r="O22" s="237"/>
      <c r="P22" s="237"/>
      <c r="Q22" s="237"/>
      <c r="R22" s="237"/>
      <c r="S22" s="237"/>
      <c r="T22" s="237"/>
      <c r="U22" s="198"/>
    </row>
    <row r="23" spans="1:25" s="197" customFormat="1" ht="17.100000000000001" customHeight="1">
      <c r="A23" s="3102"/>
      <c r="B23" s="3109" t="s">
        <v>390</v>
      </c>
      <c r="C23" s="3110"/>
      <c r="D23" s="3110"/>
      <c r="E23" s="3110"/>
      <c r="F23" s="3111"/>
      <c r="G23" s="3151"/>
      <c r="H23" s="3152"/>
      <c r="I23" s="3152"/>
      <c r="J23" s="3152"/>
      <c r="K23" s="237" t="s">
        <v>391</v>
      </c>
      <c r="L23" s="237"/>
      <c r="M23" s="237"/>
      <c r="N23" s="237"/>
      <c r="O23" s="237"/>
      <c r="P23" s="237"/>
      <c r="Q23" s="237"/>
      <c r="R23" s="237"/>
      <c r="S23" s="237"/>
      <c r="T23" s="237"/>
      <c r="U23" s="198"/>
    </row>
    <row r="24" spans="1:25" s="197" customFormat="1" ht="8.1" customHeight="1">
      <c r="A24" s="207"/>
      <c r="B24" s="203"/>
      <c r="C24" s="200"/>
      <c r="D24" s="200"/>
      <c r="E24" s="200"/>
      <c r="F24" s="200"/>
      <c r="G24" s="199"/>
      <c r="H24" s="199"/>
      <c r="I24" s="199"/>
      <c r="J24" s="199"/>
      <c r="K24" s="199"/>
      <c r="L24" s="199"/>
      <c r="M24" s="199"/>
      <c r="N24" s="199"/>
      <c r="O24" s="542"/>
      <c r="P24" s="542"/>
      <c r="Q24" s="199"/>
      <c r="R24" s="199"/>
      <c r="S24" s="199"/>
      <c r="T24" s="199"/>
      <c r="U24" s="199"/>
    </row>
    <row r="25" spans="1:25" s="197" customFormat="1" ht="17.100000000000001" customHeight="1">
      <c r="A25" s="203" t="s">
        <v>392</v>
      </c>
      <c r="B25" s="542"/>
      <c r="C25" s="199"/>
      <c r="D25" s="199"/>
      <c r="E25" s="199"/>
      <c r="F25" s="199"/>
      <c r="G25" s="199"/>
      <c r="H25" s="199"/>
      <c r="I25" s="199"/>
      <c r="J25" s="199"/>
      <c r="K25" s="199"/>
      <c r="L25" s="199"/>
      <c r="M25" s="199"/>
      <c r="N25" s="199"/>
      <c r="O25" s="542"/>
      <c r="P25" s="542"/>
      <c r="Q25" s="199"/>
      <c r="R25" s="199"/>
      <c r="S25" s="199"/>
      <c r="T25" s="199"/>
      <c r="U25" s="199"/>
    </row>
    <row r="26" spans="1:25" s="197" customFormat="1" ht="17.100000000000001" customHeight="1">
      <c r="A26" s="3146" t="s">
        <v>393</v>
      </c>
      <c r="B26" s="3147"/>
      <c r="C26" s="3147"/>
      <c r="D26" s="3147"/>
      <c r="E26" s="3147"/>
      <c r="F26" s="3147"/>
      <c r="G26" s="3147"/>
      <c r="H26" s="3147"/>
      <c r="I26" s="3147"/>
      <c r="J26" s="3147"/>
      <c r="K26" s="3147"/>
      <c r="L26" s="3147"/>
      <c r="M26" s="3147"/>
      <c r="N26" s="3147"/>
      <c r="O26" s="3147"/>
      <c r="P26" s="3147"/>
      <c r="Q26" s="3147"/>
      <c r="R26" s="3147"/>
      <c r="S26" s="3147"/>
      <c r="T26" s="3147"/>
      <c r="U26" s="3148"/>
      <c r="V26" s="203"/>
      <c r="X26" s="203"/>
    </row>
    <row r="27" spans="1:25" s="224" customFormat="1" ht="17.100000000000001" customHeight="1">
      <c r="A27" s="238"/>
      <c r="B27" s="679"/>
      <c r="C27" s="3109" t="s">
        <v>486</v>
      </c>
      <c r="D27" s="3110"/>
      <c r="E27" s="3110"/>
      <c r="F27" s="3110"/>
      <c r="G27" s="3110"/>
      <c r="H27" s="3110"/>
      <c r="I27" s="3110"/>
      <c r="J27" s="3110"/>
      <c r="K27" s="3110"/>
      <c r="L27" s="3110"/>
      <c r="M27" s="3110"/>
      <c r="N27" s="3110"/>
      <c r="O27" s="3110"/>
      <c r="P27" s="3110"/>
      <c r="Q27" s="3110"/>
      <c r="R27" s="3110"/>
      <c r="S27" s="3110"/>
      <c r="T27" s="3110"/>
      <c r="U27" s="3111"/>
      <c r="V27" s="239"/>
    </row>
    <row r="28" spans="1:25" s="224" customFormat="1" ht="17.100000000000001" customHeight="1">
      <c r="A28" s="238"/>
      <c r="B28" s="689"/>
      <c r="C28" s="3109" t="s">
        <v>1120</v>
      </c>
      <c r="D28" s="3110"/>
      <c r="E28" s="3110"/>
      <c r="F28" s="3110"/>
      <c r="G28" s="3110"/>
      <c r="H28" s="3110"/>
      <c r="I28" s="3110"/>
      <c r="J28" s="3110"/>
      <c r="K28" s="3110"/>
      <c r="L28" s="3110"/>
      <c r="M28" s="3110"/>
      <c r="N28" s="3110"/>
      <c r="O28" s="3110"/>
      <c r="P28" s="3110"/>
      <c r="Q28" s="3110"/>
      <c r="R28" s="3110"/>
      <c r="S28" s="3110"/>
      <c r="T28" s="3110"/>
      <c r="U28" s="3111"/>
      <c r="V28" s="239"/>
    </row>
    <row r="29" spans="1:25" s="197" customFormat="1" ht="25.5" customHeight="1">
      <c r="A29" s="3103" t="s">
        <v>1109</v>
      </c>
      <c r="B29" s="3104"/>
      <c r="C29" s="3104"/>
      <c r="D29" s="3104"/>
      <c r="E29" s="3104"/>
      <c r="F29" s="3104"/>
      <c r="G29" s="3104"/>
      <c r="H29" s="3104"/>
      <c r="I29" s="3104"/>
      <c r="J29" s="3104"/>
      <c r="K29" s="3104"/>
      <c r="L29" s="3104"/>
      <c r="M29" s="3104"/>
      <c r="N29" s="3104"/>
      <c r="O29" s="3104"/>
      <c r="P29" s="3104"/>
      <c r="Q29" s="3104"/>
      <c r="R29" s="3104"/>
      <c r="S29" s="3104"/>
      <c r="T29" s="3104"/>
      <c r="U29" s="3105"/>
      <c r="V29" s="203"/>
      <c r="X29" s="203"/>
    </row>
    <row r="30" spans="1:25" s="224" customFormat="1" ht="30" customHeight="1">
      <c r="A30" s="384"/>
      <c r="B30" s="682"/>
      <c r="C30" s="3091" t="s">
        <v>973</v>
      </c>
      <c r="D30" s="3092"/>
      <c r="E30" s="3092"/>
      <c r="F30" s="3092"/>
      <c r="G30" s="3092"/>
      <c r="H30" s="3092"/>
      <c r="I30" s="3092"/>
      <c r="J30" s="3092"/>
      <c r="K30" s="3092"/>
      <c r="L30" s="3092"/>
      <c r="M30" s="3092"/>
      <c r="N30" s="3092"/>
      <c r="O30" s="3092"/>
      <c r="P30" s="3092"/>
      <c r="Q30" s="3092"/>
      <c r="R30" s="3092"/>
      <c r="S30" s="3092"/>
      <c r="T30" s="3092"/>
      <c r="U30" s="3093"/>
      <c r="V30" s="239"/>
    </row>
    <row r="31" spans="1:25" s="197" customFormat="1" ht="15" customHeight="1">
      <c r="A31" s="3103" t="s">
        <v>1110</v>
      </c>
      <c r="B31" s="3104"/>
      <c r="C31" s="3104"/>
      <c r="D31" s="3104"/>
      <c r="E31" s="3104"/>
      <c r="F31" s="3104"/>
      <c r="G31" s="3104"/>
      <c r="H31" s="3104"/>
      <c r="I31" s="3104"/>
      <c r="J31" s="3104"/>
      <c r="K31" s="3104"/>
      <c r="L31" s="3104"/>
      <c r="M31" s="3104"/>
      <c r="N31" s="3104"/>
      <c r="O31" s="3104"/>
      <c r="P31" s="3104"/>
      <c r="Q31" s="3104"/>
      <c r="R31" s="3104"/>
      <c r="S31" s="3104"/>
      <c r="T31" s="3104"/>
      <c r="U31" s="3105"/>
    </row>
    <row r="32" spans="1:25" s="197" customFormat="1" ht="15" customHeight="1">
      <c r="A32" s="3153"/>
      <c r="B32" s="3154"/>
      <c r="C32" s="3154"/>
      <c r="D32" s="3154"/>
      <c r="E32" s="3154"/>
      <c r="F32" s="3154"/>
      <c r="G32" s="3154"/>
      <c r="H32" s="3154"/>
      <c r="I32" s="3154"/>
      <c r="J32" s="3154"/>
      <c r="K32" s="3154"/>
      <c r="L32" s="3154"/>
      <c r="M32" s="3154"/>
      <c r="N32" s="3154"/>
      <c r="O32" s="3154"/>
      <c r="P32" s="3154"/>
      <c r="Q32" s="3154"/>
      <c r="R32" s="3154"/>
      <c r="S32" s="3154"/>
      <c r="T32" s="3154"/>
      <c r="U32" s="3155"/>
    </row>
    <row r="33" spans="1:24" s="224" customFormat="1" ht="28.5" customHeight="1">
      <c r="A33" s="240"/>
      <c r="B33" s="679"/>
      <c r="C33" s="3091" t="s">
        <v>1115</v>
      </c>
      <c r="D33" s="3092"/>
      <c r="E33" s="3092"/>
      <c r="F33" s="3092"/>
      <c r="G33" s="3092"/>
      <c r="H33" s="3092"/>
      <c r="I33" s="3092"/>
      <c r="J33" s="3092"/>
      <c r="K33" s="3092"/>
      <c r="L33" s="3092"/>
      <c r="M33" s="3092"/>
      <c r="N33" s="3092"/>
      <c r="O33" s="3092"/>
      <c r="P33" s="3092"/>
      <c r="Q33" s="3092"/>
      <c r="R33" s="3092"/>
      <c r="S33" s="3092"/>
      <c r="T33" s="3092"/>
      <c r="U33" s="3093"/>
    </row>
    <row r="34" spans="1:24" s="243" customFormat="1" ht="12.95" customHeight="1">
      <c r="A34" s="388" t="s">
        <v>691</v>
      </c>
      <c r="B34" s="386"/>
      <c r="C34" s="385"/>
      <c r="D34" s="387"/>
      <c r="E34" s="387"/>
      <c r="F34" s="387"/>
      <c r="G34" s="387"/>
      <c r="H34" s="387"/>
      <c r="I34" s="387"/>
      <c r="J34" s="387"/>
      <c r="K34" s="387"/>
      <c r="L34" s="388"/>
      <c r="M34" s="386"/>
      <c r="N34" s="387"/>
      <c r="O34" s="388"/>
      <c r="P34" s="389"/>
      <c r="Q34" s="390"/>
      <c r="R34" s="390"/>
      <c r="S34" s="390"/>
      <c r="T34" s="390"/>
      <c r="U34" s="390"/>
      <c r="V34" s="241"/>
    </row>
    <row r="35" spans="1:24" s="335" customFormat="1" ht="18" customHeight="1">
      <c r="A35" s="337" t="s">
        <v>478</v>
      </c>
      <c r="C35" s="334"/>
      <c r="D35" s="334"/>
      <c r="E35" s="334"/>
      <c r="F35" s="334"/>
      <c r="G35" s="334"/>
      <c r="H35" s="334"/>
      <c r="I35" s="334"/>
      <c r="J35" s="336"/>
      <c r="K35" s="542"/>
      <c r="L35" s="334"/>
      <c r="M35" s="334"/>
      <c r="N35" s="334"/>
      <c r="O35" s="334"/>
      <c r="P35" s="334"/>
      <c r="Q35" s="334"/>
      <c r="R35" s="334"/>
      <c r="S35" s="334"/>
      <c r="T35" s="334"/>
      <c r="U35" s="334"/>
      <c r="V35" s="334"/>
    </row>
    <row r="36" spans="1:24" s="197" customFormat="1" ht="12.95" customHeight="1">
      <c r="A36" s="3156" t="s">
        <v>454</v>
      </c>
      <c r="B36" s="3157"/>
      <c r="C36" s="3157"/>
      <c r="D36" s="3157"/>
      <c r="E36" s="3157"/>
      <c r="F36" s="3157"/>
      <c r="G36" s="3157"/>
      <c r="H36" s="3157"/>
      <c r="I36" s="3157"/>
      <c r="J36" s="3157"/>
      <c r="K36" s="3157"/>
      <c r="L36" s="3157"/>
      <c r="M36" s="3157"/>
      <c r="N36" s="3157"/>
      <c r="O36" s="3157"/>
      <c r="P36" s="3157"/>
      <c r="Q36" s="3157"/>
      <c r="R36" s="3157"/>
      <c r="S36" s="3157"/>
      <c r="T36" s="3157"/>
      <c r="U36" s="3157"/>
      <c r="V36" s="203"/>
    </row>
    <row r="37" spans="1:24" s="197" customFormat="1" ht="12.95" customHeight="1">
      <c r="A37" s="3158"/>
      <c r="B37" s="3158"/>
      <c r="C37" s="3158"/>
      <c r="D37" s="3158"/>
      <c r="E37" s="3158"/>
      <c r="F37" s="3158"/>
      <c r="G37" s="3158"/>
      <c r="H37" s="3158"/>
      <c r="I37" s="3158"/>
      <c r="J37" s="3158"/>
      <c r="K37" s="3158"/>
      <c r="L37" s="3158"/>
      <c r="M37" s="3158"/>
      <c r="N37" s="3158"/>
      <c r="O37" s="3158"/>
      <c r="P37" s="3158"/>
      <c r="Q37" s="3158"/>
      <c r="R37" s="3158"/>
      <c r="S37" s="3158"/>
      <c r="T37" s="3158"/>
      <c r="U37" s="3158"/>
      <c r="V37" s="203"/>
    </row>
    <row r="38" spans="1:24" s="246" customFormat="1" ht="18" customHeight="1">
      <c r="A38" s="244"/>
      <c r="B38" s="3134" t="s">
        <v>395</v>
      </c>
      <c r="C38" s="3134"/>
      <c r="D38" s="3134"/>
      <c r="E38" s="3143" t="s">
        <v>213</v>
      </c>
      <c r="F38" s="3144"/>
      <c r="G38" s="3144"/>
      <c r="H38" s="3144"/>
      <c r="I38" s="3144"/>
      <c r="J38" s="3144"/>
      <c r="K38" s="3144"/>
      <c r="L38" s="3144"/>
      <c r="M38" s="3144"/>
      <c r="N38" s="3145"/>
      <c r="O38" s="3143" t="s">
        <v>396</v>
      </c>
      <c r="P38" s="3144"/>
      <c r="Q38" s="3143" t="s">
        <v>397</v>
      </c>
      <c r="R38" s="3144"/>
      <c r="S38" s="3144"/>
      <c r="T38" s="3144"/>
      <c r="U38" s="3145"/>
      <c r="V38" s="245"/>
      <c r="X38" s="245"/>
    </row>
    <row r="39" spans="1:24" s="224" customFormat="1" ht="17.100000000000001" customHeight="1">
      <c r="A39" s="547" t="s">
        <v>398</v>
      </c>
      <c r="B39" s="3159"/>
      <c r="C39" s="3159"/>
      <c r="D39" s="3159"/>
      <c r="E39" s="3160"/>
      <c r="F39" s="3161"/>
      <c r="G39" s="3161"/>
      <c r="H39" s="3161"/>
      <c r="I39" s="545" t="s">
        <v>278</v>
      </c>
      <c r="J39" s="3162"/>
      <c r="K39" s="3162"/>
      <c r="L39" s="3162"/>
      <c r="M39" s="3162"/>
      <c r="N39" s="3163"/>
      <c r="O39" s="3164"/>
      <c r="P39" s="3165"/>
      <c r="Q39" s="3160"/>
      <c r="R39" s="3162"/>
      <c r="S39" s="3162"/>
      <c r="T39" s="3162"/>
      <c r="U39" s="3163"/>
      <c r="V39" s="239"/>
      <c r="W39" s="239"/>
    </row>
    <row r="40" spans="1:24" s="224" customFormat="1" ht="17.100000000000001" customHeight="1">
      <c r="A40" s="547" t="s">
        <v>399</v>
      </c>
      <c r="B40" s="3159"/>
      <c r="C40" s="3159"/>
      <c r="D40" s="3159"/>
      <c r="E40" s="3160"/>
      <c r="F40" s="3161"/>
      <c r="G40" s="3161"/>
      <c r="H40" s="3161"/>
      <c r="I40" s="545" t="s">
        <v>278</v>
      </c>
      <c r="J40" s="3162"/>
      <c r="K40" s="3162"/>
      <c r="L40" s="3162"/>
      <c r="M40" s="3162"/>
      <c r="N40" s="3163"/>
      <c r="O40" s="3164"/>
      <c r="P40" s="3165"/>
      <c r="Q40" s="3160"/>
      <c r="R40" s="3162"/>
      <c r="S40" s="3162"/>
      <c r="T40" s="3162"/>
      <c r="U40" s="3163"/>
      <c r="V40" s="239"/>
    </row>
    <row r="41" spans="1:24" s="224" customFormat="1" ht="17.100000000000001" customHeight="1">
      <c r="A41" s="547" t="s">
        <v>400</v>
      </c>
      <c r="B41" s="3159"/>
      <c r="C41" s="3159"/>
      <c r="D41" s="3159"/>
      <c r="E41" s="3160"/>
      <c r="F41" s="3161"/>
      <c r="G41" s="3161"/>
      <c r="H41" s="3161"/>
      <c r="I41" s="545" t="s">
        <v>278</v>
      </c>
      <c r="J41" s="3162"/>
      <c r="K41" s="3162"/>
      <c r="L41" s="3162"/>
      <c r="M41" s="3162"/>
      <c r="N41" s="3163"/>
      <c r="O41" s="3164"/>
      <c r="P41" s="3165"/>
      <c r="Q41" s="3160"/>
      <c r="R41" s="3162"/>
      <c r="S41" s="3162"/>
      <c r="T41" s="3162"/>
      <c r="U41" s="3163"/>
      <c r="V41" s="239"/>
    </row>
    <row r="42" spans="1:24" s="224" customFormat="1" ht="17.100000000000001" customHeight="1">
      <c r="A42" s="547" t="s">
        <v>401</v>
      </c>
      <c r="B42" s="3159"/>
      <c r="C42" s="3159"/>
      <c r="D42" s="3159"/>
      <c r="E42" s="3160"/>
      <c r="F42" s="3161"/>
      <c r="G42" s="3161"/>
      <c r="H42" s="3161"/>
      <c r="I42" s="545" t="s">
        <v>278</v>
      </c>
      <c r="J42" s="3162"/>
      <c r="K42" s="3162"/>
      <c r="L42" s="3162"/>
      <c r="M42" s="3162"/>
      <c r="N42" s="3163"/>
      <c r="O42" s="3164"/>
      <c r="P42" s="3165"/>
      <c r="Q42" s="3160"/>
      <c r="R42" s="3162"/>
      <c r="S42" s="3162"/>
      <c r="T42" s="3162"/>
      <c r="U42" s="3163"/>
      <c r="V42" s="239"/>
    </row>
    <row r="43" spans="1:24" s="224" customFormat="1" ht="17.100000000000001" customHeight="1">
      <c r="A43" s="547" t="s">
        <v>402</v>
      </c>
      <c r="B43" s="3159"/>
      <c r="C43" s="3159"/>
      <c r="D43" s="3159"/>
      <c r="E43" s="3160"/>
      <c r="F43" s="3161"/>
      <c r="G43" s="3161"/>
      <c r="H43" s="3161"/>
      <c r="I43" s="545" t="s">
        <v>278</v>
      </c>
      <c r="J43" s="3162"/>
      <c r="K43" s="3162"/>
      <c r="L43" s="3162"/>
      <c r="M43" s="3162"/>
      <c r="N43" s="3163"/>
      <c r="O43" s="3164"/>
      <c r="P43" s="3165"/>
      <c r="Q43" s="3160"/>
      <c r="R43" s="3162"/>
      <c r="S43" s="3162"/>
      <c r="T43" s="3162"/>
      <c r="U43" s="3163"/>
      <c r="V43" s="239"/>
    </row>
    <row r="44" spans="1:24" ht="10.5" customHeight="1">
      <c r="A44" s="3166" t="s">
        <v>483</v>
      </c>
      <c r="B44" s="3166"/>
      <c r="C44" s="3166"/>
      <c r="D44" s="3166"/>
      <c r="E44" s="3166"/>
      <c r="F44" s="3166"/>
      <c r="G44" s="3166"/>
      <c r="H44" s="3166"/>
      <c r="I44" s="3166"/>
      <c r="J44" s="3166"/>
      <c r="K44" s="3166"/>
      <c r="L44" s="3166"/>
      <c r="M44" s="3166"/>
      <c r="N44" s="3166"/>
      <c r="O44" s="3166"/>
      <c r="P44" s="3166"/>
      <c r="Q44" s="3166"/>
      <c r="R44" s="3166"/>
      <c r="S44" s="3166"/>
      <c r="T44" s="3166"/>
      <c r="U44" s="3166"/>
    </row>
    <row r="45" spans="1:24" s="243" customFormat="1" ht="10.5" customHeight="1">
      <c r="A45" s="247" t="s">
        <v>403</v>
      </c>
      <c r="C45" s="241"/>
      <c r="D45" s="241"/>
      <c r="E45" s="241"/>
      <c r="F45" s="241"/>
      <c r="G45" s="241"/>
      <c r="H45" s="241"/>
      <c r="I45" s="241"/>
      <c r="J45" s="241"/>
      <c r="K45" s="241"/>
      <c r="L45" s="241"/>
      <c r="M45" s="241"/>
      <c r="N45" s="241"/>
      <c r="O45" s="241"/>
      <c r="P45" s="241"/>
      <c r="Q45" s="241"/>
      <c r="R45" s="241"/>
      <c r="S45" s="241"/>
      <c r="T45" s="241"/>
      <c r="U45" s="241"/>
    </row>
    <row r="46" spans="1:24" s="243" customFormat="1" ht="10.5" customHeight="1">
      <c r="A46" s="247" t="s">
        <v>404</v>
      </c>
      <c r="C46" s="241"/>
      <c r="D46" s="241"/>
      <c r="E46" s="241"/>
      <c r="F46" s="241"/>
      <c r="G46" s="241"/>
      <c r="H46" s="241"/>
      <c r="I46" s="241"/>
      <c r="J46" s="241"/>
      <c r="K46" s="241"/>
      <c r="L46" s="241"/>
      <c r="M46" s="241"/>
      <c r="N46" s="241"/>
      <c r="O46" s="241"/>
      <c r="P46" s="241"/>
      <c r="Q46" s="241"/>
      <c r="R46" s="241"/>
      <c r="S46" s="241"/>
      <c r="T46" s="241"/>
      <c r="U46" s="241"/>
    </row>
    <row r="47" spans="1:24" s="861" customFormat="1" ht="20.25" customHeight="1">
      <c r="A47" s="3087" t="s">
        <v>1314</v>
      </c>
      <c r="B47" s="3087"/>
      <c r="C47" s="3087"/>
      <c r="D47" s="3087"/>
      <c r="E47" s="3087"/>
      <c r="F47" s="3087"/>
      <c r="G47" s="3087"/>
      <c r="H47" s="3087"/>
      <c r="I47" s="3087"/>
      <c r="J47" s="3087"/>
      <c r="K47" s="3087"/>
      <c r="L47" s="3087"/>
      <c r="M47" s="3087"/>
      <c r="N47" s="3087"/>
      <c r="O47" s="3087"/>
      <c r="P47" s="3087"/>
      <c r="Q47" s="3087"/>
      <c r="R47" s="3087"/>
      <c r="S47" s="337"/>
      <c r="T47" s="859"/>
      <c r="U47" s="210"/>
    </row>
    <row r="48" spans="1:24" s="861" customFormat="1" ht="27" customHeight="1">
      <c r="A48" s="3088" t="s">
        <v>1313</v>
      </c>
      <c r="B48" s="3089"/>
      <c r="C48" s="3089"/>
      <c r="D48" s="3089"/>
      <c r="E48" s="3089"/>
      <c r="F48" s="3089"/>
      <c r="G48" s="3089"/>
      <c r="H48" s="3089"/>
      <c r="I48" s="3089"/>
      <c r="J48" s="3089"/>
      <c r="K48" s="3089"/>
      <c r="L48" s="3089"/>
      <c r="M48" s="3089"/>
      <c r="N48" s="3089"/>
      <c r="O48" s="3089"/>
      <c r="P48" s="3089"/>
      <c r="Q48" s="3089"/>
      <c r="R48" s="3089"/>
      <c r="S48" s="3089"/>
      <c r="T48" s="3089"/>
      <c r="U48" s="3090"/>
    </row>
    <row r="49" spans="1:26" s="861" customFormat="1" ht="28.5" customHeight="1">
      <c r="A49" s="901"/>
      <c r="B49" s="681"/>
      <c r="C49" s="3091" t="s">
        <v>1284</v>
      </c>
      <c r="D49" s="3092"/>
      <c r="E49" s="3092"/>
      <c r="F49" s="3092"/>
      <c r="G49" s="3092"/>
      <c r="H49" s="3092"/>
      <c r="I49" s="3092"/>
      <c r="J49" s="3092"/>
      <c r="K49" s="3092"/>
      <c r="L49" s="3092"/>
      <c r="M49" s="3092"/>
      <c r="N49" s="3092"/>
      <c r="O49" s="3092"/>
      <c r="P49" s="3092"/>
      <c r="Q49" s="3092"/>
      <c r="R49" s="3092"/>
      <c r="S49" s="3092"/>
      <c r="T49" s="3092"/>
      <c r="U49" s="3093"/>
    </row>
    <row r="50" spans="1:26" ht="20.100000000000001" customHeight="1">
      <c r="U50" s="306" t="s">
        <v>725</v>
      </c>
    </row>
    <row r="51" spans="1:26" ht="24.95" customHeight="1">
      <c r="A51" s="3119" t="s">
        <v>878</v>
      </c>
      <c r="B51" s="3119"/>
      <c r="C51" s="3119"/>
      <c r="D51" s="3119"/>
      <c r="E51" s="3119"/>
      <c r="F51" s="3119"/>
      <c r="G51" s="3119"/>
      <c r="H51" s="3119"/>
      <c r="I51" s="3119"/>
      <c r="J51" s="3119"/>
      <c r="K51" s="3119"/>
      <c r="L51" s="3119"/>
      <c r="M51" s="3119"/>
      <c r="N51" s="3119"/>
      <c r="O51" s="3119"/>
      <c r="P51" s="3119"/>
      <c r="Q51" s="3119"/>
      <c r="R51" s="3119"/>
      <c r="S51" s="3119"/>
      <c r="T51" s="3119"/>
      <c r="U51" s="3119"/>
    </row>
    <row r="52" spans="1:26" s="190" customFormat="1" ht="24" customHeight="1">
      <c r="A52" s="3133" t="s">
        <v>377</v>
      </c>
      <c r="B52" s="3133"/>
      <c r="C52" s="3133"/>
      <c r="D52" s="3133"/>
      <c r="E52" s="3127"/>
      <c r="F52" s="3127"/>
      <c r="G52" s="3127"/>
      <c r="H52" s="3127"/>
      <c r="I52" s="3127"/>
      <c r="J52" s="3127"/>
      <c r="L52" s="3133" t="s">
        <v>300</v>
      </c>
      <c r="M52" s="3133"/>
      <c r="N52" s="3127"/>
      <c r="O52" s="3127"/>
      <c r="P52" s="3127"/>
      <c r="Q52" s="3127"/>
      <c r="R52" s="3127"/>
      <c r="S52" s="3127"/>
      <c r="T52" s="3127"/>
      <c r="U52" s="3127"/>
    </row>
    <row r="53" spans="1:26" ht="3.75" customHeight="1">
      <c r="B53" s="362"/>
      <c r="C53" s="362"/>
      <c r="D53" s="362"/>
      <c r="E53" s="362"/>
      <c r="F53" s="362"/>
      <c r="G53" s="362"/>
      <c r="H53" s="362"/>
      <c r="I53" s="362"/>
      <c r="J53" s="362"/>
      <c r="K53" s="362"/>
      <c r="L53" s="362"/>
      <c r="M53" s="362"/>
      <c r="N53" s="362"/>
      <c r="O53" s="362"/>
      <c r="P53" s="362"/>
      <c r="Q53" s="362"/>
      <c r="R53" s="362"/>
      <c r="S53" s="362"/>
      <c r="T53" s="362"/>
    </row>
    <row r="54" spans="1:26" s="221" customFormat="1" ht="17.100000000000001" customHeight="1">
      <c r="A54" s="218" t="s">
        <v>183</v>
      </c>
      <c r="B54" s="219"/>
      <c r="C54" s="219"/>
      <c r="D54" s="219"/>
      <c r="E54" s="220"/>
      <c r="F54" s="220"/>
      <c r="G54" s="220"/>
      <c r="H54" s="220"/>
      <c r="I54" s="220"/>
      <c r="J54" s="220"/>
      <c r="K54" s="220"/>
      <c r="L54" s="220"/>
      <c r="M54" s="220"/>
      <c r="N54" s="220"/>
      <c r="O54" s="220"/>
      <c r="P54" s="220"/>
      <c r="Q54" s="220"/>
      <c r="R54" s="220"/>
      <c r="S54" s="220"/>
      <c r="T54" s="220"/>
    </row>
    <row r="55" spans="1:26" s="224" customFormat="1" ht="17.100000000000001" customHeight="1">
      <c r="A55" s="3134" t="s">
        <v>378</v>
      </c>
      <c r="B55" s="3134"/>
      <c r="C55" s="3134"/>
      <c r="D55" s="547"/>
      <c r="E55" s="544" t="s">
        <v>373</v>
      </c>
      <c r="F55" s="545" t="s">
        <v>56</v>
      </c>
      <c r="G55" s="3095"/>
      <c r="H55" s="3095"/>
      <c r="I55" s="3095"/>
      <c r="J55" s="343" t="s">
        <v>48</v>
      </c>
      <c r="K55" s="547"/>
      <c r="L55" s="237" t="s">
        <v>372</v>
      </c>
      <c r="M55" s="222"/>
      <c r="N55" s="545" t="s">
        <v>56</v>
      </c>
      <c r="O55" s="3095"/>
      <c r="P55" s="3095"/>
      <c r="Q55" s="3095"/>
      <c r="R55" s="343" t="s">
        <v>48</v>
      </c>
      <c r="S55" s="343"/>
      <c r="T55" s="343"/>
      <c r="U55" s="223"/>
    </row>
    <row r="56" spans="1:26" s="224" customFormat="1" ht="17.100000000000001" customHeight="1">
      <c r="A56" s="3134" t="s">
        <v>213</v>
      </c>
      <c r="B56" s="3134"/>
      <c r="C56" s="3134"/>
      <c r="D56" s="3131"/>
      <c r="E56" s="3132"/>
      <c r="F56" s="3132"/>
      <c r="G56" s="3132"/>
      <c r="H56" s="545" t="s">
        <v>55</v>
      </c>
      <c r="I56" s="3132"/>
      <c r="J56" s="3132"/>
      <c r="K56" s="3132"/>
      <c r="L56" s="3132"/>
      <c r="M56" s="3132"/>
      <c r="N56" s="3143" t="s">
        <v>379</v>
      </c>
      <c r="O56" s="3144"/>
      <c r="P56" s="3145"/>
      <c r="Q56" s="3131"/>
      <c r="R56" s="3132"/>
      <c r="S56" s="3132"/>
      <c r="T56" s="545"/>
      <c r="U56" s="198" t="s">
        <v>59</v>
      </c>
    </row>
    <row r="57" spans="1:26" s="197" customFormat="1" ht="8.1" customHeight="1">
      <c r="A57" s="542"/>
      <c r="B57" s="542"/>
      <c r="C57" s="199"/>
      <c r="D57" s="199"/>
      <c r="E57" s="199"/>
      <c r="F57" s="199"/>
      <c r="G57" s="199"/>
      <c r="H57" s="199"/>
      <c r="I57" s="199"/>
      <c r="J57" s="199"/>
      <c r="K57" s="199"/>
      <c r="L57" s="199"/>
      <c r="M57" s="199"/>
      <c r="N57" s="199"/>
      <c r="O57" s="542"/>
      <c r="P57" s="542"/>
      <c r="Q57" s="199"/>
      <c r="R57" s="199"/>
      <c r="S57" s="199"/>
      <c r="T57" s="199"/>
      <c r="U57" s="199"/>
    </row>
    <row r="58" spans="1:26" s="197" customFormat="1" ht="17.100000000000001" customHeight="1">
      <c r="A58" s="200" t="s">
        <v>380</v>
      </c>
      <c r="B58" s="542"/>
      <c r="C58" s="199"/>
      <c r="D58" s="199"/>
      <c r="E58" s="199"/>
      <c r="F58" s="199"/>
      <c r="G58" s="199"/>
      <c r="H58" s="199"/>
      <c r="I58" s="199"/>
      <c r="J58" s="199"/>
      <c r="K58" s="199"/>
      <c r="L58" s="199"/>
      <c r="M58" s="199"/>
      <c r="N58" s="199"/>
      <c r="O58" s="542"/>
      <c r="P58" s="542"/>
      <c r="Q58" s="199"/>
      <c r="R58" s="199"/>
      <c r="S58" s="199"/>
      <c r="T58" s="199"/>
      <c r="U58" s="199"/>
    </row>
    <row r="59" spans="1:26" s="197" customFormat="1" ht="17.100000000000001" customHeight="1">
      <c r="A59" s="549" t="s">
        <v>565</v>
      </c>
      <c r="B59" s="225"/>
      <c r="C59" s="226"/>
      <c r="D59" s="226"/>
      <c r="E59" s="226"/>
      <c r="F59" s="226"/>
      <c r="G59" s="226"/>
      <c r="H59" s="226"/>
      <c r="I59" s="226"/>
      <c r="J59" s="226"/>
      <c r="K59" s="226"/>
      <c r="L59" s="226"/>
      <c r="M59" s="226"/>
      <c r="N59" s="226"/>
      <c r="O59" s="225"/>
      <c r="P59" s="225"/>
      <c r="Q59" s="226"/>
      <c r="R59" s="226"/>
      <c r="S59" s="226"/>
      <c r="T59" s="226"/>
      <c r="U59" s="227"/>
    </row>
    <row r="60" spans="1:26" s="197" customFormat="1" ht="30" customHeight="1">
      <c r="A60" s="228"/>
      <c r="B60" s="3103" t="s">
        <v>479</v>
      </c>
      <c r="C60" s="3104"/>
      <c r="D60" s="3104"/>
      <c r="E60" s="3104"/>
      <c r="F60" s="3104"/>
      <c r="G60" s="3104"/>
      <c r="H60" s="3104"/>
      <c r="I60" s="3104"/>
      <c r="J60" s="3104"/>
      <c r="K60" s="3104"/>
      <c r="L60" s="3104"/>
      <c r="M60" s="3104"/>
      <c r="N60" s="3104"/>
      <c r="O60" s="3104"/>
      <c r="P60" s="3104"/>
      <c r="Q60" s="3104"/>
      <c r="R60" s="3104"/>
      <c r="S60" s="3104"/>
      <c r="T60" s="3104"/>
      <c r="U60" s="3105"/>
    </row>
    <row r="61" spans="1:26" s="197" customFormat="1" ht="185.25" customHeight="1">
      <c r="A61" s="228"/>
      <c r="B61" s="3128"/>
      <c r="C61" s="3129"/>
      <c r="D61" s="3129"/>
      <c r="E61" s="3129"/>
      <c r="F61" s="3129"/>
      <c r="G61" s="3129"/>
      <c r="H61" s="3129"/>
      <c r="I61" s="3129"/>
      <c r="J61" s="3129"/>
      <c r="K61" s="3129"/>
      <c r="L61" s="3129"/>
      <c r="M61" s="3129"/>
      <c r="N61" s="3129"/>
      <c r="O61" s="3129"/>
      <c r="P61" s="3129"/>
      <c r="Q61" s="3129"/>
      <c r="R61" s="3129"/>
      <c r="S61" s="3129"/>
      <c r="T61" s="3129"/>
      <c r="U61" s="3130"/>
      <c r="Z61" s="203"/>
    </row>
    <row r="62" spans="1:26" s="197" customFormat="1" ht="18.95" customHeight="1">
      <c r="A62" s="232"/>
      <c r="B62" s="229" t="s">
        <v>443</v>
      </c>
      <c r="C62" s="230"/>
      <c r="D62" s="230"/>
      <c r="E62" s="230"/>
      <c r="F62" s="230"/>
      <c r="G62" s="230"/>
      <c r="H62" s="230"/>
      <c r="I62" s="230"/>
      <c r="J62" s="230"/>
      <c r="K62" s="230"/>
      <c r="L62" s="230"/>
      <c r="M62" s="230"/>
      <c r="N62" s="230"/>
      <c r="O62" s="230"/>
      <c r="P62" s="230"/>
      <c r="Q62" s="230"/>
      <c r="R62" s="230"/>
      <c r="S62" s="230"/>
      <c r="T62" s="230"/>
      <c r="U62" s="231"/>
      <c r="W62" s="203"/>
    </row>
    <row r="63" spans="1:26" s="197" customFormat="1" ht="50.1" customHeight="1">
      <c r="A63" s="232"/>
      <c r="B63" s="3135" t="s">
        <v>455</v>
      </c>
      <c r="C63" s="3136"/>
      <c r="D63" s="3136"/>
      <c r="E63" s="3136"/>
      <c r="F63" s="3136"/>
      <c r="G63" s="3136"/>
      <c r="H63" s="3136"/>
      <c r="I63" s="3136"/>
      <c r="J63" s="3136"/>
      <c r="K63" s="3136"/>
      <c r="L63" s="3136"/>
      <c r="M63" s="3136"/>
      <c r="N63" s="3136"/>
      <c r="O63" s="3136"/>
      <c r="P63" s="3136"/>
      <c r="Q63" s="3136"/>
      <c r="R63" s="3136"/>
      <c r="S63" s="3136"/>
      <c r="T63" s="3136"/>
      <c r="U63" s="3137"/>
      <c r="V63" s="232"/>
    </row>
    <row r="64" spans="1:26" s="224" customFormat="1" ht="17.100000000000001" customHeight="1">
      <c r="A64" s="290"/>
      <c r="B64" s="233" t="s">
        <v>378</v>
      </c>
      <c r="C64" s="234"/>
      <c r="D64" s="234"/>
      <c r="E64" s="235"/>
      <c r="F64" s="206"/>
      <c r="G64" s="194" t="s">
        <v>373</v>
      </c>
      <c r="H64" s="545"/>
      <c r="I64" s="545"/>
      <c r="J64" s="545" t="s">
        <v>56</v>
      </c>
      <c r="K64" s="3095"/>
      <c r="L64" s="3095"/>
      <c r="M64" s="343" t="s">
        <v>48</v>
      </c>
      <c r="N64" s="206"/>
      <c r="O64" s="194" t="s">
        <v>372</v>
      </c>
      <c r="P64" s="545"/>
      <c r="Q64" s="545"/>
      <c r="R64" s="545" t="s">
        <v>56</v>
      </c>
      <c r="S64" s="3095"/>
      <c r="T64" s="3095"/>
      <c r="U64" s="344" t="s">
        <v>48</v>
      </c>
      <c r="V64" s="345"/>
      <c r="W64" s="197"/>
      <c r="X64" s="197"/>
      <c r="Y64" s="197"/>
    </row>
    <row r="65" spans="1:25" s="224" customFormat="1" ht="17.100000000000001" customHeight="1">
      <c r="A65" s="290"/>
      <c r="B65" s="382" t="s">
        <v>947</v>
      </c>
      <c r="C65" s="234"/>
      <c r="D65" s="234"/>
      <c r="E65" s="235"/>
      <c r="F65" s="3131"/>
      <c r="G65" s="3132"/>
      <c r="H65" s="3132"/>
      <c r="I65" s="3132"/>
      <c r="J65" s="3132"/>
      <c r="K65" s="3132"/>
      <c r="L65" s="3132"/>
      <c r="M65" s="3132"/>
      <c r="N65" s="3132"/>
      <c r="O65" s="3132"/>
      <c r="P65" s="3132"/>
      <c r="Q65" s="3132"/>
      <c r="R65" s="3132"/>
      <c r="S65" s="3132"/>
      <c r="T65" s="3132"/>
      <c r="U65" s="3167"/>
      <c r="W65" s="197"/>
      <c r="X65" s="197"/>
      <c r="Y65" s="197"/>
    </row>
    <row r="66" spans="1:25" s="224" customFormat="1" ht="17.100000000000001" customHeight="1">
      <c r="A66" s="290"/>
      <c r="B66" s="233" t="s">
        <v>213</v>
      </c>
      <c r="C66" s="234"/>
      <c r="D66" s="234"/>
      <c r="E66" s="235"/>
      <c r="F66" s="3131"/>
      <c r="G66" s="3132"/>
      <c r="H66" s="3132"/>
      <c r="I66" s="3132"/>
      <c r="J66" s="3132"/>
      <c r="K66" s="3132"/>
      <c r="L66" s="545" t="s">
        <v>55</v>
      </c>
      <c r="M66" s="3132"/>
      <c r="N66" s="3132"/>
      <c r="O66" s="3132"/>
      <c r="P66" s="3132"/>
      <c r="Q66" s="545"/>
      <c r="R66" s="545"/>
      <c r="S66" s="545"/>
      <c r="T66" s="545"/>
      <c r="U66" s="223"/>
      <c r="W66" s="197"/>
      <c r="X66" s="197"/>
      <c r="Y66" s="197"/>
    </row>
    <row r="67" spans="1:25" s="224" customFormat="1" ht="17.100000000000001" customHeight="1">
      <c r="A67" s="291"/>
      <c r="B67" s="382" t="s">
        <v>536</v>
      </c>
      <c r="C67" s="234"/>
      <c r="D67" s="234"/>
      <c r="E67" s="235"/>
      <c r="F67" s="3170"/>
      <c r="G67" s="3171"/>
      <c r="H67" s="3171"/>
      <c r="I67" s="3171"/>
      <c r="J67" s="545" t="s">
        <v>566</v>
      </c>
      <c r="K67" s="545"/>
      <c r="L67" s="545"/>
      <c r="M67" s="545"/>
      <c r="N67" s="548"/>
      <c r="O67" s="548"/>
      <c r="P67" s="545"/>
      <c r="Q67" s="545"/>
      <c r="R67" s="545"/>
      <c r="S67" s="545"/>
      <c r="T67" s="545"/>
      <c r="U67" s="223"/>
      <c r="W67" s="197"/>
      <c r="X67" s="197"/>
      <c r="Y67" s="197"/>
    </row>
    <row r="68" spans="1:25" s="197" customFormat="1" ht="17.100000000000001" customHeight="1">
      <c r="A68" s="236" t="s">
        <v>567</v>
      </c>
      <c r="B68" s="222"/>
      <c r="C68" s="543"/>
      <c r="D68" s="543"/>
      <c r="E68" s="543"/>
      <c r="F68" s="543"/>
      <c r="G68" s="543"/>
      <c r="H68" s="551"/>
      <c r="I68" s="551"/>
      <c r="J68" s="551"/>
      <c r="K68" s="545"/>
      <c r="L68" s="545"/>
      <c r="M68" s="545"/>
      <c r="N68" s="545"/>
      <c r="O68" s="548"/>
      <c r="P68" s="548"/>
      <c r="Q68" s="545"/>
      <c r="R68" s="545"/>
      <c r="S68" s="545"/>
      <c r="T68" s="545"/>
      <c r="U68" s="550"/>
    </row>
    <row r="69" spans="1:25" s="197" customFormat="1" ht="17.100000000000001" customHeight="1">
      <c r="A69" s="3101"/>
      <c r="B69" s="3109" t="s">
        <v>383</v>
      </c>
      <c r="C69" s="3110"/>
      <c r="D69" s="3110"/>
      <c r="E69" s="3110"/>
      <c r="F69" s="3111"/>
      <c r="G69" s="206"/>
      <c r="H69" s="194" t="s">
        <v>384</v>
      </c>
      <c r="I69" s="194"/>
      <c r="J69" s="545"/>
      <c r="K69" s="206"/>
      <c r="L69" s="545" t="s">
        <v>385</v>
      </c>
      <c r="M69" s="194" t="s">
        <v>386</v>
      </c>
      <c r="N69" s="545"/>
      <c r="O69" s="548"/>
      <c r="P69" s="548"/>
      <c r="Q69" s="545"/>
      <c r="R69" s="545"/>
      <c r="S69" s="545"/>
      <c r="T69" s="545"/>
      <c r="U69" s="550"/>
    </row>
    <row r="70" spans="1:25" s="197" customFormat="1" ht="17.100000000000001" customHeight="1">
      <c r="A70" s="3101"/>
      <c r="B70" s="3109" t="s">
        <v>394</v>
      </c>
      <c r="C70" s="3110"/>
      <c r="D70" s="3110"/>
      <c r="E70" s="3110"/>
      <c r="F70" s="3111"/>
      <c r="G70" s="3172"/>
      <c r="H70" s="3173"/>
      <c r="I70" s="3173"/>
      <c r="J70" s="3173"/>
      <c r="K70" s="237" t="s">
        <v>388</v>
      </c>
      <c r="L70" s="237"/>
      <c r="M70" s="237"/>
      <c r="N70" s="237"/>
      <c r="O70" s="237"/>
      <c r="P70" s="237"/>
      <c r="Q70" s="237"/>
      <c r="R70" s="237"/>
      <c r="S70" s="237"/>
      <c r="T70" s="237"/>
      <c r="U70" s="198"/>
    </row>
    <row r="71" spans="1:25" s="197" customFormat="1" ht="17.100000000000001" customHeight="1">
      <c r="A71" s="3101"/>
      <c r="B71" s="3109" t="s">
        <v>389</v>
      </c>
      <c r="C71" s="3110"/>
      <c r="D71" s="3110"/>
      <c r="E71" s="3110"/>
      <c r="F71" s="3111"/>
      <c r="G71" s="3172"/>
      <c r="H71" s="3173"/>
      <c r="I71" s="3173"/>
      <c r="J71" s="3173"/>
      <c r="K71" s="237" t="s">
        <v>388</v>
      </c>
      <c r="L71" s="237"/>
      <c r="M71" s="237"/>
      <c r="N71" s="237"/>
      <c r="O71" s="237"/>
      <c r="P71" s="237"/>
      <c r="Q71" s="237"/>
      <c r="R71" s="237"/>
      <c r="S71" s="237"/>
      <c r="T71" s="237"/>
      <c r="U71" s="198"/>
    </row>
    <row r="72" spans="1:25" s="197" customFormat="1" ht="17.100000000000001" customHeight="1">
      <c r="A72" s="3102"/>
      <c r="B72" s="3109" t="s">
        <v>390</v>
      </c>
      <c r="C72" s="3110"/>
      <c r="D72" s="3110"/>
      <c r="E72" s="3110"/>
      <c r="F72" s="3111"/>
      <c r="G72" s="3172"/>
      <c r="H72" s="3173"/>
      <c r="I72" s="3173"/>
      <c r="J72" s="3173"/>
      <c r="K72" s="237" t="s">
        <v>566</v>
      </c>
      <c r="L72" s="237"/>
      <c r="M72" s="237"/>
      <c r="N72" s="237"/>
      <c r="O72" s="237"/>
      <c r="P72" s="237"/>
      <c r="Q72" s="237"/>
      <c r="R72" s="237"/>
      <c r="S72" s="237"/>
      <c r="T72" s="237"/>
      <c r="U72" s="198"/>
    </row>
    <row r="73" spans="1:25" s="197" customFormat="1" ht="8.1" customHeight="1">
      <c r="A73" s="207"/>
      <c r="B73" s="203"/>
      <c r="C73" s="200"/>
      <c r="D73" s="200"/>
      <c r="E73" s="200"/>
      <c r="F73" s="200"/>
      <c r="G73" s="199"/>
      <c r="H73" s="199"/>
      <c r="I73" s="199"/>
      <c r="J73" s="199"/>
      <c r="K73" s="199"/>
      <c r="L73" s="199"/>
      <c r="M73" s="199"/>
      <c r="N73" s="199"/>
      <c r="O73" s="542"/>
      <c r="P73" s="542"/>
      <c r="Q73" s="199"/>
      <c r="R73" s="199"/>
      <c r="S73" s="199"/>
      <c r="T73" s="199"/>
      <c r="U73" s="199"/>
    </row>
    <row r="74" spans="1:25" s="197" customFormat="1" ht="17.100000000000001" customHeight="1">
      <c r="A74" s="203" t="s">
        <v>568</v>
      </c>
      <c r="B74" s="542"/>
      <c r="C74" s="199"/>
      <c r="D74" s="199"/>
      <c r="E74" s="199"/>
      <c r="F74" s="199"/>
      <c r="G74" s="199"/>
      <c r="H74" s="199"/>
      <c r="I74" s="199"/>
      <c r="J74" s="199"/>
      <c r="K74" s="199"/>
      <c r="L74" s="199"/>
      <c r="M74" s="199"/>
      <c r="N74" s="199"/>
      <c r="O74" s="542"/>
      <c r="P74" s="542"/>
      <c r="Q74" s="199"/>
      <c r="R74" s="199"/>
      <c r="S74" s="199"/>
      <c r="T74" s="199"/>
      <c r="U74" s="199"/>
    </row>
    <row r="75" spans="1:25" s="197" customFormat="1" ht="17.100000000000001" customHeight="1">
      <c r="A75" s="3146" t="s">
        <v>393</v>
      </c>
      <c r="B75" s="3147"/>
      <c r="C75" s="3147"/>
      <c r="D75" s="3147"/>
      <c r="E75" s="3147"/>
      <c r="F75" s="3147"/>
      <c r="G75" s="3147"/>
      <c r="H75" s="3147"/>
      <c r="I75" s="3147"/>
      <c r="J75" s="3147"/>
      <c r="K75" s="3147"/>
      <c r="L75" s="3147"/>
      <c r="M75" s="3147"/>
      <c r="N75" s="3147"/>
      <c r="O75" s="3147"/>
      <c r="P75" s="3147"/>
      <c r="Q75" s="3147"/>
      <c r="R75" s="3147"/>
      <c r="S75" s="3147"/>
      <c r="T75" s="3147"/>
      <c r="U75" s="3148"/>
      <c r="V75" s="203"/>
      <c r="X75" s="203"/>
    </row>
    <row r="76" spans="1:25" s="224" customFormat="1" ht="17.100000000000001" customHeight="1">
      <c r="A76" s="238"/>
      <c r="B76" s="547"/>
      <c r="C76" s="3109" t="s">
        <v>486</v>
      </c>
      <c r="D76" s="3110"/>
      <c r="E76" s="3110"/>
      <c r="F76" s="3110"/>
      <c r="G76" s="3110"/>
      <c r="H76" s="3110"/>
      <c r="I76" s="3110"/>
      <c r="J76" s="3110"/>
      <c r="K76" s="3110"/>
      <c r="L76" s="3110"/>
      <c r="M76" s="3110"/>
      <c r="N76" s="3110"/>
      <c r="O76" s="3110"/>
      <c r="P76" s="3110"/>
      <c r="Q76" s="3110"/>
      <c r="R76" s="3110"/>
      <c r="S76" s="3110"/>
      <c r="T76" s="3110"/>
      <c r="U76" s="3111"/>
      <c r="V76" s="239"/>
    </row>
    <row r="77" spans="1:25" s="224" customFormat="1" ht="17.100000000000001" customHeight="1">
      <c r="A77" s="238"/>
      <c r="B77" s="688"/>
      <c r="C77" s="3109" t="s">
        <v>1120</v>
      </c>
      <c r="D77" s="3110"/>
      <c r="E77" s="3110"/>
      <c r="F77" s="3110"/>
      <c r="G77" s="3110"/>
      <c r="H77" s="3110"/>
      <c r="I77" s="3110"/>
      <c r="J77" s="3110"/>
      <c r="K77" s="3110"/>
      <c r="L77" s="3110"/>
      <c r="M77" s="3110"/>
      <c r="N77" s="3110"/>
      <c r="O77" s="3110"/>
      <c r="P77" s="3110"/>
      <c r="Q77" s="3110"/>
      <c r="R77" s="3110"/>
      <c r="S77" s="3110"/>
      <c r="T77" s="3110"/>
      <c r="U77" s="3111"/>
      <c r="V77" s="239"/>
    </row>
    <row r="78" spans="1:25" s="197" customFormat="1" ht="25.5" customHeight="1">
      <c r="A78" s="3103" t="s">
        <v>1109</v>
      </c>
      <c r="B78" s="3168"/>
      <c r="C78" s="3168"/>
      <c r="D78" s="3168"/>
      <c r="E78" s="3168"/>
      <c r="F78" s="3168"/>
      <c r="G78" s="3168"/>
      <c r="H78" s="3168"/>
      <c r="I78" s="3168"/>
      <c r="J78" s="3168"/>
      <c r="K78" s="3168"/>
      <c r="L78" s="3168"/>
      <c r="M78" s="3168"/>
      <c r="N78" s="3168"/>
      <c r="O78" s="3168"/>
      <c r="P78" s="3168"/>
      <c r="Q78" s="3168"/>
      <c r="R78" s="3168"/>
      <c r="S78" s="3168"/>
      <c r="T78" s="3168"/>
      <c r="U78" s="3169"/>
      <c r="V78" s="203"/>
      <c r="X78" s="203"/>
    </row>
    <row r="79" spans="1:25" s="224" customFormat="1" ht="30" customHeight="1">
      <c r="A79" s="384"/>
      <c r="B79" s="383"/>
      <c r="C79" s="3091" t="s">
        <v>973</v>
      </c>
      <c r="D79" s="3092"/>
      <c r="E79" s="3092"/>
      <c r="F79" s="3092"/>
      <c r="G79" s="3092"/>
      <c r="H79" s="3092"/>
      <c r="I79" s="3092"/>
      <c r="J79" s="3092"/>
      <c r="K79" s="3092"/>
      <c r="L79" s="3092"/>
      <c r="M79" s="3092"/>
      <c r="N79" s="3092"/>
      <c r="O79" s="3092"/>
      <c r="P79" s="3092"/>
      <c r="Q79" s="3092"/>
      <c r="R79" s="3092"/>
      <c r="S79" s="3092"/>
      <c r="T79" s="3092"/>
      <c r="U79" s="3093"/>
      <c r="V79" s="239"/>
    </row>
    <row r="80" spans="1:25" s="197" customFormat="1" ht="15" customHeight="1">
      <c r="A80" s="3103" t="s">
        <v>1111</v>
      </c>
      <c r="B80" s="3104"/>
      <c r="C80" s="3104"/>
      <c r="D80" s="3104"/>
      <c r="E80" s="3104"/>
      <c r="F80" s="3104"/>
      <c r="G80" s="3104"/>
      <c r="H80" s="3104"/>
      <c r="I80" s="3104"/>
      <c r="J80" s="3104"/>
      <c r="K80" s="3104"/>
      <c r="L80" s="3104"/>
      <c r="M80" s="3104"/>
      <c r="N80" s="3104"/>
      <c r="O80" s="3104"/>
      <c r="P80" s="3104"/>
      <c r="Q80" s="3104"/>
      <c r="R80" s="3104"/>
      <c r="S80" s="3104"/>
      <c r="T80" s="3104"/>
      <c r="U80" s="3105"/>
    </row>
    <row r="81" spans="1:24" s="197" customFormat="1" ht="15" customHeight="1">
      <c r="A81" s="3153"/>
      <c r="B81" s="3154"/>
      <c r="C81" s="3154"/>
      <c r="D81" s="3154"/>
      <c r="E81" s="3154"/>
      <c r="F81" s="3154"/>
      <c r="G81" s="3154"/>
      <c r="H81" s="3154"/>
      <c r="I81" s="3154"/>
      <c r="J81" s="3154"/>
      <c r="K81" s="3154"/>
      <c r="L81" s="3154"/>
      <c r="M81" s="3154"/>
      <c r="N81" s="3154"/>
      <c r="O81" s="3154"/>
      <c r="P81" s="3154"/>
      <c r="Q81" s="3154"/>
      <c r="R81" s="3154"/>
      <c r="S81" s="3154"/>
      <c r="T81" s="3154"/>
      <c r="U81" s="3155"/>
    </row>
    <row r="82" spans="1:24" s="224" customFormat="1" ht="28.5" customHeight="1">
      <c r="A82" s="240"/>
      <c r="B82" s="547"/>
      <c r="C82" s="3091" t="s">
        <v>1115</v>
      </c>
      <c r="D82" s="3092"/>
      <c r="E82" s="3092"/>
      <c r="F82" s="3092"/>
      <c r="G82" s="3092"/>
      <c r="H82" s="3092"/>
      <c r="I82" s="3092"/>
      <c r="J82" s="3092"/>
      <c r="K82" s="3092"/>
      <c r="L82" s="3092"/>
      <c r="M82" s="3092"/>
      <c r="N82" s="3092"/>
      <c r="O82" s="3092"/>
      <c r="P82" s="3092"/>
      <c r="Q82" s="3092"/>
      <c r="R82" s="3092"/>
      <c r="S82" s="3092"/>
      <c r="T82" s="3092"/>
      <c r="U82" s="3093"/>
    </row>
    <row r="83" spans="1:24" s="243" customFormat="1" ht="12.95" customHeight="1">
      <c r="A83" s="388" t="s">
        <v>691</v>
      </c>
      <c r="B83" s="386"/>
      <c r="C83" s="385"/>
      <c r="D83" s="387"/>
      <c r="E83" s="387"/>
      <c r="F83" s="387"/>
      <c r="G83" s="387"/>
      <c r="H83" s="387"/>
      <c r="I83" s="387"/>
      <c r="J83" s="387"/>
      <c r="K83" s="387"/>
      <c r="L83" s="388"/>
      <c r="M83" s="386"/>
      <c r="N83" s="387"/>
      <c r="O83" s="388"/>
      <c r="P83" s="389"/>
      <c r="Q83" s="390"/>
      <c r="R83" s="390"/>
      <c r="S83" s="390"/>
      <c r="T83" s="390"/>
      <c r="U83" s="390"/>
      <c r="V83" s="241"/>
    </row>
    <row r="84" spans="1:24" s="335" customFormat="1" ht="18" customHeight="1">
      <c r="A84" s="337" t="s">
        <v>478</v>
      </c>
      <c r="C84" s="334"/>
      <c r="D84" s="334"/>
      <c r="E84" s="334"/>
      <c r="F84" s="334"/>
      <c r="G84" s="334"/>
      <c r="H84" s="334"/>
      <c r="I84" s="334"/>
      <c r="J84" s="336"/>
      <c r="K84" s="542"/>
      <c r="L84" s="334"/>
      <c r="M84" s="334"/>
      <c r="N84" s="334"/>
      <c r="O84" s="334"/>
      <c r="P84" s="334"/>
      <c r="Q84" s="334"/>
      <c r="R84" s="334"/>
      <c r="S84" s="334"/>
      <c r="T84" s="334"/>
      <c r="U84" s="334"/>
      <c r="V84" s="334"/>
    </row>
    <row r="85" spans="1:24" s="197" customFormat="1" ht="12.95" customHeight="1">
      <c r="A85" s="3156" t="s">
        <v>454</v>
      </c>
      <c r="B85" s="3157"/>
      <c r="C85" s="3157"/>
      <c r="D85" s="3157"/>
      <c r="E85" s="3157"/>
      <c r="F85" s="3157"/>
      <c r="G85" s="3157"/>
      <c r="H85" s="3157"/>
      <c r="I85" s="3157"/>
      <c r="J85" s="3157"/>
      <c r="K85" s="3157"/>
      <c r="L85" s="3157"/>
      <c r="M85" s="3157"/>
      <c r="N85" s="3157"/>
      <c r="O85" s="3157"/>
      <c r="P85" s="3157"/>
      <c r="Q85" s="3157"/>
      <c r="R85" s="3157"/>
      <c r="S85" s="3157"/>
      <c r="T85" s="3157"/>
      <c r="U85" s="3157"/>
      <c r="V85" s="203"/>
    </row>
    <row r="86" spans="1:24" s="197" customFormat="1" ht="12.95" customHeight="1">
      <c r="A86" s="3158"/>
      <c r="B86" s="3158"/>
      <c r="C86" s="3158"/>
      <c r="D86" s="3158"/>
      <c r="E86" s="3158"/>
      <c r="F86" s="3158"/>
      <c r="G86" s="3158"/>
      <c r="H86" s="3158"/>
      <c r="I86" s="3158"/>
      <c r="J86" s="3158"/>
      <c r="K86" s="3158"/>
      <c r="L86" s="3158"/>
      <c r="M86" s="3158"/>
      <c r="N86" s="3158"/>
      <c r="O86" s="3158"/>
      <c r="P86" s="3158"/>
      <c r="Q86" s="3158"/>
      <c r="R86" s="3158"/>
      <c r="S86" s="3158"/>
      <c r="T86" s="3158"/>
      <c r="U86" s="3158"/>
      <c r="V86" s="203"/>
    </row>
    <row r="87" spans="1:24" s="246" customFormat="1" ht="18" customHeight="1">
      <c r="A87" s="244"/>
      <c r="B87" s="3134" t="s">
        <v>395</v>
      </c>
      <c r="C87" s="3134"/>
      <c r="D87" s="3134"/>
      <c r="E87" s="3143" t="s">
        <v>213</v>
      </c>
      <c r="F87" s="3144"/>
      <c r="G87" s="3144"/>
      <c r="H87" s="3144"/>
      <c r="I87" s="3144"/>
      <c r="J87" s="3144"/>
      <c r="K87" s="3144"/>
      <c r="L87" s="3144"/>
      <c r="M87" s="3144"/>
      <c r="N87" s="3145"/>
      <c r="O87" s="3143" t="s">
        <v>396</v>
      </c>
      <c r="P87" s="3144"/>
      <c r="Q87" s="3143" t="s">
        <v>397</v>
      </c>
      <c r="R87" s="3144"/>
      <c r="S87" s="3144"/>
      <c r="T87" s="3144"/>
      <c r="U87" s="3145"/>
      <c r="V87" s="245"/>
      <c r="X87" s="245"/>
    </row>
    <row r="88" spans="1:24" s="224" customFormat="1" ht="17.100000000000001" customHeight="1">
      <c r="A88" s="547" t="s">
        <v>569</v>
      </c>
      <c r="B88" s="3134"/>
      <c r="C88" s="3134"/>
      <c r="D88" s="3134"/>
      <c r="E88" s="3143"/>
      <c r="F88" s="3174"/>
      <c r="G88" s="3174"/>
      <c r="H88" s="3174"/>
      <c r="I88" s="545" t="s">
        <v>570</v>
      </c>
      <c r="J88" s="3144"/>
      <c r="K88" s="3144"/>
      <c r="L88" s="3144"/>
      <c r="M88" s="3144"/>
      <c r="N88" s="3145"/>
      <c r="O88" s="3143"/>
      <c r="P88" s="3144"/>
      <c r="Q88" s="3143"/>
      <c r="R88" s="3144"/>
      <c r="S88" s="3144"/>
      <c r="T88" s="3144"/>
      <c r="U88" s="3145"/>
      <c r="V88" s="239"/>
      <c r="W88" s="239"/>
    </row>
    <row r="89" spans="1:24" s="224" customFormat="1" ht="17.100000000000001" customHeight="1">
      <c r="A89" s="547" t="s">
        <v>571</v>
      </c>
      <c r="B89" s="3134"/>
      <c r="C89" s="3134"/>
      <c r="D89" s="3134"/>
      <c r="E89" s="3143"/>
      <c r="F89" s="3174"/>
      <c r="G89" s="3174"/>
      <c r="H89" s="3174"/>
      <c r="I89" s="545" t="s">
        <v>570</v>
      </c>
      <c r="J89" s="3144"/>
      <c r="K89" s="3144"/>
      <c r="L89" s="3144"/>
      <c r="M89" s="3144"/>
      <c r="N89" s="3145"/>
      <c r="O89" s="3143"/>
      <c r="P89" s="3144"/>
      <c r="Q89" s="3143"/>
      <c r="R89" s="3144"/>
      <c r="S89" s="3144"/>
      <c r="T89" s="3144"/>
      <c r="U89" s="3145"/>
      <c r="V89" s="239"/>
    </row>
    <row r="90" spans="1:24" s="224" customFormat="1" ht="17.100000000000001" customHeight="1">
      <c r="A90" s="547" t="s">
        <v>572</v>
      </c>
      <c r="B90" s="3134"/>
      <c r="C90" s="3134"/>
      <c r="D90" s="3134"/>
      <c r="E90" s="3143"/>
      <c r="F90" s="3174"/>
      <c r="G90" s="3174"/>
      <c r="H90" s="3174"/>
      <c r="I90" s="545" t="s">
        <v>573</v>
      </c>
      <c r="J90" s="3144"/>
      <c r="K90" s="3144"/>
      <c r="L90" s="3144"/>
      <c r="M90" s="3144"/>
      <c r="N90" s="3145"/>
      <c r="O90" s="3143"/>
      <c r="P90" s="3144"/>
      <c r="Q90" s="3143"/>
      <c r="R90" s="3144"/>
      <c r="S90" s="3144"/>
      <c r="T90" s="3144"/>
      <c r="U90" s="3145"/>
      <c r="V90" s="239"/>
    </row>
    <row r="91" spans="1:24" s="224" customFormat="1" ht="17.100000000000001" customHeight="1">
      <c r="A91" s="547" t="s">
        <v>574</v>
      </c>
      <c r="B91" s="3134"/>
      <c r="C91" s="3134"/>
      <c r="D91" s="3134"/>
      <c r="E91" s="3143"/>
      <c r="F91" s="3174"/>
      <c r="G91" s="3174"/>
      <c r="H91" s="3174"/>
      <c r="I91" s="545" t="s">
        <v>570</v>
      </c>
      <c r="J91" s="3144"/>
      <c r="K91" s="3144"/>
      <c r="L91" s="3144"/>
      <c r="M91" s="3144"/>
      <c r="N91" s="3145"/>
      <c r="O91" s="3143"/>
      <c r="P91" s="3144"/>
      <c r="Q91" s="3143"/>
      <c r="R91" s="3144"/>
      <c r="S91" s="3144"/>
      <c r="T91" s="3144"/>
      <c r="U91" s="3145"/>
      <c r="V91" s="239"/>
    </row>
    <row r="92" spans="1:24" s="224" customFormat="1" ht="17.100000000000001" customHeight="1">
      <c r="A92" s="547" t="s">
        <v>575</v>
      </c>
      <c r="B92" s="3134"/>
      <c r="C92" s="3134"/>
      <c r="D92" s="3134"/>
      <c r="E92" s="3143"/>
      <c r="F92" s="3174"/>
      <c r="G92" s="3174"/>
      <c r="H92" s="3174"/>
      <c r="I92" s="545" t="s">
        <v>570</v>
      </c>
      <c r="J92" s="3144"/>
      <c r="K92" s="3144"/>
      <c r="L92" s="3144"/>
      <c r="M92" s="3144"/>
      <c r="N92" s="3145"/>
      <c r="O92" s="3143"/>
      <c r="P92" s="3144"/>
      <c r="Q92" s="3143"/>
      <c r="R92" s="3144"/>
      <c r="S92" s="3144"/>
      <c r="T92" s="3144"/>
      <c r="U92" s="3145"/>
      <c r="V92" s="239"/>
    </row>
    <row r="93" spans="1:24" ht="10.5" customHeight="1">
      <c r="A93" s="3166" t="s">
        <v>483</v>
      </c>
      <c r="B93" s="3166"/>
      <c r="C93" s="3166"/>
      <c r="D93" s="3166"/>
      <c r="E93" s="3166"/>
      <c r="F93" s="3166"/>
      <c r="G93" s="3166"/>
      <c r="H93" s="3166"/>
      <c r="I93" s="3166"/>
      <c r="J93" s="3166"/>
      <c r="K93" s="3166"/>
      <c r="L93" s="3166"/>
      <c r="M93" s="3166"/>
      <c r="N93" s="3166"/>
      <c r="O93" s="3166"/>
      <c r="P93" s="3166"/>
      <c r="Q93" s="3166"/>
      <c r="R93" s="3166"/>
      <c r="S93" s="3166"/>
      <c r="T93" s="3166"/>
      <c r="U93" s="3166"/>
    </row>
    <row r="94" spans="1:24" s="243" customFormat="1" ht="10.5" customHeight="1">
      <c r="A94" s="247" t="s">
        <v>403</v>
      </c>
      <c r="C94" s="241"/>
      <c r="D94" s="241"/>
      <c r="E94" s="241"/>
      <c r="F94" s="241"/>
      <c r="G94" s="241"/>
      <c r="H94" s="241"/>
      <c r="I94" s="241"/>
      <c r="J94" s="241"/>
      <c r="K94" s="241"/>
      <c r="L94" s="241"/>
      <c r="M94" s="241"/>
      <c r="N94" s="241"/>
      <c r="O94" s="241"/>
      <c r="P94" s="241"/>
      <c r="Q94" s="241"/>
      <c r="R94" s="241"/>
      <c r="S94" s="241"/>
      <c r="T94" s="241"/>
      <c r="U94" s="241"/>
    </row>
    <row r="95" spans="1:24" s="243" customFormat="1" ht="10.5" customHeight="1">
      <c r="A95" s="247" t="s">
        <v>404</v>
      </c>
      <c r="C95" s="241"/>
      <c r="D95" s="241"/>
      <c r="E95" s="241"/>
      <c r="F95" s="241"/>
      <c r="G95" s="241"/>
      <c r="H95" s="241"/>
      <c r="I95" s="241"/>
      <c r="J95" s="241"/>
      <c r="K95" s="241"/>
      <c r="L95" s="241"/>
      <c r="M95" s="241"/>
      <c r="N95" s="241"/>
      <c r="O95" s="241"/>
      <c r="P95" s="241"/>
      <c r="Q95" s="241"/>
      <c r="R95" s="241"/>
      <c r="S95" s="241"/>
      <c r="T95" s="241"/>
      <c r="U95" s="241"/>
    </row>
    <row r="96" spans="1:24" s="861" customFormat="1" ht="20.25" customHeight="1">
      <c r="A96" s="3087" t="s">
        <v>1314</v>
      </c>
      <c r="B96" s="3087"/>
      <c r="C96" s="3087"/>
      <c r="D96" s="3087"/>
      <c r="E96" s="3087"/>
      <c r="F96" s="3087"/>
      <c r="G96" s="3087"/>
      <c r="H96" s="3087"/>
      <c r="I96" s="3087"/>
      <c r="J96" s="3087"/>
      <c r="K96" s="3087"/>
      <c r="L96" s="3087"/>
      <c r="M96" s="3087"/>
      <c r="N96" s="3087"/>
      <c r="O96" s="3087"/>
      <c r="P96" s="3087"/>
      <c r="Q96" s="3087"/>
      <c r="R96" s="3087"/>
      <c r="S96" s="337"/>
      <c r="T96" s="859"/>
      <c r="U96" s="210"/>
    </row>
    <row r="97" spans="1:21" s="861" customFormat="1" ht="27" customHeight="1">
      <c r="A97" s="3088" t="s">
        <v>1313</v>
      </c>
      <c r="B97" s="3089"/>
      <c r="C97" s="3089"/>
      <c r="D97" s="3089"/>
      <c r="E97" s="3089"/>
      <c r="F97" s="3089"/>
      <c r="G97" s="3089"/>
      <c r="H97" s="3089"/>
      <c r="I97" s="3089"/>
      <c r="J97" s="3089"/>
      <c r="K97" s="3089"/>
      <c r="L97" s="3089"/>
      <c r="M97" s="3089"/>
      <c r="N97" s="3089"/>
      <c r="O97" s="3089"/>
      <c r="P97" s="3089"/>
      <c r="Q97" s="3089"/>
      <c r="R97" s="3089"/>
      <c r="S97" s="3089"/>
      <c r="T97" s="3089"/>
      <c r="U97" s="3090"/>
    </row>
    <row r="98" spans="1:21" s="861" customFormat="1" ht="28.5" customHeight="1">
      <c r="A98" s="901"/>
      <c r="B98" s="681"/>
      <c r="C98" s="3091" t="s">
        <v>1284</v>
      </c>
      <c r="D98" s="3092"/>
      <c r="E98" s="3092"/>
      <c r="F98" s="3092"/>
      <c r="G98" s="3092"/>
      <c r="H98" s="3092"/>
      <c r="I98" s="3092"/>
      <c r="J98" s="3092"/>
      <c r="K98" s="3092"/>
      <c r="L98" s="3092"/>
      <c r="M98" s="3092"/>
      <c r="N98" s="3092"/>
      <c r="O98" s="3092"/>
      <c r="P98" s="3092"/>
      <c r="Q98" s="3092"/>
      <c r="R98" s="3092"/>
      <c r="S98" s="3092"/>
      <c r="T98" s="3092"/>
      <c r="U98" s="3093"/>
    </row>
    <row r="99" spans="1:21" ht="24.95" customHeight="1"/>
    <row r="100" spans="1:21" ht="24.95" customHeight="1"/>
    <row r="101" spans="1:21">
      <c r="E101" s="216"/>
      <c r="F101" s="216"/>
      <c r="G101" s="216"/>
    </row>
    <row r="105" spans="1:21">
      <c r="C105" s="216"/>
    </row>
    <row r="108" spans="1:21">
      <c r="C108" s="217"/>
    </row>
    <row r="109" spans="1:21">
      <c r="C109" s="217"/>
    </row>
    <row r="110" spans="1:21">
      <c r="C110" s="217"/>
    </row>
    <row r="111" spans="1:21">
      <c r="C111" s="217"/>
    </row>
    <row r="112" spans="1:21">
      <c r="C112" s="217"/>
    </row>
    <row r="113" spans="3:3">
      <c r="C113" s="217"/>
    </row>
    <row r="114" spans="3:3">
      <c r="C114" s="217"/>
    </row>
    <row r="115" spans="3:3">
      <c r="C115" s="217"/>
    </row>
    <row r="116" spans="3:3">
      <c r="C116" s="217"/>
    </row>
    <row r="117" spans="3:3">
      <c r="C117" s="217"/>
    </row>
    <row r="118" spans="3:3">
      <c r="C118" s="217"/>
    </row>
    <row r="119" spans="3:3">
      <c r="C119" s="217"/>
    </row>
    <row r="120" spans="3:3">
      <c r="C120" s="217"/>
    </row>
    <row r="121" spans="3:3">
      <c r="C121" s="217"/>
    </row>
    <row r="122" spans="3:3">
      <c r="C122" s="217"/>
    </row>
    <row r="123" spans="3:3">
      <c r="C123" s="217"/>
    </row>
    <row r="124" spans="3:3">
      <c r="C124" s="217"/>
    </row>
    <row r="125" spans="3:3">
      <c r="C125" s="217"/>
    </row>
    <row r="126" spans="3:3">
      <c r="C126" s="217"/>
    </row>
  </sheetData>
  <mergeCells count="142">
    <mergeCell ref="A93:U93"/>
    <mergeCell ref="B90:D90"/>
    <mergeCell ref="E90:H90"/>
    <mergeCell ref="J90:N90"/>
    <mergeCell ref="O90:P90"/>
    <mergeCell ref="Q90:U90"/>
    <mergeCell ref="B91:D91"/>
    <mergeCell ref="E91:H91"/>
    <mergeCell ref="J91:N91"/>
    <mergeCell ref="O91:P91"/>
    <mergeCell ref="Q91:U91"/>
    <mergeCell ref="B89:D89"/>
    <mergeCell ref="E89:H89"/>
    <mergeCell ref="J89:N89"/>
    <mergeCell ref="O89:P89"/>
    <mergeCell ref="Q89:U89"/>
    <mergeCell ref="B92:D92"/>
    <mergeCell ref="E92:H92"/>
    <mergeCell ref="J92:N92"/>
    <mergeCell ref="O92:P92"/>
    <mergeCell ref="Q92:U92"/>
    <mergeCell ref="C79:U79"/>
    <mergeCell ref="A80:U81"/>
    <mergeCell ref="C82:U82"/>
    <mergeCell ref="A85:U86"/>
    <mergeCell ref="B87:D87"/>
    <mergeCell ref="E87:N87"/>
    <mergeCell ref="O87:P87"/>
    <mergeCell ref="Q87:U87"/>
    <mergeCell ref="B88:D88"/>
    <mergeCell ref="E88:H88"/>
    <mergeCell ref="J88:N88"/>
    <mergeCell ref="O88:P88"/>
    <mergeCell ref="Q88:U88"/>
    <mergeCell ref="A75:U75"/>
    <mergeCell ref="C76:U76"/>
    <mergeCell ref="A78:U78"/>
    <mergeCell ref="F67:I67"/>
    <mergeCell ref="A69:A72"/>
    <mergeCell ref="B69:F69"/>
    <mergeCell ref="B70:F70"/>
    <mergeCell ref="G70:J70"/>
    <mergeCell ref="B71:F71"/>
    <mergeCell ref="G71:J71"/>
    <mergeCell ref="B72:F72"/>
    <mergeCell ref="G72:J72"/>
    <mergeCell ref="C77:U77"/>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3:D43"/>
    <mergeCell ref="E43:H43"/>
    <mergeCell ref="J43:N43"/>
    <mergeCell ref="O43:P43"/>
    <mergeCell ref="Q43:U43"/>
    <mergeCell ref="A44:U44"/>
    <mergeCell ref="B42:D42"/>
    <mergeCell ref="E42:H42"/>
    <mergeCell ref="J42:N42"/>
    <mergeCell ref="O42:P42"/>
    <mergeCell ref="Q42:U42"/>
    <mergeCell ref="A51:U51"/>
    <mergeCell ref="A52:D52"/>
    <mergeCell ref="E52:J52"/>
    <mergeCell ref="L52:M52"/>
    <mergeCell ref="N52:U52"/>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A96:R96"/>
    <mergeCell ref="A97:U97"/>
    <mergeCell ref="C98:U98"/>
    <mergeCell ref="A47:R47"/>
    <mergeCell ref="A48:U48"/>
    <mergeCell ref="C49:U49"/>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s>
  <phoneticPr fontId="9"/>
  <conditionalFormatting sqref="K5 N5:P5 K54 N54:P54">
    <cfRule type="expression" dxfId="135" priority="16" stopIfTrue="1">
      <formula>($E$5="○")*($K$5="")</formula>
    </cfRule>
  </conditionalFormatting>
  <conditionalFormatting sqref="K6 K55">
    <cfRule type="expression" dxfId="134" priority="15" stopIfTrue="1">
      <formula>($F$6&lt;&gt;"")*($K$6="")</formula>
    </cfRule>
  </conditionalFormatting>
  <conditionalFormatting sqref="B12 O6 G6 K15 S15:T15 B61 O55 G55 K64 S64:T64">
    <cfRule type="cellIs" dxfId="133" priority="14" stopIfTrue="1" operator="equal">
      <formula>""</formula>
    </cfRule>
  </conditionalFormatting>
  <conditionalFormatting sqref="F15 N15 F64 N64">
    <cfRule type="cellIs" dxfId="132" priority="13" stopIfTrue="1" operator="equal">
      <formula>(COUNTIF($F$15:$J$15,"○")=1)</formula>
    </cfRule>
  </conditionalFormatting>
  <conditionalFormatting sqref="B39:E43 J40:J43 J39:N39 O39:O43 Q39:R43 F16:F18 M17:P17 F65:F67 M66:P66 B76:B79 B27:B30">
    <cfRule type="cellIs" dxfId="131" priority="12" stopIfTrue="1" operator="equal">
      <formula>""</formula>
    </cfRule>
  </conditionalFormatting>
  <conditionalFormatting sqref="G21:G23 G70:G72">
    <cfRule type="expression" dxfId="130" priority="11" stopIfTrue="1">
      <formula>($G$20&lt;&gt;"")*($G$21="")*($G$22="")*($G$23="")</formula>
    </cfRule>
  </conditionalFormatting>
  <conditionalFormatting sqref="G20 K20 G69 K69">
    <cfRule type="cellIs" dxfId="129" priority="10" stopIfTrue="1" operator="equal">
      <formula>(COUNTIF($G$20:$K$20,"○")=1)</formula>
    </cfRule>
  </conditionalFormatting>
  <conditionalFormatting sqref="D6 F6 J15 R15:T15 D55 F55 J64 R64:T64">
    <cfRule type="cellIs" dxfId="128" priority="9" stopIfTrue="1" operator="equal">
      <formula>(COUNTIF($D$6:$F$6,"○")=1)</formula>
    </cfRule>
  </conditionalFormatting>
  <conditionalFormatting sqref="K6 D6 K55 D55">
    <cfRule type="cellIs" dxfId="127" priority="8" stopIfTrue="1" operator="equal">
      <formula>(COUNTIF($D$6:$K$6,"○")=1)</formula>
    </cfRule>
  </conditionalFormatting>
  <conditionalFormatting sqref="B88:E92 J89:J92 J88:N88 O88:O92 Q88:R92">
    <cfRule type="cellIs" dxfId="126" priority="7" stopIfTrue="1" operator="equal">
      <formula>""</formula>
    </cfRule>
  </conditionalFormatting>
  <conditionalFormatting sqref="B33">
    <cfRule type="cellIs" dxfId="125" priority="6" stopIfTrue="1" operator="equal">
      <formula>""</formula>
    </cfRule>
  </conditionalFormatting>
  <conditionalFormatting sqref="B82">
    <cfRule type="cellIs" dxfId="124" priority="5" stopIfTrue="1" operator="equal">
      <formula>""</formula>
    </cfRule>
  </conditionalFormatting>
  <conditionalFormatting sqref="B98">
    <cfRule type="cellIs" dxfId="123" priority="2" stopIfTrue="1" operator="equal">
      <formula>""</formula>
    </cfRule>
  </conditionalFormatting>
  <conditionalFormatting sqref="B49">
    <cfRule type="cellIs" dxfId="122" priority="1" stopIfTrue="1" operator="equal">
      <formula>""</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6:B77 B27:B28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VRV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9 WLN79 WVJ79 B79 IX79 ST79 ACP79 AML79 AWH79 BGD79 BPZ79 BZV79 CJR79 CTN79 DDJ79 DNF79 DXB79 EGX79 EQT79 FAP79 FKL79 FUH79 GED79 GNZ79 GXV79 HHR79 HRN79 IBJ79 ILF79 IVB79 JEX79 JOT79 JYP79 KIL79 KSH79 LCD79 LLZ79 LVV79 MFR79 MPN79 MZJ79 NJF79 NTB79 OCX79 OMT79 OWP79 PGL79 PQH79 QAD79 QJZ79 QTV79 RDR79 RNN79 RXJ79 SHF79 SRB79 TAX79 TKT79 TUP79 UEL79 UOH79 UYD79 VHZ79 B33 B82 B98 B49">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horizontalDpi="300" verticalDpi="300" r:id="rId1"/>
  <headerFooter scaleWithDoc="0">
    <oddFooter>&amp;R&amp;10（令和６年４月１日以降に開講する訓練科から適用）　</oddFooter>
  </headerFooter>
  <rowBreaks count="1" manualBreakCount="1">
    <brk id="49" max="16383" man="1"/>
  </rowBreaks>
  <colBreaks count="1" manualBreakCount="1">
    <brk id="21" max="1048575" man="1"/>
  </colBreak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7"/>
  <sheetViews>
    <sheetView view="pageBreakPreview" topLeftCell="A19" zoomScale="90" zoomScaleNormal="100" zoomScaleSheetLayoutView="90" workbookViewId="0">
      <selection activeCell="A46" sqref="A46:H47"/>
    </sheetView>
  </sheetViews>
  <sheetFormatPr defaultColWidth="9" defaultRowHeight="13.5"/>
  <cols>
    <col min="1" max="1" width="4" style="253" customWidth="1"/>
    <col min="2" max="2" width="4.625" style="253" customWidth="1"/>
    <col min="3" max="3" width="20.75" style="251" customWidth="1"/>
    <col min="4" max="4" width="22.125" style="251" customWidth="1"/>
    <col min="5" max="5" width="6.625" style="251" customWidth="1"/>
    <col min="6" max="6" width="22.125" style="251" customWidth="1"/>
    <col min="7" max="7" width="29.75" style="251" customWidth="1"/>
    <col min="8" max="8" width="6.5" style="251" customWidth="1"/>
    <col min="9" max="16384" width="9" style="251"/>
  </cols>
  <sheetData>
    <row r="1" spans="1:8" ht="21.75" customHeight="1">
      <c r="A1" s="248"/>
      <c r="B1" s="249"/>
      <c r="C1" s="249"/>
      <c r="D1" s="250"/>
      <c r="E1" s="250"/>
      <c r="F1" s="250"/>
      <c r="H1" s="407" t="s">
        <v>726</v>
      </c>
    </row>
    <row r="2" spans="1:8" ht="21.75" customHeight="1">
      <c r="A2" s="248"/>
      <c r="B2" s="249"/>
      <c r="C2" s="249"/>
      <c r="D2" s="250"/>
      <c r="E2" s="250"/>
      <c r="F2" s="250"/>
      <c r="H2" s="252"/>
    </row>
    <row r="3" spans="1:8" ht="33" customHeight="1">
      <c r="A3" s="3185" t="s">
        <v>405</v>
      </c>
      <c r="B3" s="3185"/>
      <c r="C3" s="3185"/>
      <c r="D3" s="3185"/>
      <c r="E3" s="3185"/>
      <c r="F3" s="3185"/>
      <c r="G3" s="3185"/>
      <c r="H3" s="3185"/>
    </row>
    <row r="4" spans="1:8" ht="33.75" customHeight="1">
      <c r="C4" s="254"/>
      <c r="D4" s="254"/>
      <c r="E4" s="254"/>
      <c r="F4" s="254"/>
    </row>
    <row r="5" spans="1:8" ht="24.95" customHeight="1">
      <c r="A5" s="255">
        <v>1</v>
      </c>
      <c r="B5" s="256" t="s">
        <v>0</v>
      </c>
      <c r="C5" s="256"/>
      <c r="D5" s="3186" t="str">
        <f>IF(様式1!L11="","",様式1!L11)</f>
        <v/>
      </c>
      <c r="E5" s="3186"/>
      <c r="F5" s="3186"/>
      <c r="G5" s="250"/>
      <c r="H5" s="252"/>
    </row>
    <row r="6" spans="1:8" ht="15" customHeight="1">
      <c r="A6" s="255"/>
      <c r="B6" s="256"/>
      <c r="C6" s="256"/>
      <c r="D6" s="257"/>
      <c r="E6" s="257"/>
      <c r="F6" s="257"/>
      <c r="G6" s="250"/>
      <c r="H6" s="252"/>
    </row>
    <row r="7" spans="1:8" ht="24.95" customHeight="1">
      <c r="A7" s="255">
        <v>2</v>
      </c>
      <c r="B7" s="256" t="s">
        <v>406</v>
      </c>
      <c r="C7" s="256"/>
      <c r="D7" s="3186" t="str">
        <f>IF(様式1!G36="","",様式1!G36)</f>
        <v/>
      </c>
      <c r="E7" s="3186"/>
      <c r="F7" s="3186"/>
      <c r="H7" s="252"/>
    </row>
    <row r="8" spans="1:8" ht="27" customHeight="1">
      <c r="A8" s="255"/>
      <c r="B8" s="256"/>
      <c r="C8" s="256" t="s">
        <v>213</v>
      </c>
      <c r="D8" s="376" t="str">
        <f>IF(様式1!F37="","", 様式1!F37)</f>
        <v/>
      </c>
      <c r="E8" s="258" t="s">
        <v>407</v>
      </c>
      <c r="F8" s="376" t="str">
        <f>IF(様式1!K37="","",様式1!K37)</f>
        <v/>
      </c>
      <c r="H8" s="252"/>
    </row>
    <row r="9" spans="1:8" ht="14.25" customHeight="1">
      <c r="A9" s="248"/>
      <c r="B9" s="249"/>
      <c r="C9" s="249"/>
      <c r="D9" s="257"/>
      <c r="E9" s="257"/>
      <c r="F9" s="257"/>
      <c r="H9" s="252"/>
    </row>
    <row r="10" spans="1:8" ht="24.95" customHeight="1">
      <c r="A10" s="255">
        <v>3</v>
      </c>
      <c r="B10" s="3187" t="s">
        <v>456</v>
      </c>
      <c r="C10" s="3187"/>
      <c r="D10" s="3187"/>
      <c r="E10" s="3187"/>
      <c r="F10" s="3187"/>
      <c r="G10" s="3187"/>
    </row>
    <row r="11" spans="1:8" ht="26.25" customHeight="1">
      <c r="B11" s="1269" t="s">
        <v>1609</v>
      </c>
      <c r="C11" s="532" t="s">
        <v>948</v>
      </c>
      <c r="D11" s="3188"/>
      <c r="E11" s="3188"/>
      <c r="F11" s="3188"/>
    </row>
    <row r="12" spans="1:8" ht="27" customHeight="1">
      <c r="B12" s="1269" t="s">
        <v>1610</v>
      </c>
      <c r="C12" s="533" t="s">
        <v>1611</v>
      </c>
      <c r="D12" s="3188"/>
      <c r="E12" s="3188"/>
      <c r="F12" s="3188"/>
      <c r="H12" s="259"/>
    </row>
    <row r="13" spans="1:8" ht="27" customHeight="1">
      <c r="B13" s="1269" t="s">
        <v>1612</v>
      </c>
      <c r="C13" s="256" t="s">
        <v>1537</v>
      </c>
      <c r="D13" s="3188"/>
      <c r="E13" s="3188"/>
      <c r="F13" s="3188"/>
      <c r="H13" s="259"/>
    </row>
    <row r="14" spans="1:8" ht="27" customHeight="1">
      <c r="B14" s="1269" t="s">
        <v>1613</v>
      </c>
      <c r="C14" s="256" t="s">
        <v>408</v>
      </c>
      <c r="D14" s="3188"/>
      <c r="E14" s="3188"/>
      <c r="F14" s="3188"/>
      <c r="H14" s="259"/>
    </row>
    <row r="15" spans="1:8" ht="27" customHeight="1">
      <c r="B15" s="1269" t="s">
        <v>1614</v>
      </c>
      <c r="C15" s="256" t="s">
        <v>409</v>
      </c>
      <c r="D15" s="684"/>
      <c r="E15" s="258" t="s">
        <v>407</v>
      </c>
      <c r="F15" s="684"/>
      <c r="H15" s="259"/>
    </row>
    <row r="16" spans="1:8" ht="27" customHeight="1">
      <c r="B16" s="1269" t="s">
        <v>1615</v>
      </c>
      <c r="C16" s="256" t="s">
        <v>410</v>
      </c>
      <c r="D16" s="3188"/>
      <c r="E16" s="3188"/>
      <c r="F16" s="3188"/>
      <c r="H16" s="259"/>
    </row>
    <row r="17" spans="1:8" ht="27" customHeight="1">
      <c r="B17" s="1269" t="s">
        <v>1616</v>
      </c>
      <c r="C17" s="256" t="s">
        <v>411</v>
      </c>
      <c r="D17" s="3188"/>
      <c r="E17" s="3188"/>
      <c r="F17" s="3188"/>
      <c r="G17" s="3188"/>
      <c r="H17" s="260"/>
    </row>
    <row r="18" spans="1:8" ht="15" customHeight="1">
      <c r="B18" s="261"/>
      <c r="D18" s="262"/>
      <c r="E18" s="262"/>
      <c r="F18" s="262"/>
      <c r="G18" s="262"/>
      <c r="H18" s="260"/>
    </row>
    <row r="19" spans="1:8" ht="24.95" customHeight="1">
      <c r="A19" s="255">
        <v>4</v>
      </c>
      <c r="B19" s="263" t="s">
        <v>412</v>
      </c>
      <c r="C19" s="264"/>
      <c r="D19" s="264"/>
      <c r="E19" s="264"/>
      <c r="F19" s="264"/>
      <c r="G19" s="265"/>
      <c r="H19" s="266"/>
    </row>
    <row r="20" spans="1:8" ht="27" customHeight="1">
      <c r="A20" s="255"/>
      <c r="B20" s="1269" t="s">
        <v>1609</v>
      </c>
      <c r="C20" s="267" t="s">
        <v>413</v>
      </c>
      <c r="D20" s="264"/>
      <c r="E20" s="264"/>
      <c r="F20" s="264"/>
      <c r="G20" s="265"/>
      <c r="H20" s="266"/>
    </row>
    <row r="21" spans="1:8" ht="20.100000000000001" customHeight="1">
      <c r="B21" s="3176"/>
      <c r="C21" s="3177"/>
      <c r="D21" s="3177"/>
      <c r="E21" s="3177"/>
      <c r="F21" s="3177"/>
      <c r="G21" s="3177"/>
      <c r="H21" s="3178"/>
    </row>
    <row r="22" spans="1:8" ht="20.100000000000001" customHeight="1">
      <c r="B22" s="3179"/>
      <c r="C22" s="3180"/>
      <c r="D22" s="3180"/>
      <c r="E22" s="3180"/>
      <c r="F22" s="3180"/>
      <c r="G22" s="3180"/>
      <c r="H22" s="3181"/>
    </row>
    <row r="23" spans="1:8" ht="20.100000000000001" customHeight="1">
      <c r="B23" s="3179"/>
      <c r="C23" s="3180"/>
      <c r="D23" s="3180"/>
      <c r="E23" s="3180"/>
      <c r="F23" s="3180"/>
      <c r="G23" s="3180"/>
      <c r="H23" s="3181"/>
    </row>
    <row r="24" spans="1:8" ht="20.100000000000001" customHeight="1">
      <c r="B24" s="3179"/>
      <c r="C24" s="3180"/>
      <c r="D24" s="3180"/>
      <c r="E24" s="3180"/>
      <c r="F24" s="3180"/>
      <c r="G24" s="3180"/>
      <c r="H24" s="3181"/>
    </row>
    <row r="25" spans="1:8" ht="20.100000000000001" customHeight="1">
      <c r="B25" s="3179"/>
      <c r="C25" s="3180"/>
      <c r="D25" s="3180"/>
      <c r="E25" s="3180"/>
      <c r="F25" s="3180"/>
      <c r="G25" s="3180"/>
      <c r="H25" s="3181"/>
    </row>
    <row r="26" spans="1:8" ht="20.100000000000001" customHeight="1">
      <c r="B26" s="3179"/>
      <c r="C26" s="3180"/>
      <c r="D26" s="3180"/>
      <c r="E26" s="3180"/>
      <c r="F26" s="3180"/>
      <c r="G26" s="3180"/>
      <c r="H26" s="3181"/>
    </row>
    <row r="27" spans="1:8" ht="20.100000000000001" customHeight="1">
      <c r="B27" s="3179"/>
      <c r="C27" s="3180"/>
      <c r="D27" s="3180"/>
      <c r="E27" s="3180"/>
      <c r="F27" s="3180"/>
      <c r="G27" s="3180"/>
      <c r="H27" s="3181"/>
    </row>
    <row r="28" spans="1:8" ht="20.100000000000001" customHeight="1">
      <c r="B28" s="3179"/>
      <c r="C28" s="3180"/>
      <c r="D28" s="3180"/>
      <c r="E28" s="3180"/>
      <c r="F28" s="3180"/>
      <c r="G28" s="3180"/>
      <c r="H28" s="3181"/>
    </row>
    <row r="29" spans="1:8" ht="20.100000000000001" customHeight="1">
      <c r="B29" s="3179"/>
      <c r="C29" s="3180"/>
      <c r="D29" s="3180"/>
      <c r="E29" s="3180"/>
      <c r="F29" s="3180"/>
      <c r="G29" s="3180"/>
      <c r="H29" s="3181"/>
    </row>
    <row r="30" spans="1:8" ht="20.100000000000001" customHeight="1">
      <c r="B30" s="3182"/>
      <c r="C30" s="3183"/>
      <c r="D30" s="3183"/>
      <c r="E30" s="3183"/>
      <c r="F30" s="3183"/>
      <c r="G30" s="3183"/>
      <c r="H30" s="3184"/>
    </row>
    <row r="31" spans="1:8" ht="14.25" customHeight="1">
      <c r="A31" s="248"/>
      <c r="B31" s="249"/>
      <c r="C31" s="249"/>
      <c r="D31" s="257"/>
      <c r="E31" s="257"/>
      <c r="F31" s="257"/>
      <c r="H31" s="252"/>
    </row>
    <row r="32" spans="1:8" ht="27" customHeight="1">
      <c r="B32" s="1237" t="s">
        <v>1536</v>
      </c>
      <c r="C32" s="267" t="s">
        <v>414</v>
      </c>
      <c r="D32" s="264"/>
      <c r="E32" s="264"/>
      <c r="F32" s="264"/>
      <c r="G32" s="265"/>
      <c r="H32" s="266"/>
    </row>
    <row r="33" spans="1:8" ht="20.100000000000001" customHeight="1">
      <c r="B33" s="3176"/>
      <c r="C33" s="3177"/>
      <c r="D33" s="3177"/>
      <c r="E33" s="3177"/>
      <c r="F33" s="3177"/>
      <c r="G33" s="3177"/>
      <c r="H33" s="3178"/>
    </row>
    <row r="34" spans="1:8" ht="20.100000000000001" customHeight="1">
      <c r="B34" s="3179"/>
      <c r="C34" s="3180"/>
      <c r="D34" s="3180"/>
      <c r="E34" s="3180"/>
      <c r="F34" s="3180"/>
      <c r="G34" s="3180"/>
      <c r="H34" s="3181"/>
    </row>
    <row r="35" spans="1:8" ht="20.100000000000001" customHeight="1">
      <c r="B35" s="3179"/>
      <c r="C35" s="3180"/>
      <c r="D35" s="3180"/>
      <c r="E35" s="3180"/>
      <c r="F35" s="3180"/>
      <c r="G35" s="3180"/>
      <c r="H35" s="3181"/>
    </row>
    <row r="36" spans="1:8" ht="20.100000000000001" customHeight="1">
      <c r="B36" s="3179"/>
      <c r="C36" s="3180"/>
      <c r="D36" s="3180"/>
      <c r="E36" s="3180"/>
      <c r="F36" s="3180"/>
      <c r="G36" s="3180"/>
      <c r="H36" s="3181"/>
    </row>
    <row r="37" spans="1:8" ht="20.100000000000001" customHeight="1">
      <c r="B37" s="3179"/>
      <c r="C37" s="3180"/>
      <c r="D37" s="3180"/>
      <c r="E37" s="3180"/>
      <c r="F37" s="3180"/>
      <c r="G37" s="3180"/>
      <c r="H37" s="3181"/>
    </row>
    <row r="38" spans="1:8" ht="20.100000000000001" customHeight="1">
      <c r="B38" s="3179"/>
      <c r="C38" s="3180"/>
      <c r="D38" s="3180"/>
      <c r="E38" s="3180"/>
      <c r="F38" s="3180"/>
      <c r="G38" s="3180"/>
      <c r="H38" s="3181"/>
    </row>
    <row r="39" spans="1:8" ht="20.100000000000001" customHeight="1">
      <c r="B39" s="3179"/>
      <c r="C39" s="3180"/>
      <c r="D39" s="3180"/>
      <c r="E39" s="3180"/>
      <c r="F39" s="3180"/>
      <c r="G39" s="3180"/>
      <c r="H39" s="3181"/>
    </row>
    <row r="40" spans="1:8" ht="20.100000000000001" customHeight="1">
      <c r="B40" s="3179"/>
      <c r="C40" s="3180"/>
      <c r="D40" s="3180"/>
      <c r="E40" s="3180"/>
      <c r="F40" s="3180"/>
      <c r="G40" s="3180"/>
      <c r="H40" s="3181"/>
    </row>
    <row r="41" spans="1:8" ht="20.100000000000001" customHeight="1">
      <c r="B41" s="3179"/>
      <c r="C41" s="3180"/>
      <c r="D41" s="3180"/>
      <c r="E41" s="3180"/>
      <c r="F41" s="3180"/>
      <c r="G41" s="3180"/>
      <c r="H41" s="3181"/>
    </row>
    <row r="42" spans="1:8" ht="20.100000000000001" customHeight="1">
      <c r="B42" s="3182"/>
      <c r="C42" s="3183"/>
      <c r="D42" s="3183"/>
      <c r="E42" s="3183"/>
      <c r="F42" s="3183"/>
      <c r="G42" s="3183"/>
      <c r="H42" s="3184"/>
    </row>
    <row r="43" spans="1:8" ht="20.100000000000001" customHeight="1">
      <c r="B43" s="251"/>
      <c r="H43" s="268"/>
    </row>
    <row r="44" spans="1:8" ht="13.5" customHeight="1">
      <c r="A44" s="3175" t="s">
        <v>692</v>
      </c>
      <c r="B44" s="3175"/>
      <c r="C44" s="3175"/>
      <c r="D44" s="3175"/>
      <c r="E44" s="3175"/>
      <c r="F44" s="3175"/>
      <c r="G44" s="3175"/>
      <c r="H44" s="3175"/>
    </row>
    <row r="45" spans="1:8">
      <c r="A45" s="3175"/>
      <c r="B45" s="3175"/>
      <c r="C45" s="3175"/>
      <c r="D45" s="3175"/>
      <c r="E45" s="3175"/>
      <c r="F45" s="3175"/>
      <c r="G45" s="3175"/>
      <c r="H45" s="3175"/>
    </row>
    <row r="46" spans="1:8">
      <c r="A46" s="3175" t="s">
        <v>1535</v>
      </c>
      <c r="B46" s="3175"/>
      <c r="C46" s="3175"/>
      <c r="D46" s="3175"/>
      <c r="E46" s="3175"/>
      <c r="F46" s="3175"/>
      <c r="G46" s="3175"/>
      <c r="H46" s="3175"/>
    </row>
    <row r="47" spans="1:8">
      <c r="A47" s="3175"/>
      <c r="B47" s="3175"/>
      <c r="C47" s="3175"/>
      <c r="D47" s="3175"/>
      <c r="E47" s="3175"/>
      <c r="F47" s="3175"/>
      <c r="G47" s="3175"/>
      <c r="H47" s="3175"/>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1" priority="7" stopIfTrue="1" operator="equal">
      <formula>""</formula>
    </cfRule>
  </conditionalFormatting>
  <conditionalFormatting sqref="D15">
    <cfRule type="cellIs" dxfId="120" priority="6" stopIfTrue="1" operator="equal">
      <formula>""</formula>
    </cfRule>
  </conditionalFormatting>
  <conditionalFormatting sqref="F15">
    <cfRule type="cellIs" dxfId="119" priority="5" stopIfTrue="1" operator="equal">
      <formula>""</formula>
    </cfRule>
  </conditionalFormatting>
  <conditionalFormatting sqref="D16:F16">
    <cfRule type="cellIs" dxfId="118" priority="4" stopIfTrue="1" operator="equal">
      <formula>""</formula>
    </cfRule>
  </conditionalFormatting>
  <conditionalFormatting sqref="D17:G17">
    <cfRule type="cellIs" dxfId="117" priority="3" stopIfTrue="1" operator="equal">
      <formula>""</formula>
    </cfRule>
  </conditionalFormatting>
  <conditionalFormatting sqref="B21:H30">
    <cfRule type="cellIs" dxfId="116" priority="2" stopIfTrue="1" operator="equal">
      <formula>""</formula>
    </cfRule>
  </conditionalFormatting>
  <conditionalFormatting sqref="B33:H4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&amp;R&amp;10（令和７年４月１日以降に申請する訓練科から適用）　</oddFooter>
  </headerFooter>
  <ignoredErrors>
    <ignoredError sqref="B11:B17 B32 B20" numberStoredAsText="1"/>
  </ignoredError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AD124"/>
  <sheetViews>
    <sheetView view="pageBreakPreview" zoomScale="70" zoomScaleNormal="55" zoomScaleSheetLayoutView="70" workbookViewId="0">
      <selection activeCell="G83" sqref="G83:I88"/>
    </sheetView>
  </sheetViews>
  <sheetFormatPr defaultColWidth="9" defaultRowHeight="13.5"/>
  <cols>
    <col min="1" max="1" width="4.375" style="269" customWidth="1"/>
    <col min="2" max="2" width="6.5" style="269" customWidth="1"/>
    <col min="3" max="3" width="5.625" style="269" customWidth="1"/>
    <col min="4" max="5" width="7.625" style="269" customWidth="1"/>
    <col min="6" max="7" width="5.625" style="269" customWidth="1"/>
    <col min="8" max="9" width="6.625" style="269" customWidth="1"/>
    <col min="10" max="14" width="6.875" style="269" customWidth="1"/>
    <col min="15" max="15" width="5.625" style="269" customWidth="1"/>
    <col min="16" max="30" width="6.5" style="269" customWidth="1"/>
    <col min="31" max="16384" width="9" style="269"/>
  </cols>
  <sheetData>
    <row r="1" spans="1:30" ht="33" customHeight="1">
      <c r="AD1" s="307" t="s">
        <v>727</v>
      </c>
    </row>
    <row r="2" spans="1:30" ht="25.5" customHeight="1">
      <c r="A2" s="3256" t="s">
        <v>415</v>
      </c>
      <c r="B2" s="3256"/>
      <c r="C2" s="3256"/>
      <c r="D2" s="3256"/>
      <c r="E2" s="3256"/>
      <c r="F2" s="3256"/>
      <c r="G2" s="3256"/>
      <c r="H2" s="3256"/>
      <c r="I2" s="3256"/>
      <c r="J2" s="3256"/>
      <c r="K2" s="3256"/>
      <c r="L2" s="3256"/>
      <c r="M2" s="3256"/>
      <c r="N2" s="3256"/>
      <c r="O2" s="3256"/>
      <c r="P2" s="3256"/>
      <c r="Q2" s="3256"/>
      <c r="R2" s="3256"/>
      <c r="S2" s="3256"/>
      <c r="T2" s="3256"/>
      <c r="U2" s="3256"/>
      <c r="V2" s="3256"/>
      <c r="W2" s="3256"/>
      <c r="X2" s="3256"/>
      <c r="Y2" s="3256"/>
      <c r="Z2" s="3256"/>
      <c r="AA2" s="3256"/>
      <c r="AB2" s="3256"/>
      <c r="AC2" s="3256"/>
      <c r="AD2" s="3256"/>
    </row>
    <row r="3" spans="1:30" ht="11.25" customHeight="1">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row>
    <row r="4" spans="1:30" s="270" customFormat="1" ht="40.5" customHeight="1" thickBot="1">
      <c r="A4" s="3257" t="s">
        <v>245</v>
      </c>
      <c r="B4" s="3257"/>
      <c r="C4" s="3257"/>
      <c r="D4" s="3257"/>
      <c r="E4" s="3258" t="str">
        <f>IF(様式1!L11="","",様式1!L11)</f>
        <v/>
      </c>
      <c r="F4" s="3258"/>
      <c r="G4" s="3258"/>
      <c r="H4" s="3258"/>
      <c r="I4" s="3258"/>
      <c r="J4" s="3258"/>
      <c r="K4" s="3258"/>
      <c r="L4" s="3257" t="s">
        <v>416</v>
      </c>
      <c r="M4" s="3257"/>
      <c r="N4" s="3257"/>
      <c r="O4" s="3257"/>
      <c r="P4" s="3259" t="str">
        <f>IF(様式1!F44="","",様式1!F44)</f>
        <v/>
      </c>
      <c r="Q4" s="3259"/>
      <c r="R4" s="3259"/>
      <c r="S4" s="3259"/>
      <c r="T4" s="3259"/>
      <c r="U4" s="3259"/>
      <c r="V4" s="3257" t="s">
        <v>417</v>
      </c>
      <c r="W4" s="3257"/>
      <c r="X4" s="3258" t="str">
        <f>IF(様式1!G36="","",様式1!G36)</f>
        <v/>
      </c>
      <c r="Y4" s="3258"/>
      <c r="Z4" s="3258"/>
      <c r="AA4" s="3258"/>
      <c r="AB4" s="3258"/>
      <c r="AC4" s="3258"/>
      <c r="AD4" s="3258"/>
    </row>
    <row r="5" spans="1:30" s="270" customFormat="1" ht="11.25" customHeight="1" thickBot="1">
      <c r="A5" s="271"/>
      <c r="L5" s="272"/>
      <c r="O5" s="272"/>
    </row>
    <row r="6" spans="1:30" ht="35.1" customHeight="1" thickBot="1">
      <c r="A6" s="512" t="s">
        <v>895</v>
      </c>
      <c r="B6" s="273"/>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5"/>
    </row>
    <row r="7" spans="1:30" s="270" customFormat="1" ht="35.1" customHeight="1">
      <c r="A7" s="276"/>
      <c r="B7" s="3213" t="s">
        <v>420</v>
      </c>
      <c r="C7" s="3214"/>
      <c r="D7" s="3214"/>
      <c r="E7" s="3214"/>
      <c r="F7" s="3248" t="s">
        <v>207</v>
      </c>
      <c r="G7" s="3249"/>
      <c r="H7" s="3249"/>
      <c r="I7" s="3249"/>
      <c r="J7" s="3250"/>
      <c r="K7" s="3248" t="str">
        <f>IF(様式1!F40="","",様式1!F40)</f>
        <v/>
      </c>
      <c r="L7" s="3249"/>
      <c r="M7" s="3249"/>
      <c r="N7" s="3249"/>
      <c r="O7" s="3249"/>
      <c r="P7" s="3249"/>
      <c r="Q7" s="3249"/>
      <c r="R7" s="3249"/>
      <c r="S7" s="3249"/>
      <c r="T7" s="3249"/>
      <c r="U7" s="3249"/>
      <c r="V7" s="3249"/>
      <c r="W7" s="3249"/>
      <c r="X7" s="3249"/>
      <c r="Y7" s="3249"/>
      <c r="Z7" s="3249"/>
      <c r="AA7" s="3249"/>
      <c r="AB7" s="3249"/>
      <c r="AC7" s="3249"/>
      <c r="AD7" s="3251"/>
    </row>
    <row r="8" spans="1:30" s="270" customFormat="1" ht="35.1" customHeight="1" thickBot="1">
      <c r="A8" s="276"/>
      <c r="B8" s="3216"/>
      <c r="C8" s="3217"/>
      <c r="D8" s="3217"/>
      <c r="E8" s="3217"/>
      <c r="F8" s="3252" t="s">
        <v>421</v>
      </c>
      <c r="G8" s="3253"/>
      <c r="H8" s="3253"/>
      <c r="I8" s="3253"/>
      <c r="J8" s="3254"/>
      <c r="K8" s="3252" t="str">
        <f>様式1!H41&amp;様式1!H42</f>
        <v/>
      </c>
      <c r="L8" s="3253"/>
      <c r="M8" s="3253"/>
      <c r="N8" s="3253"/>
      <c r="O8" s="3253"/>
      <c r="P8" s="3253"/>
      <c r="Q8" s="3253"/>
      <c r="R8" s="3253"/>
      <c r="S8" s="3253"/>
      <c r="T8" s="3253"/>
      <c r="U8" s="3253"/>
      <c r="V8" s="3253"/>
      <c r="W8" s="3253"/>
      <c r="X8" s="3253"/>
      <c r="Y8" s="3253"/>
      <c r="Z8" s="3253"/>
      <c r="AA8" s="3253"/>
      <c r="AB8" s="3253"/>
      <c r="AC8" s="3253"/>
      <c r="AD8" s="3255"/>
    </row>
    <row r="9" spans="1:30" ht="35.1" customHeight="1">
      <c r="A9" s="276"/>
      <c r="B9" s="273" t="s">
        <v>422</v>
      </c>
      <c r="C9" s="274"/>
      <c r="D9" s="274"/>
      <c r="E9" s="274"/>
      <c r="F9" s="277"/>
      <c r="G9" s="277"/>
      <c r="H9" s="277"/>
      <c r="I9" s="277"/>
      <c r="J9" s="277"/>
      <c r="K9" s="277"/>
      <c r="L9" s="277"/>
      <c r="M9" s="277"/>
      <c r="N9" s="277"/>
      <c r="O9" s="277"/>
      <c r="P9" s="277"/>
      <c r="Q9" s="277"/>
      <c r="R9" s="277"/>
      <c r="S9" s="277"/>
      <c r="T9" s="277"/>
      <c r="U9" s="277"/>
      <c r="V9" s="277"/>
      <c r="W9" s="277"/>
      <c r="X9" s="277"/>
      <c r="Y9" s="277"/>
      <c r="Z9" s="277"/>
      <c r="AA9" s="277"/>
      <c r="AB9" s="277"/>
      <c r="AC9" s="277"/>
      <c r="AD9" s="278"/>
    </row>
    <row r="10" spans="1:30" ht="15.95" customHeight="1">
      <c r="A10" s="276"/>
      <c r="B10" s="279"/>
      <c r="C10" s="280"/>
      <c r="D10" s="3237" t="s">
        <v>901</v>
      </c>
      <c r="E10" s="3238"/>
      <c r="F10" s="3238"/>
      <c r="G10" s="3238"/>
      <c r="H10" s="3238"/>
      <c r="I10" s="3238"/>
      <c r="J10" s="3238"/>
      <c r="K10" s="3238"/>
      <c r="L10" s="3238"/>
      <c r="M10" s="3238"/>
      <c r="N10" s="3239"/>
      <c r="O10" s="3245"/>
      <c r="P10" s="3209"/>
      <c r="Q10" s="3209"/>
      <c r="R10" s="3204" t="s">
        <v>197</v>
      </c>
      <c r="S10" s="3209"/>
      <c r="T10" s="3204" t="s">
        <v>198</v>
      </c>
      <c r="U10" s="3204" t="s">
        <v>418</v>
      </c>
      <c r="V10" s="3204"/>
      <c r="W10" s="3204"/>
      <c r="X10" s="3203" t="s">
        <v>419</v>
      </c>
      <c r="Y10" s="3205"/>
      <c r="Z10" s="3246"/>
      <c r="AA10" s="3246"/>
      <c r="AB10" s="3246"/>
      <c r="AC10" s="3246"/>
      <c r="AD10" s="3247"/>
    </row>
    <row r="11" spans="1:30" ht="15.95" customHeight="1">
      <c r="A11" s="276"/>
      <c r="B11" s="276"/>
      <c r="C11" s="3193"/>
      <c r="D11" s="3223"/>
      <c r="E11" s="3240"/>
      <c r="F11" s="3240"/>
      <c r="G11" s="3240"/>
      <c r="H11" s="3240"/>
      <c r="I11" s="3240"/>
      <c r="J11" s="3240"/>
      <c r="K11" s="3240"/>
      <c r="L11" s="3240"/>
      <c r="M11" s="3240"/>
      <c r="N11" s="3241"/>
      <c r="O11" s="3227"/>
      <c r="P11" s="3228"/>
      <c r="Q11" s="3228"/>
      <c r="R11" s="3230"/>
      <c r="S11" s="3228"/>
      <c r="T11" s="3230"/>
      <c r="U11" s="3230"/>
      <c r="V11" s="3230"/>
      <c r="W11" s="3230"/>
      <c r="X11" s="3233"/>
      <c r="Y11" s="3234"/>
      <c r="Z11" s="3191"/>
      <c r="AA11" s="3191"/>
      <c r="AB11" s="3191"/>
      <c r="AC11" s="3191"/>
      <c r="AD11" s="3192"/>
    </row>
    <row r="12" spans="1:30" ht="15.95" customHeight="1">
      <c r="A12" s="276"/>
      <c r="B12" s="276"/>
      <c r="C12" s="3194"/>
      <c r="D12" s="3223"/>
      <c r="E12" s="3240"/>
      <c r="F12" s="3240"/>
      <c r="G12" s="3240"/>
      <c r="H12" s="3240"/>
      <c r="I12" s="3240"/>
      <c r="J12" s="3240"/>
      <c r="K12" s="3240"/>
      <c r="L12" s="3240"/>
      <c r="M12" s="3240"/>
      <c r="N12" s="3241"/>
      <c r="O12" s="3195"/>
      <c r="P12" s="3197" t="s">
        <v>423</v>
      </c>
      <c r="Q12" s="3198"/>
      <c r="R12" s="3199"/>
      <c r="S12" s="3203" t="s">
        <v>458</v>
      </c>
      <c r="T12" s="3204"/>
      <c r="U12" s="3204"/>
      <c r="V12" s="3245"/>
      <c r="W12" s="3209"/>
      <c r="X12" s="3209"/>
      <c r="Y12" s="3204" t="s">
        <v>197</v>
      </c>
      <c r="Z12" s="3209"/>
      <c r="AA12" s="3204" t="s">
        <v>198</v>
      </c>
      <c r="AB12" s="3209"/>
      <c r="AC12" s="3204" t="s">
        <v>199</v>
      </c>
      <c r="AD12" s="3211"/>
    </row>
    <row r="13" spans="1:30" s="270" customFormat="1" ht="15.95" customHeight="1">
      <c r="A13" s="276"/>
      <c r="B13" s="276"/>
      <c r="C13" s="281"/>
      <c r="D13" s="3264"/>
      <c r="E13" s="3265"/>
      <c r="F13" s="3265"/>
      <c r="G13" s="3265"/>
      <c r="H13" s="3265"/>
      <c r="I13" s="3265"/>
      <c r="J13" s="3265"/>
      <c r="K13" s="3265"/>
      <c r="L13" s="3265"/>
      <c r="M13" s="3265"/>
      <c r="N13" s="3266"/>
      <c r="O13" s="3260"/>
      <c r="P13" s="3261"/>
      <c r="Q13" s="3262"/>
      <c r="R13" s="3263"/>
      <c r="S13" s="3233"/>
      <c r="T13" s="3230"/>
      <c r="U13" s="3230"/>
      <c r="V13" s="3227"/>
      <c r="W13" s="3228"/>
      <c r="X13" s="3228"/>
      <c r="Y13" s="3230"/>
      <c r="Z13" s="3228"/>
      <c r="AA13" s="3230"/>
      <c r="AB13" s="3228"/>
      <c r="AC13" s="3230"/>
      <c r="AD13" s="3267"/>
    </row>
    <row r="14" spans="1:30" s="270" customFormat="1" ht="35.1" customHeight="1">
      <c r="A14" s="276"/>
      <c r="B14" s="276"/>
      <c r="C14" s="280"/>
      <c r="D14" s="3237" t="s">
        <v>424</v>
      </c>
      <c r="E14" s="3238"/>
      <c r="F14" s="3238"/>
      <c r="G14" s="3238"/>
      <c r="H14" s="3238"/>
      <c r="I14" s="3238"/>
      <c r="J14" s="3238"/>
      <c r="K14" s="3238"/>
      <c r="L14" s="3238"/>
      <c r="M14" s="3238"/>
      <c r="N14" s="3239"/>
      <c r="O14" s="3268"/>
      <c r="P14" s="3269"/>
      <c r="Q14" s="921"/>
      <c r="R14" s="922" t="s">
        <v>197</v>
      </c>
      <c r="S14" s="921"/>
      <c r="T14" s="922" t="s">
        <v>198</v>
      </c>
      <c r="U14" s="3270" t="s">
        <v>418</v>
      </c>
      <c r="V14" s="3270"/>
      <c r="W14" s="3271"/>
      <c r="X14" s="3272" t="s">
        <v>419</v>
      </c>
      <c r="Y14" s="3272"/>
      <c r="Z14" s="3273"/>
      <c r="AA14" s="3273"/>
      <c r="AB14" s="3273"/>
      <c r="AC14" s="3273"/>
      <c r="AD14" s="3274"/>
    </row>
    <row r="15" spans="1:30" s="270" customFormat="1" ht="35.1" customHeight="1">
      <c r="A15" s="276"/>
      <c r="B15" s="276"/>
      <c r="C15" s="923"/>
      <c r="D15" s="3223"/>
      <c r="E15" s="3240"/>
      <c r="F15" s="3240"/>
      <c r="G15" s="3240"/>
      <c r="H15" s="3240"/>
      <c r="I15" s="3240"/>
      <c r="J15" s="3240"/>
      <c r="K15" s="3240"/>
      <c r="L15" s="3240"/>
      <c r="M15" s="3240"/>
      <c r="N15" s="3241"/>
      <c r="O15" s="898"/>
      <c r="P15" s="3275" t="s">
        <v>423</v>
      </c>
      <c r="Q15" s="3270"/>
      <c r="R15" s="3271"/>
      <c r="S15" s="3272" t="s">
        <v>459</v>
      </c>
      <c r="T15" s="3272"/>
      <c r="U15" s="3272"/>
      <c r="V15" s="3245"/>
      <c r="W15" s="3209"/>
      <c r="X15" s="892"/>
      <c r="Y15" s="890" t="s">
        <v>197</v>
      </c>
      <c r="Z15" s="892"/>
      <c r="AA15" s="890" t="s">
        <v>198</v>
      </c>
      <c r="AB15" s="892"/>
      <c r="AC15" s="890" t="s">
        <v>199</v>
      </c>
      <c r="AD15" s="924"/>
    </row>
    <row r="16" spans="1:30" s="270" customFormat="1" ht="35.1" customHeight="1">
      <c r="A16" s="276"/>
      <c r="B16" s="276"/>
      <c r="C16" s="281"/>
      <c r="D16" s="925"/>
      <c r="E16" s="3276" t="s">
        <v>425</v>
      </c>
      <c r="F16" s="3277"/>
      <c r="G16" s="3277"/>
      <c r="H16" s="3277"/>
      <c r="I16" s="3277"/>
      <c r="J16" s="3277"/>
      <c r="K16" s="3277"/>
      <c r="L16" s="3277"/>
      <c r="M16" s="3277"/>
      <c r="N16" s="3278"/>
      <c r="O16" s="895"/>
      <c r="P16" s="892"/>
      <c r="Q16" s="922" t="s">
        <v>197</v>
      </c>
      <c r="R16" s="922"/>
      <c r="S16" s="922" t="s">
        <v>198</v>
      </c>
      <c r="T16" s="921"/>
      <c r="U16" s="922" t="s">
        <v>199</v>
      </c>
      <c r="V16" s="926" t="s">
        <v>896</v>
      </c>
      <c r="W16" s="895"/>
      <c r="X16" s="921"/>
      <c r="Y16" s="922" t="s">
        <v>197</v>
      </c>
      <c r="Z16" s="921"/>
      <c r="AA16" s="922" t="s">
        <v>198</v>
      </c>
      <c r="AB16" s="921"/>
      <c r="AC16" s="922" t="s">
        <v>199</v>
      </c>
      <c r="AD16" s="927"/>
    </row>
    <row r="17" spans="1:30" ht="15.95" customHeight="1">
      <c r="A17" s="276"/>
      <c r="B17" s="279"/>
      <c r="C17" s="280"/>
      <c r="D17" s="3223" t="s">
        <v>426</v>
      </c>
      <c r="E17" s="3240"/>
      <c r="F17" s="3240"/>
      <c r="G17" s="3240"/>
      <c r="H17" s="3240"/>
      <c r="I17" s="3240"/>
      <c r="J17" s="3240"/>
      <c r="K17" s="3240"/>
      <c r="L17" s="3240"/>
      <c r="M17" s="3240"/>
      <c r="N17" s="3241"/>
      <c r="O17" s="3245"/>
      <c r="P17" s="3209"/>
      <c r="Q17" s="3209"/>
      <c r="R17" s="3204" t="s">
        <v>197</v>
      </c>
      <c r="S17" s="3209"/>
      <c r="T17" s="3204" t="s">
        <v>198</v>
      </c>
      <c r="U17" s="3204" t="s">
        <v>418</v>
      </c>
      <c r="V17" s="3204"/>
      <c r="W17" s="3204"/>
      <c r="X17" s="3203" t="s">
        <v>419</v>
      </c>
      <c r="Y17" s="3205"/>
      <c r="Z17" s="3246"/>
      <c r="AA17" s="3246"/>
      <c r="AB17" s="3246"/>
      <c r="AC17" s="3246"/>
      <c r="AD17" s="3247"/>
    </row>
    <row r="18" spans="1:30" ht="15.95" customHeight="1">
      <c r="A18" s="276"/>
      <c r="B18" s="276"/>
      <c r="C18" s="3193"/>
      <c r="D18" s="3223"/>
      <c r="E18" s="3240"/>
      <c r="F18" s="3240"/>
      <c r="G18" s="3240"/>
      <c r="H18" s="3240"/>
      <c r="I18" s="3240"/>
      <c r="J18" s="3240"/>
      <c r="K18" s="3240"/>
      <c r="L18" s="3240"/>
      <c r="M18" s="3240"/>
      <c r="N18" s="3241"/>
      <c r="O18" s="3227"/>
      <c r="P18" s="3228"/>
      <c r="Q18" s="3228"/>
      <c r="R18" s="3230"/>
      <c r="S18" s="3228"/>
      <c r="T18" s="3230"/>
      <c r="U18" s="3230"/>
      <c r="V18" s="3230"/>
      <c r="W18" s="3230"/>
      <c r="X18" s="3233"/>
      <c r="Y18" s="3234"/>
      <c r="Z18" s="3191"/>
      <c r="AA18" s="3191"/>
      <c r="AB18" s="3191"/>
      <c r="AC18" s="3191"/>
      <c r="AD18" s="3192"/>
    </row>
    <row r="19" spans="1:30" ht="15.95" customHeight="1">
      <c r="A19" s="276"/>
      <c r="B19" s="276"/>
      <c r="C19" s="3194"/>
      <c r="D19" s="3223"/>
      <c r="E19" s="3240"/>
      <c r="F19" s="3240"/>
      <c r="G19" s="3240"/>
      <c r="H19" s="3240"/>
      <c r="I19" s="3240"/>
      <c r="J19" s="3240"/>
      <c r="K19" s="3240"/>
      <c r="L19" s="3240"/>
      <c r="M19" s="3240"/>
      <c r="N19" s="3241"/>
      <c r="O19" s="3195"/>
      <c r="P19" s="3197" t="s">
        <v>423</v>
      </c>
      <c r="Q19" s="3198"/>
      <c r="R19" s="3199"/>
      <c r="S19" s="3203" t="s">
        <v>459</v>
      </c>
      <c r="T19" s="3204"/>
      <c r="U19" s="3205"/>
      <c r="V19" s="3209"/>
      <c r="W19" s="3209"/>
      <c r="X19" s="3209"/>
      <c r="Y19" s="3204" t="s">
        <v>197</v>
      </c>
      <c r="Z19" s="3209"/>
      <c r="AA19" s="3204" t="s">
        <v>198</v>
      </c>
      <c r="AB19" s="3209"/>
      <c r="AC19" s="3204" t="s">
        <v>199</v>
      </c>
      <c r="AD19" s="3211"/>
    </row>
    <row r="20" spans="1:30" ht="15.95" customHeight="1" thickBot="1">
      <c r="A20" s="276"/>
      <c r="B20" s="282"/>
      <c r="C20" s="287"/>
      <c r="D20" s="3242"/>
      <c r="E20" s="3243"/>
      <c r="F20" s="3243"/>
      <c r="G20" s="3243"/>
      <c r="H20" s="3243"/>
      <c r="I20" s="3243"/>
      <c r="J20" s="3243"/>
      <c r="K20" s="3243"/>
      <c r="L20" s="3243"/>
      <c r="M20" s="3243"/>
      <c r="N20" s="3244"/>
      <c r="O20" s="3196"/>
      <c r="P20" s="3200"/>
      <c r="Q20" s="3201"/>
      <c r="R20" s="3202"/>
      <c r="S20" s="3206"/>
      <c r="T20" s="3207"/>
      <c r="U20" s="3208"/>
      <c r="V20" s="3210"/>
      <c r="W20" s="3210"/>
      <c r="X20" s="3210"/>
      <c r="Y20" s="3207"/>
      <c r="Z20" s="3210"/>
      <c r="AA20" s="3207"/>
      <c r="AB20" s="3210"/>
      <c r="AC20" s="3207"/>
      <c r="AD20" s="3212"/>
    </row>
    <row r="21" spans="1:30" ht="35.1" customHeight="1">
      <c r="A21" s="502"/>
      <c r="B21" s="3279" t="s">
        <v>427</v>
      </c>
      <c r="C21" s="3249"/>
      <c r="D21" s="3249"/>
      <c r="E21" s="3249"/>
      <c r="F21" s="928"/>
      <c r="G21" s="3280" t="s">
        <v>428</v>
      </c>
      <c r="H21" s="3249"/>
      <c r="I21" s="3249"/>
      <c r="J21" s="3249"/>
      <c r="K21" s="3249"/>
      <c r="L21" s="3249"/>
      <c r="M21" s="3249"/>
      <c r="N21" s="929"/>
      <c r="O21" s="3281" t="s">
        <v>429</v>
      </c>
      <c r="P21" s="3281"/>
      <c r="Q21" s="3281"/>
      <c r="R21" s="3281"/>
      <c r="S21" s="3281"/>
      <c r="T21" s="3281"/>
      <c r="U21" s="3281"/>
      <c r="V21" s="3282" t="s">
        <v>225</v>
      </c>
      <c r="W21" s="3283"/>
      <c r="X21" s="3284"/>
      <c r="Y21" s="3285"/>
      <c r="Z21" s="3285"/>
      <c r="AA21" s="3285"/>
      <c r="AB21" s="3285"/>
      <c r="AC21" s="3285"/>
      <c r="AD21" s="3286"/>
    </row>
    <row r="22" spans="1:30" ht="35.1" customHeight="1">
      <c r="A22" s="276"/>
      <c r="B22" s="283" t="s">
        <v>422</v>
      </c>
      <c r="C22" s="284"/>
      <c r="D22" s="284"/>
      <c r="E22" s="284"/>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6"/>
    </row>
    <row r="23" spans="1:30" s="270" customFormat="1" ht="15.95" customHeight="1">
      <c r="A23" s="276"/>
      <c r="B23" s="279"/>
      <c r="C23" s="280"/>
      <c r="D23" s="3237" t="s">
        <v>430</v>
      </c>
      <c r="E23" s="3238"/>
      <c r="F23" s="3238"/>
      <c r="G23" s="3238"/>
      <c r="H23" s="3238"/>
      <c r="I23" s="3238"/>
      <c r="J23" s="3238"/>
      <c r="K23" s="3238"/>
      <c r="L23" s="3238"/>
      <c r="M23" s="3238"/>
      <c r="N23" s="3239"/>
      <c r="O23" s="3245"/>
      <c r="P23" s="3209"/>
      <c r="Q23" s="3209"/>
      <c r="R23" s="3204" t="s">
        <v>197</v>
      </c>
      <c r="S23" s="3209"/>
      <c r="T23" s="3204" t="s">
        <v>198</v>
      </c>
      <c r="U23" s="3204" t="s">
        <v>418</v>
      </c>
      <c r="V23" s="3204"/>
      <c r="W23" s="3204"/>
      <c r="X23" s="3203" t="s">
        <v>419</v>
      </c>
      <c r="Y23" s="3205"/>
      <c r="Z23" s="3246"/>
      <c r="AA23" s="3246"/>
      <c r="AB23" s="3246"/>
      <c r="AC23" s="3246"/>
      <c r="AD23" s="3247"/>
    </row>
    <row r="24" spans="1:30" s="270" customFormat="1" ht="15.75" customHeight="1">
      <c r="A24" s="276"/>
      <c r="B24" s="276"/>
      <c r="C24" s="3193"/>
      <c r="D24" s="3223"/>
      <c r="E24" s="3240"/>
      <c r="F24" s="3240"/>
      <c r="G24" s="3240"/>
      <c r="H24" s="3240"/>
      <c r="I24" s="3240"/>
      <c r="J24" s="3240"/>
      <c r="K24" s="3240"/>
      <c r="L24" s="3240"/>
      <c r="M24" s="3240"/>
      <c r="N24" s="3241"/>
      <c r="O24" s="3227"/>
      <c r="P24" s="3228"/>
      <c r="Q24" s="3228"/>
      <c r="R24" s="3230"/>
      <c r="S24" s="3228"/>
      <c r="T24" s="3230"/>
      <c r="U24" s="3230"/>
      <c r="V24" s="3230"/>
      <c r="W24" s="3230"/>
      <c r="X24" s="3233"/>
      <c r="Y24" s="3234"/>
      <c r="Z24" s="3191"/>
      <c r="AA24" s="3191"/>
      <c r="AB24" s="3191"/>
      <c r="AC24" s="3191"/>
      <c r="AD24" s="3192"/>
    </row>
    <row r="25" spans="1:30" s="270" customFormat="1" ht="15.95" customHeight="1">
      <c r="A25" s="276"/>
      <c r="B25" s="276"/>
      <c r="C25" s="3194"/>
      <c r="D25" s="3223"/>
      <c r="E25" s="3240"/>
      <c r="F25" s="3240"/>
      <c r="G25" s="3240"/>
      <c r="H25" s="3240"/>
      <c r="I25" s="3240"/>
      <c r="J25" s="3240"/>
      <c r="K25" s="3240"/>
      <c r="L25" s="3240"/>
      <c r="M25" s="3240"/>
      <c r="N25" s="3241"/>
      <c r="O25" s="3195"/>
      <c r="P25" s="3197" t="s">
        <v>423</v>
      </c>
      <c r="Q25" s="3198"/>
      <c r="R25" s="3199"/>
      <c r="S25" s="3203" t="s">
        <v>459</v>
      </c>
      <c r="T25" s="3204"/>
      <c r="U25" s="3205"/>
      <c r="V25" s="3209"/>
      <c r="W25" s="3209"/>
      <c r="X25" s="3209"/>
      <c r="Y25" s="3204" t="s">
        <v>197</v>
      </c>
      <c r="Z25" s="3209"/>
      <c r="AA25" s="3204" t="s">
        <v>198</v>
      </c>
      <c r="AB25" s="3209"/>
      <c r="AC25" s="3204" t="s">
        <v>199</v>
      </c>
      <c r="AD25" s="3211"/>
    </row>
    <row r="26" spans="1:30" s="270" customFormat="1" ht="15.95" customHeight="1">
      <c r="A26" s="276"/>
      <c r="B26" s="276"/>
      <c r="C26" s="281"/>
      <c r="D26" s="3264"/>
      <c r="E26" s="3265"/>
      <c r="F26" s="3265"/>
      <c r="G26" s="3265"/>
      <c r="H26" s="3265"/>
      <c r="I26" s="3265"/>
      <c r="J26" s="3265"/>
      <c r="K26" s="3265"/>
      <c r="L26" s="3265"/>
      <c r="M26" s="3265"/>
      <c r="N26" s="3266"/>
      <c r="O26" s="3260"/>
      <c r="P26" s="3261"/>
      <c r="Q26" s="3262"/>
      <c r="R26" s="3263"/>
      <c r="S26" s="3233"/>
      <c r="T26" s="3230"/>
      <c r="U26" s="3234"/>
      <c r="V26" s="3228"/>
      <c r="W26" s="3228"/>
      <c r="X26" s="3228"/>
      <c r="Y26" s="3230"/>
      <c r="Z26" s="3228"/>
      <c r="AA26" s="3230"/>
      <c r="AB26" s="3228"/>
      <c r="AC26" s="3230"/>
      <c r="AD26" s="3267"/>
    </row>
    <row r="27" spans="1:30" s="270" customFormat="1" ht="35.1" customHeight="1">
      <c r="A27" s="276"/>
      <c r="B27" s="276"/>
      <c r="C27" s="280"/>
      <c r="D27" s="3237" t="s">
        <v>431</v>
      </c>
      <c r="E27" s="3238"/>
      <c r="F27" s="3238"/>
      <c r="G27" s="3238"/>
      <c r="H27" s="3238"/>
      <c r="I27" s="3238"/>
      <c r="J27" s="3238"/>
      <c r="K27" s="3238"/>
      <c r="L27" s="3238"/>
      <c r="M27" s="3238"/>
      <c r="N27" s="3239"/>
      <c r="O27" s="3268"/>
      <c r="P27" s="3269"/>
      <c r="Q27" s="921"/>
      <c r="R27" s="922" t="s">
        <v>197</v>
      </c>
      <c r="S27" s="921"/>
      <c r="T27" s="922" t="s">
        <v>198</v>
      </c>
      <c r="U27" s="3270" t="s">
        <v>418</v>
      </c>
      <c r="V27" s="3270"/>
      <c r="W27" s="3271"/>
      <c r="X27" s="3272" t="s">
        <v>419</v>
      </c>
      <c r="Y27" s="3272"/>
      <c r="Z27" s="3273"/>
      <c r="AA27" s="3273"/>
      <c r="AB27" s="3273"/>
      <c r="AC27" s="3273"/>
      <c r="AD27" s="3274"/>
    </row>
    <row r="28" spans="1:30" s="270" customFormat="1" ht="35.1" customHeight="1">
      <c r="A28" s="276"/>
      <c r="B28" s="276"/>
      <c r="C28" s="923"/>
      <c r="D28" s="3223"/>
      <c r="E28" s="3240"/>
      <c r="F28" s="3240"/>
      <c r="G28" s="3240"/>
      <c r="H28" s="3240"/>
      <c r="I28" s="3240"/>
      <c r="J28" s="3240"/>
      <c r="K28" s="3240"/>
      <c r="L28" s="3240"/>
      <c r="M28" s="3240"/>
      <c r="N28" s="3241"/>
      <c r="O28" s="898"/>
      <c r="P28" s="3275" t="s">
        <v>423</v>
      </c>
      <c r="Q28" s="3270"/>
      <c r="R28" s="3271"/>
      <c r="S28" s="3272" t="s">
        <v>459</v>
      </c>
      <c r="T28" s="3272"/>
      <c r="U28" s="3272"/>
      <c r="V28" s="3245"/>
      <c r="W28" s="3209"/>
      <c r="X28" s="892"/>
      <c r="Y28" s="890" t="s">
        <v>197</v>
      </c>
      <c r="Z28" s="892"/>
      <c r="AA28" s="890" t="s">
        <v>198</v>
      </c>
      <c r="AB28" s="892"/>
      <c r="AC28" s="890" t="s">
        <v>199</v>
      </c>
      <c r="AD28" s="924"/>
    </row>
    <row r="29" spans="1:30" s="270" customFormat="1" ht="35.1" customHeight="1">
      <c r="A29" s="276"/>
      <c r="B29" s="276"/>
      <c r="C29" s="281"/>
      <c r="D29" s="925"/>
      <c r="E29" s="3276" t="s">
        <v>425</v>
      </c>
      <c r="F29" s="3277"/>
      <c r="G29" s="3277"/>
      <c r="H29" s="3277"/>
      <c r="I29" s="3277"/>
      <c r="J29" s="3277"/>
      <c r="K29" s="3277"/>
      <c r="L29" s="3277"/>
      <c r="M29" s="3277"/>
      <c r="N29" s="3278"/>
      <c r="O29" s="895"/>
      <c r="P29" s="921"/>
      <c r="Q29" s="922" t="s">
        <v>197</v>
      </c>
      <c r="R29" s="921"/>
      <c r="S29" s="922" t="s">
        <v>198</v>
      </c>
      <c r="T29" s="921"/>
      <c r="U29" s="922" t="s">
        <v>199</v>
      </c>
      <c r="V29" s="926" t="s">
        <v>896</v>
      </c>
      <c r="W29" s="895"/>
      <c r="X29" s="921"/>
      <c r="Y29" s="922" t="s">
        <v>197</v>
      </c>
      <c r="Z29" s="921"/>
      <c r="AA29" s="922" t="s">
        <v>198</v>
      </c>
      <c r="AB29" s="921"/>
      <c r="AC29" s="922" t="s">
        <v>199</v>
      </c>
      <c r="AD29" s="927"/>
    </row>
    <row r="30" spans="1:30" s="270" customFormat="1" ht="15.95" customHeight="1">
      <c r="A30" s="276"/>
      <c r="B30" s="279"/>
      <c r="C30" s="280"/>
      <c r="D30" s="3237" t="s">
        <v>432</v>
      </c>
      <c r="E30" s="3238"/>
      <c r="F30" s="3238"/>
      <c r="G30" s="3238"/>
      <c r="H30" s="3238"/>
      <c r="I30" s="3238"/>
      <c r="J30" s="3238"/>
      <c r="K30" s="3238"/>
      <c r="L30" s="3238"/>
      <c r="M30" s="3238"/>
      <c r="N30" s="3239"/>
      <c r="O30" s="3245"/>
      <c r="P30" s="3209"/>
      <c r="Q30" s="3209"/>
      <c r="R30" s="3204" t="s">
        <v>197</v>
      </c>
      <c r="S30" s="3209"/>
      <c r="T30" s="3204" t="s">
        <v>198</v>
      </c>
      <c r="U30" s="3204" t="s">
        <v>418</v>
      </c>
      <c r="V30" s="3204"/>
      <c r="W30" s="3204"/>
      <c r="X30" s="3203" t="s">
        <v>419</v>
      </c>
      <c r="Y30" s="3205"/>
      <c r="Z30" s="3246"/>
      <c r="AA30" s="3246"/>
      <c r="AB30" s="3246"/>
      <c r="AC30" s="3246"/>
      <c r="AD30" s="3247"/>
    </row>
    <row r="31" spans="1:30" s="270" customFormat="1" ht="15.95" customHeight="1">
      <c r="A31" s="276"/>
      <c r="B31" s="276"/>
      <c r="C31" s="3193"/>
      <c r="D31" s="3223"/>
      <c r="E31" s="3240"/>
      <c r="F31" s="3240"/>
      <c r="G31" s="3240"/>
      <c r="H31" s="3240"/>
      <c r="I31" s="3240"/>
      <c r="J31" s="3240"/>
      <c r="K31" s="3240"/>
      <c r="L31" s="3240"/>
      <c r="M31" s="3240"/>
      <c r="N31" s="3241"/>
      <c r="O31" s="3227"/>
      <c r="P31" s="3228"/>
      <c r="Q31" s="3228"/>
      <c r="R31" s="3230"/>
      <c r="S31" s="3228"/>
      <c r="T31" s="3230"/>
      <c r="U31" s="3230"/>
      <c r="V31" s="3230"/>
      <c r="W31" s="3230"/>
      <c r="X31" s="3233"/>
      <c r="Y31" s="3234"/>
      <c r="Z31" s="3191"/>
      <c r="AA31" s="3191"/>
      <c r="AB31" s="3191"/>
      <c r="AC31" s="3191"/>
      <c r="AD31" s="3192"/>
    </row>
    <row r="32" spans="1:30" s="270" customFormat="1" ht="15.95" customHeight="1">
      <c r="A32" s="276"/>
      <c r="B32" s="276"/>
      <c r="C32" s="3194"/>
      <c r="D32" s="3223"/>
      <c r="E32" s="3240"/>
      <c r="F32" s="3240"/>
      <c r="G32" s="3240"/>
      <c r="H32" s="3240"/>
      <c r="I32" s="3240"/>
      <c r="J32" s="3240"/>
      <c r="K32" s="3240"/>
      <c r="L32" s="3240"/>
      <c r="M32" s="3240"/>
      <c r="N32" s="3241"/>
      <c r="O32" s="3289"/>
      <c r="P32" s="3197" t="s">
        <v>423</v>
      </c>
      <c r="Q32" s="3198"/>
      <c r="R32" s="3199"/>
      <c r="S32" s="3203" t="s">
        <v>459</v>
      </c>
      <c r="T32" s="3204"/>
      <c r="U32" s="3205"/>
      <c r="V32" s="3209"/>
      <c r="W32" s="3209"/>
      <c r="X32" s="3209"/>
      <c r="Y32" s="3204" t="s">
        <v>197</v>
      </c>
      <c r="Z32" s="3209"/>
      <c r="AA32" s="3204" t="s">
        <v>198</v>
      </c>
      <c r="AB32" s="3209"/>
      <c r="AC32" s="3204" t="s">
        <v>199</v>
      </c>
      <c r="AD32" s="3211"/>
    </row>
    <row r="33" spans="1:30" s="270" customFormat="1" ht="15.95" customHeight="1" thickBot="1">
      <c r="A33" s="276"/>
      <c r="B33" s="282"/>
      <c r="C33" s="287"/>
      <c r="D33" s="3242"/>
      <c r="E33" s="3243"/>
      <c r="F33" s="3243"/>
      <c r="G33" s="3243"/>
      <c r="H33" s="3243"/>
      <c r="I33" s="3243"/>
      <c r="J33" s="3243"/>
      <c r="K33" s="3243"/>
      <c r="L33" s="3243"/>
      <c r="M33" s="3243"/>
      <c r="N33" s="3244"/>
      <c r="O33" s="3196"/>
      <c r="P33" s="3200"/>
      <c r="Q33" s="3201"/>
      <c r="R33" s="3202"/>
      <c r="S33" s="3206"/>
      <c r="T33" s="3207"/>
      <c r="U33" s="3208"/>
      <c r="V33" s="3210"/>
      <c r="W33" s="3210"/>
      <c r="X33" s="3210"/>
      <c r="Y33" s="3207"/>
      <c r="Z33" s="3210"/>
      <c r="AA33" s="3207"/>
      <c r="AB33" s="3210"/>
      <c r="AC33" s="3207"/>
      <c r="AD33" s="3212"/>
    </row>
    <row r="34" spans="1:30" s="270" customFormat="1" ht="34.5" customHeight="1" thickBot="1">
      <c r="A34" s="3287" t="s">
        <v>1590</v>
      </c>
      <c r="B34" s="3288"/>
      <c r="C34" s="3288"/>
      <c r="D34" s="3288"/>
      <c r="E34" s="3288"/>
      <c r="F34" s="3288"/>
      <c r="G34" s="3288"/>
      <c r="H34" s="3288"/>
      <c r="I34" s="3288"/>
      <c r="J34" s="3288"/>
      <c r="K34" s="3288"/>
      <c r="L34" s="3288"/>
      <c r="M34" s="3288"/>
      <c r="N34" s="3288"/>
      <c r="O34" s="3288"/>
      <c r="P34" s="3288"/>
      <c r="Q34" s="3288"/>
      <c r="R34" s="894"/>
      <c r="S34" s="894"/>
      <c r="T34" s="894"/>
      <c r="U34" s="894"/>
      <c r="V34" s="894"/>
      <c r="W34" s="894"/>
      <c r="X34" s="894"/>
      <c r="Y34" s="894"/>
      <c r="Z34" s="894"/>
      <c r="AA34" s="894"/>
      <c r="AB34" s="894"/>
      <c r="AC34" s="894"/>
      <c r="AD34" s="930"/>
    </row>
    <row r="35" spans="1:30" s="270" customFormat="1" ht="15.75" customHeight="1">
      <c r="A35" s="276"/>
      <c r="B35" s="3213" t="s">
        <v>422</v>
      </c>
      <c r="C35" s="3214"/>
      <c r="D35" s="3214"/>
      <c r="E35" s="3215"/>
      <c r="F35" s="931"/>
      <c r="G35" s="3222" t="s">
        <v>1591</v>
      </c>
      <c r="H35" s="3214"/>
      <c r="I35" s="3214"/>
      <c r="J35" s="3214"/>
      <c r="K35" s="3214"/>
      <c r="L35" s="3214"/>
      <c r="M35" s="3214"/>
      <c r="N35" s="3215"/>
      <c r="O35" s="3225"/>
      <c r="P35" s="3226"/>
      <c r="Q35" s="3226"/>
      <c r="R35" s="3229" t="s">
        <v>197</v>
      </c>
      <c r="S35" s="3226"/>
      <c r="T35" s="3229" t="s">
        <v>198</v>
      </c>
      <c r="U35" s="3229" t="s">
        <v>418</v>
      </c>
      <c r="V35" s="3229"/>
      <c r="W35" s="3229"/>
      <c r="X35" s="3231" t="s">
        <v>419</v>
      </c>
      <c r="Y35" s="3232"/>
      <c r="Z35" s="3189"/>
      <c r="AA35" s="3189"/>
      <c r="AB35" s="3189"/>
      <c r="AC35" s="3189"/>
      <c r="AD35" s="3190"/>
    </row>
    <row r="36" spans="1:30" s="270" customFormat="1" ht="15.75" customHeight="1">
      <c r="A36" s="276"/>
      <c r="B36" s="3216"/>
      <c r="C36" s="3217"/>
      <c r="D36" s="3217"/>
      <c r="E36" s="3218"/>
      <c r="F36" s="3193"/>
      <c r="G36" s="3223"/>
      <c r="H36" s="3217"/>
      <c r="I36" s="3217"/>
      <c r="J36" s="3217"/>
      <c r="K36" s="3217"/>
      <c r="L36" s="3217"/>
      <c r="M36" s="3217"/>
      <c r="N36" s="3218"/>
      <c r="O36" s="3227"/>
      <c r="P36" s="3228"/>
      <c r="Q36" s="3228"/>
      <c r="R36" s="3230"/>
      <c r="S36" s="3228"/>
      <c r="T36" s="3230"/>
      <c r="U36" s="3230"/>
      <c r="V36" s="3230"/>
      <c r="W36" s="3230"/>
      <c r="X36" s="3233"/>
      <c r="Y36" s="3234"/>
      <c r="Z36" s="3191"/>
      <c r="AA36" s="3191"/>
      <c r="AB36" s="3191"/>
      <c r="AC36" s="3191"/>
      <c r="AD36" s="3192"/>
    </row>
    <row r="37" spans="1:30" s="270" customFormat="1" ht="15.75" customHeight="1">
      <c r="A37" s="276"/>
      <c r="B37" s="3216"/>
      <c r="C37" s="3217"/>
      <c r="D37" s="3217"/>
      <c r="E37" s="3218"/>
      <c r="F37" s="3194"/>
      <c r="G37" s="3223"/>
      <c r="H37" s="3217"/>
      <c r="I37" s="3217"/>
      <c r="J37" s="3217"/>
      <c r="K37" s="3217"/>
      <c r="L37" s="3217"/>
      <c r="M37" s="3217"/>
      <c r="N37" s="3218"/>
      <c r="O37" s="3195"/>
      <c r="P37" s="3197" t="s">
        <v>423</v>
      </c>
      <c r="Q37" s="3198"/>
      <c r="R37" s="3199"/>
      <c r="S37" s="3203" t="s">
        <v>459</v>
      </c>
      <c r="T37" s="3204"/>
      <c r="U37" s="3205"/>
      <c r="V37" s="3209"/>
      <c r="W37" s="3209"/>
      <c r="X37" s="3209"/>
      <c r="Y37" s="3204" t="s">
        <v>197</v>
      </c>
      <c r="Z37" s="3209"/>
      <c r="AA37" s="3204" t="s">
        <v>198</v>
      </c>
      <c r="AB37" s="3209"/>
      <c r="AC37" s="3204" t="s">
        <v>199</v>
      </c>
      <c r="AD37" s="3211"/>
    </row>
    <row r="38" spans="1:30" s="270" customFormat="1" ht="15.75" customHeight="1">
      <c r="A38" s="502"/>
      <c r="B38" s="3216"/>
      <c r="C38" s="3217"/>
      <c r="D38" s="3217"/>
      <c r="E38" s="3218"/>
      <c r="F38" s="932"/>
      <c r="G38" s="3296"/>
      <c r="H38" s="3217"/>
      <c r="I38" s="3217"/>
      <c r="J38" s="3217"/>
      <c r="K38" s="3217"/>
      <c r="L38" s="3217"/>
      <c r="M38" s="3217"/>
      <c r="N38" s="3218"/>
      <c r="O38" s="3289"/>
      <c r="P38" s="3290"/>
      <c r="Q38" s="3291"/>
      <c r="R38" s="3292"/>
      <c r="S38" s="3293"/>
      <c r="T38" s="3235"/>
      <c r="U38" s="3294"/>
      <c r="V38" s="3295"/>
      <c r="W38" s="3295"/>
      <c r="X38" s="3295"/>
      <c r="Y38" s="3235"/>
      <c r="Z38" s="3295"/>
      <c r="AA38" s="3235"/>
      <c r="AB38" s="3295"/>
      <c r="AC38" s="3235"/>
      <c r="AD38" s="3236"/>
    </row>
    <row r="39" spans="1:30" s="270" customFormat="1" ht="15.75" customHeight="1">
      <c r="A39" s="502"/>
      <c r="B39" s="3216"/>
      <c r="C39" s="3217"/>
      <c r="D39" s="3217"/>
      <c r="E39" s="3218"/>
      <c r="F39" s="280"/>
      <c r="G39" s="3237" t="s">
        <v>697</v>
      </c>
      <c r="H39" s="3297"/>
      <c r="I39" s="3297"/>
      <c r="J39" s="3297"/>
      <c r="K39" s="3297"/>
      <c r="L39" s="3297"/>
      <c r="M39" s="3297"/>
      <c r="N39" s="3298"/>
      <c r="O39" s="3245"/>
      <c r="P39" s="3209"/>
      <c r="Q39" s="3209"/>
      <c r="R39" s="3204" t="s">
        <v>197</v>
      </c>
      <c r="S39" s="3209"/>
      <c r="T39" s="3204" t="s">
        <v>198</v>
      </c>
      <c r="U39" s="3204" t="s">
        <v>418</v>
      </c>
      <c r="V39" s="3204"/>
      <c r="W39" s="3204"/>
      <c r="X39" s="3203" t="s">
        <v>419</v>
      </c>
      <c r="Y39" s="3205"/>
      <c r="Z39" s="3246"/>
      <c r="AA39" s="3246"/>
      <c r="AB39" s="3246"/>
      <c r="AC39" s="3246"/>
      <c r="AD39" s="3247"/>
    </row>
    <row r="40" spans="1:30" s="270" customFormat="1" ht="15.75" customHeight="1">
      <c r="A40" s="502"/>
      <c r="B40" s="3216"/>
      <c r="C40" s="3217"/>
      <c r="D40" s="3217"/>
      <c r="E40" s="3218"/>
      <c r="F40" s="3193"/>
      <c r="G40" s="3223"/>
      <c r="H40" s="3217"/>
      <c r="I40" s="3217"/>
      <c r="J40" s="3217"/>
      <c r="K40" s="3217"/>
      <c r="L40" s="3217"/>
      <c r="M40" s="3217"/>
      <c r="N40" s="3218"/>
      <c r="O40" s="3227"/>
      <c r="P40" s="3228"/>
      <c r="Q40" s="3228"/>
      <c r="R40" s="3230"/>
      <c r="S40" s="3228"/>
      <c r="T40" s="3230"/>
      <c r="U40" s="3230"/>
      <c r="V40" s="3230"/>
      <c r="W40" s="3230"/>
      <c r="X40" s="3233"/>
      <c r="Y40" s="3234"/>
      <c r="Z40" s="3191"/>
      <c r="AA40" s="3191"/>
      <c r="AB40" s="3191"/>
      <c r="AC40" s="3191"/>
      <c r="AD40" s="3192"/>
    </row>
    <row r="41" spans="1:30" s="270" customFormat="1" ht="15.75" customHeight="1">
      <c r="A41" s="276"/>
      <c r="B41" s="3216"/>
      <c r="C41" s="3217"/>
      <c r="D41" s="3217"/>
      <c r="E41" s="3218"/>
      <c r="F41" s="3194"/>
      <c r="G41" s="3223"/>
      <c r="H41" s="3217"/>
      <c r="I41" s="3217"/>
      <c r="J41" s="3217"/>
      <c r="K41" s="3217"/>
      <c r="L41" s="3217"/>
      <c r="M41" s="3217"/>
      <c r="N41" s="3218"/>
      <c r="O41" s="3195"/>
      <c r="P41" s="3197" t="s">
        <v>423</v>
      </c>
      <c r="Q41" s="3198"/>
      <c r="R41" s="3199"/>
      <c r="S41" s="3203" t="s">
        <v>459</v>
      </c>
      <c r="T41" s="3204"/>
      <c r="U41" s="3205"/>
      <c r="V41" s="3209"/>
      <c r="W41" s="3209"/>
      <c r="X41" s="3209"/>
      <c r="Y41" s="3204" t="s">
        <v>197</v>
      </c>
      <c r="Z41" s="3209"/>
      <c r="AA41" s="3204" t="s">
        <v>198</v>
      </c>
      <c r="AB41" s="3209"/>
      <c r="AC41" s="3204" t="s">
        <v>199</v>
      </c>
      <c r="AD41" s="3211"/>
    </row>
    <row r="42" spans="1:30" s="270" customFormat="1" ht="15.75" customHeight="1" thickBot="1">
      <c r="A42" s="282"/>
      <c r="B42" s="3219"/>
      <c r="C42" s="3220"/>
      <c r="D42" s="3220"/>
      <c r="E42" s="3221"/>
      <c r="F42" s="287"/>
      <c r="G42" s="3224"/>
      <c r="H42" s="3220"/>
      <c r="I42" s="3220"/>
      <c r="J42" s="3220"/>
      <c r="K42" s="3220"/>
      <c r="L42" s="3220"/>
      <c r="M42" s="3220"/>
      <c r="N42" s="3221"/>
      <c r="O42" s="3196"/>
      <c r="P42" s="3200"/>
      <c r="Q42" s="3201"/>
      <c r="R42" s="3202"/>
      <c r="S42" s="3206"/>
      <c r="T42" s="3207"/>
      <c r="U42" s="3208"/>
      <c r="V42" s="3210"/>
      <c r="W42" s="3210"/>
      <c r="X42" s="3210"/>
      <c r="Y42" s="3207"/>
      <c r="Z42" s="3210"/>
      <c r="AA42" s="3207"/>
      <c r="AB42" s="3210"/>
      <c r="AC42" s="3207"/>
      <c r="AD42" s="3212"/>
    </row>
    <row r="43" spans="1:30" ht="35.1" customHeight="1" thickBot="1">
      <c r="A43" s="687" t="s">
        <v>897</v>
      </c>
      <c r="B43" s="273"/>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5"/>
    </row>
    <row r="44" spans="1:30" ht="15.95" customHeight="1">
      <c r="A44" s="276"/>
      <c r="B44" s="3306" t="s">
        <v>898</v>
      </c>
      <c r="C44" s="3307"/>
      <c r="D44" s="3307"/>
      <c r="E44" s="3308"/>
      <c r="F44" s="3315"/>
      <c r="G44" s="3222" t="s">
        <v>463</v>
      </c>
      <c r="H44" s="3316"/>
      <c r="I44" s="3316"/>
      <c r="J44" s="3316"/>
      <c r="K44" s="3316"/>
      <c r="L44" s="3316"/>
      <c r="M44" s="3316"/>
      <c r="N44" s="3316"/>
      <c r="O44" s="3225"/>
      <c r="P44" s="3226"/>
      <c r="Q44" s="3226"/>
      <c r="R44" s="3229" t="s">
        <v>197</v>
      </c>
      <c r="S44" s="3226"/>
      <c r="T44" s="3229" t="s">
        <v>198</v>
      </c>
      <c r="U44" s="3229" t="s">
        <v>418</v>
      </c>
      <c r="V44" s="3229"/>
      <c r="W44" s="3229"/>
      <c r="X44" s="3231" t="s">
        <v>419</v>
      </c>
      <c r="Y44" s="3232"/>
      <c r="Z44" s="3299"/>
      <c r="AA44" s="3189"/>
      <c r="AB44" s="3189"/>
      <c r="AC44" s="3189"/>
      <c r="AD44" s="3190"/>
    </row>
    <row r="45" spans="1:30" ht="15.95" customHeight="1">
      <c r="A45" s="276"/>
      <c r="B45" s="3309"/>
      <c r="C45" s="3310"/>
      <c r="D45" s="3310"/>
      <c r="E45" s="3311"/>
      <c r="F45" s="3194"/>
      <c r="G45" s="3264"/>
      <c r="H45" s="3265"/>
      <c r="I45" s="3265"/>
      <c r="J45" s="3265"/>
      <c r="K45" s="3265"/>
      <c r="L45" s="3265"/>
      <c r="M45" s="3265"/>
      <c r="N45" s="3265"/>
      <c r="O45" s="3227"/>
      <c r="P45" s="3228"/>
      <c r="Q45" s="3228"/>
      <c r="R45" s="3230"/>
      <c r="S45" s="3228"/>
      <c r="T45" s="3230"/>
      <c r="U45" s="3230"/>
      <c r="V45" s="3230"/>
      <c r="W45" s="3230"/>
      <c r="X45" s="3233"/>
      <c r="Y45" s="3234"/>
      <c r="Z45" s="3300"/>
      <c r="AA45" s="3191"/>
      <c r="AB45" s="3191"/>
      <c r="AC45" s="3191"/>
      <c r="AD45" s="3192"/>
    </row>
    <row r="46" spans="1:30" ht="15.95" customHeight="1">
      <c r="A46" s="276"/>
      <c r="B46" s="3309"/>
      <c r="C46" s="3310"/>
      <c r="D46" s="3310"/>
      <c r="E46" s="3311"/>
      <c r="F46" s="932"/>
      <c r="G46" s="3203" t="s">
        <v>433</v>
      </c>
      <c r="H46" s="3204"/>
      <c r="I46" s="3205"/>
      <c r="J46" s="3245"/>
      <c r="K46" s="3209"/>
      <c r="L46" s="3209"/>
      <c r="M46" s="3209"/>
      <c r="N46" s="3209"/>
      <c r="O46" s="3209"/>
      <c r="P46" s="3209"/>
      <c r="Q46" s="3301"/>
      <c r="R46" s="3203" t="s">
        <v>434</v>
      </c>
      <c r="S46" s="3204"/>
      <c r="T46" s="3205"/>
      <c r="U46" s="3209"/>
      <c r="V46" s="3209"/>
      <c r="W46" s="3209"/>
      <c r="X46" s="3209"/>
      <c r="Y46" s="3209"/>
      <c r="Z46" s="3209"/>
      <c r="AA46" s="3209"/>
      <c r="AB46" s="3209"/>
      <c r="AC46" s="3209"/>
      <c r="AD46" s="3304"/>
    </row>
    <row r="47" spans="1:30" ht="15.95" customHeight="1">
      <c r="A47" s="276"/>
      <c r="B47" s="3309"/>
      <c r="C47" s="3310"/>
      <c r="D47" s="3310"/>
      <c r="E47" s="3311"/>
      <c r="G47" s="3293"/>
      <c r="H47" s="3235"/>
      <c r="I47" s="3294"/>
      <c r="J47" s="3302"/>
      <c r="K47" s="3295"/>
      <c r="L47" s="3295"/>
      <c r="M47" s="3295"/>
      <c r="N47" s="3295"/>
      <c r="O47" s="3295"/>
      <c r="P47" s="3295"/>
      <c r="Q47" s="3303"/>
      <c r="R47" s="3293"/>
      <c r="S47" s="3235"/>
      <c r="T47" s="3294"/>
      <c r="U47" s="3295"/>
      <c r="V47" s="3295"/>
      <c r="W47" s="3295"/>
      <c r="X47" s="3295"/>
      <c r="Y47" s="3295"/>
      <c r="Z47" s="3295"/>
      <c r="AA47" s="3295"/>
      <c r="AB47" s="3295"/>
      <c r="AC47" s="3295"/>
      <c r="AD47" s="3305"/>
    </row>
    <row r="48" spans="1:30" ht="15.95" customHeight="1">
      <c r="A48" s="276"/>
      <c r="B48" s="3309"/>
      <c r="C48" s="3310"/>
      <c r="D48" s="3310"/>
      <c r="E48" s="3311"/>
      <c r="F48" s="3193"/>
      <c r="G48" s="3237" t="s">
        <v>482</v>
      </c>
      <c r="H48" s="3238"/>
      <c r="I48" s="3238"/>
      <c r="J48" s="3238"/>
      <c r="K48" s="3238"/>
      <c r="L48" s="3238"/>
      <c r="M48" s="3238"/>
      <c r="N48" s="3238"/>
      <c r="O48" s="3245"/>
      <c r="P48" s="3209"/>
      <c r="Q48" s="3209"/>
      <c r="R48" s="3204" t="s">
        <v>197</v>
      </c>
      <c r="S48" s="3209"/>
      <c r="T48" s="3204" t="s">
        <v>198</v>
      </c>
      <c r="U48" s="3204" t="s">
        <v>418</v>
      </c>
      <c r="V48" s="3204"/>
      <c r="W48" s="3204"/>
      <c r="X48" s="3203" t="s">
        <v>419</v>
      </c>
      <c r="Y48" s="3205"/>
      <c r="Z48" s="3246"/>
      <c r="AA48" s="3246"/>
      <c r="AB48" s="3246"/>
      <c r="AC48" s="3246"/>
      <c r="AD48" s="3247"/>
    </row>
    <row r="49" spans="1:30" ht="15.95" customHeight="1">
      <c r="A49" s="276"/>
      <c r="B49" s="3309"/>
      <c r="C49" s="3310"/>
      <c r="D49" s="3310"/>
      <c r="E49" s="3311"/>
      <c r="F49" s="3194"/>
      <c r="G49" s="3264"/>
      <c r="H49" s="3265"/>
      <c r="I49" s="3265"/>
      <c r="J49" s="3265"/>
      <c r="K49" s="3265"/>
      <c r="L49" s="3265"/>
      <c r="M49" s="3265"/>
      <c r="N49" s="3265"/>
      <c r="O49" s="3227"/>
      <c r="P49" s="3228"/>
      <c r="Q49" s="3228"/>
      <c r="R49" s="3230"/>
      <c r="S49" s="3228"/>
      <c r="T49" s="3230"/>
      <c r="U49" s="3230"/>
      <c r="V49" s="3230"/>
      <c r="W49" s="3230"/>
      <c r="X49" s="3233"/>
      <c r="Y49" s="3234"/>
      <c r="Z49" s="3191"/>
      <c r="AA49" s="3191"/>
      <c r="AB49" s="3191"/>
      <c r="AC49" s="3191"/>
      <c r="AD49" s="3192"/>
    </row>
    <row r="50" spans="1:30" ht="35.1" customHeight="1" thickBot="1">
      <c r="A50" s="282"/>
      <c r="B50" s="3312"/>
      <c r="C50" s="3313"/>
      <c r="D50" s="3313"/>
      <c r="E50" s="3314"/>
      <c r="F50" s="287"/>
      <c r="G50" s="933"/>
      <c r="H50" s="934"/>
      <c r="I50" s="3317" t="s">
        <v>435</v>
      </c>
      <c r="J50" s="3318"/>
      <c r="K50" s="3319"/>
      <c r="L50" s="3320"/>
      <c r="M50" s="3320"/>
      <c r="N50" s="935"/>
      <c r="O50" s="936" t="s">
        <v>197</v>
      </c>
      <c r="P50" s="935"/>
      <c r="Q50" s="936" t="s">
        <v>198</v>
      </c>
      <c r="R50" s="935"/>
      <c r="S50" s="936" t="s">
        <v>199</v>
      </c>
      <c r="T50" s="936" t="s">
        <v>896</v>
      </c>
      <c r="U50" s="3321"/>
      <c r="V50" s="3321"/>
      <c r="W50" s="935"/>
      <c r="X50" s="936" t="s">
        <v>197</v>
      </c>
      <c r="Y50" s="935"/>
      <c r="Z50" s="936" t="s">
        <v>198</v>
      </c>
      <c r="AA50" s="935"/>
      <c r="AB50" s="936" t="s">
        <v>199</v>
      </c>
      <c r="AC50" s="937"/>
      <c r="AD50" s="938"/>
    </row>
    <row r="51" spans="1:30" s="270" customFormat="1" ht="35.1" customHeight="1" thickBot="1">
      <c r="A51" s="939" t="s">
        <v>899</v>
      </c>
      <c r="B51" s="896"/>
      <c r="C51" s="897"/>
      <c r="D51" s="897"/>
      <c r="E51" s="897"/>
      <c r="F51" s="940"/>
      <c r="G51" s="941"/>
      <c r="H51" s="941"/>
      <c r="I51" s="941"/>
      <c r="J51" s="941"/>
      <c r="K51" s="941"/>
      <c r="L51" s="942"/>
      <c r="M51" s="942"/>
      <c r="N51" s="942"/>
      <c r="O51" s="940"/>
      <c r="P51" s="942"/>
      <c r="Q51" s="942"/>
      <c r="R51" s="942"/>
      <c r="S51" s="942"/>
      <c r="T51" s="942"/>
      <c r="U51" s="942"/>
      <c r="V51" s="942"/>
      <c r="W51" s="942"/>
      <c r="X51" s="942"/>
      <c r="Y51" s="942"/>
      <c r="Z51" s="942"/>
      <c r="AA51" s="942"/>
      <c r="AB51" s="943"/>
      <c r="AC51" s="942"/>
      <c r="AD51" s="944"/>
    </row>
    <row r="52" spans="1:30" s="270" customFormat="1" ht="15.95" customHeight="1">
      <c r="A52" s="276"/>
      <c r="B52" s="3213" t="s">
        <v>422</v>
      </c>
      <c r="C52" s="3214"/>
      <c r="D52" s="3214"/>
      <c r="E52" s="3215"/>
      <c r="F52" s="931"/>
      <c r="G52" s="3222" t="s">
        <v>436</v>
      </c>
      <c r="H52" s="3214"/>
      <c r="I52" s="3214"/>
      <c r="J52" s="3214"/>
      <c r="K52" s="3214"/>
      <c r="L52" s="3214"/>
      <c r="M52" s="3214"/>
      <c r="N52" s="3215"/>
      <c r="O52" s="3225"/>
      <c r="P52" s="3226"/>
      <c r="Q52" s="3226"/>
      <c r="R52" s="3229" t="s">
        <v>197</v>
      </c>
      <c r="S52" s="3226"/>
      <c r="T52" s="3229" t="s">
        <v>198</v>
      </c>
      <c r="U52" s="3229" t="s">
        <v>418</v>
      </c>
      <c r="V52" s="3229"/>
      <c r="W52" s="3229"/>
      <c r="X52" s="3231" t="s">
        <v>419</v>
      </c>
      <c r="Y52" s="3232"/>
      <c r="Z52" s="3189"/>
      <c r="AA52" s="3189"/>
      <c r="AB52" s="3189"/>
      <c r="AC52" s="3189"/>
      <c r="AD52" s="3190"/>
    </row>
    <row r="53" spans="1:30" s="270" customFormat="1" ht="15.95" customHeight="1">
      <c r="A53" s="276"/>
      <c r="B53" s="3216"/>
      <c r="C53" s="3217"/>
      <c r="D53" s="3217"/>
      <c r="E53" s="3218"/>
      <c r="F53" s="3193"/>
      <c r="G53" s="3223"/>
      <c r="H53" s="3217"/>
      <c r="I53" s="3217"/>
      <c r="J53" s="3217"/>
      <c r="K53" s="3217"/>
      <c r="L53" s="3217"/>
      <c r="M53" s="3217"/>
      <c r="N53" s="3218"/>
      <c r="O53" s="3227"/>
      <c r="P53" s="3228"/>
      <c r="Q53" s="3228"/>
      <c r="R53" s="3230"/>
      <c r="S53" s="3228"/>
      <c r="T53" s="3230"/>
      <c r="U53" s="3230"/>
      <c r="V53" s="3230"/>
      <c r="W53" s="3230"/>
      <c r="X53" s="3233"/>
      <c r="Y53" s="3234"/>
      <c r="Z53" s="3191"/>
      <c r="AA53" s="3191"/>
      <c r="AB53" s="3191"/>
      <c r="AC53" s="3191"/>
      <c r="AD53" s="3192"/>
    </row>
    <row r="54" spans="1:30" s="270" customFormat="1" ht="15.95" customHeight="1">
      <c r="A54" s="276"/>
      <c r="B54" s="3216"/>
      <c r="C54" s="3217"/>
      <c r="D54" s="3217"/>
      <c r="E54" s="3218"/>
      <c r="F54" s="3194"/>
      <c r="G54" s="3223"/>
      <c r="H54" s="3217"/>
      <c r="I54" s="3217"/>
      <c r="J54" s="3217"/>
      <c r="K54" s="3217"/>
      <c r="L54" s="3217"/>
      <c r="M54" s="3217"/>
      <c r="N54" s="3218"/>
      <c r="O54" s="3195"/>
      <c r="P54" s="3197" t="s">
        <v>423</v>
      </c>
      <c r="Q54" s="3198"/>
      <c r="R54" s="3199"/>
      <c r="S54" s="3203" t="s">
        <v>459</v>
      </c>
      <c r="T54" s="3204"/>
      <c r="U54" s="3205"/>
      <c r="V54" s="3209"/>
      <c r="W54" s="3209"/>
      <c r="X54" s="3209"/>
      <c r="Y54" s="3204" t="s">
        <v>197</v>
      </c>
      <c r="Z54" s="3209"/>
      <c r="AA54" s="3204" t="s">
        <v>198</v>
      </c>
      <c r="AB54" s="3209"/>
      <c r="AC54" s="3204" t="s">
        <v>199</v>
      </c>
      <c r="AD54" s="3211"/>
    </row>
    <row r="55" spans="1:30" s="270" customFormat="1" ht="15.95" customHeight="1" thickBot="1">
      <c r="A55" s="282"/>
      <c r="B55" s="3219"/>
      <c r="C55" s="3220"/>
      <c r="D55" s="3220"/>
      <c r="E55" s="3221"/>
      <c r="F55" s="287"/>
      <c r="G55" s="3224"/>
      <c r="H55" s="3220"/>
      <c r="I55" s="3220"/>
      <c r="J55" s="3220"/>
      <c r="K55" s="3220"/>
      <c r="L55" s="3220"/>
      <c r="M55" s="3220"/>
      <c r="N55" s="3221"/>
      <c r="O55" s="3196"/>
      <c r="P55" s="3200"/>
      <c r="Q55" s="3201"/>
      <c r="R55" s="3202"/>
      <c r="S55" s="3206"/>
      <c r="T55" s="3207"/>
      <c r="U55" s="3208"/>
      <c r="V55" s="3210"/>
      <c r="W55" s="3210"/>
      <c r="X55" s="3210"/>
      <c r="Y55" s="3207"/>
      <c r="Z55" s="3210"/>
      <c r="AA55" s="3207"/>
      <c r="AB55" s="3210"/>
      <c r="AC55" s="3207"/>
      <c r="AD55" s="3212"/>
    </row>
    <row r="56" spans="1:30" s="270" customFormat="1" ht="35.1" customHeight="1" thickBot="1">
      <c r="A56" s="981" t="s">
        <v>1380</v>
      </c>
      <c r="B56" s="974"/>
      <c r="C56" s="975"/>
      <c r="D56" s="975"/>
      <c r="E56" s="975"/>
      <c r="F56" s="945"/>
      <c r="G56" s="946"/>
      <c r="H56" s="946"/>
      <c r="I56" s="946"/>
      <c r="J56" s="946"/>
      <c r="K56" s="946"/>
      <c r="L56" s="978"/>
      <c r="M56" s="978"/>
      <c r="N56" s="978"/>
      <c r="O56" s="945"/>
      <c r="P56" s="978"/>
      <c r="Q56" s="978"/>
      <c r="R56" s="978"/>
      <c r="S56" s="979"/>
      <c r="T56" s="979"/>
      <c r="U56" s="979"/>
      <c r="V56" s="978"/>
      <c r="W56" s="978"/>
      <c r="X56" s="978"/>
      <c r="Y56" s="978"/>
      <c r="Z56" s="978"/>
      <c r="AA56" s="978"/>
      <c r="AB56" s="947"/>
      <c r="AC56" s="978"/>
      <c r="AD56" s="948"/>
    </row>
    <row r="57" spans="1:30" s="270" customFormat="1" ht="15.95" customHeight="1">
      <c r="A57" s="276"/>
      <c r="B57" s="3213" t="s">
        <v>422</v>
      </c>
      <c r="C57" s="3214"/>
      <c r="D57" s="3214"/>
      <c r="E57" s="3215"/>
      <c r="F57" s="931"/>
      <c r="G57" s="3222" t="s">
        <v>437</v>
      </c>
      <c r="H57" s="3214"/>
      <c r="I57" s="3214"/>
      <c r="J57" s="3214"/>
      <c r="K57" s="3214"/>
      <c r="L57" s="3214"/>
      <c r="M57" s="3214"/>
      <c r="N57" s="3215"/>
      <c r="O57" s="3225"/>
      <c r="P57" s="3226"/>
      <c r="Q57" s="3226"/>
      <c r="R57" s="3229" t="s">
        <v>197</v>
      </c>
      <c r="S57" s="3226"/>
      <c r="T57" s="3229" t="s">
        <v>198</v>
      </c>
      <c r="U57" s="3229" t="s">
        <v>418</v>
      </c>
      <c r="V57" s="3229"/>
      <c r="W57" s="3229"/>
      <c r="X57" s="3231" t="s">
        <v>419</v>
      </c>
      <c r="Y57" s="3232"/>
      <c r="Z57" s="3189"/>
      <c r="AA57" s="3189"/>
      <c r="AB57" s="3189"/>
      <c r="AC57" s="3189"/>
      <c r="AD57" s="3190"/>
    </row>
    <row r="58" spans="1:30" s="270" customFormat="1" ht="15.95" customHeight="1">
      <c r="A58" s="276"/>
      <c r="B58" s="3216"/>
      <c r="C58" s="3217"/>
      <c r="D58" s="3217"/>
      <c r="E58" s="3218"/>
      <c r="F58" s="3193"/>
      <c r="G58" s="3223"/>
      <c r="H58" s="3217"/>
      <c r="I58" s="3217"/>
      <c r="J58" s="3217"/>
      <c r="K58" s="3217"/>
      <c r="L58" s="3217"/>
      <c r="M58" s="3217"/>
      <c r="N58" s="3218"/>
      <c r="O58" s="3227"/>
      <c r="P58" s="3228"/>
      <c r="Q58" s="3228"/>
      <c r="R58" s="3230"/>
      <c r="S58" s="3228"/>
      <c r="T58" s="3230"/>
      <c r="U58" s="3230"/>
      <c r="V58" s="3230"/>
      <c r="W58" s="3230"/>
      <c r="X58" s="3233"/>
      <c r="Y58" s="3234"/>
      <c r="Z58" s="3191"/>
      <c r="AA58" s="3191"/>
      <c r="AB58" s="3191"/>
      <c r="AC58" s="3191"/>
      <c r="AD58" s="3192"/>
    </row>
    <row r="59" spans="1:30" s="270" customFormat="1" ht="15.95" customHeight="1">
      <c r="A59" s="276"/>
      <c r="B59" s="3216"/>
      <c r="C59" s="3217"/>
      <c r="D59" s="3217"/>
      <c r="E59" s="3218"/>
      <c r="F59" s="3194"/>
      <c r="G59" s="3223"/>
      <c r="H59" s="3217"/>
      <c r="I59" s="3217"/>
      <c r="J59" s="3217"/>
      <c r="K59" s="3217"/>
      <c r="L59" s="3217"/>
      <c r="M59" s="3217"/>
      <c r="N59" s="3218"/>
      <c r="O59" s="3195"/>
      <c r="P59" s="3197" t="s">
        <v>423</v>
      </c>
      <c r="Q59" s="3198"/>
      <c r="R59" s="3199"/>
      <c r="S59" s="3203" t="s">
        <v>459</v>
      </c>
      <c r="T59" s="3204"/>
      <c r="U59" s="3205"/>
      <c r="V59" s="3209"/>
      <c r="W59" s="3209"/>
      <c r="X59" s="3209"/>
      <c r="Y59" s="3204" t="s">
        <v>197</v>
      </c>
      <c r="Z59" s="3209"/>
      <c r="AA59" s="3204" t="s">
        <v>198</v>
      </c>
      <c r="AB59" s="3209"/>
      <c r="AC59" s="3204" t="s">
        <v>199</v>
      </c>
      <c r="AD59" s="3211"/>
    </row>
    <row r="60" spans="1:30" s="270" customFormat="1" ht="15.95" customHeight="1" thickBot="1">
      <c r="A60" s="282"/>
      <c r="B60" s="3219"/>
      <c r="C60" s="3220"/>
      <c r="D60" s="3220"/>
      <c r="E60" s="3221"/>
      <c r="F60" s="287"/>
      <c r="G60" s="3224"/>
      <c r="H60" s="3220"/>
      <c r="I60" s="3220"/>
      <c r="J60" s="3220"/>
      <c r="K60" s="3220"/>
      <c r="L60" s="3220"/>
      <c r="M60" s="3220"/>
      <c r="N60" s="3221"/>
      <c r="O60" s="3196"/>
      <c r="P60" s="3200"/>
      <c r="Q60" s="3201"/>
      <c r="R60" s="3202"/>
      <c r="S60" s="3206"/>
      <c r="T60" s="3207"/>
      <c r="U60" s="3208"/>
      <c r="V60" s="3210"/>
      <c r="W60" s="3210"/>
      <c r="X60" s="3210"/>
      <c r="Y60" s="3207"/>
      <c r="Z60" s="3210"/>
      <c r="AA60" s="3207"/>
      <c r="AB60" s="3210"/>
      <c r="AC60" s="3207"/>
      <c r="AD60" s="3212"/>
    </row>
    <row r="61" spans="1:30" ht="35.1" customHeight="1" thickBot="1">
      <c r="A61" s="981" t="s">
        <v>1381</v>
      </c>
      <c r="B61" s="273"/>
      <c r="C61" s="274"/>
      <c r="D61" s="274"/>
      <c r="E61" s="274"/>
      <c r="F61" s="274"/>
      <c r="G61" s="274"/>
      <c r="H61" s="274"/>
      <c r="I61" s="274"/>
      <c r="J61" s="274"/>
      <c r="K61" s="274"/>
      <c r="L61" s="274"/>
      <c r="M61" s="274"/>
      <c r="N61" s="274"/>
      <c r="O61" s="274"/>
      <c r="P61" s="274"/>
      <c r="Q61" s="274"/>
      <c r="R61" s="274"/>
      <c r="S61" s="288"/>
      <c r="T61" s="288"/>
      <c r="U61" s="288"/>
      <c r="V61" s="274"/>
      <c r="W61" s="274"/>
      <c r="X61" s="274"/>
      <c r="Y61" s="274"/>
      <c r="Z61" s="274"/>
      <c r="AA61" s="274"/>
      <c r="AB61" s="274"/>
      <c r="AC61" s="274"/>
      <c r="AD61" s="275"/>
    </row>
    <row r="62" spans="1:30" ht="35.1" customHeight="1">
      <c r="A62" s="276"/>
      <c r="B62" s="3322" t="s">
        <v>438</v>
      </c>
      <c r="C62" s="3281"/>
      <c r="D62" s="3281"/>
      <c r="E62" s="3281"/>
      <c r="F62" s="3284"/>
      <c r="G62" s="3285"/>
      <c r="H62" s="3285"/>
      <c r="I62" s="3285"/>
      <c r="J62" s="3285"/>
      <c r="K62" s="3285"/>
      <c r="L62" s="3285"/>
      <c r="M62" s="3285"/>
      <c r="N62" s="3285"/>
      <c r="O62" s="3285"/>
      <c r="P62" s="3285"/>
      <c r="Q62" s="3285"/>
      <c r="R62" s="3285"/>
      <c r="S62" s="3285"/>
      <c r="T62" s="3285"/>
      <c r="U62" s="3285"/>
      <c r="V62" s="3285"/>
      <c r="W62" s="3285"/>
      <c r="X62" s="3285"/>
      <c r="Y62" s="3285"/>
      <c r="Z62" s="3285"/>
      <c r="AA62" s="3285"/>
      <c r="AB62" s="3285"/>
      <c r="AC62" s="3285"/>
      <c r="AD62" s="3286"/>
    </row>
    <row r="63" spans="1:30" ht="35.1" customHeight="1">
      <c r="A63" s="276"/>
      <c r="B63" s="3323" t="s">
        <v>439</v>
      </c>
      <c r="C63" s="3277"/>
      <c r="D63" s="3277"/>
      <c r="E63" s="3278"/>
      <c r="F63" s="3324"/>
      <c r="G63" s="3325"/>
      <c r="H63" s="3325"/>
      <c r="I63" s="3325"/>
      <c r="J63" s="3325"/>
      <c r="K63" s="3325"/>
      <c r="L63" s="3325"/>
      <c r="M63" s="3325"/>
      <c r="N63" s="3325"/>
      <c r="O63" s="3325"/>
      <c r="P63" s="3325"/>
      <c r="Q63" s="3325"/>
      <c r="R63" s="3325"/>
      <c r="S63" s="3325"/>
      <c r="T63" s="3325"/>
      <c r="U63" s="3325"/>
      <c r="V63" s="3325"/>
      <c r="W63" s="3325"/>
      <c r="X63" s="3325"/>
      <c r="Y63" s="3325"/>
      <c r="Z63" s="3325"/>
      <c r="AA63" s="3325"/>
      <c r="AB63" s="3325"/>
      <c r="AC63" s="3325"/>
      <c r="AD63" s="3326"/>
    </row>
    <row r="64" spans="1:30" ht="15.95" customHeight="1">
      <c r="A64" s="276"/>
      <c r="B64" s="3327" t="s">
        <v>422</v>
      </c>
      <c r="C64" s="3297"/>
      <c r="D64" s="3297"/>
      <c r="E64" s="3298"/>
      <c r="F64" s="280"/>
      <c r="G64" s="3237" t="s">
        <v>440</v>
      </c>
      <c r="H64" s="3297"/>
      <c r="I64" s="3297"/>
      <c r="J64" s="3297"/>
      <c r="K64" s="3297"/>
      <c r="L64" s="3297"/>
      <c r="M64" s="3297"/>
      <c r="N64" s="3298"/>
      <c r="O64" s="3245"/>
      <c r="P64" s="3209"/>
      <c r="Q64" s="3209"/>
      <c r="R64" s="3204" t="s">
        <v>197</v>
      </c>
      <c r="S64" s="3209"/>
      <c r="T64" s="3204" t="s">
        <v>198</v>
      </c>
      <c r="U64" s="3204" t="s">
        <v>418</v>
      </c>
      <c r="V64" s="3204"/>
      <c r="W64" s="3204"/>
      <c r="X64" s="3203" t="s">
        <v>419</v>
      </c>
      <c r="Y64" s="3205"/>
      <c r="Z64" s="3246"/>
      <c r="AA64" s="3246"/>
      <c r="AB64" s="3246"/>
      <c r="AC64" s="3246"/>
      <c r="AD64" s="3247"/>
    </row>
    <row r="65" spans="1:30" ht="15.95" customHeight="1">
      <c r="A65" s="276"/>
      <c r="B65" s="3216"/>
      <c r="C65" s="3217"/>
      <c r="D65" s="3217"/>
      <c r="E65" s="3218"/>
      <c r="F65" s="3193"/>
      <c r="G65" s="3223"/>
      <c r="H65" s="3217"/>
      <c r="I65" s="3217"/>
      <c r="J65" s="3217"/>
      <c r="K65" s="3217"/>
      <c r="L65" s="3217"/>
      <c r="M65" s="3217"/>
      <c r="N65" s="3218"/>
      <c r="O65" s="3227"/>
      <c r="P65" s="3228"/>
      <c r="Q65" s="3228"/>
      <c r="R65" s="3230"/>
      <c r="S65" s="3228"/>
      <c r="T65" s="3230"/>
      <c r="U65" s="3230"/>
      <c r="V65" s="3230"/>
      <c r="W65" s="3230"/>
      <c r="X65" s="3233"/>
      <c r="Y65" s="3234"/>
      <c r="Z65" s="3191"/>
      <c r="AA65" s="3191"/>
      <c r="AB65" s="3191"/>
      <c r="AC65" s="3191"/>
      <c r="AD65" s="3192"/>
    </row>
    <row r="66" spans="1:30" ht="15.95" customHeight="1">
      <c r="A66" s="276"/>
      <c r="B66" s="3216"/>
      <c r="C66" s="3217"/>
      <c r="D66" s="3217"/>
      <c r="E66" s="3218"/>
      <c r="F66" s="3194"/>
      <c r="G66" s="3223"/>
      <c r="H66" s="3217"/>
      <c r="I66" s="3217"/>
      <c r="J66" s="3217"/>
      <c r="K66" s="3217"/>
      <c r="L66" s="3217"/>
      <c r="M66" s="3217"/>
      <c r="N66" s="3218"/>
      <c r="O66" s="3195"/>
      <c r="P66" s="3197" t="s">
        <v>423</v>
      </c>
      <c r="Q66" s="3198"/>
      <c r="R66" s="3199"/>
      <c r="S66" s="3203" t="s">
        <v>459</v>
      </c>
      <c r="T66" s="3204"/>
      <c r="U66" s="3205"/>
      <c r="V66" s="3209"/>
      <c r="W66" s="3209"/>
      <c r="X66" s="3209"/>
      <c r="Y66" s="3204" t="s">
        <v>197</v>
      </c>
      <c r="Z66" s="3209"/>
      <c r="AA66" s="3204" t="s">
        <v>198</v>
      </c>
      <c r="AB66" s="3209"/>
      <c r="AC66" s="3204" t="s">
        <v>199</v>
      </c>
      <c r="AD66" s="3211"/>
    </row>
    <row r="67" spans="1:30" ht="15.95" customHeight="1" thickBot="1">
      <c r="A67" s="282"/>
      <c r="B67" s="3219"/>
      <c r="C67" s="3220"/>
      <c r="D67" s="3220"/>
      <c r="E67" s="3221"/>
      <c r="F67" s="287"/>
      <c r="G67" s="3224"/>
      <c r="H67" s="3220"/>
      <c r="I67" s="3220"/>
      <c r="J67" s="3220"/>
      <c r="K67" s="3220"/>
      <c r="L67" s="3220"/>
      <c r="M67" s="3220"/>
      <c r="N67" s="3221"/>
      <c r="O67" s="3196"/>
      <c r="P67" s="3200"/>
      <c r="Q67" s="3201"/>
      <c r="R67" s="3202"/>
      <c r="S67" s="3206"/>
      <c r="T67" s="3207"/>
      <c r="U67" s="3208"/>
      <c r="V67" s="3210"/>
      <c r="W67" s="3210"/>
      <c r="X67" s="3210"/>
      <c r="Y67" s="3207"/>
      <c r="Z67" s="3210"/>
      <c r="AA67" s="3207"/>
      <c r="AB67" s="3210"/>
      <c r="AC67" s="3207"/>
      <c r="AD67" s="3212"/>
    </row>
    <row r="68" spans="1:30" s="270" customFormat="1" ht="35.1" customHeight="1" thickBot="1">
      <c r="A68" s="939" t="s">
        <v>1382</v>
      </c>
      <c r="B68" s="976"/>
      <c r="C68" s="977"/>
      <c r="D68" s="977"/>
      <c r="E68" s="977"/>
      <c r="F68" s="973"/>
      <c r="G68" s="982"/>
      <c r="H68" s="982"/>
      <c r="I68" s="982"/>
      <c r="J68" s="982"/>
      <c r="K68" s="982"/>
      <c r="L68" s="979"/>
      <c r="M68" s="979"/>
      <c r="N68" s="979"/>
      <c r="O68" s="973"/>
      <c r="P68" s="979"/>
      <c r="Q68" s="979"/>
      <c r="R68" s="979"/>
      <c r="S68" s="979"/>
      <c r="T68" s="979"/>
      <c r="U68" s="979"/>
      <c r="V68" s="979"/>
      <c r="W68" s="979"/>
      <c r="X68" s="979"/>
      <c r="Y68" s="979"/>
      <c r="Z68" s="979"/>
      <c r="AA68" s="979"/>
      <c r="AB68" s="943"/>
      <c r="AC68" s="979"/>
      <c r="AD68" s="944"/>
    </row>
    <row r="69" spans="1:30" s="270" customFormat="1" ht="12.75" customHeight="1">
      <c r="A69" s="276"/>
      <c r="B69" s="3213" t="s">
        <v>422</v>
      </c>
      <c r="C69" s="3214"/>
      <c r="D69" s="3214"/>
      <c r="E69" s="3215"/>
      <c r="F69" s="931"/>
      <c r="G69" s="3222" t="s">
        <v>927</v>
      </c>
      <c r="H69" s="3214"/>
      <c r="I69" s="3214"/>
      <c r="J69" s="3214"/>
      <c r="K69" s="3214"/>
      <c r="L69" s="3214"/>
      <c r="M69" s="3214"/>
      <c r="N69" s="3215"/>
      <c r="O69" s="3225"/>
      <c r="P69" s="3226"/>
      <c r="Q69" s="3226"/>
      <c r="R69" s="3229" t="s">
        <v>197</v>
      </c>
      <c r="S69" s="3226"/>
      <c r="T69" s="3229" t="s">
        <v>198</v>
      </c>
      <c r="U69" s="3229" t="s">
        <v>418</v>
      </c>
      <c r="V69" s="3229"/>
      <c r="W69" s="3229"/>
      <c r="X69" s="3231" t="s">
        <v>419</v>
      </c>
      <c r="Y69" s="3232"/>
      <c r="Z69" s="3189"/>
      <c r="AA69" s="3189"/>
      <c r="AB69" s="3189"/>
      <c r="AC69" s="3189"/>
      <c r="AD69" s="3190"/>
    </row>
    <row r="70" spans="1:30" s="270" customFormat="1" ht="15.95" customHeight="1">
      <c r="A70" s="276"/>
      <c r="B70" s="3216"/>
      <c r="C70" s="3217"/>
      <c r="D70" s="3217"/>
      <c r="E70" s="3218"/>
      <c r="F70" s="3193"/>
      <c r="G70" s="3223"/>
      <c r="H70" s="3217"/>
      <c r="I70" s="3217"/>
      <c r="J70" s="3217"/>
      <c r="K70" s="3217"/>
      <c r="L70" s="3217"/>
      <c r="M70" s="3217"/>
      <c r="N70" s="3218"/>
      <c r="O70" s="3227"/>
      <c r="P70" s="3228"/>
      <c r="Q70" s="3228"/>
      <c r="R70" s="3230"/>
      <c r="S70" s="3228"/>
      <c r="T70" s="3230"/>
      <c r="U70" s="3230"/>
      <c r="V70" s="3230"/>
      <c r="W70" s="3230"/>
      <c r="X70" s="3233"/>
      <c r="Y70" s="3234"/>
      <c r="Z70" s="3191"/>
      <c r="AA70" s="3191"/>
      <c r="AB70" s="3191"/>
      <c r="AC70" s="3191"/>
      <c r="AD70" s="3192"/>
    </row>
    <row r="71" spans="1:30" s="270" customFormat="1" ht="15.95" customHeight="1">
      <c r="A71" s="276"/>
      <c r="B71" s="3216"/>
      <c r="C71" s="3217"/>
      <c r="D71" s="3217"/>
      <c r="E71" s="3218"/>
      <c r="F71" s="3194"/>
      <c r="G71" s="3223"/>
      <c r="H71" s="3217"/>
      <c r="I71" s="3217"/>
      <c r="J71" s="3217"/>
      <c r="K71" s="3217"/>
      <c r="L71" s="3217"/>
      <c r="M71" s="3217"/>
      <c r="N71" s="3218"/>
      <c r="O71" s="3195"/>
      <c r="P71" s="3197" t="s">
        <v>423</v>
      </c>
      <c r="Q71" s="3198"/>
      <c r="R71" s="3199"/>
      <c r="S71" s="3203" t="s">
        <v>459</v>
      </c>
      <c r="T71" s="3204"/>
      <c r="U71" s="3205"/>
      <c r="V71" s="3209"/>
      <c r="W71" s="3209"/>
      <c r="X71" s="3209"/>
      <c r="Y71" s="3204" t="s">
        <v>197</v>
      </c>
      <c r="Z71" s="3209"/>
      <c r="AA71" s="3204" t="s">
        <v>198</v>
      </c>
      <c r="AB71" s="3209"/>
      <c r="AC71" s="3204" t="s">
        <v>199</v>
      </c>
      <c r="AD71" s="3211"/>
    </row>
    <row r="72" spans="1:30" s="270" customFormat="1" ht="15.95" customHeight="1" thickBot="1">
      <c r="A72" s="282"/>
      <c r="B72" s="3219"/>
      <c r="C72" s="3220"/>
      <c r="D72" s="3220"/>
      <c r="E72" s="3221"/>
      <c r="F72" s="287"/>
      <c r="G72" s="3224"/>
      <c r="H72" s="3220"/>
      <c r="I72" s="3220"/>
      <c r="J72" s="3220"/>
      <c r="K72" s="3220"/>
      <c r="L72" s="3220"/>
      <c r="M72" s="3220"/>
      <c r="N72" s="3221"/>
      <c r="O72" s="3196"/>
      <c r="P72" s="3200"/>
      <c r="Q72" s="3201"/>
      <c r="R72" s="3202"/>
      <c r="S72" s="3206"/>
      <c r="T72" s="3207"/>
      <c r="U72" s="3208"/>
      <c r="V72" s="3210"/>
      <c r="W72" s="3210"/>
      <c r="X72" s="3210"/>
      <c r="Y72" s="3207"/>
      <c r="Z72" s="3210"/>
      <c r="AA72" s="3207"/>
      <c r="AB72" s="3210"/>
      <c r="AC72" s="3207"/>
      <c r="AD72" s="3212"/>
    </row>
    <row r="73" spans="1:30" ht="34.5" customHeight="1" thickBot="1">
      <c r="A73" s="3328" t="s">
        <v>1383</v>
      </c>
      <c r="B73" s="3329"/>
      <c r="C73" s="3329"/>
      <c r="D73" s="3329"/>
      <c r="E73" s="3329"/>
      <c r="F73" s="3329"/>
      <c r="G73" s="3329"/>
      <c r="H73" s="3329"/>
      <c r="I73" s="3329"/>
      <c r="J73" s="3329"/>
      <c r="K73" s="3329"/>
      <c r="L73" s="3329"/>
      <c r="M73" s="3329"/>
      <c r="N73" s="3329"/>
      <c r="O73" s="3329"/>
      <c r="P73" s="982"/>
      <c r="Q73" s="982"/>
      <c r="R73" s="982"/>
      <c r="S73" s="979"/>
      <c r="T73" s="979"/>
      <c r="U73" s="979"/>
      <c r="V73" s="979"/>
      <c r="W73" s="979"/>
      <c r="X73" s="979"/>
      <c r="Y73" s="979"/>
      <c r="Z73" s="979"/>
      <c r="AA73" s="979"/>
      <c r="AB73" s="979"/>
      <c r="AC73" s="979"/>
      <c r="AD73" s="980"/>
    </row>
    <row r="74" spans="1:30" ht="18" customHeight="1">
      <c r="A74" s="276"/>
      <c r="B74" s="3213" t="s">
        <v>422</v>
      </c>
      <c r="C74" s="3214"/>
      <c r="D74" s="3214"/>
      <c r="E74" s="3215"/>
      <c r="F74" s="931"/>
      <c r="G74" s="3222" t="s">
        <v>1326</v>
      </c>
      <c r="H74" s="3316"/>
      <c r="I74" s="3316"/>
      <c r="J74" s="3316"/>
      <c r="K74" s="3316"/>
      <c r="L74" s="3316"/>
      <c r="M74" s="3316"/>
      <c r="N74" s="3330"/>
      <c r="O74" s="3225"/>
      <c r="P74" s="3226"/>
      <c r="Q74" s="3226"/>
      <c r="R74" s="3229" t="s">
        <v>197</v>
      </c>
      <c r="S74" s="3226"/>
      <c r="T74" s="3229" t="s">
        <v>198</v>
      </c>
      <c r="U74" s="3229" t="s">
        <v>418</v>
      </c>
      <c r="V74" s="3229"/>
      <c r="W74" s="3229"/>
      <c r="X74" s="3231" t="s">
        <v>419</v>
      </c>
      <c r="Y74" s="3232"/>
      <c r="Z74" s="3189"/>
      <c r="AA74" s="3189"/>
      <c r="AB74" s="3189"/>
      <c r="AC74" s="3189"/>
      <c r="AD74" s="3190"/>
    </row>
    <row r="75" spans="1:30" ht="18" customHeight="1">
      <c r="A75" s="276"/>
      <c r="B75" s="3216"/>
      <c r="C75" s="3217"/>
      <c r="D75" s="3217"/>
      <c r="E75" s="3218"/>
      <c r="F75" s="3193"/>
      <c r="G75" s="3223"/>
      <c r="H75" s="3240"/>
      <c r="I75" s="3240"/>
      <c r="J75" s="3240"/>
      <c r="K75" s="3240"/>
      <c r="L75" s="3240"/>
      <c r="M75" s="3240"/>
      <c r="N75" s="3241"/>
      <c r="O75" s="3227"/>
      <c r="P75" s="3228"/>
      <c r="Q75" s="3228"/>
      <c r="R75" s="3230"/>
      <c r="S75" s="3228"/>
      <c r="T75" s="3230"/>
      <c r="U75" s="3230"/>
      <c r="V75" s="3230"/>
      <c r="W75" s="3230"/>
      <c r="X75" s="3233"/>
      <c r="Y75" s="3234"/>
      <c r="Z75" s="3191"/>
      <c r="AA75" s="3191"/>
      <c r="AB75" s="3191"/>
      <c r="AC75" s="3191"/>
      <c r="AD75" s="3192"/>
    </row>
    <row r="76" spans="1:30" ht="18" customHeight="1">
      <c r="A76" s="276"/>
      <c r="B76" s="3216"/>
      <c r="C76" s="3217"/>
      <c r="D76" s="3217"/>
      <c r="E76" s="3218"/>
      <c r="F76" s="3194"/>
      <c r="G76" s="3223"/>
      <c r="H76" s="3240"/>
      <c r="I76" s="3240"/>
      <c r="J76" s="3240"/>
      <c r="K76" s="3240"/>
      <c r="L76" s="3240"/>
      <c r="M76" s="3240"/>
      <c r="N76" s="3241"/>
      <c r="O76" s="3195"/>
      <c r="P76" s="3197" t="s">
        <v>423</v>
      </c>
      <c r="Q76" s="3198"/>
      <c r="R76" s="3199"/>
      <c r="S76" s="3203" t="s">
        <v>459</v>
      </c>
      <c r="T76" s="3204"/>
      <c r="U76" s="3205"/>
      <c r="V76" s="3209"/>
      <c r="W76" s="3209"/>
      <c r="X76" s="3209"/>
      <c r="Y76" s="3204" t="s">
        <v>197</v>
      </c>
      <c r="Z76" s="3209"/>
      <c r="AA76" s="3204" t="s">
        <v>198</v>
      </c>
      <c r="AB76" s="3209"/>
      <c r="AC76" s="3204" t="s">
        <v>199</v>
      </c>
      <c r="AD76" s="3211"/>
    </row>
    <row r="77" spans="1:30" ht="18" customHeight="1">
      <c r="A77" s="276"/>
      <c r="B77" s="3216"/>
      <c r="C77" s="3217"/>
      <c r="D77" s="3217"/>
      <c r="E77" s="3218"/>
      <c r="F77" s="932"/>
      <c r="G77" s="3223"/>
      <c r="H77" s="3240"/>
      <c r="I77" s="3240"/>
      <c r="J77" s="3240"/>
      <c r="K77" s="3240"/>
      <c r="L77" s="3240"/>
      <c r="M77" s="3240"/>
      <c r="N77" s="3241"/>
      <c r="O77" s="3289"/>
      <c r="P77" s="3290"/>
      <c r="Q77" s="3291"/>
      <c r="R77" s="3292"/>
      <c r="S77" s="3293"/>
      <c r="T77" s="3235"/>
      <c r="U77" s="3294"/>
      <c r="V77" s="3295"/>
      <c r="W77" s="3295"/>
      <c r="X77" s="3295"/>
      <c r="Y77" s="3235"/>
      <c r="Z77" s="3295"/>
      <c r="AA77" s="3235"/>
      <c r="AB77" s="3295"/>
      <c r="AC77" s="3235"/>
      <c r="AD77" s="3236"/>
    </row>
    <row r="78" spans="1:30" ht="18" customHeight="1">
      <c r="A78" s="276"/>
      <c r="B78" s="3216"/>
      <c r="C78" s="3217"/>
      <c r="D78" s="3217"/>
      <c r="E78" s="3218"/>
      <c r="F78" s="280"/>
      <c r="G78" s="3237" t="s">
        <v>1327</v>
      </c>
      <c r="H78" s="3238"/>
      <c r="I78" s="3238"/>
      <c r="J78" s="3238"/>
      <c r="K78" s="3238"/>
      <c r="L78" s="3238"/>
      <c r="M78" s="3238"/>
      <c r="N78" s="3239"/>
      <c r="O78" s="3245"/>
      <c r="P78" s="3209"/>
      <c r="Q78" s="3209"/>
      <c r="R78" s="3204" t="s">
        <v>197</v>
      </c>
      <c r="S78" s="3209"/>
      <c r="T78" s="3204" t="s">
        <v>198</v>
      </c>
      <c r="U78" s="3204" t="s">
        <v>418</v>
      </c>
      <c r="V78" s="3204"/>
      <c r="W78" s="3204"/>
      <c r="X78" s="3203" t="s">
        <v>419</v>
      </c>
      <c r="Y78" s="3205"/>
      <c r="Z78" s="3246"/>
      <c r="AA78" s="3246"/>
      <c r="AB78" s="3246"/>
      <c r="AC78" s="3246"/>
      <c r="AD78" s="3247"/>
    </row>
    <row r="79" spans="1:30" ht="18" customHeight="1">
      <c r="A79" s="276"/>
      <c r="B79" s="3216"/>
      <c r="C79" s="3217"/>
      <c r="D79" s="3217"/>
      <c r="E79" s="3218"/>
      <c r="F79" s="3193"/>
      <c r="G79" s="3223"/>
      <c r="H79" s="3240"/>
      <c r="I79" s="3240"/>
      <c r="J79" s="3240"/>
      <c r="K79" s="3240"/>
      <c r="L79" s="3240"/>
      <c r="M79" s="3240"/>
      <c r="N79" s="3241"/>
      <c r="O79" s="3227"/>
      <c r="P79" s="3228"/>
      <c r="Q79" s="3228"/>
      <c r="R79" s="3230"/>
      <c r="S79" s="3228"/>
      <c r="T79" s="3230"/>
      <c r="U79" s="3230"/>
      <c r="V79" s="3230"/>
      <c r="W79" s="3230"/>
      <c r="X79" s="3233"/>
      <c r="Y79" s="3234"/>
      <c r="Z79" s="3191"/>
      <c r="AA79" s="3191"/>
      <c r="AB79" s="3191"/>
      <c r="AC79" s="3191"/>
      <c r="AD79" s="3192"/>
    </row>
    <row r="80" spans="1:30" ht="18" customHeight="1">
      <c r="A80" s="276"/>
      <c r="B80" s="3216"/>
      <c r="C80" s="3217"/>
      <c r="D80" s="3217"/>
      <c r="E80" s="3218"/>
      <c r="F80" s="3194"/>
      <c r="G80" s="3223"/>
      <c r="H80" s="3240"/>
      <c r="I80" s="3240"/>
      <c r="J80" s="3240"/>
      <c r="K80" s="3240"/>
      <c r="L80" s="3240"/>
      <c r="M80" s="3240"/>
      <c r="N80" s="3241"/>
      <c r="O80" s="3195"/>
      <c r="P80" s="3197" t="s">
        <v>423</v>
      </c>
      <c r="Q80" s="3198"/>
      <c r="R80" s="3199"/>
      <c r="S80" s="3203" t="s">
        <v>459</v>
      </c>
      <c r="T80" s="3204"/>
      <c r="U80" s="3205"/>
      <c r="V80" s="3209"/>
      <c r="W80" s="3209"/>
      <c r="X80" s="3209"/>
      <c r="Y80" s="3204" t="s">
        <v>197</v>
      </c>
      <c r="Z80" s="3209"/>
      <c r="AA80" s="3204" t="s">
        <v>198</v>
      </c>
      <c r="AB80" s="3209"/>
      <c r="AC80" s="3204" t="s">
        <v>199</v>
      </c>
      <c r="AD80" s="3211"/>
    </row>
    <row r="81" spans="1:30" ht="21.75" customHeight="1" thickBot="1">
      <c r="A81" s="949"/>
      <c r="B81" s="3219"/>
      <c r="C81" s="3220"/>
      <c r="D81" s="3220"/>
      <c r="E81" s="3221"/>
      <c r="F81" s="287"/>
      <c r="G81" s="3242"/>
      <c r="H81" s="3243"/>
      <c r="I81" s="3243"/>
      <c r="J81" s="3243"/>
      <c r="K81" s="3243"/>
      <c r="L81" s="3243"/>
      <c r="M81" s="3243"/>
      <c r="N81" s="3244"/>
      <c r="O81" s="3196"/>
      <c r="P81" s="3200"/>
      <c r="Q81" s="3201"/>
      <c r="R81" s="3202"/>
      <c r="S81" s="3206"/>
      <c r="T81" s="3207"/>
      <c r="U81" s="3208"/>
      <c r="V81" s="3210"/>
      <c r="W81" s="3210"/>
      <c r="X81" s="3210"/>
      <c r="Y81" s="3207"/>
      <c r="Z81" s="3210"/>
      <c r="AA81" s="3207"/>
      <c r="AB81" s="3210"/>
      <c r="AC81" s="3207"/>
      <c r="AD81" s="3212"/>
    </row>
    <row r="82" spans="1:30" s="270" customFormat="1" ht="35.1" customHeight="1" thickBot="1">
      <c r="A82" s="686" t="s">
        <v>1384</v>
      </c>
      <c r="B82" s="950"/>
      <c r="C82" s="951"/>
      <c r="D82" s="951"/>
      <c r="E82" s="951"/>
      <c r="F82" s="952"/>
      <c r="G82" s="953"/>
      <c r="H82" s="953"/>
      <c r="I82" s="953"/>
      <c r="J82" s="953"/>
      <c r="K82" s="953"/>
      <c r="L82" s="954"/>
      <c r="M82" s="954"/>
      <c r="N82" s="954"/>
      <c r="O82" s="954"/>
      <c r="P82" s="954"/>
      <c r="Q82" s="954"/>
      <c r="R82" s="954"/>
      <c r="S82" s="954"/>
      <c r="T82" s="954"/>
      <c r="U82" s="954"/>
      <c r="V82" s="954"/>
      <c r="W82" s="954"/>
      <c r="X82" s="954"/>
      <c r="Y82" s="954"/>
      <c r="Z82" s="954"/>
      <c r="AA82" s="954"/>
      <c r="AB82" s="954"/>
      <c r="AC82" s="954"/>
      <c r="AD82" s="955"/>
    </row>
    <row r="83" spans="1:30" s="270" customFormat="1" ht="41.25" customHeight="1">
      <c r="A83" s="502"/>
      <c r="B83" s="3216" t="s">
        <v>422</v>
      </c>
      <c r="C83" s="3217"/>
      <c r="D83" s="3217"/>
      <c r="E83" s="3218"/>
      <c r="F83" s="932"/>
      <c r="G83" s="3337" t="s">
        <v>1631</v>
      </c>
      <c r="H83" s="3338"/>
      <c r="I83" s="3339"/>
      <c r="J83" s="3343" t="s">
        <v>689</v>
      </c>
      <c r="K83" s="3345"/>
      <c r="L83" s="3346"/>
      <c r="M83" s="3346"/>
      <c r="N83" s="3347"/>
      <c r="O83" s="3228"/>
      <c r="P83" s="3228"/>
      <c r="Q83" s="893"/>
      <c r="R83" s="891" t="s">
        <v>197</v>
      </c>
      <c r="S83" s="893"/>
      <c r="T83" s="891" t="s">
        <v>198</v>
      </c>
      <c r="U83" s="3230" t="s">
        <v>418</v>
      </c>
      <c r="V83" s="3230"/>
      <c r="W83" s="3234"/>
      <c r="X83" s="3348" t="s">
        <v>419</v>
      </c>
      <c r="Y83" s="3348"/>
      <c r="Z83" s="3349"/>
      <c r="AA83" s="3349"/>
      <c r="AB83" s="3349"/>
      <c r="AC83" s="3349"/>
      <c r="AD83" s="3350"/>
    </row>
    <row r="84" spans="1:30" s="270" customFormat="1" ht="41.25" customHeight="1">
      <c r="A84" s="502"/>
      <c r="B84" s="3216"/>
      <c r="C84" s="3217"/>
      <c r="D84" s="3217"/>
      <c r="E84" s="3218"/>
      <c r="F84" s="280"/>
      <c r="G84" s="3337"/>
      <c r="H84" s="3338"/>
      <c r="I84" s="3339"/>
      <c r="J84" s="3343"/>
      <c r="K84" s="3334"/>
      <c r="L84" s="3335"/>
      <c r="M84" s="3335"/>
      <c r="N84" s="3336"/>
      <c r="O84" s="956"/>
      <c r="P84" s="3197" t="s">
        <v>695</v>
      </c>
      <c r="Q84" s="3204"/>
      <c r="R84" s="3205"/>
      <c r="S84" s="3203" t="s">
        <v>459</v>
      </c>
      <c r="T84" s="3204"/>
      <c r="U84" s="3205"/>
      <c r="V84" s="3245"/>
      <c r="W84" s="3209"/>
      <c r="X84" s="892"/>
      <c r="Y84" s="890" t="s">
        <v>197</v>
      </c>
      <c r="Z84" s="892"/>
      <c r="AA84" s="890" t="s">
        <v>198</v>
      </c>
      <c r="AB84" s="892"/>
      <c r="AC84" s="890" t="s">
        <v>696</v>
      </c>
      <c r="AD84" s="957"/>
    </row>
    <row r="85" spans="1:30" s="270" customFormat="1" ht="41.25" customHeight="1">
      <c r="A85" s="502"/>
      <c r="B85" s="3216"/>
      <c r="C85" s="3217"/>
      <c r="D85" s="3217"/>
      <c r="E85" s="3218"/>
      <c r="F85" s="3193"/>
      <c r="G85" s="3337"/>
      <c r="H85" s="3338"/>
      <c r="I85" s="3339"/>
      <c r="J85" s="3343"/>
      <c r="K85" s="3331"/>
      <c r="L85" s="3332"/>
      <c r="M85" s="3332"/>
      <c r="N85" s="3333"/>
      <c r="O85" s="3269"/>
      <c r="P85" s="3269"/>
      <c r="Q85" s="921"/>
      <c r="R85" s="922" t="s">
        <v>197</v>
      </c>
      <c r="S85" s="921"/>
      <c r="T85" s="922" t="s">
        <v>198</v>
      </c>
      <c r="U85" s="3270" t="s">
        <v>418</v>
      </c>
      <c r="V85" s="3270"/>
      <c r="W85" s="3271"/>
      <c r="X85" s="3272" t="s">
        <v>419</v>
      </c>
      <c r="Y85" s="3272"/>
      <c r="Z85" s="3273"/>
      <c r="AA85" s="3273"/>
      <c r="AB85" s="3273"/>
      <c r="AC85" s="3273"/>
      <c r="AD85" s="3274"/>
    </row>
    <row r="86" spans="1:30" s="270" customFormat="1" ht="41.25" customHeight="1">
      <c r="A86" s="502"/>
      <c r="B86" s="3216"/>
      <c r="C86" s="3217"/>
      <c r="D86" s="3217"/>
      <c r="E86" s="3218"/>
      <c r="F86" s="3194"/>
      <c r="G86" s="3337"/>
      <c r="H86" s="3338"/>
      <c r="I86" s="3339"/>
      <c r="J86" s="3343"/>
      <c r="K86" s="3334"/>
      <c r="L86" s="3335"/>
      <c r="M86" s="3335"/>
      <c r="N86" s="3336"/>
      <c r="O86" s="956"/>
      <c r="P86" s="3197" t="s">
        <v>695</v>
      </c>
      <c r="Q86" s="3204"/>
      <c r="R86" s="3205"/>
      <c r="S86" s="3203" t="s">
        <v>459</v>
      </c>
      <c r="T86" s="3204"/>
      <c r="U86" s="3205"/>
      <c r="V86" s="3245"/>
      <c r="W86" s="3209"/>
      <c r="X86" s="892"/>
      <c r="Y86" s="890" t="s">
        <v>197</v>
      </c>
      <c r="Z86" s="892"/>
      <c r="AA86" s="890" t="s">
        <v>198</v>
      </c>
      <c r="AB86" s="892"/>
      <c r="AC86" s="890" t="s">
        <v>696</v>
      </c>
      <c r="AD86" s="957"/>
    </row>
    <row r="87" spans="1:30" s="270" customFormat="1" ht="41.25" customHeight="1">
      <c r="A87" s="502"/>
      <c r="B87" s="3216"/>
      <c r="C87" s="3217"/>
      <c r="D87" s="3217"/>
      <c r="E87" s="3218"/>
      <c r="F87" s="280"/>
      <c r="G87" s="3337"/>
      <c r="H87" s="3338"/>
      <c r="I87" s="3339"/>
      <c r="J87" s="3343"/>
      <c r="K87" s="3351"/>
      <c r="L87" s="3246"/>
      <c r="M87" s="3246"/>
      <c r="N87" s="3352"/>
      <c r="O87" s="3268"/>
      <c r="P87" s="3269"/>
      <c r="Q87" s="921"/>
      <c r="R87" s="922" t="s">
        <v>197</v>
      </c>
      <c r="S87" s="921"/>
      <c r="T87" s="922" t="s">
        <v>198</v>
      </c>
      <c r="U87" s="3270" t="s">
        <v>418</v>
      </c>
      <c r="V87" s="3270"/>
      <c r="W87" s="3271"/>
      <c r="X87" s="3272" t="s">
        <v>419</v>
      </c>
      <c r="Y87" s="3272"/>
      <c r="Z87" s="3273"/>
      <c r="AA87" s="3273"/>
      <c r="AB87" s="3273"/>
      <c r="AC87" s="3273"/>
      <c r="AD87" s="3274"/>
    </row>
    <row r="88" spans="1:30" s="270" customFormat="1" ht="41.25" customHeight="1" thickBot="1">
      <c r="A88" s="949"/>
      <c r="B88" s="3219"/>
      <c r="C88" s="3220"/>
      <c r="D88" s="3220"/>
      <c r="E88" s="3221"/>
      <c r="F88" s="958"/>
      <c r="G88" s="3340"/>
      <c r="H88" s="3341"/>
      <c r="I88" s="3342"/>
      <c r="J88" s="3344"/>
      <c r="K88" s="3353"/>
      <c r="L88" s="3354"/>
      <c r="M88" s="3354"/>
      <c r="N88" s="3355"/>
      <c r="O88" s="956"/>
      <c r="P88" s="3359" t="s">
        <v>695</v>
      </c>
      <c r="Q88" s="3360"/>
      <c r="R88" s="3361"/>
      <c r="S88" s="3317" t="s">
        <v>459</v>
      </c>
      <c r="T88" s="3321"/>
      <c r="U88" s="3318"/>
      <c r="V88" s="3319"/>
      <c r="W88" s="3320"/>
      <c r="X88" s="892"/>
      <c r="Y88" s="890" t="s">
        <v>197</v>
      </c>
      <c r="Z88" s="892"/>
      <c r="AA88" s="890" t="s">
        <v>198</v>
      </c>
      <c r="AB88" s="892"/>
      <c r="AC88" s="890" t="s">
        <v>696</v>
      </c>
      <c r="AD88" s="957"/>
    </row>
    <row r="89" spans="1:30" s="270" customFormat="1" ht="34.5" customHeight="1" thickBot="1">
      <c r="A89" s="686" t="s">
        <v>1385</v>
      </c>
      <c r="B89" s="975"/>
      <c r="C89" s="975"/>
      <c r="D89" s="975"/>
      <c r="E89" s="975"/>
      <c r="F89" s="947"/>
      <c r="G89" s="983"/>
      <c r="H89" s="983"/>
      <c r="I89" s="983"/>
      <c r="J89" s="959"/>
      <c r="K89" s="983"/>
      <c r="L89" s="983"/>
      <c r="M89" s="983"/>
      <c r="N89" s="983"/>
      <c r="O89" s="983"/>
      <c r="P89" s="978"/>
      <c r="Q89" s="978"/>
      <c r="R89" s="978"/>
      <c r="S89" s="978"/>
      <c r="T89" s="978"/>
      <c r="U89" s="978"/>
      <c r="V89" s="978"/>
      <c r="W89" s="978"/>
      <c r="X89" s="978"/>
      <c r="Y89" s="978"/>
      <c r="Z89" s="978"/>
      <c r="AA89" s="978"/>
      <c r="AB89" s="978"/>
      <c r="AC89" s="975"/>
      <c r="AD89" s="960"/>
    </row>
    <row r="90" spans="1:30" s="270" customFormat="1" ht="18.75" customHeight="1">
      <c r="A90" s="939"/>
      <c r="B90" s="3213" t="s">
        <v>422</v>
      </c>
      <c r="C90" s="3214"/>
      <c r="D90" s="3214"/>
      <c r="E90" s="3215"/>
      <c r="F90" s="931"/>
      <c r="G90" s="3362" t="s">
        <v>1268</v>
      </c>
      <c r="H90" s="3362"/>
      <c r="I90" s="3362"/>
      <c r="J90" s="3365" t="s">
        <v>301</v>
      </c>
      <c r="K90" s="3368"/>
      <c r="L90" s="3369"/>
      <c r="M90" s="3369"/>
      <c r="N90" s="3370"/>
      <c r="O90" s="3225"/>
      <c r="P90" s="3226"/>
      <c r="Q90" s="3226"/>
      <c r="R90" s="3229" t="s">
        <v>197</v>
      </c>
      <c r="S90" s="3226"/>
      <c r="T90" s="3229" t="s">
        <v>198</v>
      </c>
      <c r="U90" s="3229" t="s">
        <v>418</v>
      </c>
      <c r="V90" s="3229"/>
      <c r="W90" s="3232"/>
      <c r="X90" s="3231" t="s">
        <v>419</v>
      </c>
      <c r="Y90" s="3232"/>
      <c r="Z90" s="3189"/>
      <c r="AA90" s="3189"/>
      <c r="AB90" s="3189"/>
      <c r="AC90" s="3189"/>
      <c r="AD90" s="3190"/>
    </row>
    <row r="91" spans="1:30" s="270" customFormat="1" ht="18.75" customHeight="1">
      <c r="A91" s="939"/>
      <c r="B91" s="3216"/>
      <c r="C91" s="3217"/>
      <c r="D91" s="3217"/>
      <c r="E91" s="3218"/>
      <c r="F91" s="269"/>
      <c r="G91" s="3363"/>
      <c r="H91" s="3363"/>
      <c r="I91" s="3363"/>
      <c r="J91" s="3366"/>
      <c r="K91" s="3371"/>
      <c r="L91" s="3372"/>
      <c r="M91" s="3372"/>
      <c r="N91" s="3373"/>
      <c r="O91" s="3227"/>
      <c r="P91" s="3228"/>
      <c r="Q91" s="3228"/>
      <c r="R91" s="3230"/>
      <c r="S91" s="3228"/>
      <c r="T91" s="3230"/>
      <c r="U91" s="3230"/>
      <c r="V91" s="3230"/>
      <c r="W91" s="3234"/>
      <c r="X91" s="3233"/>
      <c r="Y91" s="3234"/>
      <c r="Z91" s="3191"/>
      <c r="AA91" s="3191"/>
      <c r="AB91" s="3191"/>
      <c r="AC91" s="3191"/>
      <c r="AD91" s="3192"/>
    </row>
    <row r="92" spans="1:30" s="270" customFormat="1" ht="18.75" customHeight="1">
      <c r="A92" s="939"/>
      <c r="B92" s="3216"/>
      <c r="C92" s="3217"/>
      <c r="D92" s="3217"/>
      <c r="E92" s="3218"/>
      <c r="F92" s="3193"/>
      <c r="G92" s="3363"/>
      <c r="H92" s="3363"/>
      <c r="I92" s="3363"/>
      <c r="J92" s="3366"/>
      <c r="K92" s="3371"/>
      <c r="L92" s="3372"/>
      <c r="M92" s="3372"/>
      <c r="N92" s="3373"/>
      <c r="O92" s="3193"/>
      <c r="P92" s="3197" t="s">
        <v>423</v>
      </c>
      <c r="Q92" s="3198"/>
      <c r="R92" s="3199"/>
      <c r="S92" s="3203" t="s">
        <v>459</v>
      </c>
      <c r="T92" s="3204"/>
      <c r="U92" s="3205"/>
      <c r="V92" s="3245"/>
      <c r="W92" s="3209"/>
      <c r="X92" s="3209"/>
      <c r="Y92" s="3204" t="s">
        <v>197</v>
      </c>
      <c r="Z92" s="3209"/>
      <c r="AA92" s="3204" t="s">
        <v>198</v>
      </c>
      <c r="AB92" s="3209"/>
      <c r="AC92" s="3204" t="s">
        <v>199</v>
      </c>
      <c r="AD92" s="3211"/>
    </row>
    <row r="93" spans="1:30" s="270" customFormat="1" ht="18.75" customHeight="1">
      <c r="A93" s="939"/>
      <c r="B93" s="3216"/>
      <c r="C93" s="3217"/>
      <c r="D93" s="3217"/>
      <c r="E93" s="3218"/>
      <c r="F93" s="3356"/>
      <c r="G93" s="3363"/>
      <c r="H93" s="3363"/>
      <c r="I93" s="3363"/>
      <c r="J93" s="3366"/>
      <c r="K93" s="3371"/>
      <c r="L93" s="3372"/>
      <c r="M93" s="3372"/>
      <c r="N93" s="3373"/>
      <c r="O93" s="3356"/>
      <c r="P93" s="3290"/>
      <c r="Q93" s="3291"/>
      <c r="R93" s="3292"/>
      <c r="S93" s="3293"/>
      <c r="T93" s="3235"/>
      <c r="U93" s="3294"/>
      <c r="V93" s="3302"/>
      <c r="W93" s="3295"/>
      <c r="X93" s="3295"/>
      <c r="Y93" s="3235"/>
      <c r="Z93" s="3295"/>
      <c r="AA93" s="3235"/>
      <c r="AB93" s="3295"/>
      <c r="AC93" s="3235"/>
      <c r="AD93" s="3236"/>
    </row>
    <row r="94" spans="1:30" s="270" customFormat="1" ht="18.75" customHeight="1">
      <c r="A94" s="939"/>
      <c r="B94" s="3216"/>
      <c r="C94" s="3217"/>
      <c r="D94" s="3217"/>
      <c r="E94" s="3218"/>
      <c r="F94" s="3194"/>
      <c r="G94" s="3363"/>
      <c r="H94" s="3363"/>
      <c r="I94" s="3363"/>
      <c r="J94" s="3366"/>
      <c r="K94" s="3371"/>
      <c r="L94" s="3372"/>
      <c r="M94" s="3372"/>
      <c r="N94" s="3373"/>
      <c r="O94" s="3356"/>
      <c r="P94" s="3290"/>
      <c r="Q94" s="3291"/>
      <c r="R94" s="3292"/>
      <c r="S94" s="3293"/>
      <c r="T94" s="3235"/>
      <c r="U94" s="3294"/>
      <c r="V94" s="3302"/>
      <c r="W94" s="3295"/>
      <c r="X94" s="3295"/>
      <c r="Y94" s="3235"/>
      <c r="Z94" s="3295"/>
      <c r="AA94" s="3235"/>
      <c r="AB94" s="3295"/>
      <c r="AC94" s="3235"/>
      <c r="AD94" s="3236"/>
    </row>
    <row r="95" spans="1:30" s="270" customFormat="1" ht="18.75" customHeight="1">
      <c r="A95" s="939"/>
      <c r="B95" s="3216"/>
      <c r="C95" s="3217"/>
      <c r="D95" s="3217"/>
      <c r="E95" s="3218"/>
      <c r="F95" s="961"/>
      <c r="G95" s="3363"/>
      <c r="H95" s="3363"/>
      <c r="I95" s="3363"/>
      <c r="J95" s="3366"/>
      <c r="K95" s="3371"/>
      <c r="L95" s="3372"/>
      <c r="M95" s="3372"/>
      <c r="N95" s="3373"/>
      <c r="O95" s="3356"/>
      <c r="P95" s="3290"/>
      <c r="Q95" s="3291"/>
      <c r="R95" s="3292"/>
      <c r="S95" s="3293"/>
      <c r="T95" s="3235"/>
      <c r="U95" s="3294"/>
      <c r="V95" s="3302"/>
      <c r="W95" s="3295"/>
      <c r="X95" s="3295"/>
      <c r="Y95" s="3235"/>
      <c r="Z95" s="3295"/>
      <c r="AA95" s="3235"/>
      <c r="AB95" s="3295"/>
      <c r="AC95" s="3235"/>
      <c r="AD95" s="3236"/>
    </row>
    <row r="96" spans="1:30" s="270" customFormat="1" ht="18.75" customHeight="1" thickBot="1">
      <c r="A96" s="962"/>
      <c r="B96" s="3219"/>
      <c r="C96" s="3220"/>
      <c r="D96" s="3220"/>
      <c r="E96" s="3221"/>
      <c r="F96" s="287"/>
      <c r="G96" s="3364"/>
      <c r="H96" s="3364"/>
      <c r="I96" s="3364"/>
      <c r="J96" s="3367"/>
      <c r="K96" s="3374"/>
      <c r="L96" s="3375"/>
      <c r="M96" s="3375"/>
      <c r="N96" s="3376"/>
      <c r="O96" s="3357"/>
      <c r="P96" s="3200"/>
      <c r="Q96" s="3201"/>
      <c r="R96" s="3202"/>
      <c r="S96" s="3206"/>
      <c r="T96" s="3207"/>
      <c r="U96" s="3208"/>
      <c r="V96" s="3358"/>
      <c r="W96" s="3210"/>
      <c r="X96" s="3210"/>
      <c r="Y96" s="3207"/>
      <c r="Z96" s="3210"/>
      <c r="AA96" s="3207"/>
      <c r="AB96" s="3210"/>
      <c r="AC96" s="3207"/>
      <c r="AD96" s="3212"/>
    </row>
    <row r="97" spans="1:30" s="270" customFormat="1" ht="35.1" customHeight="1" thickBot="1">
      <c r="A97" s="686" t="s">
        <v>1386</v>
      </c>
      <c r="B97" s="975"/>
      <c r="C97" s="975"/>
      <c r="D97" s="975"/>
      <c r="E97" s="975"/>
      <c r="F97" s="947"/>
      <c r="G97" s="983"/>
      <c r="H97" s="983"/>
      <c r="I97" s="983"/>
      <c r="J97" s="959"/>
      <c r="K97" s="983"/>
      <c r="L97" s="983"/>
      <c r="M97" s="983"/>
      <c r="N97" s="983"/>
      <c r="O97" s="983"/>
      <c r="P97" s="978"/>
      <c r="Q97" s="978"/>
      <c r="R97" s="978"/>
      <c r="S97" s="978"/>
      <c r="T97" s="978"/>
      <c r="U97" s="978"/>
      <c r="V97" s="978"/>
      <c r="W97" s="978"/>
      <c r="X97" s="978"/>
      <c r="Y97" s="978"/>
      <c r="Z97" s="978"/>
      <c r="AA97" s="978"/>
      <c r="AB97" s="978"/>
      <c r="AC97" s="975"/>
      <c r="AD97" s="960"/>
    </row>
    <row r="98" spans="1:30" s="270" customFormat="1" ht="15.75" customHeight="1">
      <c r="A98" s="939"/>
      <c r="B98" s="3213" t="s">
        <v>422</v>
      </c>
      <c r="C98" s="3214"/>
      <c r="D98" s="3214"/>
      <c r="E98" s="3215"/>
      <c r="F98" s="931"/>
      <c r="G98" s="3222" t="s">
        <v>1328</v>
      </c>
      <c r="H98" s="3316"/>
      <c r="I98" s="3316"/>
      <c r="J98" s="3316"/>
      <c r="K98" s="3316"/>
      <c r="L98" s="3316"/>
      <c r="M98" s="3316"/>
      <c r="N98" s="3330"/>
      <c r="O98" s="3225"/>
      <c r="P98" s="3226"/>
      <c r="Q98" s="3226"/>
      <c r="R98" s="3229" t="s">
        <v>197</v>
      </c>
      <c r="S98" s="3226"/>
      <c r="T98" s="3229" t="s">
        <v>198</v>
      </c>
      <c r="U98" s="3229" t="s">
        <v>418</v>
      </c>
      <c r="V98" s="3229"/>
      <c r="W98" s="3229"/>
      <c r="X98" s="3231" t="s">
        <v>419</v>
      </c>
      <c r="Y98" s="3232"/>
      <c r="Z98" s="3189"/>
      <c r="AA98" s="3189"/>
      <c r="AB98" s="3189"/>
      <c r="AC98" s="3189"/>
      <c r="AD98" s="3190"/>
    </row>
    <row r="99" spans="1:30" s="270" customFormat="1" ht="18" customHeight="1">
      <c r="A99" s="939"/>
      <c r="B99" s="3216"/>
      <c r="C99" s="3217"/>
      <c r="D99" s="3217"/>
      <c r="E99" s="3218"/>
      <c r="F99" s="3193"/>
      <c r="G99" s="3223"/>
      <c r="H99" s="3240"/>
      <c r="I99" s="3240"/>
      <c r="J99" s="3240"/>
      <c r="K99" s="3240"/>
      <c r="L99" s="3240"/>
      <c r="M99" s="3240"/>
      <c r="N99" s="3241"/>
      <c r="O99" s="3227"/>
      <c r="P99" s="3228"/>
      <c r="Q99" s="3228"/>
      <c r="R99" s="3230"/>
      <c r="S99" s="3228"/>
      <c r="T99" s="3230"/>
      <c r="U99" s="3230"/>
      <c r="V99" s="3230"/>
      <c r="W99" s="3230"/>
      <c r="X99" s="3233"/>
      <c r="Y99" s="3234"/>
      <c r="Z99" s="3191"/>
      <c r="AA99" s="3191"/>
      <c r="AB99" s="3191"/>
      <c r="AC99" s="3191"/>
      <c r="AD99" s="3192"/>
    </row>
    <row r="100" spans="1:30" s="270" customFormat="1" ht="15.75" customHeight="1">
      <c r="A100" s="939"/>
      <c r="B100" s="3216"/>
      <c r="C100" s="3217"/>
      <c r="D100" s="3217"/>
      <c r="E100" s="3218"/>
      <c r="F100" s="3194"/>
      <c r="G100" s="3223"/>
      <c r="H100" s="3240"/>
      <c r="I100" s="3240"/>
      <c r="J100" s="3240"/>
      <c r="K100" s="3240"/>
      <c r="L100" s="3240"/>
      <c r="M100" s="3240"/>
      <c r="N100" s="3241"/>
      <c r="O100" s="3195"/>
      <c r="P100" s="3197" t="s">
        <v>423</v>
      </c>
      <c r="Q100" s="3198"/>
      <c r="R100" s="3199"/>
      <c r="S100" s="3203" t="s">
        <v>459</v>
      </c>
      <c r="T100" s="3204"/>
      <c r="U100" s="3205"/>
      <c r="V100" s="3209"/>
      <c r="W100" s="3209"/>
      <c r="X100" s="3209"/>
      <c r="Y100" s="3204" t="s">
        <v>197</v>
      </c>
      <c r="Z100" s="3209"/>
      <c r="AA100" s="3204" t="s">
        <v>198</v>
      </c>
      <c r="AB100" s="3209"/>
      <c r="AC100" s="3204" t="s">
        <v>199</v>
      </c>
      <c r="AD100" s="3211"/>
    </row>
    <row r="101" spans="1:30" s="270" customFormat="1" ht="18" customHeight="1" thickBot="1">
      <c r="A101" s="962"/>
      <c r="B101" s="3219"/>
      <c r="C101" s="3220"/>
      <c r="D101" s="3220"/>
      <c r="E101" s="3221"/>
      <c r="F101" s="287"/>
      <c r="G101" s="3242"/>
      <c r="H101" s="3243"/>
      <c r="I101" s="3243"/>
      <c r="J101" s="3243"/>
      <c r="K101" s="3243"/>
      <c r="L101" s="3243"/>
      <c r="M101" s="3243"/>
      <c r="N101" s="3244"/>
      <c r="O101" s="3196"/>
      <c r="P101" s="3200"/>
      <c r="Q101" s="3201"/>
      <c r="R101" s="3202"/>
      <c r="S101" s="3206"/>
      <c r="T101" s="3207"/>
      <c r="U101" s="3208"/>
      <c r="V101" s="3210"/>
      <c r="W101" s="3210"/>
      <c r="X101" s="3210"/>
      <c r="Y101" s="3207"/>
      <c r="Z101" s="3210"/>
      <c r="AA101" s="3207"/>
      <c r="AB101" s="3210"/>
      <c r="AC101" s="3207"/>
      <c r="AD101" s="3212"/>
    </row>
    <row r="102" spans="1:30" s="270" customFormat="1" ht="35.1" customHeight="1" thickBot="1">
      <c r="A102" s="686" t="s">
        <v>1387</v>
      </c>
      <c r="B102" s="975"/>
      <c r="C102" s="975"/>
      <c r="D102" s="975"/>
      <c r="E102" s="975"/>
      <c r="F102" s="947"/>
      <c r="G102" s="983"/>
      <c r="H102" s="983"/>
      <c r="I102" s="983"/>
      <c r="J102" s="959"/>
      <c r="K102" s="983"/>
      <c r="L102" s="983"/>
      <c r="M102" s="983"/>
      <c r="N102" s="983"/>
      <c r="O102" s="983"/>
      <c r="P102" s="978"/>
      <c r="Q102" s="978"/>
      <c r="R102" s="978"/>
      <c r="S102" s="978"/>
      <c r="T102" s="978"/>
      <c r="U102" s="978"/>
      <c r="V102" s="978"/>
      <c r="W102" s="978"/>
      <c r="X102" s="978"/>
      <c r="Y102" s="978"/>
      <c r="Z102" s="978"/>
      <c r="AA102" s="978"/>
      <c r="AB102" s="978"/>
      <c r="AC102" s="975"/>
      <c r="AD102" s="960"/>
    </row>
    <row r="103" spans="1:30" s="270" customFormat="1" ht="18" customHeight="1">
      <c r="A103" s="276"/>
      <c r="B103" s="3213" t="s">
        <v>422</v>
      </c>
      <c r="C103" s="3214"/>
      <c r="D103" s="3214"/>
      <c r="E103" s="3215"/>
      <c r="F103" s="931"/>
      <c r="G103" s="3222" t="s">
        <v>13</v>
      </c>
      <c r="H103" s="3316"/>
      <c r="I103" s="3316"/>
      <c r="J103" s="3316"/>
      <c r="K103" s="3316"/>
      <c r="L103" s="3316"/>
      <c r="M103" s="3316"/>
      <c r="N103" s="3330"/>
      <c r="O103" s="3225"/>
      <c r="P103" s="3226"/>
      <c r="Q103" s="3226"/>
      <c r="R103" s="3229" t="s">
        <v>197</v>
      </c>
      <c r="S103" s="3226"/>
      <c r="T103" s="3229" t="s">
        <v>198</v>
      </c>
      <c r="U103" s="3229" t="s">
        <v>418</v>
      </c>
      <c r="V103" s="3229"/>
      <c r="W103" s="3232"/>
      <c r="X103" s="3231" t="s">
        <v>419</v>
      </c>
      <c r="Y103" s="3232"/>
      <c r="Z103" s="3299"/>
      <c r="AA103" s="3189"/>
      <c r="AB103" s="3189"/>
      <c r="AC103" s="3189"/>
      <c r="AD103" s="3190"/>
    </row>
    <row r="104" spans="1:30" s="270" customFormat="1" ht="18" customHeight="1">
      <c r="A104" s="276"/>
      <c r="B104" s="3216"/>
      <c r="C104" s="3217"/>
      <c r="D104" s="3217"/>
      <c r="E104" s="3218"/>
      <c r="F104" s="3193"/>
      <c r="G104" s="3223"/>
      <c r="H104" s="3240"/>
      <c r="I104" s="3240"/>
      <c r="J104" s="3240"/>
      <c r="K104" s="3240"/>
      <c r="L104" s="3240"/>
      <c r="M104" s="3240"/>
      <c r="N104" s="3241"/>
      <c r="O104" s="3227"/>
      <c r="P104" s="3228"/>
      <c r="Q104" s="3228"/>
      <c r="R104" s="3230"/>
      <c r="S104" s="3228"/>
      <c r="T104" s="3230"/>
      <c r="U104" s="3230"/>
      <c r="V104" s="3230"/>
      <c r="W104" s="3234"/>
      <c r="X104" s="3233"/>
      <c r="Y104" s="3234"/>
      <c r="Z104" s="3300"/>
      <c r="AA104" s="3191"/>
      <c r="AB104" s="3191"/>
      <c r="AC104" s="3191"/>
      <c r="AD104" s="3192"/>
    </row>
    <row r="105" spans="1:30" s="270" customFormat="1" ht="18" customHeight="1">
      <c r="A105" s="276"/>
      <c r="B105" s="3216"/>
      <c r="C105" s="3217"/>
      <c r="D105" s="3217"/>
      <c r="E105" s="3218"/>
      <c r="F105" s="3194"/>
      <c r="G105" s="3223"/>
      <c r="H105" s="3240"/>
      <c r="I105" s="3240"/>
      <c r="J105" s="3240"/>
      <c r="K105" s="3240"/>
      <c r="L105" s="3240"/>
      <c r="M105" s="3240"/>
      <c r="N105" s="3241"/>
      <c r="O105" s="3193"/>
      <c r="P105" s="3197" t="s">
        <v>423</v>
      </c>
      <c r="Q105" s="3198"/>
      <c r="R105" s="3199"/>
      <c r="S105" s="3203" t="s">
        <v>459</v>
      </c>
      <c r="T105" s="3204"/>
      <c r="U105" s="3205"/>
      <c r="V105" s="3245"/>
      <c r="W105" s="3209"/>
      <c r="X105" s="3209"/>
      <c r="Y105" s="3204" t="s">
        <v>197</v>
      </c>
      <c r="Z105" s="3209"/>
      <c r="AA105" s="3204" t="s">
        <v>198</v>
      </c>
      <c r="AB105" s="3209"/>
      <c r="AC105" s="3204" t="s">
        <v>199</v>
      </c>
      <c r="AD105" s="3211"/>
    </row>
    <row r="106" spans="1:30" s="270" customFormat="1" ht="18" customHeight="1" thickBot="1">
      <c r="A106" s="963"/>
      <c r="B106" s="3219"/>
      <c r="C106" s="3220"/>
      <c r="D106" s="3220"/>
      <c r="E106" s="3221"/>
      <c r="F106" s="287"/>
      <c r="G106" s="3242"/>
      <c r="H106" s="3243"/>
      <c r="I106" s="3243"/>
      <c r="J106" s="3243"/>
      <c r="K106" s="3243"/>
      <c r="L106" s="3243"/>
      <c r="M106" s="3243"/>
      <c r="N106" s="3244"/>
      <c r="O106" s="3357"/>
      <c r="P106" s="3200"/>
      <c r="Q106" s="3201"/>
      <c r="R106" s="3202"/>
      <c r="S106" s="3206"/>
      <c r="T106" s="3207"/>
      <c r="U106" s="3208"/>
      <c r="V106" s="3358"/>
      <c r="W106" s="3210"/>
      <c r="X106" s="3210"/>
      <c r="Y106" s="3207"/>
      <c r="Z106" s="3210"/>
      <c r="AA106" s="3207"/>
      <c r="AB106" s="3210"/>
      <c r="AC106" s="3207"/>
      <c r="AD106" s="3212"/>
    </row>
    <row r="107" spans="1:30" s="270" customFormat="1" ht="35.1" customHeight="1" thickBot="1">
      <c r="A107" s="981" t="s">
        <v>1388</v>
      </c>
      <c r="B107" s="975"/>
      <c r="C107" s="975"/>
      <c r="D107" s="975"/>
      <c r="E107" s="975"/>
      <c r="F107" s="947"/>
      <c r="G107" s="983"/>
      <c r="H107" s="983"/>
      <c r="I107" s="983"/>
      <c r="J107" s="959"/>
      <c r="K107" s="983"/>
      <c r="L107" s="983"/>
      <c r="M107" s="983"/>
      <c r="N107" s="983"/>
      <c r="O107" s="983"/>
      <c r="P107" s="978"/>
      <c r="Q107" s="978"/>
      <c r="R107" s="978"/>
      <c r="S107" s="978"/>
      <c r="T107" s="978"/>
      <c r="U107" s="978"/>
      <c r="V107" s="978"/>
      <c r="W107" s="978"/>
      <c r="X107" s="978"/>
      <c r="Y107" s="978"/>
      <c r="Z107" s="978"/>
      <c r="AA107" s="978"/>
      <c r="AB107" s="978"/>
      <c r="AC107" s="975"/>
      <c r="AD107" s="960"/>
    </row>
    <row r="108" spans="1:30" s="270" customFormat="1" ht="18" customHeight="1">
      <c r="A108" s="939"/>
      <c r="B108" s="3213" t="s">
        <v>422</v>
      </c>
      <c r="C108" s="3214"/>
      <c r="D108" s="3214"/>
      <c r="E108" s="3215"/>
      <c r="F108" s="931"/>
      <c r="G108" s="3222" t="s">
        <v>1119</v>
      </c>
      <c r="H108" s="3316"/>
      <c r="I108" s="3316"/>
      <c r="J108" s="3316"/>
      <c r="K108" s="3316"/>
      <c r="L108" s="3316"/>
      <c r="M108" s="3316"/>
      <c r="N108" s="3330"/>
      <c r="O108" s="3225"/>
      <c r="P108" s="3226"/>
      <c r="Q108" s="3226"/>
      <c r="R108" s="3229" t="s">
        <v>197</v>
      </c>
      <c r="S108" s="3226"/>
      <c r="T108" s="3229" t="s">
        <v>198</v>
      </c>
      <c r="U108" s="3229" t="s">
        <v>418</v>
      </c>
      <c r="V108" s="3229"/>
      <c r="W108" s="3232"/>
      <c r="X108" s="3231" t="s">
        <v>419</v>
      </c>
      <c r="Y108" s="3232"/>
      <c r="Z108" s="3189"/>
      <c r="AA108" s="3189"/>
      <c r="AB108" s="3189"/>
      <c r="AC108" s="3189"/>
      <c r="AD108" s="3190"/>
    </row>
    <row r="109" spans="1:30" s="270" customFormat="1" ht="17.25">
      <c r="A109" s="939"/>
      <c r="B109" s="3216"/>
      <c r="C109" s="3217"/>
      <c r="D109" s="3217"/>
      <c r="E109" s="3218"/>
      <c r="F109" s="3193"/>
      <c r="G109" s="3223"/>
      <c r="H109" s="3240"/>
      <c r="I109" s="3240"/>
      <c r="J109" s="3240"/>
      <c r="K109" s="3240"/>
      <c r="L109" s="3240"/>
      <c r="M109" s="3240"/>
      <c r="N109" s="3241"/>
      <c r="O109" s="3227"/>
      <c r="P109" s="3228"/>
      <c r="Q109" s="3228"/>
      <c r="R109" s="3230"/>
      <c r="S109" s="3228"/>
      <c r="T109" s="3230"/>
      <c r="U109" s="3230"/>
      <c r="V109" s="3230"/>
      <c r="W109" s="3234"/>
      <c r="X109" s="3233"/>
      <c r="Y109" s="3234"/>
      <c r="Z109" s="3191"/>
      <c r="AA109" s="3191"/>
      <c r="AB109" s="3191"/>
      <c r="AC109" s="3191"/>
      <c r="AD109" s="3192"/>
    </row>
    <row r="110" spans="1:30" s="270" customFormat="1" ht="17.25">
      <c r="A110" s="939"/>
      <c r="B110" s="3216"/>
      <c r="C110" s="3217"/>
      <c r="D110" s="3217"/>
      <c r="E110" s="3218"/>
      <c r="F110" s="3194"/>
      <c r="G110" s="3223"/>
      <c r="H110" s="3240"/>
      <c r="I110" s="3240"/>
      <c r="J110" s="3240"/>
      <c r="K110" s="3240"/>
      <c r="L110" s="3240"/>
      <c r="M110" s="3240"/>
      <c r="N110" s="3241"/>
      <c r="O110" s="3193"/>
      <c r="P110" s="3197" t="s">
        <v>423</v>
      </c>
      <c r="Q110" s="3198"/>
      <c r="R110" s="3199"/>
      <c r="S110" s="3203" t="s">
        <v>459</v>
      </c>
      <c r="T110" s="3204"/>
      <c r="U110" s="3205"/>
      <c r="V110" s="3245"/>
      <c r="W110" s="3209"/>
      <c r="X110" s="3209"/>
      <c r="Y110" s="3204" t="s">
        <v>197</v>
      </c>
      <c r="Z110" s="3209"/>
      <c r="AA110" s="3204" t="s">
        <v>198</v>
      </c>
      <c r="AB110" s="3209"/>
      <c r="AC110" s="3204" t="s">
        <v>199</v>
      </c>
      <c r="AD110" s="3211"/>
    </row>
    <row r="111" spans="1:30" s="270" customFormat="1" ht="18" thickBot="1">
      <c r="A111" s="962"/>
      <c r="B111" s="3219"/>
      <c r="C111" s="3220"/>
      <c r="D111" s="3220"/>
      <c r="E111" s="3221"/>
      <c r="F111" s="287"/>
      <c r="G111" s="3242"/>
      <c r="H111" s="3243"/>
      <c r="I111" s="3243"/>
      <c r="J111" s="3243"/>
      <c r="K111" s="3243"/>
      <c r="L111" s="3243"/>
      <c r="M111" s="3243"/>
      <c r="N111" s="3244"/>
      <c r="O111" s="3357"/>
      <c r="P111" s="3200"/>
      <c r="Q111" s="3201"/>
      <c r="R111" s="3202"/>
      <c r="S111" s="3206"/>
      <c r="T111" s="3207"/>
      <c r="U111" s="3208"/>
      <c r="V111" s="3358"/>
      <c r="W111" s="3210"/>
      <c r="X111" s="3210"/>
      <c r="Y111" s="3207"/>
      <c r="Z111" s="3210"/>
      <c r="AA111" s="3207"/>
      <c r="AB111" s="3210"/>
      <c r="AC111" s="3207"/>
      <c r="AD111" s="3212"/>
    </row>
    <row r="112" spans="1:30" s="270" customFormat="1" ht="35.1" customHeight="1" thickBot="1">
      <c r="A112" s="686" t="s">
        <v>1389</v>
      </c>
      <c r="B112" s="975"/>
      <c r="C112" s="975"/>
      <c r="D112" s="975"/>
      <c r="E112" s="975"/>
      <c r="F112" s="947"/>
      <c r="G112" s="983"/>
      <c r="H112" s="983"/>
      <c r="I112" s="983"/>
      <c r="J112" s="959"/>
      <c r="K112" s="983"/>
      <c r="L112" s="983"/>
      <c r="M112" s="983"/>
      <c r="N112" s="983"/>
      <c r="O112" s="983"/>
      <c r="P112" s="978"/>
      <c r="Q112" s="978"/>
      <c r="R112" s="978"/>
      <c r="S112" s="978"/>
      <c r="T112" s="978"/>
      <c r="U112" s="978"/>
      <c r="V112" s="978"/>
      <c r="W112" s="978"/>
      <c r="X112" s="978"/>
      <c r="Y112" s="978"/>
      <c r="Z112" s="978"/>
      <c r="AA112" s="978"/>
      <c r="AB112" s="978"/>
      <c r="AC112" s="975"/>
      <c r="AD112" s="960"/>
    </row>
    <row r="113" spans="1:30" s="270" customFormat="1" ht="18" customHeight="1">
      <c r="A113" s="939"/>
      <c r="B113" s="3213" t="s">
        <v>422</v>
      </c>
      <c r="C113" s="3214"/>
      <c r="D113" s="3214"/>
      <c r="E113" s="3215"/>
      <c r="F113" s="931"/>
      <c r="G113" s="3222" t="s">
        <v>900</v>
      </c>
      <c r="H113" s="3316"/>
      <c r="I113" s="3330"/>
      <c r="J113" s="3365" t="s">
        <v>301</v>
      </c>
      <c r="K113" s="3377"/>
      <c r="L113" s="3378"/>
      <c r="M113" s="3378"/>
      <c r="N113" s="3379"/>
      <c r="O113" s="3225"/>
      <c r="P113" s="3226"/>
      <c r="Q113" s="3226"/>
      <c r="R113" s="3229" t="s">
        <v>197</v>
      </c>
      <c r="S113" s="3226"/>
      <c r="T113" s="3229" t="s">
        <v>198</v>
      </c>
      <c r="U113" s="3229" t="s">
        <v>418</v>
      </c>
      <c r="V113" s="3229"/>
      <c r="W113" s="3232"/>
      <c r="X113" s="3231" t="s">
        <v>419</v>
      </c>
      <c r="Y113" s="3232"/>
      <c r="Z113" s="3299"/>
      <c r="AA113" s="3189"/>
      <c r="AB113" s="3189"/>
      <c r="AC113" s="3189"/>
      <c r="AD113" s="3190"/>
    </row>
    <row r="114" spans="1:30" s="270" customFormat="1" ht="18" customHeight="1">
      <c r="A114" s="939"/>
      <c r="B114" s="3216"/>
      <c r="C114" s="3217"/>
      <c r="D114" s="3217"/>
      <c r="E114" s="3218"/>
      <c r="F114" s="3193"/>
      <c r="G114" s="3223"/>
      <c r="H114" s="3240"/>
      <c r="I114" s="3241"/>
      <c r="J114" s="3366"/>
      <c r="K114" s="3345"/>
      <c r="L114" s="3346"/>
      <c r="M114" s="3346"/>
      <c r="N114" s="3347"/>
      <c r="O114" s="3227"/>
      <c r="P114" s="3228"/>
      <c r="Q114" s="3228"/>
      <c r="R114" s="3230"/>
      <c r="S114" s="3228"/>
      <c r="T114" s="3230"/>
      <c r="U114" s="3230"/>
      <c r="V114" s="3230"/>
      <c r="W114" s="3234"/>
      <c r="X114" s="3233"/>
      <c r="Y114" s="3234"/>
      <c r="Z114" s="3300"/>
      <c r="AA114" s="3191"/>
      <c r="AB114" s="3191"/>
      <c r="AC114" s="3191"/>
      <c r="AD114" s="3192"/>
    </row>
    <row r="115" spans="1:30" s="270" customFormat="1" ht="18" customHeight="1">
      <c r="A115" s="939"/>
      <c r="B115" s="3216"/>
      <c r="C115" s="3217"/>
      <c r="D115" s="3217"/>
      <c r="E115" s="3218"/>
      <c r="F115" s="3194"/>
      <c r="G115" s="3223"/>
      <c r="H115" s="3240"/>
      <c r="I115" s="3241"/>
      <c r="J115" s="3366"/>
      <c r="K115" s="3345"/>
      <c r="L115" s="3346"/>
      <c r="M115" s="3346"/>
      <c r="N115" s="3347"/>
      <c r="O115" s="3193"/>
      <c r="P115" s="3197" t="s">
        <v>423</v>
      </c>
      <c r="Q115" s="3198"/>
      <c r="R115" s="3199"/>
      <c r="S115" s="3203" t="s">
        <v>459</v>
      </c>
      <c r="T115" s="3204"/>
      <c r="U115" s="3205"/>
      <c r="V115" s="3245"/>
      <c r="W115" s="3209"/>
      <c r="X115" s="3209"/>
      <c r="Y115" s="3204" t="s">
        <v>197</v>
      </c>
      <c r="Z115" s="3209"/>
      <c r="AA115" s="3204" t="s">
        <v>198</v>
      </c>
      <c r="AB115" s="3209"/>
      <c r="AC115" s="3204" t="s">
        <v>199</v>
      </c>
      <c r="AD115" s="3211"/>
    </row>
    <row r="116" spans="1:30" s="270" customFormat="1" ht="18" customHeight="1" thickBot="1">
      <c r="A116" s="962"/>
      <c r="B116" s="3219"/>
      <c r="C116" s="3220"/>
      <c r="D116" s="3220"/>
      <c r="E116" s="3221"/>
      <c r="F116" s="287"/>
      <c r="G116" s="3242"/>
      <c r="H116" s="3243"/>
      <c r="I116" s="3244"/>
      <c r="J116" s="3367"/>
      <c r="K116" s="3380"/>
      <c r="L116" s="3381"/>
      <c r="M116" s="3381"/>
      <c r="N116" s="3382"/>
      <c r="O116" s="3357"/>
      <c r="P116" s="3200"/>
      <c r="Q116" s="3201"/>
      <c r="R116" s="3202"/>
      <c r="S116" s="3206"/>
      <c r="T116" s="3207"/>
      <c r="U116" s="3208"/>
      <c r="V116" s="3358"/>
      <c r="W116" s="3210"/>
      <c r="X116" s="3210"/>
      <c r="Y116" s="3207"/>
      <c r="Z116" s="3210"/>
      <c r="AA116" s="3207"/>
      <c r="AB116" s="3210"/>
      <c r="AC116" s="3207"/>
      <c r="AD116" s="3212"/>
    </row>
    <row r="117" spans="1:30" s="270" customFormat="1" ht="35.1" customHeight="1" thickBot="1">
      <c r="A117" s="686" t="s">
        <v>1390</v>
      </c>
      <c r="B117" s="975"/>
      <c r="C117" s="975"/>
      <c r="D117" s="975"/>
      <c r="E117" s="975"/>
      <c r="F117" s="947"/>
      <c r="G117" s="983"/>
      <c r="H117" s="983"/>
      <c r="I117" s="983"/>
      <c r="J117" s="959"/>
      <c r="K117" s="983"/>
      <c r="L117" s="983"/>
      <c r="M117" s="983"/>
      <c r="N117" s="983"/>
      <c r="O117" s="983"/>
      <c r="P117" s="978"/>
      <c r="Q117" s="978"/>
      <c r="R117" s="978"/>
      <c r="S117" s="978"/>
      <c r="T117" s="978"/>
      <c r="U117" s="978"/>
      <c r="V117" s="978"/>
      <c r="W117" s="978"/>
      <c r="X117" s="978"/>
      <c r="Y117" s="978"/>
      <c r="Z117" s="978"/>
      <c r="AA117" s="978"/>
      <c r="AB117" s="978"/>
      <c r="AC117" s="975"/>
      <c r="AD117" s="960"/>
    </row>
    <row r="118" spans="1:30" s="270" customFormat="1" ht="18" customHeight="1">
      <c r="A118" s="939"/>
      <c r="B118" s="3213" t="s">
        <v>422</v>
      </c>
      <c r="C118" s="3214"/>
      <c r="D118" s="3214"/>
      <c r="E118" s="3215"/>
      <c r="F118" s="931"/>
      <c r="G118" s="3222" t="s">
        <v>1328</v>
      </c>
      <c r="H118" s="3316"/>
      <c r="I118" s="3316"/>
      <c r="J118" s="3316"/>
      <c r="K118" s="3316"/>
      <c r="L118" s="3316"/>
      <c r="M118" s="3316"/>
      <c r="N118" s="3330"/>
      <c r="O118" s="3225"/>
      <c r="P118" s="3226"/>
      <c r="Q118" s="3226"/>
      <c r="R118" s="3229" t="s">
        <v>197</v>
      </c>
      <c r="S118" s="3226"/>
      <c r="T118" s="3229" t="s">
        <v>198</v>
      </c>
      <c r="U118" s="3229" t="s">
        <v>418</v>
      </c>
      <c r="V118" s="3229"/>
      <c r="W118" s="3232"/>
      <c r="X118" s="3231" t="s">
        <v>419</v>
      </c>
      <c r="Y118" s="3232"/>
      <c r="Z118" s="3189"/>
      <c r="AA118" s="3189"/>
      <c r="AB118" s="3189"/>
      <c r="AC118" s="3189"/>
      <c r="AD118" s="3190"/>
    </row>
    <row r="119" spans="1:30" s="270" customFormat="1" ht="17.25">
      <c r="A119" s="939"/>
      <c r="B119" s="3216"/>
      <c r="C119" s="3217"/>
      <c r="D119" s="3217"/>
      <c r="E119" s="3218"/>
      <c r="F119" s="3193"/>
      <c r="G119" s="3223"/>
      <c r="H119" s="3240"/>
      <c r="I119" s="3240"/>
      <c r="J119" s="3240"/>
      <c r="K119" s="3240"/>
      <c r="L119" s="3240"/>
      <c r="M119" s="3240"/>
      <c r="N119" s="3241"/>
      <c r="O119" s="3227"/>
      <c r="P119" s="3228"/>
      <c r="Q119" s="3228"/>
      <c r="R119" s="3230"/>
      <c r="S119" s="3228"/>
      <c r="T119" s="3230"/>
      <c r="U119" s="3230"/>
      <c r="V119" s="3230"/>
      <c r="W119" s="3234"/>
      <c r="X119" s="3233"/>
      <c r="Y119" s="3234"/>
      <c r="Z119" s="3191"/>
      <c r="AA119" s="3191"/>
      <c r="AB119" s="3191"/>
      <c r="AC119" s="3191"/>
      <c r="AD119" s="3192"/>
    </row>
    <row r="120" spans="1:30" s="270" customFormat="1" ht="17.25">
      <c r="A120" s="939"/>
      <c r="B120" s="3216"/>
      <c r="C120" s="3217"/>
      <c r="D120" s="3217"/>
      <c r="E120" s="3218"/>
      <c r="F120" s="3194"/>
      <c r="G120" s="3223"/>
      <c r="H120" s="3240"/>
      <c r="I120" s="3240"/>
      <c r="J120" s="3240"/>
      <c r="K120" s="3240"/>
      <c r="L120" s="3240"/>
      <c r="M120" s="3240"/>
      <c r="N120" s="3241"/>
      <c r="O120" s="3193"/>
      <c r="P120" s="3197" t="s">
        <v>423</v>
      </c>
      <c r="Q120" s="3198"/>
      <c r="R120" s="3199"/>
      <c r="S120" s="3203" t="s">
        <v>459</v>
      </c>
      <c r="T120" s="3204"/>
      <c r="U120" s="3205"/>
      <c r="V120" s="3245"/>
      <c r="W120" s="3209"/>
      <c r="X120" s="3209"/>
      <c r="Y120" s="3204" t="s">
        <v>197</v>
      </c>
      <c r="Z120" s="3209"/>
      <c r="AA120" s="3204" t="s">
        <v>198</v>
      </c>
      <c r="AB120" s="3209"/>
      <c r="AC120" s="3204" t="s">
        <v>199</v>
      </c>
      <c r="AD120" s="3211"/>
    </row>
    <row r="121" spans="1:30" s="270" customFormat="1" ht="18" thickBot="1">
      <c r="A121" s="962"/>
      <c r="B121" s="3219"/>
      <c r="C121" s="3220"/>
      <c r="D121" s="3220"/>
      <c r="E121" s="3221"/>
      <c r="F121" s="287"/>
      <c r="G121" s="3242"/>
      <c r="H121" s="3243"/>
      <c r="I121" s="3243"/>
      <c r="J121" s="3243"/>
      <c r="K121" s="3243"/>
      <c r="L121" s="3243"/>
      <c r="M121" s="3243"/>
      <c r="N121" s="3244"/>
      <c r="O121" s="3357"/>
      <c r="P121" s="3200"/>
      <c r="Q121" s="3201"/>
      <c r="R121" s="3202"/>
      <c r="S121" s="3206"/>
      <c r="T121" s="3207"/>
      <c r="U121" s="3208"/>
      <c r="V121" s="3358"/>
      <c r="W121" s="3210"/>
      <c r="X121" s="3210"/>
      <c r="Y121" s="3207"/>
      <c r="Z121" s="3210"/>
      <c r="AA121" s="3207"/>
      <c r="AB121" s="3210"/>
      <c r="AC121" s="3207"/>
      <c r="AD121" s="3212"/>
    </row>
    <row r="122" spans="1:30" ht="17.25">
      <c r="A122" s="289"/>
    </row>
    <row r="123" spans="1:30" ht="17.25">
      <c r="A123" s="50" t="s">
        <v>441</v>
      </c>
    </row>
    <row r="124" spans="1:30" ht="17.25">
      <c r="A124" s="289" t="s">
        <v>442</v>
      </c>
    </row>
  </sheetData>
  <mergeCells count="491">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N121"/>
    <mergeCell ref="O118:P119"/>
    <mergeCell ref="Q118:Q119"/>
    <mergeCell ref="R118:R119"/>
    <mergeCell ref="S118:S119"/>
    <mergeCell ref="T118:T119"/>
    <mergeCell ref="U118:W119"/>
    <mergeCell ref="X118:Y119"/>
    <mergeCell ref="U113:W114"/>
    <mergeCell ref="X113:Y114"/>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I116"/>
    <mergeCell ref="J113:J116"/>
    <mergeCell ref="K113:N116"/>
    <mergeCell ref="O113:P114"/>
    <mergeCell ref="Q113:Q114"/>
    <mergeCell ref="R113:R114"/>
    <mergeCell ref="S113:S114"/>
    <mergeCell ref="T113:T114"/>
    <mergeCell ref="U108:W109"/>
    <mergeCell ref="X108:Y109"/>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G108:N111"/>
    <mergeCell ref="B108:E111"/>
    <mergeCell ref="O108:P109"/>
    <mergeCell ref="Q108:Q109"/>
    <mergeCell ref="R108:R109"/>
    <mergeCell ref="S108:S109"/>
    <mergeCell ref="T108:T109"/>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B103:E106"/>
    <mergeCell ref="G103:N106"/>
    <mergeCell ref="O103:P104"/>
    <mergeCell ref="Q103:Q104"/>
    <mergeCell ref="R103:R104"/>
    <mergeCell ref="S103:S104"/>
    <mergeCell ref="T103:T104"/>
    <mergeCell ref="U103:W104"/>
    <mergeCell ref="X103:Y104"/>
    <mergeCell ref="Y100:Y101"/>
    <mergeCell ref="Z100:Z101"/>
    <mergeCell ref="AA100:AA101"/>
    <mergeCell ref="AB100:AB101"/>
    <mergeCell ref="AC100:AC101"/>
    <mergeCell ref="AD100:AD101"/>
    <mergeCell ref="T98:T99"/>
    <mergeCell ref="U98:W99"/>
    <mergeCell ref="X98:Y99"/>
    <mergeCell ref="Z98:AD99"/>
    <mergeCell ref="F99:F100"/>
    <mergeCell ref="O100:O101"/>
    <mergeCell ref="P100:R101"/>
    <mergeCell ref="S100:U101"/>
    <mergeCell ref="V100:W101"/>
    <mergeCell ref="X100:X101"/>
    <mergeCell ref="B98:E101"/>
    <mergeCell ref="G98:N101"/>
    <mergeCell ref="O98:P99"/>
    <mergeCell ref="Q98:Q99"/>
    <mergeCell ref="R98:R99"/>
    <mergeCell ref="S98:S99"/>
    <mergeCell ref="B90:E96"/>
    <mergeCell ref="O90:P91"/>
    <mergeCell ref="Q90:Q91"/>
    <mergeCell ref="R90:R91"/>
    <mergeCell ref="S90:S91"/>
    <mergeCell ref="F92:F94"/>
    <mergeCell ref="Y92:Y96"/>
    <mergeCell ref="Z92:Z96"/>
    <mergeCell ref="AA92:AA96"/>
    <mergeCell ref="T90:T91"/>
    <mergeCell ref="U90:W91"/>
    <mergeCell ref="X90:Y91"/>
    <mergeCell ref="Z90:AD91"/>
    <mergeCell ref="G90:I96"/>
    <mergeCell ref="J90:J96"/>
    <mergeCell ref="K90:N96"/>
    <mergeCell ref="X83:Y83"/>
    <mergeCell ref="Z83:AD83"/>
    <mergeCell ref="P84:R84"/>
    <mergeCell ref="S84:U84"/>
    <mergeCell ref="V84:W84"/>
    <mergeCell ref="K87:N88"/>
    <mergeCell ref="O87:P87"/>
    <mergeCell ref="U87:W87"/>
    <mergeCell ref="O92:O96"/>
    <mergeCell ref="P92:R96"/>
    <mergeCell ref="S92:U96"/>
    <mergeCell ref="V92:W96"/>
    <mergeCell ref="X92:X96"/>
    <mergeCell ref="AB92:AB96"/>
    <mergeCell ref="AC92:AC96"/>
    <mergeCell ref="AD92:AD96"/>
    <mergeCell ref="X87:Y87"/>
    <mergeCell ref="Z87:AD87"/>
    <mergeCell ref="P88:R88"/>
    <mergeCell ref="O85:P85"/>
    <mergeCell ref="U85:W85"/>
    <mergeCell ref="X85:Y85"/>
    <mergeCell ref="Z85:AD85"/>
    <mergeCell ref="P86:R86"/>
    <mergeCell ref="S86:U86"/>
    <mergeCell ref="B83:E88"/>
    <mergeCell ref="F85:F86"/>
    <mergeCell ref="K85:N86"/>
    <mergeCell ref="V86:W86"/>
    <mergeCell ref="G83:I88"/>
    <mergeCell ref="J83:J88"/>
    <mergeCell ref="K83:N84"/>
    <mergeCell ref="O83:P83"/>
    <mergeCell ref="U83:W83"/>
    <mergeCell ref="S88:U88"/>
    <mergeCell ref="V88:W88"/>
    <mergeCell ref="A73:O73"/>
    <mergeCell ref="Y66:Y67"/>
    <mergeCell ref="Z66:Z67"/>
    <mergeCell ref="AA66:AA67"/>
    <mergeCell ref="B74:E81"/>
    <mergeCell ref="G74:N77"/>
    <mergeCell ref="O74:P75"/>
    <mergeCell ref="Q74:Q75"/>
    <mergeCell ref="R74:R75"/>
    <mergeCell ref="S74:S75"/>
    <mergeCell ref="T74:T75"/>
    <mergeCell ref="U74:W75"/>
    <mergeCell ref="X74:Y75"/>
    <mergeCell ref="Z74:AD75"/>
    <mergeCell ref="F75:F76"/>
    <mergeCell ref="O76:O77"/>
    <mergeCell ref="P76:R77"/>
    <mergeCell ref="S76:U77"/>
    <mergeCell ref="V76:W77"/>
    <mergeCell ref="X76:X77"/>
    <mergeCell ref="Y76:Y77"/>
    <mergeCell ref="Z76:Z77"/>
    <mergeCell ref="AA76:AA77"/>
    <mergeCell ref="AB76:AB77"/>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6:AC77"/>
    <mergeCell ref="AD76:AD77"/>
    <mergeCell ref="F79:F80"/>
    <mergeCell ref="O80:O81"/>
    <mergeCell ref="P80:R81"/>
    <mergeCell ref="S80:U81"/>
    <mergeCell ref="V80:W81"/>
    <mergeCell ref="X80:X81"/>
    <mergeCell ref="Y80:Y81"/>
    <mergeCell ref="Z80:Z81"/>
    <mergeCell ref="AA80:AA81"/>
    <mergeCell ref="G78:N81"/>
    <mergeCell ref="O78:P79"/>
    <mergeCell ref="Q78:Q79"/>
    <mergeCell ref="R78:R79"/>
    <mergeCell ref="S78:S79"/>
    <mergeCell ref="T78:T79"/>
    <mergeCell ref="U78:W79"/>
    <mergeCell ref="X78:Y79"/>
    <mergeCell ref="Z78:AD79"/>
    <mergeCell ref="AB80:AB81"/>
    <mergeCell ref="AC80:AC81"/>
    <mergeCell ref="AD80:AD81"/>
    <mergeCell ref="B69:E72"/>
    <mergeCell ref="G69:N72"/>
    <mergeCell ref="O69:P70"/>
    <mergeCell ref="Q69:Q70"/>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4" priority="113" stopIfTrue="1" operator="equal">
      <formula>""</formula>
    </cfRule>
  </conditionalFormatting>
  <conditionalFormatting sqref="F21 N21">
    <cfRule type="cellIs" dxfId="113" priority="112" stopIfTrue="1" operator="equal">
      <formula>IF($F$21:$N$21,"✓")</formula>
    </cfRule>
  </conditionalFormatting>
  <conditionalFormatting sqref="U46:AD47 N50 AA50 Y50 W50 P50 J46:R47">
    <cfRule type="cellIs" dxfId="112" priority="111" stopIfTrue="1" operator="equal">
      <formula>""</formula>
    </cfRule>
  </conditionalFormatting>
  <conditionalFormatting sqref="Q44:S44">
    <cfRule type="cellIs" dxfId="111" priority="109" stopIfTrue="1" operator="equal">
      <formula>""</formula>
    </cfRule>
  </conditionalFormatting>
  <conditionalFormatting sqref="U48 O48 Q48:S48 X48 Z48">
    <cfRule type="cellIs" dxfId="110" priority="107" stopIfTrue="1" operator="equal">
      <formula>""</formula>
    </cfRule>
  </conditionalFormatting>
  <conditionalFormatting sqref="F44">
    <cfRule type="cellIs" dxfId="109" priority="110" stopIfTrue="1" operator="equal">
      <formula>""</formula>
    </cfRule>
  </conditionalFormatting>
  <conditionalFormatting sqref="F48">
    <cfRule type="cellIs" dxfId="108" priority="108" stopIfTrue="1" operator="equal">
      <formula>""</formula>
    </cfRule>
  </conditionalFormatting>
  <conditionalFormatting sqref="F104:F105 Q103:Q104 S103:S104 O105:O106 X105:X106 Z105:Z106 AB105:AB106">
    <cfRule type="cellIs" dxfId="107" priority="104" stopIfTrue="1" operator="equal">
      <formula>""</formula>
    </cfRule>
  </conditionalFormatting>
  <conditionalFormatting sqref="F79:F80 Q78:Q79 S78:S79 O80:O81 X80:X81 Z80:Z81 AB80:AB81">
    <cfRule type="cellIs" dxfId="106" priority="105" stopIfTrue="1" operator="equal">
      <formula>""</formula>
    </cfRule>
  </conditionalFormatting>
  <conditionalFormatting sqref="F36:F37 Q35:Q36 S35:S36 O37:O38 X37:X38 Z37:Z38 AB37:AB38">
    <cfRule type="cellIs" dxfId="105" priority="106" stopIfTrue="1" operator="equal">
      <formula>""</formula>
    </cfRule>
  </conditionalFormatting>
  <conditionalFormatting sqref="Q83 S83 K83 AB83 X83 Z83 O83">
    <cfRule type="cellIs" dxfId="104" priority="103" stopIfTrue="1" operator="equal">
      <formula>""</formula>
    </cfRule>
  </conditionalFormatting>
  <conditionalFormatting sqref="F99:F100 Q98:Q99 S98:S99 O100:O101 X100:X101 Z100:Z101 AB100:AB101">
    <cfRule type="cellIs" dxfId="103" priority="101" stopIfTrue="1" operator="equal">
      <formula>""</formula>
    </cfRule>
  </conditionalFormatting>
  <conditionalFormatting sqref="Q85 S85 K85 AB85 X85 Z85 O85">
    <cfRule type="cellIs" dxfId="102" priority="102" stopIfTrue="1" operator="equal">
      <formula>""</formula>
    </cfRule>
  </conditionalFormatting>
  <conditionalFormatting sqref="F40:F41 Q39:Q40 S39:S40 O41:O42 X41:X42 Z41:Z42 AB41:AB42">
    <cfRule type="cellIs" dxfId="101" priority="100" stopIfTrue="1" operator="equal">
      <formula>""</formula>
    </cfRule>
  </conditionalFormatting>
  <conditionalFormatting sqref="S88 AB88 X88 Z88">
    <cfRule type="cellIs" dxfId="100" priority="99" stopIfTrue="1" operator="equal">
      <formula>""</formula>
    </cfRule>
  </conditionalFormatting>
  <conditionalFormatting sqref="O88">
    <cfRule type="cellIs" dxfId="99" priority="98" stopIfTrue="1" operator="equal">
      <formula>""</formula>
    </cfRule>
  </conditionalFormatting>
  <conditionalFormatting sqref="O84">
    <cfRule type="cellIs" dxfId="98" priority="96" stopIfTrue="1" operator="equal">
      <formula>""</formula>
    </cfRule>
  </conditionalFormatting>
  <conditionalFormatting sqref="O86">
    <cfRule type="cellIs" dxfId="97" priority="94" stopIfTrue="1" operator="equal">
      <formula>""</formula>
    </cfRule>
  </conditionalFormatting>
  <conditionalFormatting sqref="S84 AB84 X84 Z84">
    <cfRule type="cellIs" dxfId="96" priority="97" stopIfTrue="1" operator="equal">
      <formula>""</formula>
    </cfRule>
  </conditionalFormatting>
  <conditionalFormatting sqref="S86 AB86 X86 Z86">
    <cfRule type="cellIs" dxfId="95" priority="95" stopIfTrue="1" operator="equal">
      <formula>""</formula>
    </cfRule>
  </conditionalFormatting>
  <conditionalFormatting sqref="F85">
    <cfRule type="cellIs" dxfId="94" priority="93" stopIfTrue="1" operator="equal">
      <formula>""</formula>
    </cfRule>
  </conditionalFormatting>
  <conditionalFormatting sqref="F75:F76 Q74:Q75 S74:S75 O76:O77 X76:X77 Z76:Z77 AB76:AB77">
    <cfRule type="cellIs" dxfId="93" priority="92" stopIfTrue="1" operator="equal">
      <formula>""</formula>
    </cfRule>
  </conditionalFormatting>
  <conditionalFormatting sqref="Z74:AD75">
    <cfRule type="cellIs" dxfId="92" priority="91" operator="equal">
      <formula>""</formula>
    </cfRule>
  </conditionalFormatting>
  <conditionalFormatting sqref="Z57:AD58">
    <cfRule type="cellIs" dxfId="91" priority="90" operator="equal">
      <formula>""</formula>
    </cfRule>
  </conditionalFormatting>
  <conditionalFormatting sqref="Z52:AD53">
    <cfRule type="cellIs" dxfId="90" priority="89" operator="equal">
      <formula>""</formula>
    </cfRule>
  </conditionalFormatting>
  <conditionalFormatting sqref="Z44:AD45">
    <cfRule type="cellIs" dxfId="89" priority="88" operator="equal">
      <formula>""</formula>
    </cfRule>
  </conditionalFormatting>
  <conditionalFormatting sqref="Z35:AD36">
    <cfRule type="cellIs" dxfId="88" priority="87" operator="equal">
      <formula>""</formula>
    </cfRule>
  </conditionalFormatting>
  <conditionalFormatting sqref="Z27:AD27">
    <cfRule type="cellIs" dxfId="87" priority="86" operator="equal">
      <formula>""</formula>
    </cfRule>
  </conditionalFormatting>
  <conditionalFormatting sqref="Z23:AD24">
    <cfRule type="cellIs" dxfId="86" priority="85" operator="equal">
      <formula>""</formula>
    </cfRule>
  </conditionalFormatting>
  <conditionalFormatting sqref="Z14:AD14">
    <cfRule type="cellIs" dxfId="85" priority="84" operator="equal">
      <formula>""</formula>
    </cfRule>
  </conditionalFormatting>
  <conditionalFormatting sqref="Z10:AD11">
    <cfRule type="cellIs" dxfId="84" priority="83" operator="equal">
      <formula>""</formula>
    </cfRule>
  </conditionalFormatting>
  <conditionalFormatting sqref="F114:F115 Q113:Q114 S113:S114 O115:O116 X115:X116 Z115:Z116 AB115:AB116">
    <cfRule type="cellIs" dxfId="83" priority="82" stopIfTrue="1" operator="equal">
      <formula>""</formula>
    </cfRule>
  </conditionalFormatting>
  <conditionalFormatting sqref="F119:F120 Q118:Q119 S118:S119 O120:O121 X120:X121 Z120:Z121 AB120:AB121">
    <cfRule type="cellIs" dxfId="82" priority="81" stopIfTrue="1" operator="equal">
      <formula>""</formula>
    </cfRule>
  </conditionalFormatting>
  <conditionalFormatting sqref="K113">
    <cfRule type="cellIs" dxfId="81" priority="80" stopIfTrue="1" operator="equal">
      <formula>""</formula>
    </cfRule>
  </conditionalFormatting>
  <conditionalFormatting sqref="Z98:AD99">
    <cfRule type="cellIs" dxfId="80" priority="79" operator="equal">
      <formula>""</formula>
    </cfRule>
  </conditionalFormatting>
  <conditionalFormatting sqref="Z103:AD104">
    <cfRule type="cellIs" dxfId="79" priority="78" operator="equal">
      <formula>""</formula>
    </cfRule>
  </conditionalFormatting>
  <conditionalFormatting sqref="Z113:AD114">
    <cfRule type="cellIs" dxfId="78" priority="77" operator="equal">
      <formula>""</formula>
    </cfRule>
  </conditionalFormatting>
  <conditionalFormatting sqref="Z118:AD119">
    <cfRule type="cellIs" dxfId="77" priority="76" operator="equal">
      <formula>""</formula>
    </cfRule>
  </conditionalFormatting>
  <conditionalFormatting sqref="F92 Q90:Q91 S90:S91 O92:O96 X92:X96 Z92:Z96 AB92:AB96">
    <cfRule type="cellIs" dxfId="76" priority="75" stopIfTrue="1" operator="equal">
      <formula>""</formula>
    </cfRule>
  </conditionalFormatting>
  <conditionalFormatting sqref="Z90:AD91">
    <cfRule type="cellIs" dxfId="75" priority="74" operator="equal">
      <formula>""</formula>
    </cfRule>
  </conditionalFormatting>
  <conditionalFormatting sqref="F109:F110 Q108:Q109 S108:S109 O110:O111 X110:X111 Z110:Z111 AB110:AB111">
    <cfRule type="cellIs" dxfId="74" priority="71" stopIfTrue="1" operator="equal">
      <formula>""</formula>
    </cfRule>
  </conditionalFormatting>
  <conditionalFormatting sqref="Z108:AD109">
    <cfRule type="cellIs" dxfId="73" priority="70" operator="equal">
      <formula>""</formula>
    </cfRule>
  </conditionalFormatting>
  <conditionalFormatting sqref="K90">
    <cfRule type="cellIs" dxfId="72" priority="67" stopIfTrue="1" operator="equal">
      <formula>""</formula>
    </cfRule>
  </conditionalFormatting>
  <conditionalFormatting sqref="O10:P11">
    <cfRule type="cellIs" dxfId="71" priority="66" operator="equal">
      <formula>""</formula>
    </cfRule>
  </conditionalFormatting>
  <conditionalFormatting sqref="V12:W13">
    <cfRule type="cellIs" dxfId="70" priority="65" operator="equal">
      <formula>""</formula>
    </cfRule>
  </conditionalFormatting>
  <conditionalFormatting sqref="O14:P14">
    <cfRule type="cellIs" dxfId="69" priority="64" operator="equal">
      <formula>""</formula>
    </cfRule>
  </conditionalFormatting>
  <conditionalFormatting sqref="V15:W15">
    <cfRule type="cellIs" dxfId="68" priority="63" operator="equal">
      <formula>""</formula>
    </cfRule>
  </conditionalFormatting>
  <conditionalFormatting sqref="O17:P18">
    <cfRule type="cellIs" dxfId="67" priority="62" operator="equal">
      <formula>""</formula>
    </cfRule>
  </conditionalFormatting>
  <conditionalFormatting sqref="V19:W20">
    <cfRule type="cellIs" dxfId="66" priority="61" operator="equal">
      <formula>""</formula>
    </cfRule>
  </conditionalFormatting>
  <conditionalFormatting sqref="O23:P24">
    <cfRule type="cellIs" dxfId="65" priority="60" operator="equal">
      <formula>""</formula>
    </cfRule>
  </conditionalFormatting>
  <conditionalFormatting sqref="V25:W26">
    <cfRule type="cellIs" dxfId="64" priority="59" operator="equal">
      <formula>""</formula>
    </cfRule>
  </conditionalFormatting>
  <conditionalFormatting sqref="O27:P27">
    <cfRule type="cellIs" dxfId="63" priority="58" operator="equal">
      <formula>""</formula>
    </cfRule>
  </conditionalFormatting>
  <conditionalFormatting sqref="V28:W28">
    <cfRule type="cellIs" dxfId="62" priority="57" operator="equal">
      <formula>""</formula>
    </cfRule>
  </conditionalFormatting>
  <conditionalFormatting sqref="O30:P31">
    <cfRule type="cellIs" dxfId="61" priority="56" operator="equal">
      <formula>""</formula>
    </cfRule>
  </conditionalFormatting>
  <conditionalFormatting sqref="V32:W33">
    <cfRule type="cellIs" dxfId="60" priority="55" operator="equal">
      <formula>""</formula>
    </cfRule>
  </conditionalFormatting>
  <conditionalFormatting sqref="O35:P36">
    <cfRule type="cellIs" dxfId="59" priority="54" operator="equal">
      <formula>""</formula>
    </cfRule>
  </conditionalFormatting>
  <conditionalFormatting sqref="V37:W38">
    <cfRule type="cellIs" dxfId="58" priority="53" operator="equal">
      <formula>""</formula>
    </cfRule>
  </conditionalFormatting>
  <conditionalFormatting sqref="O39:P40">
    <cfRule type="cellIs" dxfId="57" priority="52" operator="equal">
      <formula>""</formula>
    </cfRule>
  </conditionalFormatting>
  <conditionalFormatting sqref="V41:W42">
    <cfRule type="cellIs" dxfId="56" priority="51" operator="equal">
      <formula>""</formula>
    </cfRule>
  </conditionalFormatting>
  <conditionalFormatting sqref="O44:P45">
    <cfRule type="cellIs" dxfId="55" priority="50" operator="equal">
      <formula>""</formula>
    </cfRule>
  </conditionalFormatting>
  <conditionalFormatting sqref="O48:P49">
    <cfRule type="cellIs" dxfId="54" priority="49" operator="equal">
      <formula>""</formula>
    </cfRule>
  </conditionalFormatting>
  <conditionalFormatting sqref="K50:M50">
    <cfRule type="cellIs" dxfId="53" priority="48" operator="equal">
      <formula>""</formula>
    </cfRule>
  </conditionalFormatting>
  <conditionalFormatting sqref="U50:V50">
    <cfRule type="cellIs" dxfId="52" priority="47" operator="equal">
      <formula>""</formula>
    </cfRule>
  </conditionalFormatting>
  <conditionalFormatting sqref="O52:P53">
    <cfRule type="cellIs" dxfId="51" priority="46" operator="equal">
      <formula>""</formula>
    </cfRule>
  </conditionalFormatting>
  <conditionalFormatting sqref="V54:W55">
    <cfRule type="cellIs" dxfId="50" priority="45" operator="equal">
      <formula>""</formula>
    </cfRule>
  </conditionalFormatting>
  <conditionalFormatting sqref="O57:P58">
    <cfRule type="cellIs" dxfId="49" priority="44" operator="equal">
      <formula>""</formula>
    </cfRule>
  </conditionalFormatting>
  <conditionalFormatting sqref="V59:W60">
    <cfRule type="cellIs" dxfId="48" priority="43" operator="equal">
      <formula>""</formula>
    </cfRule>
  </conditionalFormatting>
  <conditionalFormatting sqref="O64:P65">
    <cfRule type="cellIs" dxfId="47" priority="42" operator="equal">
      <formula>""</formula>
    </cfRule>
  </conditionalFormatting>
  <conditionalFormatting sqref="V66:W67">
    <cfRule type="cellIs" dxfId="46" priority="41" operator="equal">
      <formula>""</formula>
    </cfRule>
  </conditionalFormatting>
  <conditionalFormatting sqref="V76:W77">
    <cfRule type="cellIs" dxfId="45" priority="40" operator="equal">
      <formula>""</formula>
    </cfRule>
  </conditionalFormatting>
  <conditionalFormatting sqref="O74:P75">
    <cfRule type="cellIs" dxfId="44" priority="39" operator="equal">
      <formula>""</formula>
    </cfRule>
  </conditionalFormatting>
  <conditionalFormatting sqref="O78:P79">
    <cfRule type="cellIs" dxfId="43" priority="38" operator="equal">
      <formula>""</formula>
    </cfRule>
  </conditionalFormatting>
  <conditionalFormatting sqref="V80:W81">
    <cfRule type="cellIs" dxfId="42" priority="37" operator="equal">
      <formula>""</formula>
    </cfRule>
  </conditionalFormatting>
  <conditionalFormatting sqref="V84:W84">
    <cfRule type="cellIs" dxfId="41" priority="36" operator="equal">
      <formula>""</formula>
    </cfRule>
  </conditionalFormatting>
  <conditionalFormatting sqref="V86:W86">
    <cfRule type="cellIs" dxfId="40" priority="35" operator="equal">
      <formula>""</formula>
    </cfRule>
  </conditionalFormatting>
  <conditionalFormatting sqref="V88:W88">
    <cfRule type="cellIs" dxfId="39" priority="34" operator="equal">
      <formula>""</formula>
    </cfRule>
  </conditionalFormatting>
  <conditionalFormatting sqref="O90:P91">
    <cfRule type="cellIs" dxfId="38" priority="33" operator="equal">
      <formula>""</formula>
    </cfRule>
  </conditionalFormatting>
  <conditionalFormatting sqref="V92:W96">
    <cfRule type="cellIs" dxfId="37" priority="32" operator="equal">
      <formula>""</formula>
    </cfRule>
  </conditionalFormatting>
  <conditionalFormatting sqref="O98:P99">
    <cfRule type="cellIs" dxfId="36" priority="31" operator="equal">
      <formula>""</formula>
    </cfRule>
  </conditionalFormatting>
  <conditionalFormatting sqref="V100:W101">
    <cfRule type="cellIs" dxfId="35" priority="30" operator="equal">
      <formula>""</formula>
    </cfRule>
  </conditionalFormatting>
  <conditionalFormatting sqref="O103:P104">
    <cfRule type="cellIs" dxfId="34" priority="29" operator="equal">
      <formula>""</formula>
    </cfRule>
  </conditionalFormatting>
  <conditionalFormatting sqref="V105:W106">
    <cfRule type="cellIs" dxfId="33" priority="28" operator="equal">
      <formula>""</formula>
    </cfRule>
  </conditionalFormatting>
  <conditionalFormatting sqref="O108:P109">
    <cfRule type="cellIs" dxfId="32" priority="25" operator="equal">
      <formula>""</formula>
    </cfRule>
  </conditionalFormatting>
  <conditionalFormatting sqref="V110:W111">
    <cfRule type="cellIs" dxfId="31" priority="24" operator="equal">
      <formula>""</formula>
    </cfRule>
  </conditionalFormatting>
  <conditionalFormatting sqref="O113:P114">
    <cfRule type="cellIs" dxfId="30" priority="23" operator="equal">
      <formula>""</formula>
    </cfRule>
  </conditionalFormatting>
  <conditionalFormatting sqref="V115:W116">
    <cfRule type="cellIs" dxfId="29" priority="22" operator="equal">
      <formula>""</formula>
    </cfRule>
  </conditionalFormatting>
  <conditionalFormatting sqref="O118:P119">
    <cfRule type="cellIs" dxfId="28" priority="21" operator="equal">
      <formula>""</formula>
    </cfRule>
  </conditionalFormatting>
  <conditionalFormatting sqref="V120:W121">
    <cfRule type="cellIs" dxfId="27" priority="20" operator="equal">
      <formula>""</formula>
    </cfRule>
  </conditionalFormatting>
  <conditionalFormatting sqref="F70:F71 Q69:Q70 S69:S70 O71:O72 X71:X72 Z71:Z72 AB71:AB72">
    <cfRule type="cellIs" dxfId="26" priority="13" stopIfTrue="1" operator="equal">
      <formula>""</formula>
    </cfRule>
  </conditionalFormatting>
  <conditionalFormatting sqref="Z69:AD70">
    <cfRule type="cellIs" dxfId="25" priority="12" operator="equal">
      <formula>""</formula>
    </cfRule>
  </conditionalFormatting>
  <conditionalFormatting sqref="O69:P70">
    <cfRule type="cellIs" dxfId="24" priority="11" operator="equal">
      <formula>""</formula>
    </cfRule>
  </conditionalFormatting>
  <conditionalFormatting sqref="V71:W72">
    <cfRule type="cellIs" dxfId="23" priority="10" operator="equal">
      <formula>""</formula>
    </cfRule>
  </conditionalFormatting>
  <conditionalFormatting sqref="Z17:AD18">
    <cfRule type="cellIs" dxfId="22" priority="9" operator="equal">
      <formula>""</formula>
    </cfRule>
  </conditionalFormatting>
  <conditionalFormatting sqref="Z30:AD31">
    <cfRule type="cellIs" dxfId="21" priority="8" operator="equal">
      <formula>""</formula>
    </cfRule>
  </conditionalFormatting>
  <conditionalFormatting sqref="Z39:AD40">
    <cfRule type="cellIs" dxfId="20" priority="7" operator="equal">
      <formula>""</formula>
    </cfRule>
  </conditionalFormatting>
  <conditionalFormatting sqref="Z64:AD65">
    <cfRule type="cellIs" dxfId="19" priority="6" operator="equal">
      <formula>""</formula>
    </cfRule>
  </conditionalFormatting>
  <conditionalFormatting sqref="Z78:AD79">
    <cfRule type="cellIs" dxfId="18" priority="5" operator="equal">
      <formula>""</formula>
    </cfRule>
  </conditionalFormatting>
  <dataValidations count="4">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6" orientation="portrait" horizontalDpi="300" verticalDpi="300" r:id="rId1"/>
  <headerFooter scaleWithDoc="0">
    <oddFooter>&amp;R&amp;10（令和７年７月１日以降に申請する訓練科から適用）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31" zoomScale="85" zoomScaleNormal="85" zoomScaleSheetLayoutView="85" workbookViewId="0">
      <selection activeCell="I25" sqref="I25"/>
    </sheetView>
  </sheetViews>
  <sheetFormatPr defaultRowHeight="15" customHeight="1"/>
  <cols>
    <col min="1" max="1" width="27.625" style="48" customWidth="1"/>
    <col min="2" max="2" width="73.625" style="302" customWidth="1"/>
    <col min="3" max="256" width="9" style="120"/>
    <col min="257" max="257" width="27.625" style="120" customWidth="1"/>
    <col min="258" max="258" width="73.625" style="120" customWidth="1"/>
    <col min="259" max="512" width="9" style="120"/>
    <col min="513" max="513" width="27.625" style="120" customWidth="1"/>
    <col min="514" max="514" width="73.625" style="120" customWidth="1"/>
    <col min="515" max="768" width="9" style="120"/>
    <col min="769" max="769" width="27.625" style="120" customWidth="1"/>
    <col min="770" max="770" width="73.625" style="120" customWidth="1"/>
    <col min="771" max="1024" width="9" style="120"/>
    <col min="1025" max="1025" width="27.625" style="120" customWidth="1"/>
    <col min="1026" max="1026" width="73.625" style="120" customWidth="1"/>
    <col min="1027" max="1280" width="9" style="120"/>
    <col min="1281" max="1281" width="27.625" style="120" customWidth="1"/>
    <col min="1282" max="1282" width="73.625" style="120" customWidth="1"/>
    <col min="1283" max="1536" width="9" style="120"/>
    <col min="1537" max="1537" width="27.625" style="120" customWidth="1"/>
    <col min="1538" max="1538" width="73.625" style="120" customWidth="1"/>
    <col min="1539" max="1792" width="9" style="120"/>
    <col min="1793" max="1793" width="27.625" style="120" customWidth="1"/>
    <col min="1794" max="1794" width="73.625" style="120" customWidth="1"/>
    <col min="1795" max="2048" width="9" style="120"/>
    <col min="2049" max="2049" width="27.625" style="120" customWidth="1"/>
    <col min="2050" max="2050" width="73.625" style="120" customWidth="1"/>
    <col min="2051" max="2304" width="9" style="120"/>
    <col min="2305" max="2305" width="27.625" style="120" customWidth="1"/>
    <col min="2306" max="2306" width="73.625" style="120" customWidth="1"/>
    <col min="2307" max="2560" width="9" style="120"/>
    <col min="2561" max="2561" width="27.625" style="120" customWidth="1"/>
    <col min="2562" max="2562" width="73.625" style="120" customWidth="1"/>
    <col min="2563" max="2816" width="9" style="120"/>
    <col min="2817" max="2817" width="27.625" style="120" customWidth="1"/>
    <col min="2818" max="2818" width="73.625" style="120" customWidth="1"/>
    <col min="2819" max="3072" width="9" style="120"/>
    <col min="3073" max="3073" width="27.625" style="120" customWidth="1"/>
    <col min="3074" max="3074" width="73.625" style="120" customWidth="1"/>
    <col min="3075" max="3328" width="9" style="120"/>
    <col min="3329" max="3329" width="27.625" style="120" customWidth="1"/>
    <col min="3330" max="3330" width="73.625" style="120" customWidth="1"/>
    <col min="3331" max="3584" width="9" style="120"/>
    <col min="3585" max="3585" width="27.625" style="120" customWidth="1"/>
    <col min="3586" max="3586" width="73.625" style="120" customWidth="1"/>
    <col min="3587" max="3840" width="9" style="120"/>
    <col min="3841" max="3841" width="27.625" style="120" customWidth="1"/>
    <col min="3842" max="3842" width="73.625" style="120" customWidth="1"/>
    <col min="3843" max="4096" width="9" style="120"/>
    <col min="4097" max="4097" width="27.625" style="120" customWidth="1"/>
    <col min="4098" max="4098" width="73.625" style="120" customWidth="1"/>
    <col min="4099" max="4352" width="9" style="120"/>
    <col min="4353" max="4353" width="27.625" style="120" customWidth="1"/>
    <col min="4354" max="4354" width="73.625" style="120" customWidth="1"/>
    <col min="4355" max="4608" width="9" style="120"/>
    <col min="4609" max="4609" width="27.625" style="120" customWidth="1"/>
    <col min="4610" max="4610" width="73.625" style="120" customWidth="1"/>
    <col min="4611" max="4864" width="9" style="120"/>
    <col min="4865" max="4865" width="27.625" style="120" customWidth="1"/>
    <col min="4866" max="4866" width="73.625" style="120" customWidth="1"/>
    <col min="4867" max="5120" width="9" style="120"/>
    <col min="5121" max="5121" width="27.625" style="120" customWidth="1"/>
    <col min="5122" max="5122" width="73.625" style="120" customWidth="1"/>
    <col min="5123" max="5376" width="9" style="120"/>
    <col min="5377" max="5377" width="27.625" style="120" customWidth="1"/>
    <col min="5378" max="5378" width="73.625" style="120" customWidth="1"/>
    <col min="5379" max="5632" width="9" style="120"/>
    <col min="5633" max="5633" width="27.625" style="120" customWidth="1"/>
    <col min="5634" max="5634" width="73.625" style="120" customWidth="1"/>
    <col min="5635" max="5888" width="9" style="120"/>
    <col min="5889" max="5889" width="27.625" style="120" customWidth="1"/>
    <col min="5890" max="5890" width="73.625" style="120" customWidth="1"/>
    <col min="5891" max="6144" width="9" style="120"/>
    <col min="6145" max="6145" width="27.625" style="120" customWidth="1"/>
    <col min="6146" max="6146" width="73.625" style="120" customWidth="1"/>
    <col min="6147" max="6400" width="9" style="120"/>
    <col min="6401" max="6401" width="27.625" style="120" customWidth="1"/>
    <col min="6402" max="6402" width="73.625" style="120" customWidth="1"/>
    <col min="6403" max="6656" width="9" style="120"/>
    <col min="6657" max="6657" width="27.625" style="120" customWidth="1"/>
    <col min="6658" max="6658" width="73.625" style="120" customWidth="1"/>
    <col min="6659" max="6912" width="9" style="120"/>
    <col min="6913" max="6913" width="27.625" style="120" customWidth="1"/>
    <col min="6914" max="6914" width="73.625" style="120" customWidth="1"/>
    <col min="6915" max="7168" width="9" style="120"/>
    <col min="7169" max="7169" width="27.625" style="120" customWidth="1"/>
    <col min="7170" max="7170" width="73.625" style="120" customWidth="1"/>
    <col min="7171" max="7424" width="9" style="120"/>
    <col min="7425" max="7425" width="27.625" style="120" customWidth="1"/>
    <col min="7426" max="7426" width="73.625" style="120" customWidth="1"/>
    <col min="7427" max="7680" width="9" style="120"/>
    <col min="7681" max="7681" width="27.625" style="120" customWidth="1"/>
    <col min="7682" max="7682" width="73.625" style="120" customWidth="1"/>
    <col min="7683" max="7936" width="9" style="120"/>
    <col min="7937" max="7937" width="27.625" style="120" customWidth="1"/>
    <col min="7938" max="7938" width="73.625" style="120" customWidth="1"/>
    <col min="7939" max="8192" width="9" style="120"/>
    <col min="8193" max="8193" width="27.625" style="120" customWidth="1"/>
    <col min="8194" max="8194" width="73.625" style="120" customWidth="1"/>
    <col min="8195" max="8448" width="9" style="120"/>
    <col min="8449" max="8449" width="27.625" style="120" customWidth="1"/>
    <col min="8450" max="8450" width="73.625" style="120" customWidth="1"/>
    <col min="8451" max="8704" width="9" style="120"/>
    <col min="8705" max="8705" width="27.625" style="120" customWidth="1"/>
    <col min="8706" max="8706" width="73.625" style="120" customWidth="1"/>
    <col min="8707" max="8960" width="9" style="120"/>
    <col min="8961" max="8961" width="27.625" style="120" customWidth="1"/>
    <col min="8962" max="8962" width="73.625" style="120" customWidth="1"/>
    <col min="8963" max="9216" width="9" style="120"/>
    <col min="9217" max="9217" width="27.625" style="120" customWidth="1"/>
    <col min="9218" max="9218" width="73.625" style="120" customWidth="1"/>
    <col min="9219" max="9472" width="9" style="120"/>
    <col min="9473" max="9473" width="27.625" style="120" customWidth="1"/>
    <col min="9474" max="9474" width="73.625" style="120" customWidth="1"/>
    <col min="9475" max="9728" width="9" style="120"/>
    <col min="9729" max="9729" width="27.625" style="120" customWidth="1"/>
    <col min="9730" max="9730" width="73.625" style="120" customWidth="1"/>
    <col min="9731" max="9984" width="9" style="120"/>
    <col min="9985" max="9985" width="27.625" style="120" customWidth="1"/>
    <col min="9986" max="9986" width="73.625" style="120" customWidth="1"/>
    <col min="9987" max="10240" width="9" style="120"/>
    <col min="10241" max="10241" width="27.625" style="120" customWidth="1"/>
    <col min="10242" max="10242" width="73.625" style="120" customWidth="1"/>
    <col min="10243" max="10496" width="9" style="120"/>
    <col min="10497" max="10497" width="27.625" style="120" customWidth="1"/>
    <col min="10498" max="10498" width="73.625" style="120" customWidth="1"/>
    <col min="10499" max="10752" width="9" style="120"/>
    <col min="10753" max="10753" width="27.625" style="120" customWidth="1"/>
    <col min="10754" max="10754" width="73.625" style="120" customWidth="1"/>
    <col min="10755" max="11008" width="9" style="120"/>
    <col min="11009" max="11009" width="27.625" style="120" customWidth="1"/>
    <col min="11010" max="11010" width="73.625" style="120" customWidth="1"/>
    <col min="11011" max="11264" width="9" style="120"/>
    <col min="11265" max="11265" width="27.625" style="120" customWidth="1"/>
    <col min="11266" max="11266" width="73.625" style="120" customWidth="1"/>
    <col min="11267" max="11520" width="9" style="120"/>
    <col min="11521" max="11521" width="27.625" style="120" customWidth="1"/>
    <col min="11522" max="11522" width="73.625" style="120" customWidth="1"/>
    <col min="11523" max="11776" width="9" style="120"/>
    <col min="11777" max="11777" width="27.625" style="120" customWidth="1"/>
    <col min="11778" max="11778" width="73.625" style="120" customWidth="1"/>
    <col min="11779" max="12032" width="9" style="120"/>
    <col min="12033" max="12033" width="27.625" style="120" customWidth="1"/>
    <col min="12034" max="12034" width="73.625" style="120" customWidth="1"/>
    <col min="12035" max="12288" width="9" style="120"/>
    <col min="12289" max="12289" width="27.625" style="120" customWidth="1"/>
    <col min="12290" max="12290" width="73.625" style="120" customWidth="1"/>
    <col min="12291" max="12544" width="9" style="120"/>
    <col min="12545" max="12545" width="27.625" style="120" customWidth="1"/>
    <col min="12546" max="12546" width="73.625" style="120" customWidth="1"/>
    <col min="12547" max="12800" width="9" style="120"/>
    <col min="12801" max="12801" width="27.625" style="120" customWidth="1"/>
    <col min="12802" max="12802" width="73.625" style="120" customWidth="1"/>
    <col min="12803" max="13056" width="9" style="120"/>
    <col min="13057" max="13057" width="27.625" style="120" customWidth="1"/>
    <col min="13058" max="13058" width="73.625" style="120" customWidth="1"/>
    <col min="13059" max="13312" width="9" style="120"/>
    <col min="13313" max="13313" width="27.625" style="120" customWidth="1"/>
    <col min="13314" max="13314" width="73.625" style="120" customWidth="1"/>
    <col min="13315" max="13568" width="9" style="120"/>
    <col min="13569" max="13569" width="27.625" style="120" customWidth="1"/>
    <col min="13570" max="13570" width="73.625" style="120" customWidth="1"/>
    <col min="13571" max="13824" width="9" style="120"/>
    <col min="13825" max="13825" width="27.625" style="120" customWidth="1"/>
    <col min="13826" max="13826" width="73.625" style="120" customWidth="1"/>
    <col min="13827" max="14080" width="9" style="120"/>
    <col min="14081" max="14081" width="27.625" style="120" customWidth="1"/>
    <col min="14082" max="14082" width="73.625" style="120" customWidth="1"/>
    <col min="14083" max="14336" width="9" style="120"/>
    <col min="14337" max="14337" width="27.625" style="120" customWidth="1"/>
    <col min="14338" max="14338" width="73.625" style="120" customWidth="1"/>
    <col min="14339" max="14592" width="9" style="120"/>
    <col min="14593" max="14593" width="27.625" style="120" customWidth="1"/>
    <col min="14594" max="14594" width="73.625" style="120" customWidth="1"/>
    <col min="14595" max="14848" width="9" style="120"/>
    <col min="14849" max="14849" width="27.625" style="120" customWidth="1"/>
    <col min="14850" max="14850" width="73.625" style="120" customWidth="1"/>
    <col min="14851" max="15104" width="9" style="120"/>
    <col min="15105" max="15105" width="27.625" style="120" customWidth="1"/>
    <col min="15106" max="15106" width="73.625" style="120" customWidth="1"/>
    <col min="15107" max="15360" width="9" style="120"/>
    <col min="15361" max="15361" width="27.625" style="120" customWidth="1"/>
    <col min="15362" max="15362" width="73.625" style="120" customWidth="1"/>
    <col min="15363" max="15616" width="9" style="120"/>
    <col min="15617" max="15617" width="27.625" style="120" customWidth="1"/>
    <col min="15618" max="15618" width="73.625" style="120" customWidth="1"/>
    <col min="15619" max="15872" width="9" style="120"/>
    <col min="15873" max="15873" width="27.625" style="120" customWidth="1"/>
    <col min="15874" max="15874" width="73.625" style="120" customWidth="1"/>
    <col min="15875" max="16128" width="9" style="120"/>
    <col min="16129" max="16129" width="27.625" style="120" customWidth="1"/>
    <col min="16130" max="16130" width="73.625" style="120" customWidth="1"/>
    <col min="16131" max="16384" width="9" style="120"/>
  </cols>
  <sheetData>
    <row r="1" spans="1:2" ht="18" customHeight="1" thickTop="1">
      <c r="A1" s="524" t="s">
        <v>609</v>
      </c>
      <c r="B1" s="524" t="s">
        <v>928</v>
      </c>
    </row>
    <row r="2" spans="1:2" ht="18" customHeight="1">
      <c r="A2" s="525" t="s">
        <v>610</v>
      </c>
      <c r="B2" s="525">
        <v>20200106</v>
      </c>
    </row>
    <row r="3" spans="1:2" ht="18" customHeight="1">
      <c r="A3" s="297" t="s">
        <v>445</v>
      </c>
      <c r="B3" s="297" t="str">
        <f>ASC(様式1!$F$44)</f>
        <v/>
      </c>
    </row>
    <row r="4" spans="1:2" ht="18" customHeight="1">
      <c r="A4" s="298" t="s">
        <v>611</v>
      </c>
      <c r="B4" s="298" t="str">
        <f>TEXT(様式1!$O$3,"ggge年m月d日")</f>
        <v>明治33年1月0日</v>
      </c>
    </row>
    <row r="5" spans="1:2" ht="18" customHeight="1">
      <c r="A5" s="298" t="s">
        <v>446</v>
      </c>
      <c r="B5" s="298" t="str">
        <f>IF(様式1!$E$20="○","001","")&amp;IF(様式1!$E$21="○","002","")</f>
        <v>002</v>
      </c>
    </row>
    <row r="6" spans="1:2" s="500" customFormat="1" ht="18" customHeight="1">
      <c r="A6" s="299" t="s">
        <v>447</v>
      </c>
      <c r="B6" s="299" t="str">
        <f>IF(ISBLANK(登録用!L5:T5),"",LEFT(様式5!L6,2))</f>
        <v/>
      </c>
    </row>
    <row r="7" spans="1:2" ht="18" customHeight="1">
      <c r="A7" s="298" t="s">
        <v>408</v>
      </c>
      <c r="B7" s="298" t="str">
        <f>DBCS(TRIM(CLEAN(様式1!G36)))</f>
        <v/>
      </c>
    </row>
    <row r="8" spans="1:2" ht="18" customHeight="1">
      <c r="A8" s="298" t="s">
        <v>612</v>
      </c>
      <c r="B8" s="298" t="str">
        <f>TEXT(様式5!$F$11,"ggge年m月d日")</f>
        <v>令和　　年　　月　　日</v>
      </c>
    </row>
    <row r="9" spans="1:2" ht="18" customHeight="1">
      <c r="A9" s="298" t="s">
        <v>613</v>
      </c>
      <c r="B9" s="298" t="str">
        <f>TEXT(様式5!$M$11,"ggge年m月d日")</f>
        <v>令和　　年　　月　　日</v>
      </c>
    </row>
    <row r="10" spans="1:2" ht="18" customHeight="1">
      <c r="A10" s="298" t="s">
        <v>614</v>
      </c>
      <c r="B10" s="298" t="str">
        <f>TEXT(様式5!$F$12,"ggge年m月d日")</f>
        <v>令和　　年　　月　　日</v>
      </c>
    </row>
    <row r="11" spans="1:2" ht="18" customHeight="1">
      <c r="A11" s="298" t="s">
        <v>615</v>
      </c>
      <c r="B11" s="298" t="str">
        <f>TEXT(様式5!$F$14,"ggge年m月d日")</f>
        <v>令和　　年　　月　　日</v>
      </c>
    </row>
    <row r="12" spans="1:2" ht="18" customHeight="1">
      <c r="A12" s="298" t="s">
        <v>616</v>
      </c>
      <c r="B12" s="298" t="str">
        <f>TEXT(様式1!$F$37,"ggge年m月d日")</f>
        <v>明治33年1月0日</v>
      </c>
    </row>
    <row r="13" spans="1:2" ht="18" customHeight="1">
      <c r="A13" s="298" t="s">
        <v>617</v>
      </c>
      <c r="B13" s="298" t="str">
        <f>TEXT(様式1!$K$37,"ggge年m月d日")</f>
        <v>明治33年1月0日</v>
      </c>
    </row>
    <row r="14" spans="1:2" ht="18" customHeight="1">
      <c r="A14" s="297" t="s">
        <v>448</v>
      </c>
      <c r="B14" s="297" t="str">
        <f>ASC(様式1!$P$37)</f>
        <v/>
      </c>
    </row>
    <row r="15" spans="1:2" ht="18" customHeight="1">
      <c r="A15" s="297" t="s">
        <v>449</v>
      </c>
      <c r="B15" s="297">
        <f>様式5!AF15</f>
        <v>0</v>
      </c>
    </row>
    <row r="16" spans="1:2" ht="18" customHeight="1">
      <c r="A16" s="298" t="s">
        <v>618</v>
      </c>
      <c r="B16" s="298" t="str">
        <f>TEXT(様式5!$G$16,"00")</f>
        <v>00</v>
      </c>
    </row>
    <row r="17" spans="1:2" ht="18" customHeight="1">
      <c r="A17" s="298" t="s">
        <v>619</v>
      </c>
      <c r="B17" s="298" t="str">
        <f>TEXT(様式5!$I$16,"00")</f>
        <v>00</v>
      </c>
    </row>
    <row r="18" spans="1:2" ht="18" customHeight="1">
      <c r="A18" s="298" t="s">
        <v>620</v>
      </c>
      <c r="B18" s="298" t="str">
        <f>TEXT(様式5!$L$16,"00")</f>
        <v>00</v>
      </c>
    </row>
    <row r="19" spans="1:2" ht="18" customHeight="1">
      <c r="A19" s="298" t="s">
        <v>621</v>
      </c>
      <c r="B19" s="298" t="str">
        <f>TEXT(様式5!$N$16,"00")</f>
        <v>00</v>
      </c>
    </row>
    <row r="20" spans="1:2" s="500" customFormat="1" ht="18" customHeight="1">
      <c r="A20" s="297" t="s">
        <v>450</v>
      </c>
      <c r="B20" s="297">
        <f>様式5!G56</f>
        <v>0</v>
      </c>
    </row>
    <row r="21" spans="1:2" ht="18" customHeight="1">
      <c r="A21" s="297" t="s">
        <v>622</v>
      </c>
      <c r="B21" s="297" t="str">
        <f>ASC(様式1!$F$38)</f>
        <v/>
      </c>
    </row>
    <row r="22" spans="1:2" ht="18" customHeight="1">
      <c r="A22" s="298" t="s">
        <v>623</v>
      </c>
      <c r="B22" s="298" t="str">
        <f>IF(ISBLANK(様式5!$F$17),"特になし",DBCS(TRIM(SUBSTITUTE(様式5!$F$17,CHAR(10),"　"))))</f>
        <v>特になし</v>
      </c>
    </row>
    <row r="23" spans="1:2" ht="18" customHeight="1">
      <c r="A23" s="298" t="s">
        <v>624</v>
      </c>
      <c r="B23" s="298" t="str">
        <f>IF(様式5!F18="✔","1","0")</f>
        <v>0</v>
      </c>
    </row>
    <row r="24" spans="1:2" ht="18" customHeight="1">
      <c r="A24" s="298" t="s">
        <v>625</v>
      </c>
      <c r="B24" s="298" t="str">
        <f>IF(様式5!L18="✔","1","0")</f>
        <v>0</v>
      </c>
    </row>
    <row r="25" spans="1:2" ht="18" customHeight="1">
      <c r="A25" s="298" t="s">
        <v>626</v>
      </c>
      <c r="B25" s="298" t="str">
        <f>IF(様式5!T18="✔","1","0")</f>
        <v>0</v>
      </c>
    </row>
    <row r="26" spans="1:2" ht="18" customHeight="1">
      <c r="A26" s="298" t="s">
        <v>627</v>
      </c>
      <c r="B26" s="298" t="str">
        <f>IF(様式5!AA18="✔","1","0")</f>
        <v>0</v>
      </c>
    </row>
    <row r="27" spans="1:2" ht="18" customHeight="1">
      <c r="A27" s="298" t="s">
        <v>628</v>
      </c>
      <c r="B27" s="298" t="str">
        <f>IF(様式5!F19="✔","1","0")</f>
        <v>0</v>
      </c>
    </row>
    <row r="28" spans="1:2" ht="18" customHeight="1">
      <c r="A28" s="298" t="s">
        <v>629</v>
      </c>
      <c r="B28" s="298" t="str">
        <f>IF(様式5!L19="✔","1","0")</f>
        <v>0</v>
      </c>
    </row>
    <row r="29" spans="1:2" ht="18" customHeight="1">
      <c r="A29" s="298" t="s">
        <v>630</v>
      </c>
      <c r="B29" s="298" t="str">
        <f>IF(様式5!T19="✔","1","0")</f>
        <v>0</v>
      </c>
    </row>
    <row r="30" spans="1:2" ht="26.1" customHeight="1">
      <c r="A30" s="298" t="s">
        <v>451</v>
      </c>
      <c r="B30" s="299" t="str">
        <f>DBCS(TRIM(SUBSTITUTE(様式5!$F$20,CHAR(10),"　")))</f>
        <v/>
      </c>
    </row>
    <row r="31" spans="1:2" ht="26.1" customHeight="1">
      <c r="A31" s="298" t="s">
        <v>631</v>
      </c>
      <c r="B31" s="299" t="str">
        <f>DBCS(TRIM(CLEAN(様式5!AN21)))</f>
        <v/>
      </c>
    </row>
    <row r="32" spans="1:2" ht="18" customHeight="1">
      <c r="A32" s="372" t="s">
        <v>632</v>
      </c>
      <c r="B32" s="298" t="str">
        <f>DBCS(TRIM(SUBSTITUTE(様式5!$Y$7,CHAR(10),"　")))</f>
        <v/>
      </c>
    </row>
    <row r="33" spans="1:2" ht="26.1" customHeight="1">
      <c r="A33" s="372" t="s">
        <v>633</v>
      </c>
      <c r="B33" s="299" t="str">
        <f>DBCS(TRIM(SUBSTITUTE(様式5!F29,CHAR(10),"　")))</f>
        <v/>
      </c>
    </row>
    <row r="34" spans="1:2" ht="18" customHeight="1">
      <c r="A34" s="298" t="s">
        <v>634</v>
      </c>
      <c r="B34" s="297">
        <v>1</v>
      </c>
    </row>
    <row r="35" spans="1:2" s="500" customFormat="1" ht="18" customHeight="1">
      <c r="A35" s="298" t="s">
        <v>635</v>
      </c>
      <c r="B35" s="298" t="str">
        <f>IF(様式5!P51="✔","1","0")</f>
        <v>0</v>
      </c>
    </row>
    <row r="36" spans="1:2" ht="18" customHeight="1">
      <c r="A36" s="298" t="s">
        <v>636</v>
      </c>
      <c r="B36" s="297">
        <v>0</v>
      </c>
    </row>
    <row r="37" spans="1:2" ht="18" customHeight="1">
      <c r="A37" s="298" t="s">
        <v>637</v>
      </c>
      <c r="B37" s="298"/>
    </row>
    <row r="38" spans="1:2" ht="18" customHeight="1">
      <c r="A38" s="297" t="s">
        <v>452</v>
      </c>
      <c r="B38" s="297">
        <f>様式5!Y57</f>
        <v>0</v>
      </c>
    </row>
    <row r="39" spans="1:2" ht="18" customHeight="1">
      <c r="A39" s="297" t="s">
        <v>453</v>
      </c>
      <c r="B39" s="297">
        <f>様式5!Y58</f>
        <v>0</v>
      </c>
    </row>
    <row r="40" spans="1:2" ht="18" customHeight="1">
      <c r="A40" s="526" t="s">
        <v>929</v>
      </c>
      <c r="B40" s="298" t="str">
        <f>DBCS(TRIM(CLEAN(様式1!$F$40)))</f>
        <v/>
      </c>
    </row>
    <row r="41" spans="1:2" ht="18" customHeight="1">
      <c r="A41" s="526" t="s">
        <v>930</v>
      </c>
      <c r="B41" s="298" t="str">
        <f>SUBSTITUTE(ASC(様式1!$F$41),"-","")</f>
        <v/>
      </c>
    </row>
    <row r="42" spans="1:2" ht="18" customHeight="1">
      <c r="A42" s="526" t="s">
        <v>931</v>
      </c>
      <c r="B42" s="298" t="str">
        <f>DBCS(CLEAN(様式1!$H$41))</f>
        <v/>
      </c>
    </row>
    <row r="43" spans="1:2" ht="18" customHeight="1">
      <c r="A43" s="526" t="s">
        <v>932</v>
      </c>
      <c r="B43" s="298" t="str">
        <f>DBCS(CLEAN(様式1!$H$42))</f>
        <v/>
      </c>
    </row>
    <row r="44" spans="1:2" ht="18" customHeight="1">
      <c r="A44" s="526" t="s">
        <v>933</v>
      </c>
      <c r="B44" s="298" t="str">
        <f>DBCS(CLEAN(様式4!$E$40))</f>
        <v/>
      </c>
    </row>
    <row r="45" spans="1:2" ht="18" customHeight="1">
      <c r="A45" s="527" t="s">
        <v>934</v>
      </c>
      <c r="B45" s="300" t="str">
        <f>IF(ISERROR(LEFT(ASC(様式4!$P$40),FIND("-",ASC(様式4!$P$40))-1)),"",LEFT(ASC(様式4!$P$40),FIND("-",ASC(様式4!$P$40))-1))</f>
        <v/>
      </c>
    </row>
    <row r="46" spans="1:2" ht="18" customHeight="1">
      <c r="A46" s="527" t="s">
        <v>935</v>
      </c>
      <c r="B46" s="300"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27" t="s">
        <v>936</v>
      </c>
      <c r="B47" s="301" t="str">
        <f>RIGHT(ASC(様式4!$P$40),4)</f>
        <v/>
      </c>
    </row>
    <row r="48" spans="1:2" ht="18" customHeight="1">
      <c r="A48" s="526" t="s">
        <v>937</v>
      </c>
      <c r="B48" s="297" t="str">
        <f>ASC(様式4!$P$41)</f>
        <v/>
      </c>
    </row>
    <row r="49" spans="1:2" ht="18" customHeight="1">
      <c r="A49" s="298" t="s">
        <v>638</v>
      </c>
      <c r="B49" s="298" t="str">
        <f>IF(AND(様式1!$D$30&lt;&gt;"✔",様式1!$D$32&lt;&gt;"✔"),"0",IF(様式1!$D$30="✔","1","")&amp;IF(様式1!$D$32="✔","2",""))</f>
        <v>0</v>
      </c>
    </row>
  </sheetData>
  <phoneticPr fontId="9"/>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37</vt:i4>
      </vt:variant>
    </vt:vector>
  </HeadingPairs>
  <TitlesOfParts>
    <vt:vector size="69" baseType="lpstr">
      <vt:lpstr>一覧表</vt:lpstr>
      <vt:lpstr>様式1</vt:lpstr>
      <vt:lpstr>様式2</vt:lpstr>
      <vt:lpstr>様式3</vt:lpstr>
      <vt:lpstr>様式4</vt:lpstr>
      <vt:lpstr>代表者氏名・役員一覧</vt:lpstr>
      <vt:lpstr>様式5</vt:lpstr>
      <vt:lpstr>様式5 (記入例)</vt:lpstr>
      <vt:lpstr>様式５添付１</vt:lpstr>
      <vt:lpstr>様式５別添２</vt:lpstr>
      <vt:lpstr>様式５添付３</vt:lpstr>
      <vt:lpstr>様式５添付４</vt:lpstr>
      <vt:lpstr>様式５添付４別表</vt:lpstr>
      <vt:lpstr>様式6</vt:lpstr>
      <vt:lpstr>様式6(記入例)</vt:lpstr>
      <vt:lpstr>様式7の1</vt:lpstr>
      <vt:lpstr>様式7の1 （記入例）</vt:lpstr>
      <vt:lpstr>様式7の3</vt:lpstr>
      <vt:lpstr>様式7の3(記入例)</vt:lpstr>
      <vt:lpstr>様式8</vt:lpstr>
      <vt:lpstr>様式8 (記載例)</vt:lpstr>
      <vt:lpstr>様式9</vt:lpstr>
      <vt:lpstr>様式10</vt:lpstr>
      <vt:lpstr>様式13の１</vt:lpstr>
      <vt:lpstr>様式12</vt:lpstr>
      <vt:lpstr>様式14</vt:lpstr>
      <vt:lpstr>裏面作成ツール</vt:lpstr>
      <vt:lpstr>様式15の１</vt:lpstr>
      <vt:lpstr>様式15の２</vt:lpstr>
      <vt:lpstr>様式16の２</vt:lpstr>
      <vt:lpstr>様式17</vt:lpstr>
      <vt:lpstr>登録用</vt:lpstr>
      <vt:lpstr>一覧表!Print_Area</vt:lpstr>
      <vt:lpstr>代表者氏名・役員一覧!Print_Area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(記入例)'!Print_Area</vt:lpstr>
      <vt:lpstr>様式５添付１!Print_Area</vt:lpstr>
      <vt:lpstr>様式５添付３!Print_Area</vt:lpstr>
      <vt:lpstr>様式５添付４!Print_Area</vt:lpstr>
      <vt:lpstr>様式５添付４別表!Print_Area</vt:lpstr>
      <vt:lpstr>様式５別添２!Print_Area</vt:lpstr>
      <vt:lpstr>様式6!Print_Area</vt:lpstr>
      <vt:lpstr>'様式6(記入例)'!Print_Area</vt:lpstr>
      <vt:lpstr>様式7の1!Print_Area</vt:lpstr>
      <vt:lpstr>'様式7の1 （記入例）'!Print_Area</vt:lpstr>
      <vt:lpstr>様式7の3!Print_Area</vt:lpstr>
      <vt:lpstr>'様式7の3(記入例)'!Print_Area</vt:lpstr>
      <vt:lpstr>様式8!Print_Area</vt:lpstr>
      <vt:lpstr>'様式8 (記載例)'!Print_Area</vt:lpstr>
      <vt:lpstr>様式9!Print_Area</vt:lpstr>
      <vt:lpstr>裏面作成ツール!Print_Area</vt:lpstr>
      <vt:lpstr>様式3!Print_Titles</vt:lpstr>
      <vt:lpstr>様式5!Print_Titles</vt:lpstr>
      <vt:lpstr>'様式5 (記入例)'!Print_Titles</vt:lpstr>
      <vt:lpstr>様式5!訓練分野</vt:lpstr>
      <vt:lpstr>'様式5 (記入例)'!訓練分野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宮﨑 祐香</cp:lastModifiedBy>
  <cp:lastPrinted>2025-06-24T05:32:07Z</cp:lastPrinted>
  <dcterms:created xsi:type="dcterms:W3CDTF">2021-02-10T00:51:51Z</dcterms:created>
  <dcterms:modified xsi:type="dcterms:W3CDTF">2025-06-26T02:46:12Z</dcterms:modified>
</cp:coreProperties>
</file>